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InkAnnotation="0" codeName="ThisWorkbook" hidePivotFieldList="1" defaultThemeVersion="124226"/>
  <mc:AlternateContent xmlns:mc="http://schemas.openxmlformats.org/markup-compatibility/2006">
    <mc:Choice Requires="x15">
      <x15ac:absPath xmlns:x15ac="http://schemas.microsoft.com/office/spreadsheetml/2010/11/ac" url="https://api.box.com/wopi/files/1266521123805/WOPIServiceId_TP_BOX_2/WOPIUserId_9850047114/"/>
    </mc:Choice>
  </mc:AlternateContent>
  <xr:revisionPtr revIDLastSave="153" documentId="13_ncr:1_{E059F358-9543-462B-913E-8D5C86FDC78E}" xr6:coauthVersionLast="47" xr6:coauthVersionMax="47" xr10:uidLastSave="{1C76CE26-17F2-4A03-B64B-658DCE1611BB}"/>
  <bookViews>
    <workbookView xWindow="33045" yWindow="3555" windowWidth="26835" windowHeight="1395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4" i="39" l="1"/>
  <c r="D24" i="39"/>
  <c r="E24" i="39"/>
  <c r="F24" i="39"/>
  <c r="G24" i="39"/>
  <c r="H24" i="39"/>
  <c r="B24" i="39"/>
  <c r="C16" i="39"/>
  <c r="D16" i="39"/>
  <c r="E16" i="39"/>
  <c r="F16" i="39"/>
  <c r="G16" i="39"/>
  <c r="H16" i="39"/>
  <c r="B16" i="39"/>
  <c r="C15" i="39"/>
  <c r="D15" i="39"/>
  <c r="E15" i="39"/>
  <c r="F15" i="39"/>
  <c r="G15" i="39"/>
  <c r="H15" i="39"/>
  <c r="B15" i="39"/>
  <c r="C14" i="39"/>
  <c r="D14" i="39"/>
  <c r="E14" i="39"/>
  <c r="F14" i="39"/>
  <c r="G14" i="39"/>
  <c r="H14" i="39"/>
  <c r="B14" i="39"/>
  <c r="C13" i="39"/>
  <c r="D13" i="39"/>
  <c r="E13" i="39"/>
  <c r="F13" i="39"/>
  <c r="G13" i="39"/>
  <c r="H13" i="39"/>
  <c r="B13" i="39"/>
  <c r="C12" i="39"/>
  <c r="D12" i="39"/>
  <c r="E12" i="39"/>
  <c r="F12" i="39"/>
  <c r="G12" i="39"/>
  <c r="H12" i="39"/>
  <c r="B12" i="39"/>
  <c r="C11" i="39"/>
  <c r="D11" i="39"/>
  <c r="E11" i="39"/>
  <c r="F11" i="39"/>
  <c r="G11" i="39"/>
  <c r="H11" i="39"/>
  <c r="B11" i="39"/>
  <c r="E48" i="35" l="1"/>
  <c r="J55" i="35"/>
  <c r="I55" i="35"/>
  <c r="H55" i="35"/>
  <c r="G55" i="35"/>
  <c r="F55" i="35"/>
  <c r="J51" i="35"/>
  <c r="I51" i="35"/>
  <c r="H51" i="35"/>
  <c r="G51" i="35"/>
  <c r="F51" i="35"/>
  <c r="E51" i="35"/>
  <c r="D51" i="35"/>
  <c r="J50" i="35"/>
  <c r="I50" i="35"/>
  <c r="H50" i="35"/>
  <c r="G50" i="35"/>
  <c r="F50" i="35"/>
  <c r="E50" i="35"/>
  <c r="D50" i="35"/>
  <c r="J49" i="35"/>
  <c r="I49" i="35"/>
  <c r="H49" i="35"/>
  <c r="G49" i="35"/>
  <c r="F49" i="35"/>
  <c r="E49" i="35"/>
  <c r="D49" i="35"/>
  <c r="J48" i="35"/>
  <c r="I48" i="35"/>
  <c r="H48" i="35"/>
  <c r="G48" i="35"/>
  <c r="F48" i="35"/>
  <c r="D48" i="35"/>
  <c r="J46" i="35"/>
  <c r="I46" i="35"/>
  <c r="H46" i="35"/>
  <c r="G46" i="35"/>
  <c r="F46" i="35"/>
  <c r="E46" i="35"/>
  <c r="D46" i="35"/>
  <c r="J44" i="35"/>
  <c r="I44" i="35"/>
  <c r="H44" i="35"/>
  <c r="G44" i="35"/>
  <c r="F44" i="35"/>
  <c r="E44" i="35"/>
  <c r="D44" i="35"/>
  <c r="J43" i="35"/>
  <c r="I43" i="35"/>
  <c r="H43" i="35"/>
  <c r="G43" i="35"/>
  <c r="F43" i="35"/>
  <c r="E43" i="35"/>
  <c r="D43" i="35"/>
  <c r="F42" i="35"/>
  <c r="E42" i="35"/>
  <c r="D42" i="35"/>
  <c r="J40" i="35"/>
  <c r="I40" i="35"/>
  <c r="H40" i="35"/>
  <c r="G40" i="35"/>
  <c r="F40" i="35"/>
  <c r="E40" i="35"/>
  <c r="D40" i="35"/>
  <c r="J39" i="35"/>
  <c r="I39" i="35"/>
  <c r="J38" i="35"/>
  <c r="I38" i="35"/>
  <c r="H38" i="35"/>
  <c r="G38" i="35"/>
  <c r="J37" i="35"/>
  <c r="I37" i="35"/>
  <c r="H37" i="35"/>
  <c r="G37" i="35"/>
  <c r="F37" i="35"/>
  <c r="E37" i="35"/>
  <c r="D37" i="35"/>
  <c r="G35" i="35"/>
  <c r="F35" i="35"/>
  <c r="E35" i="35"/>
  <c r="D35" i="35"/>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<sst xmlns="http://schemas.openxmlformats.org/spreadsheetml/2006/main" count="255" uniqueCount="137">
  <si>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</si>
  <si>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</si>
  <si>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</si>
  <si>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</si>
  <si>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</si>
  <si>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</si>
  <si>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</si>
  <si>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</si>
  <si>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</si>
  <si>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</si>
  <si>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</si>
  <si>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</si>
  <si>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</si>
  <si>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</si>
  <si>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</si>
  <si>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</si>
  <si>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</si>
  <si>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</si>
  <si>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</si>
  <si>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</si>
  <si>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</si>
  <si>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</si>
  <si>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</si>
  <si>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</si>
  <si>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</si>
  <si>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</si>
  <si>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</si>
  <si>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</si>
  <si>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</si>
  <si>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</si>
  <si>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</si>
  <si>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</si>
  <si>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</si>
  <si>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</si>
  <si>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</si>
  <si>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</si>
  <si>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</si>
  <si>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</si>
  <si>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</si>
  <si>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</si>
  <si>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</si>
  <si>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</si>
  <si>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</si>
  <si>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</si>
  <si>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</si>
  <si>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</si>
  <si>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</si>
  <si>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</si>
  <si>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</si>
  <si>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</si>
  <si>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</si>
  <si>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</si>
  <si>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</si>
  <si>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</si>
  <si>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</si>
  <si>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</si>
  <si>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</si>
  <si>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</si>
  <si>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</si>
  <si>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</si>
  <si>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</si>
  <si>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</si>
  <si>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</si>
  <si>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</si>
  <si>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</si>
  <si>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</si>
  <si>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</si>
  <si>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</si>
  <si>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</si>
  <si>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</si>
  <si>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</si>
  <si>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</si>
  <si>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</si>
  <si>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</si>
  <si>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</si>
  <si>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</si>
  <si>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</si>
  <si>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</si>
  <si>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</si>
  <si>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</si>
  <si>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</si>
  <si>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</si>
  <si>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</si>
  <si>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</si>
  <si>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</si>
  <si>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</si>
  <si>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</si>
  <si>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</si>
  <si>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</si>
  <si>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</si>
  <si>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</si>
  <si>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</si>
  <si>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</si>
  <si>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</si>
  <si>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</si>
  <si>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</si>
  <si>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</si>
  <si>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</si>
  <si>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</si>
  <si>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</si>
  <si>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</si>
  <si>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</si>
  <si>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</si>
  <si>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</si>
  <si>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</si>
  <si>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</si>
  <si>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</si>
  <si>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</si>
  <si>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</si>
  <si>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</si>
  <si>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</si>
  <si>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</si>
  <si>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</si>
  <si>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</si>
  <si>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</si>
  <si>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</si>
  <si>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</si>
  <si>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</si>
  <si>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</si>
  <si>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</si>
  <si>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</si>
  <si>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</si>
  <si>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</si>
  <si>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</si>
  <si>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</si>
  <si>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</si>
  <si>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</si>
  <si>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</si>
  <si>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</si>
  <si>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</si>
  <si>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</si>
  <si>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Peninsula Clean Energy Authority</t>
  </si>
  <si>
    <t>Shayna Barnes, Power Resources Specialist</t>
  </si>
  <si>
    <t>2075 Woodside Rd, Redwood City, CA 94061</t>
  </si>
  <si>
    <t>650-761-6784</t>
  </si>
  <si>
    <t>sbarnes@peninsulacleanenergy.com</t>
  </si>
  <si>
    <t>Note:  The numbers above do not represent expected revenue. Peninsula Clean Energy does not have a "revenue requirement" like a IOU. Peninsula Clean Energy's board sets rates based on policy. Above, we report an allocation of Peninsula Clean Energy's forecasted expenses (reported in Form 8.1a) to each rate group. The allocation is determined by load share by rate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</si>
</sst>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1">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0.0"/>
    <numFmt numFmtId="173" formatCode="&quot;$&quot;#,##0.00"/>
    <numFmt numFmtId="174" formatCode="[&lt;=9999999]###\-####;\(###\)\ ###\-####"/>
    <numFmt numFmtId="175" formatCode="[$-409]mmm\-yy;@"/>
    <numFmt numFmtId="176" formatCode="0.0000000000000000%"/>
    <numFmt numFmtId="177" formatCode="#,##0;\(#,##0\)"/>
    <numFmt numFmtId="178" formatCode="0.0000000"/>
    <numFmt numFmtId="179" formatCode="_-&quot;$&quot;* #,##0.00_-;\-&quot;$&quot;* #,##0.00_-;_-&quot;$&quot;* &quot;-&quot;??_-;_-@_-"/>
    <numFmt numFmtId="180" formatCode="_-* #,##0.0_-;\-* #,##0.0_-;_-* &quot;-&quot;??_-;_-@_-"/>
    <numFmt numFmtId="181" formatCode="#,##0\ &quot;Pts&quot;;\-#,##0\ &quot;Pts&quot;"/>
    <numFmt numFmtId="182" formatCode="###\-##"/>
    <numFmt numFmtId="183" formatCode="0.000_)"/>
    <numFmt numFmtId="184" formatCode="_(&quot;L&quot;* #,##0_);_(&quot;L&quot;* \(#,##0\);_(&quot;L&quot;* &quot;-&quot;_);_(@_)"/>
    <numFmt numFmtId="185" formatCode="General_)"/>
    <numFmt numFmtId="186" formatCode="0.000000"/>
    <numFmt numFmtId="187" formatCode="&quot;$&quot;#,##0.00\ &quot;/MMBTU&quot;"/>
    <numFmt numFmtId="188" formatCode="&quot;$&quot;#,##0.00&quot;/MMBTU&quot;"/>
    <numFmt numFmtId="189" formatCode="0.000&quot; MMBTU/MWh&quot;"/>
  </numFmts>
  <fonts count="99">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sz val="10"/>
      <color theme="1"/>
      <name val="Arial"/>
      <family val="2"/>
    </font>
    <font>
      <sz val="11"/>
      <color rgb="FF000000"/>
      <name val="Calibri"/>
      <family val="2"/>
      <scheme val="minor"/>
    </font>
    <font>
      <u/>
      <sz val="11"/>
      <color theme="10"/>
      <name val="Calibri"/>
      <family val="2"/>
      <scheme val="minor"/>
    </font>
    <font>
      <u/>
      <sz val="10"/>
      <color theme="10"/>
      <name val="Arial"/>
      <family val="2"/>
    </font>
    <font>
      <sz val="11"/>
      <color theme="1" tint="0.24994659260841701"/>
      <name val="Calibri"/>
      <family val="2"/>
      <scheme val="minor"/>
    </font>
    <font>
      <sz val="18"/>
      <color theme="1" tint="0.34998626667073579"/>
      <name val="Cambria"/>
      <family val="2"/>
      <scheme val="major"/>
    </font>
    <font>
      <sz val="12"/>
      <color theme="1" tint="0.24994659260841701"/>
      <name val="Cambria"/>
      <family val="2"/>
      <scheme val="major"/>
    </font>
    <font>
      <sz val="11"/>
      <color theme="4" tint="-0.499984740745262"/>
      <name val="Cambria"/>
      <family val="2"/>
      <scheme val="major"/>
    </font>
    <font>
      <sz val="26"/>
      <color theme="4" tint="-0.499984740745262"/>
      <name val="Cambria"/>
      <family val="2"/>
      <scheme val="major"/>
    </font>
    <font>
      <sz val="11"/>
      <color theme="3"/>
      <name val="Calibri"/>
      <family val="2"/>
      <scheme val="minor"/>
    </font>
    <font>
      <sz val="11"/>
      <color theme="4" tint="-0.499984740745262"/>
      <name val="Calibri"/>
      <family val="2"/>
      <scheme val="minor"/>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
      <family val="3"/>
      <charset val="129"/>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8"/>
      <color theme="3"/>
      <name val="Cambria"/>
      <family val="2"/>
      <scheme val="major"/>
    </font>
    <font>
      <sz val="11"/>
      <color rgb="FF9C6500"/>
      <name val="Calibri"/>
      <family val="2"/>
      <scheme val="minor"/>
    </font>
    <font>
      <b/>
      <i/>
      <sz val="14"/>
      <name val="Arial"/>
      <family val="2"/>
    </font>
    <font>
      <sz val="10"/>
      <name val="MS Sans Serif"/>
      <family val="2"/>
    </font>
    <font>
      <sz val="11"/>
      <name val="Tms Rmn"/>
      <family val="1"/>
    </font>
    <font>
      <b/>
      <i/>
      <sz val="10"/>
      <name val="Arial"/>
      <family val="2"/>
    </font>
    <font>
      <sz val="10"/>
      <color indexed="8"/>
      <name val="Arial"/>
      <family val="2"/>
    </font>
    <font>
      <sz val="10"/>
      <color indexed="12"/>
      <name val="Helv"/>
    </font>
    <font>
      <b/>
      <sz val="10"/>
      <color indexed="23"/>
      <name val="Arial"/>
      <family val="2"/>
    </font>
    <font>
      <u/>
      <sz val="11"/>
      <color theme="10"/>
      <name val="Calibri"/>
      <family val="2"/>
    </font>
    <font>
      <sz val="10"/>
      <color indexed="23"/>
      <name val="Arial"/>
      <family val="2"/>
    </font>
    <font>
      <sz val="10"/>
      <color rgb="FF000000"/>
      <name val="Arial"/>
      <family val="2"/>
    </font>
    <font>
      <sz val="8"/>
      <color indexed="23"/>
      <name val="Arial"/>
      <family val="2"/>
    </font>
    <font>
      <i/>
      <sz val="10"/>
      <color indexed="23"/>
      <name val="Arial"/>
      <family val="2"/>
    </font>
    <font>
      <b/>
      <sz val="16"/>
      <color indexed="63"/>
      <name val="Arial"/>
      <family val="2"/>
    </font>
    <font>
      <b/>
      <sz val="10"/>
      <color indexed="10"/>
      <name val="Arial"/>
      <family val="2"/>
    </font>
    <font>
      <b/>
      <sz val="11"/>
      <name val="Times New Roman"/>
      <family val="1"/>
    </font>
    <font>
      <b/>
      <sz val="16"/>
      <color indexed="9"/>
      <name val="Arial"/>
      <family val="2"/>
    </font>
    <font>
      <b/>
      <sz val="26"/>
      <name val="Arial"/>
      <family val="2"/>
    </font>
  </fonts>
  <fills count="7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41"/>
      </patternFill>
    </fill>
    <fill>
      <patternFill patternType="solid">
        <fgColor indexed="18"/>
        <bgColor indexed="64"/>
      </patternFill>
    </fill>
    <fill>
      <patternFill patternType="solid">
        <fgColor indexed="42"/>
        <bgColor indexed="64"/>
      </patternFill>
    </fill>
    <fill>
      <patternFill patternType="solid">
        <fgColor rgb="FFFFFF00"/>
        <bgColor indexed="64"/>
      </patternFill>
    </fill>
  </fills>
  <borders count="8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top/>
      <bottom style="thin">
        <color theme="4"/>
      </bottom>
      <diagonal/>
    </border>
    <border>
      <left/>
      <right/>
      <top style="medium">
        <color theme="0" tint="-0.34998626667073579"/>
      </top>
      <bottom style="thick">
        <color theme="0" tint="-0.499984740745262"/>
      </bottom>
      <diagonal/>
    </border>
    <border>
      <left/>
      <right/>
      <top style="thick">
        <color theme="0" tint="-0.499984740745262"/>
      </top>
      <bottom style="medium">
        <color theme="0" tint="-0.34998626667073579"/>
      </bottom>
      <diagonal/>
    </border>
    <border>
      <left/>
      <right/>
      <top style="medium">
        <color theme="4" tint="0.3999450666829432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thin">
        <color indexed="64"/>
      </bottom>
      <diagonal/>
    </border>
    <border>
      <left/>
      <right/>
      <top style="medium">
        <color indexed="23"/>
      </top>
      <bottom style="thin">
        <color indexed="23"/>
      </bottom>
      <diagonal/>
    </border>
    <border>
      <left/>
      <right/>
      <top/>
      <bottom style="dashed">
        <color indexed="55"/>
      </bottom>
      <diagonal/>
    </border>
    <border>
      <left style="dashed">
        <color indexed="23"/>
      </left>
      <right style="dashed">
        <color indexed="23"/>
      </right>
      <top style="dashed">
        <color indexed="23"/>
      </top>
      <bottom style="dashed">
        <color indexed="23"/>
      </bottom>
      <diagonal/>
    </border>
    <border>
      <left style="medium">
        <color indexed="64"/>
      </left>
      <right/>
      <top style="medium">
        <color indexed="64"/>
      </top>
      <bottom style="thin">
        <color indexed="64"/>
      </bottom>
      <diagonal/>
    </border>
    <border>
      <left/>
      <right/>
      <top style="medium">
        <color indexed="23"/>
      </top>
      <bottom/>
      <diagonal/>
    </border>
    <border>
      <left style="dashed">
        <color indexed="23"/>
      </left>
      <right style="dashed">
        <color indexed="23"/>
      </right>
      <top style="medium">
        <color indexed="23"/>
      </top>
      <bottom style="thin">
        <color indexed="23"/>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top style="thin">
        <color indexed="55"/>
      </top>
      <bottom style="dashed">
        <color indexed="55"/>
      </bottom>
      <diagonal/>
    </border>
    <border>
      <left/>
      <right/>
      <top style="dashed">
        <color indexed="55"/>
      </top>
      <bottom style="dashed">
        <color indexed="55"/>
      </bottom>
      <diagonal/>
    </border>
  </borders>
  <cellStyleXfs count="31061">
    <xf numFmtId="0" fontId="0" fillId="0" borderId="0"/>
    <xf numFmtId="168"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6"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69" fontId="6" fillId="0" borderId="0">
      <protection locked="0"/>
    </xf>
    <xf numFmtId="169" fontId="6" fillId="0" borderId="0">
      <protection locked="0"/>
    </xf>
    <xf numFmtId="0" fontId="17" fillId="0" borderId="2" applyNumberFormat="0" applyFill="0" applyAlignment="0" applyProtection="0"/>
    <xf numFmtId="10" fontId="7" fillId="4" borderId="3" applyNumberFormat="0" applyBorder="0" applyAlignment="0" applyProtection="0"/>
    <xf numFmtId="37" fontId="18" fillId="0" borderId="0"/>
    <xf numFmtId="164" fontId="19" fillId="0" borderId="0"/>
    <xf numFmtId="0" fontId="6" fillId="0" borderId="0"/>
    <xf numFmtId="0" fontId="22" fillId="0" borderId="0"/>
    <xf numFmtId="0" fontId="4"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0" fillId="0" borderId="2" applyProtection="0"/>
    <xf numFmtId="0" fontId="8" fillId="0" borderId="0"/>
    <xf numFmtId="0" fontId="3" fillId="0" borderId="0"/>
    <xf numFmtId="0" fontId="6" fillId="0" borderId="0"/>
    <xf numFmtId="0" fontId="6" fillId="0" borderId="0"/>
    <xf numFmtId="43" fontId="3" fillId="0" borderId="0" applyFont="0" applyFill="0" applyBorder="0" applyAlignment="0" applyProtection="0"/>
    <xf numFmtId="0" fontId="35" fillId="0" borderId="0" applyNumberFormat="0" applyFill="0" applyBorder="0" applyAlignment="0" applyProtection="0"/>
    <xf numFmtId="0" fontId="36" fillId="0" borderId="52" applyNumberFormat="0" applyFill="0" applyAlignment="0" applyProtection="0"/>
    <xf numFmtId="0" fontId="36" fillId="0" borderId="0" applyNumberFormat="0" applyFill="0" applyBorder="0" applyAlignment="0" applyProtection="0"/>
    <xf numFmtId="0" fontId="37" fillId="14" borderId="0" applyNumberFormat="0" applyBorder="0" applyAlignment="0" applyProtection="0"/>
    <xf numFmtId="0" fontId="38" fillId="15" borderId="0" applyNumberFormat="0" applyBorder="0" applyAlignment="0" applyProtection="0"/>
    <xf numFmtId="0" fontId="39" fillId="16" borderId="0" applyNumberFormat="0" applyBorder="0" applyAlignment="0" applyProtection="0"/>
    <xf numFmtId="0" fontId="40" fillId="17" borderId="53" applyNumberFormat="0" applyAlignment="0" applyProtection="0"/>
    <xf numFmtId="0" fontId="41" fillId="18" borderId="54" applyNumberFormat="0" applyAlignment="0" applyProtection="0"/>
    <xf numFmtId="0" fontId="42" fillId="18" borderId="53" applyNumberFormat="0" applyAlignment="0" applyProtection="0"/>
    <xf numFmtId="0" fontId="43" fillId="0" borderId="55" applyNumberFormat="0" applyFill="0" applyAlignment="0" applyProtection="0"/>
    <xf numFmtId="0" fontId="44" fillId="19" borderId="56"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7"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7"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47"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6" fillId="0" borderId="0" applyFont="0" applyFill="0" applyBorder="0" applyAlignment="0" applyProtection="0"/>
    <xf numFmtId="43" fontId="2" fillId="0" borderId="0" applyFont="0" applyFill="0" applyBorder="0" applyAlignment="0" applyProtection="0"/>
    <xf numFmtId="0" fontId="48" fillId="0" borderId="58" applyNumberFormat="0" applyFill="0" applyAlignment="0" applyProtection="0"/>
    <xf numFmtId="0" fontId="49" fillId="0" borderId="59" applyNumberFormat="0" applyFill="0" applyAlignment="0" applyProtection="0"/>
    <xf numFmtId="0" fontId="32" fillId="0" borderId="60" applyNumberFormat="0" applyFill="0" applyAlignment="0" applyProtection="0"/>
    <xf numFmtId="0" fontId="50" fillId="0" borderId="0"/>
    <xf numFmtId="9" fontId="50" fillId="0" borderId="0" applyFont="0" applyFill="0" applyBorder="0" applyAlignment="0" applyProtection="0"/>
    <xf numFmtId="44" fontId="50" fillId="0" borderId="0" applyFont="0" applyFill="0" applyBorder="0" applyAlignment="0" applyProtection="0"/>
    <xf numFmtId="42" fontId="50" fillId="0" borderId="0" applyFont="0" applyFill="0" applyBorder="0" applyAlignment="0" applyProtection="0"/>
    <xf numFmtId="43" fontId="50" fillId="0" borderId="0" applyFont="0" applyFill="0" applyBorder="0" applyAlignment="0" applyProtection="0"/>
    <xf numFmtId="41" fontId="5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6"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50" fillId="0" borderId="0"/>
    <xf numFmtId="9"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6" fillId="0" borderId="0" applyFont="0" applyFill="0" applyBorder="0" applyAlignment="0" applyProtection="0"/>
    <xf numFmtId="0" fontId="2" fillId="0" borderId="0"/>
    <xf numFmtId="0" fontId="2" fillId="20" borderId="57" applyNumberFormat="0" applyFont="0" applyAlignment="0" applyProtection="0"/>
    <xf numFmtId="0" fontId="6" fillId="0" borderId="0"/>
    <xf numFmtId="9" fontId="2" fillId="0" borderId="0" applyFont="0" applyFill="0" applyBorder="0" applyAlignment="0" applyProtection="0"/>
    <xf numFmtId="0" fontId="51" fillId="0" borderId="0"/>
    <xf numFmtId="0" fontId="52"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53" fillId="0" borderId="0" applyNumberForma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2" fillId="0" borderId="0"/>
    <xf numFmtId="0" fontId="54" fillId="0" borderId="0">
      <alignment horizontal="left" wrapText="1"/>
    </xf>
    <xf numFmtId="0" fontId="58" fillId="0" borderId="61" applyNumberFormat="0" applyFill="0" applyProtection="0">
      <alignment horizontal="right"/>
    </xf>
    <xf numFmtId="0" fontId="55" fillId="0" borderId="0" applyNumberFormat="0" applyFill="0" applyProtection="0">
      <alignment horizontal="left"/>
    </xf>
    <xf numFmtId="0" fontId="56" fillId="0" borderId="0" applyNumberFormat="0" applyFill="0" applyProtection="0">
      <alignment horizontal="left" vertical="top" wrapText="1"/>
    </xf>
    <xf numFmtId="0" fontId="57" fillId="0" borderId="0" applyNumberFormat="0" applyFill="0" applyProtection="0">
      <alignment horizontal="left"/>
    </xf>
    <xf numFmtId="0" fontId="57" fillId="0" borderId="0" applyFill="0" applyBorder="0" applyProtection="0">
      <alignment horizontal="right" indent="1"/>
    </xf>
    <xf numFmtId="174" fontId="59" fillId="0" borderId="0" applyFont="0" applyFill="0" applyBorder="0" applyAlignment="0" applyProtection="0">
      <alignment horizontal="left" indent="6"/>
    </xf>
    <xf numFmtId="173" fontId="54" fillId="0" borderId="0" applyFill="0" applyBorder="0" applyProtection="0">
      <alignment horizontal="right" indent="1"/>
    </xf>
    <xf numFmtId="173" fontId="54" fillId="0" borderId="0" applyFont="0" applyFill="0" applyBorder="0" applyProtection="0">
      <alignment horizontal="left" indent="6"/>
    </xf>
    <xf numFmtId="0" fontId="59" fillId="0" borderId="62" applyNumberFormat="0" applyFill="0" applyProtection="0">
      <alignment horizontal="left" wrapText="1"/>
    </xf>
    <xf numFmtId="0" fontId="60" fillId="0" borderId="63" applyFill="0" applyAlignment="0" applyProtection="0"/>
    <xf numFmtId="14" fontId="54" fillId="0" borderId="0" applyFill="0" applyBorder="0">
      <alignment horizontal="left" wrapText="1"/>
    </xf>
    <xf numFmtId="0" fontId="54" fillId="0" borderId="0" applyNumberFormat="0" applyFont="0" applyFill="0" applyBorder="0">
      <alignment horizontal="left" wrapText="1" indent="6"/>
    </xf>
    <xf numFmtId="0" fontId="54" fillId="0" borderId="0" applyNumberFormat="0" applyFill="0" applyBorder="0" applyAlignment="0" applyProtection="0">
      <alignment horizontal="left" wrapText="1"/>
    </xf>
    <xf numFmtId="0" fontId="54" fillId="0" borderId="0" applyNumberFormat="0" applyFill="0" applyBorder="0" applyAlignment="0" applyProtection="0">
      <alignment horizontal="left" wrapText="1"/>
    </xf>
    <xf numFmtId="0" fontId="59" fillId="0" borderId="62">
      <alignment horizontal="right" wrapText="1" indent="1"/>
    </xf>
    <xf numFmtId="43" fontId="54" fillId="0" borderId="0" applyFont="0" applyFill="0" applyBorder="0" applyAlignment="0" applyProtection="0"/>
    <xf numFmtId="0" fontId="6" fillId="0" borderId="0"/>
    <xf numFmtId="0" fontId="6" fillId="0" borderId="0"/>
    <xf numFmtId="0" fontId="2" fillId="0" borderId="0"/>
    <xf numFmtId="0" fontId="2" fillId="0" borderId="0" applyNumberFormat="0" applyFont="0" applyFill="0" applyBorder="0" applyAlignment="0" applyProtection="0">
      <alignment vertical="top"/>
      <protection locked="0"/>
    </xf>
    <xf numFmtId="0" fontId="2" fillId="0" borderId="0" applyNumberFormat="0" applyFont="0" applyFill="0" applyBorder="0" applyAlignment="0" applyProtection="0">
      <alignment vertical="top"/>
      <protection locked="0"/>
    </xf>
    <xf numFmtId="0" fontId="36" fillId="0" borderId="64"/>
    <xf numFmtId="0" fontId="6" fillId="0" borderId="0"/>
    <xf numFmtId="0" fontId="6" fillId="0" borderId="0"/>
    <xf numFmtId="0" fontId="2" fillId="20" borderId="57" applyNumberFormat="0" applyFont="0" applyAlignment="0" applyProtection="0"/>
    <xf numFmtId="0" fontId="61" fillId="0" borderId="0" applyNumberFormat="0" applyFill="0" applyBorder="0" applyAlignment="0" applyProtection="0">
      <alignment vertical="top"/>
      <protection locked="0"/>
    </xf>
    <xf numFmtId="0" fontId="6" fillId="0" borderId="0" applyNumberFormat="0" applyFill="0" applyBorder="0" applyAlignment="0" applyProtection="0"/>
    <xf numFmtId="176" fontId="6" fillId="0" borderId="0" applyBorder="0"/>
    <xf numFmtId="176" fontId="6" fillId="0" borderId="0" applyBorder="0"/>
    <xf numFmtId="177" fontId="6" fillId="0" borderId="0" applyBorder="0"/>
    <xf numFmtId="177" fontId="6" fillId="0" borderId="0" applyBorder="0"/>
    <xf numFmtId="176" fontId="6" fillId="0" borderId="0" applyBorder="0"/>
    <xf numFmtId="176" fontId="6" fillId="0" borderId="0" applyBorder="0"/>
    <xf numFmtId="178" fontId="6" fillId="0" borderId="0" applyBorder="0"/>
    <xf numFmtId="178" fontId="6" fillId="0" borderId="0" applyBorder="0"/>
    <xf numFmtId="177" fontId="6" fillId="0" borderId="0" applyBorder="0"/>
    <xf numFmtId="177" fontId="6" fillId="0" borderId="0" applyBorder="0"/>
    <xf numFmtId="0" fontId="62" fillId="45" borderId="0" applyNumberFormat="0" applyBorder="0" applyAlignment="0" applyProtection="0"/>
    <xf numFmtId="0" fontId="62" fillId="46" borderId="0" applyNumberFormat="0" applyBorder="0" applyAlignment="0" applyProtection="0"/>
    <xf numFmtId="0" fontId="62" fillId="47" borderId="0" applyNumberFormat="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48" borderId="0" applyNumberFormat="0" applyBorder="0" applyAlignment="0" applyProtection="0"/>
    <xf numFmtId="0" fontId="62" fillId="51" borderId="0" applyNumberFormat="0" applyBorder="0" applyAlignment="0" applyProtection="0"/>
    <xf numFmtId="0" fontId="62" fillId="54" borderId="0" applyNumberFormat="0" applyBorder="0" applyAlignment="0" applyProtection="0"/>
    <xf numFmtId="0" fontId="63" fillId="55" borderId="0" applyNumberFormat="0" applyBorder="0" applyAlignment="0" applyProtection="0"/>
    <xf numFmtId="0" fontId="63" fillId="52" borderId="0" applyNumberFormat="0" applyBorder="0" applyAlignment="0" applyProtection="0"/>
    <xf numFmtId="0" fontId="63" fillId="53" borderId="0" applyNumberFormat="0" applyBorder="0" applyAlignment="0" applyProtection="0"/>
    <xf numFmtId="0" fontId="63" fillId="56" borderId="0" applyNumberFormat="0" applyBorder="0" applyAlignment="0" applyProtection="0"/>
    <xf numFmtId="0" fontId="63" fillId="57" borderId="0" applyNumberFormat="0" applyBorder="0" applyAlignment="0" applyProtection="0"/>
    <xf numFmtId="0" fontId="63" fillId="58" borderId="0" applyNumberFormat="0" applyBorder="0" applyAlignment="0" applyProtection="0"/>
    <xf numFmtId="0" fontId="63" fillId="59" borderId="0" applyNumberFormat="0" applyBorder="0" applyAlignment="0" applyProtection="0"/>
    <xf numFmtId="0" fontId="63" fillId="60" borderId="0" applyNumberFormat="0" applyBorder="0" applyAlignment="0" applyProtection="0"/>
    <xf numFmtId="0" fontId="63" fillId="61" borderId="0" applyNumberFormat="0" applyBorder="0" applyAlignment="0" applyProtection="0"/>
    <xf numFmtId="0" fontId="63" fillId="56" borderId="0" applyNumberFormat="0" applyBorder="0" applyAlignment="0" applyProtection="0"/>
    <xf numFmtId="0" fontId="63" fillId="57" borderId="0" applyNumberFormat="0" applyBorder="0" applyAlignment="0" applyProtection="0"/>
    <xf numFmtId="0" fontId="63" fillId="62" borderId="0" applyNumberFormat="0" applyBorder="0" applyAlignment="0" applyProtection="0"/>
    <xf numFmtId="179" fontId="6" fillId="2" borderId="1">
      <alignment horizontal="center" vertical="center"/>
    </xf>
    <xf numFmtId="179" fontId="6" fillId="2" borderId="1">
      <alignment horizontal="center" vertical="center"/>
    </xf>
    <xf numFmtId="0" fontId="64" fillId="46" borderId="0" applyNumberFormat="0" applyBorder="0" applyAlignment="0" applyProtection="0"/>
    <xf numFmtId="0" fontId="65" fillId="63" borderId="65" applyNumberFormat="0" applyAlignment="0" applyProtection="0"/>
    <xf numFmtId="0" fontId="66" fillId="64" borderId="66" applyNumberFormat="0" applyAlignment="0" applyProtection="0"/>
    <xf numFmtId="43" fontId="2" fillId="0" borderId="0" applyFont="0" applyFill="0" applyBorder="0" applyAlignment="0" applyProtection="0"/>
    <xf numFmtId="6" fontId="67" fillId="0" borderId="0">
      <protection locked="0"/>
    </xf>
    <xf numFmtId="0" fontId="68" fillId="0" borderId="0" applyNumberFormat="0" applyFill="0" applyBorder="0" applyAlignment="0" applyProtection="0"/>
    <xf numFmtId="180" fontId="6" fillId="0" borderId="0">
      <protection locked="0"/>
    </xf>
    <xf numFmtId="180" fontId="6" fillId="0" borderId="0">
      <protection locked="0"/>
    </xf>
    <xf numFmtId="0" fontId="69" fillId="47" borderId="0" applyNumberFormat="0" applyBorder="0" applyAlignment="0" applyProtection="0"/>
    <xf numFmtId="38" fontId="4" fillId="3" borderId="0" applyNumberFormat="0" applyBorder="0" applyAlignment="0" applyProtection="0"/>
    <xf numFmtId="0" fontId="70" fillId="0" borderId="67" applyNumberFormat="0" applyFill="0" applyAlignment="0" applyProtection="0"/>
    <xf numFmtId="0" fontId="71" fillId="0" borderId="68" applyNumberFormat="0" applyFill="0" applyAlignment="0" applyProtection="0"/>
    <xf numFmtId="0" fontId="72" fillId="0" borderId="69" applyNumberFormat="0" applyFill="0" applyAlignment="0" applyProtection="0"/>
    <xf numFmtId="0" fontId="72" fillId="0" borderId="0" applyNumberFormat="0" applyFill="0" applyBorder="0" applyAlignment="0" applyProtection="0"/>
    <xf numFmtId="169" fontId="6" fillId="0" borderId="0">
      <protection locked="0"/>
    </xf>
    <xf numFmtId="169" fontId="6" fillId="0" borderId="0">
      <protection locked="0"/>
    </xf>
    <xf numFmtId="10" fontId="4" fillId="4" borderId="3" applyNumberFormat="0" applyBorder="0" applyAlignment="0" applyProtection="0"/>
    <xf numFmtId="0" fontId="73" fillId="50" borderId="65" applyNumberFormat="0" applyAlignment="0" applyProtection="0"/>
    <xf numFmtId="0" fontId="73" fillId="50" borderId="65" applyNumberFormat="0" applyAlignment="0" applyProtection="0"/>
    <xf numFmtId="0" fontId="74" fillId="0" borderId="70" applyNumberFormat="0" applyFill="0" applyAlignment="0" applyProtection="0"/>
    <xf numFmtId="0" fontId="75" fillId="65" borderId="0" applyNumberFormat="0" applyBorder="0" applyAlignment="0" applyProtection="0"/>
    <xf numFmtId="181" fontId="6" fillId="0" borderId="0"/>
    <xf numFmtId="181"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6" fillId="0" borderId="0"/>
    <xf numFmtId="0" fontId="2" fillId="0" borderId="0"/>
    <xf numFmtId="0" fontId="6" fillId="66" borderId="71" applyNumberFormat="0" applyFont="0" applyAlignment="0" applyProtection="0"/>
    <xf numFmtId="0" fontId="2" fillId="20" borderId="57" applyNumberFormat="0" applyFont="0" applyAlignment="0" applyProtection="0"/>
    <xf numFmtId="0" fontId="76" fillId="63" borderId="72" applyNumberFormat="0" applyAlignment="0" applyProtection="0"/>
    <xf numFmtId="44" fontId="2" fillId="0" borderId="0" applyFont="0" applyFill="0" applyBorder="0" applyAlignment="0" applyProtection="0"/>
    <xf numFmtId="10" fontId="6" fillId="0" borderId="0" applyFon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37" fontId="4" fillId="5" borderId="0" applyNumberFormat="0" applyBorder="0" applyAlignment="0" applyProtection="0"/>
    <xf numFmtId="0" fontId="2" fillId="0" borderId="0"/>
    <xf numFmtId="37" fontId="4" fillId="0" borderId="0"/>
    <xf numFmtId="0" fontId="79" fillId="0" borderId="0" applyNumberFormat="0" applyFill="0" applyBorder="0" applyAlignment="0" applyProtection="0"/>
    <xf numFmtId="0" fontId="6" fillId="0" borderId="0" applyNumberFormat="0" applyFill="0" applyBorder="0" applyAlignment="0" applyProtection="0"/>
    <xf numFmtId="44" fontId="6" fillId="0" borderId="0" applyFont="0" applyFill="0" applyBorder="0" applyAlignment="0" applyProtection="0"/>
    <xf numFmtId="0" fontId="6" fillId="0" borderId="0"/>
    <xf numFmtId="9" fontId="6" fillId="0" borderId="0"/>
    <xf numFmtId="44" fontId="6" fillId="0" borderId="0"/>
    <xf numFmtId="42" fontId="6" fillId="0" borderId="0"/>
    <xf numFmtId="43" fontId="6" fillId="0" borderId="0"/>
    <xf numFmtId="41" fontId="6" fillId="0" borderId="0"/>
    <xf numFmtId="43" fontId="6" fillId="0" borderId="0"/>
    <xf numFmtId="43" fontId="6" fillId="0" borderId="0"/>
    <xf numFmtId="43" fontId="6" fillId="0" borderId="0"/>
    <xf numFmtId="0" fontId="6" fillId="0" borderId="0"/>
    <xf numFmtId="9" fontId="6" fillId="0" borderId="0"/>
    <xf numFmtId="44" fontId="6" fillId="0" borderId="0"/>
    <xf numFmtId="43" fontId="6" fillId="0" borderId="0"/>
    <xf numFmtId="0" fontId="80" fillId="0" borderId="0" applyNumberFormat="0" applyFill="0" applyBorder="0" applyAlignment="0" applyProtection="0"/>
    <xf numFmtId="0" fontId="81" fillId="16" borderId="0" applyNumberFormat="0" applyBorder="0" applyAlignment="0" applyProtection="0"/>
    <xf numFmtId="0" fontId="47" fillId="24" borderId="0" applyNumberFormat="0" applyBorder="0" applyAlignment="0" applyProtection="0"/>
    <xf numFmtId="0" fontId="47" fillId="28" borderId="0" applyNumberFormat="0" applyBorder="0" applyAlignment="0" applyProtection="0"/>
    <xf numFmtId="0" fontId="47" fillId="32" borderId="0" applyNumberFormat="0" applyBorder="0" applyAlignment="0" applyProtection="0"/>
    <xf numFmtId="0" fontId="47" fillId="36" borderId="0" applyNumberFormat="0" applyBorder="0" applyAlignment="0" applyProtection="0"/>
    <xf numFmtId="0" fontId="47" fillId="40" borderId="0" applyNumberFormat="0" applyBorder="0" applyAlignment="0" applyProtection="0"/>
    <xf numFmtId="0" fontId="47" fillId="44" borderId="0" applyNumberFormat="0" applyBorder="0" applyAlignment="0" applyProtection="0"/>
    <xf numFmtId="9" fontId="6" fillId="0" borderId="0"/>
    <xf numFmtId="44" fontId="6" fillId="0" borderId="0"/>
    <xf numFmtId="42" fontId="6" fillId="0" borderId="0"/>
    <xf numFmtId="43" fontId="6" fillId="0" borderId="0"/>
    <xf numFmtId="41" fontId="6" fillId="0" borderId="0"/>
    <xf numFmtId="43" fontId="6" fillId="0" borderId="0"/>
    <xf numFmtId="0" fontId="6" fillId="0" borderId="0"/>
    <xf numFmtId="43" fontId="6" fillId="0" borderId="0"/>
    <xf numFmtId="43" fontId="6" fillId="0" borderId="0"/>
    <xf numFmtId="0" fontId="53" fillId="0" borderId="0"/>
    <xf numFmtId="9" fontId="6" fillId="0" borderId="0"/>
    <xf numFmtId="44" fontId="6" fillId="0" borderId="0"/>
    <xf numFmtId="43" fontId="6" fillId="0" borderId="0"/>
    <xf numFmtId="43" fontId="62" fillId="0" borderId="0"/>
    <xf numFmtId="44" fontId="6" fillId="0" borderId="0"/>
    <xf numFmtId="44" fontId="62" fillId="0" borderId="0"/>
    <xf numFmtId="44" fontId="6" fillId="0" borderId="0"/>
    <xf numFmtId="43" fontId="2" fillId="0" borderId="0"/>
    <xf numFmtId="44" fontId="6" fillId="0" borderId="0"/>
    <xf numFmtId="44" fontId="6" fillId="0" borderId="0"/>
    <xf numFmtId="43" fontId="6" fillId="0" borderId="0"/>
    <xf numFmtId="9" fontId="6" fillId="0" borderId="0"/>
    <xf numFmtId="44" fontId="6" fillId="0" borderId="0"/>
    <xf numFmtId="44" fontId="6" fillId="0" borderId="0"/>
    <xf numFmtId="43" fontId="6" fillId="0" borderId="0"/>
    <xf numFmtId="43" fontId="6" fillId="0" borderId="0"/>
    <xf numFmtId="9" fontId="6" fillId="0" borderId="0"/>
    <xf numFmtId="0" fontId="6" fillId="0" borderId="0"/>
    <xf numFmtId="43" fontId="6" fillId="0" borderId="0"/>
    <xf numFmtId="44" fontId="6" fillId="0" borderId="0" applyFont="0" applyFill="0" applyBorder="0" applyAlignment="0" applyProtection="0"/>
    <xf numFmtId="0" fontId="6"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6" fontId="6" fillId="0" borderId="0" applyBorder="0"/>
    <xf numFmtId="177" fontId="6" fillId="0" borderId="0" applyBorder="0"/>
    <xf numFmtId="176" fontId="6" fillId="0" borderId="0" applyBorder="0"/>
    <xf numFmtId="178" fontId="6" fillId="0" borderId="0" applyBorder="0"/>
    <xf numFmtId="177" fontId="6" fillId="0" borderId="0" applyBorder="0"/>
    <xf numFmtId="175" fontId="82" fillId="0" borderId="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62" fillId="4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62" fillId="4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62" fillId="4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62" fillId="4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62" fillId="4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62" fillId="4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62" fillId="4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62" fillId="4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62" fillId="47"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62" fillId="47"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62" fillId="47"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62" fillId="47"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62" fillId="48"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62" fillId="48"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62" fillId="48"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62" fillId="48"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62" fillId="4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62" fillId="4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62" fillId="4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62" fillId="4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62" fillId="50"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62" fillId="50"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62" fillId="50"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62" fillId="50"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175" fontId="10" fillId="0" borderId="0"/>
    <xf numFmtId="14" fontId="5" fillId="0" borderId="0">
      <alignment horizontal="left"/>
    </xf>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62" fillId="5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62" fillId="5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62" fillId="5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62" fillId="5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62" fillId="5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62" fillId="5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62" fillId="5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62" fillId="5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62"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62"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62"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62"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62" fillId="48"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62" fillId="48"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62" fillId="48"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62" fillId="48"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62" fillId="51"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62" fillId="51"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62" fillId="51"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62" fillId="51"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62" fillId="54"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62" fillId="54"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62" fillId="54"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62" fillId="54"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63" fillId="55" borderId="0" applyNumberFormat="0" applyBorder="0" applyAlignment="0" applyProtection="0"/>
    <xf numFmtId="0" fontId="47" fillId="24" borderId="0" applyNumberFormat="0" applyBorder="0" applyAlignment="0" applyProtection="0"/>
    <xf numFmtId="0" fontId="63" fillId="55" borderId="0" applyNumberFormat="0" applyBorder="0" applyAlignment="0" applyProtection="0"/>
    <xf numFmtId="0" fontId="47" fillId="24" borderId="0" applyNumberFormat="0" applyBorder="0" applyAlignment="0" applyProtection="0"/>
    <xf numFmtId="0" fontId="63" fillId="55" borderId="0" applyNumberFormat="0" applyBorder="0" applyAlignment="0" applyProtection="0"/>
    <xf numFmtId="0" fontId="63" fillId="55" borderId="0" applyNumberFormat="0" applyBorder="0" applyAlignment="0" applyProtection="0"/>
    <xf numFmtId="0" fontId="63" fillId="52" borderId="0" applyNumberFormat="0" applyBorder="0" applyAlignment="0" applyProtection="0"/>
    <xf numFmtId="0" fontId="47" fillId="28" borderId="0" applyNumberFormat="0" applyBorder="0" applyAlignment="0" applyProtection="0"/>
    <xf numFmtId="0" fontId="63" fillId="52" borderId="0" applyNumberFormat="0" applyBorder="0" applyAlignment="0" applyProtection="0"/>
    <xf numFmtId="0" fontId="47" fillId="28" borderId="0" applyNumberFormat="0" applyBorder="0" applyAlignment="0" applyProtection="0"/>
    <xf numFmtId="0" fontId="63" fillId="52" borderId="0" applyNumberFormat="0" applyBorder="0" applyAlignment="0" applyProtection="0"/>
    <xf numFmtId="0" fontId="63" fillId="52" borderId="0" applyNumberFormat="0" applyBorder="0" applyAlignment="0" applyProtection="0"/>
    <xf numFmtId="0" fontId="63" fillId="53" borderId="0" applyNumberFormat="0" applyBorder="0" applyAlignment="0" applyProtection="0"/>
    <xf numFmtId="0" fontId="47" fillId="32" borderId="0" applyNumberFormat="0" applyBorder="0" applyAlignment="0" applyProtection="0"/>
    <xf numFmtId="0" fontId="63" fillId="53" borderId="0" applyNumberFormat="0" applyBorder="0" applyAlignment="0" applyProtection="0"/>
    <xf numFmtId="0" fontId="47" fillId="32" borderId="0" applyNumberFormat="0" applyBorder="0" applyAlignment="0" applyProtection="0"/>
    <xf numFmtId="0" fontId="63" fillId="53" borderId="0" applyNumberFormat="0" applyBorder="0" applyAlignment="0" applyProtection="0"/>
    <xf numFmtId="0" fontId="63" fillId="53" borderId="0" applyNumberFormat="0" applyBorder="0" applyAlignment="0" applyProtection="0"/>
    <xf numFmtId="0" fontId="63" fillId="56" borderId="0" applyNumberFormat="0" applyBorder="0" applyAlignment="0" applyProtection="0"/>
    <xf numFmtId="0" fontId="47" fillId="36" borderId="0" applyNumberFormat="0" applyBorder="0" applyAlignment="0" applyProtection="0"/>
    <xf numFmtId="0" fontId="63" fillId="56" borderId="0" applyNumberFormat="0" applyBorder="0" applyAlignment="0" applyProtection="0"/>
    <xf numFmtId="0" fontId="47" fillId="36" borderId="0" applyNumberFormat="0" applyBorder="0" applyAlignment="0" applyProtection="0"/>
    <xf numFmtId="0" fontId="63" fillId="56" borderId="0" applyNumberFormat="0" applyBorder="0" applyAlignment="0" applyProtection="0"/>
    <xf numFmtId="0" fontId="63" fillId="56" borderId="0" applyNumberFormat="0" applyBorder="0" applyAlignment="0" applyProtection="0"/>
    <xf numFmtId="0" fontId="63" fillId="57" borderId="0" applyNumberFormat="0" applyBorder="0" applyAlignment="0" applyProtection="0"/>
    <xf numFmtId="0" fontId="47" fillId="40" borderId="0" applyNumberFormat="0" applyBorder="0" applyAlignment="0" applyProtection="0"/>
    <xf numFmtId="0" fontId="63" fillId="57" borderId="0" applyNumberFormat="0" applyBorder="0" applyAlignment="0" applyProtection="0"/>
    <xf numFmtId="0" fontId="47" fillId="40"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63" fillId="58" borderId="0" applyNumberFormat="0" applyBorder="0" applyAlignment="0" applyProtection="0"/>
    <xf numFmtId="0" fontId="47" fillId="44" borderId="0" applyNumberFormat="0" applyBorder="0" applyAlignment="0" applyProtection="0"/>
    <xf numFmtId="0" fontId="63" fillId="58" borderId="0" applyNumberFormat="0" applyBorder="0" applyAlignment="0" applyProtection="0"/>
    <xf numFmtId="0" fontId="47" fillId="44" borderId="0" applyNumberFormat="0" applyBorder="0" applyAlignment="0" applyProtection="0"/>
    <xf numFmtId="0" fontId="63" fillId="58" borderId="0" applyNumberFormat="0" applyBorder="0" applyAlignment="0" applyProtection="0"/>
    <xf numFmtId="0" fontId="63" fillId="58" borderId="0" applyNumberFormat="0" applyBorder="0" applyAlignment="0" applyProtection="0"/>
    <xf numFmtId="0" fontId="63" fillId="59" borderId="0" applyNumberFormat="0" applyBorder="0" applyAlignment="0" applyProtection="0"/>
    <xf numFmtId="0" fontId="47" fillId="21" borderId="0" applyNumberFormat="0" applyBorder="0" applyAlignment="0" applyProtection="0"/>
    <xf numFmtId="0" fontId="63" fillId="59" borderId="0" applyNumberFormat="0" applyBorder="0" applyAlignment="0" applyProtection="0"/>
    <xf numFmtId="0" fontId="47" fillId="21" borderId="0" applyNumberFormat="0" applyBorder="0" applyAlignment="0" applyProtection="0"/>
    <xf numFmtId="0" fontId="63" fillId="59" borderId="0" applyNumberFormat="0" applyBorder="0" applyAlignment="0" applyProtection="0"/>
    <xf numFmtId="0" fontId="63" fillId="59" borderId="0" applyNumberFormat="0" applyBorder="0" applyAlignment="0" applyProtection="0"/>
    <xf numFmtId="0" fontId="63" fillId="60" borderId="0" applyNumberFormat="0" applyBorder="0" applyAlignment="0" applyProtection="0"/>
    <xf numFmtId="0" fontId="47" fillId="25" borderId="0" applyNumberFormat="0" applyBorder="0" applyAlignment="0" applyProtection="0"/>
    <xf numFmtId="0" fontId="63" fillId="60" borderId="0" applyNumberFormat="0" applyBorder="0" applyAlignment="0" applyProtection="0"/>
    <xf numFmtId="0" fontId="47" fillId="25" borderId="0" applyNumberFormat="0" applyBorder="0" applyAlignment="0" applyProtection="0"/>
    <xf numFmtId="0" fontId="63" fillId="60" borderId="0" applyNumberFormat="0" applyBorder="0" applyAlignment="0" applyProtection="0"/>
    <xf numFmtId="0" fontId="63" fillId="60" borderId="0" applyNumberFormat="0" applyBorder="0" applyAlignment="0" applyProtection="0"/>
    <xf numFmtId="0" fontId="63" fillId="61" borderId="0" applyNumberFormat="0" applyBorder="0" applyAlignment="0" applyProtection="0"/>
    <xf numFmtId="0" fontId="47" fillId="29" borderId="0" applyNumberFormat="0" applyBorder="0" applyAlignment="0" applyProtection="0"/>
    <xf numFmtId="0" fontId="63" fillId="61" borderId="0" applyNumberFormat="0" applyBorder="0" applyAlignment="0" applyProtection="0"/>
    <xf numFmtId="0" fontId="47" fillId="29" borderId="0" applyNumberFormat="0" applyBorder="0" applyAlignment="0" applyProtection="0"/>
    <xf numFmtId="0" fontId="63" fillId="61" borderId="0" applyNumberFormat="0" applyBorder="0" applyAlignment="0" applyProtection="0"/>
    <xf numFmtId="0" fontId="63" fillId="61" borderId="0" applyNumberFormat="0" applyBorder="0" applyAlignment="0" applyProtection="0"/>
    <xf numFmtId="0" fontId="63" fillId="56" borderId="0" applyNumberFormat="0" applyBorder="0" applyAlignment="0" applyProtection="0"/>
    <xf numFmtId="0" fontId="47" fillId="33" borderId="0" applyNumberFormat="0" applyBorder="0" applyAlignment="0" applyProtection="0"/>
    <xf numFmtId="0" fontId="63" fillId="56" borderId="0" applyNumberFormat="0" applyBorder="0" applyAlignment="0" applyProtection="0"/>
    <xf numFmtId="0" fontId="47" fillId="33" borderId="0" applyNumberFormat="0" applyBorder="0" applyAlignment="0" applyProtection="0"/>
    <xf numFmtId="0" fontId="63" fillId="56" borderId="0" applyNumberFormat="0" applyBorder="0" applyAlignment="0" applyProtection="0"/>
    <xf numFmtId="0" fontId="63" fillId="56" borderId="0" applyNumberFormat="0" applyBorder="0" applyAlignment="0" applyProtection="0"/>
    <xf numFmtId="0" fontId="63" fillId="57" borderId="0" applyNumberFormat="0" applyBorder="0" applyAlignment="0" applyProtection="0"/>
    <xf numFmtId="0" fontId="47" fillId="37" borderId="0" applyNumberFormat="0" applyBorder="0" applyAlignment="0" applyProtection="0"/>
    <xf numFmtId="0" fontId="63" fillId="57" borderId="0" applyNumberFormat="0" applyBorder="0" applyAlignment="0" applyProtection="0"/>
    <xf numFmtId="0" fontId="47" fillId="3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63" fillId="62" borderId="0" applyNumberFormat="0" applyBorder="0" applyAlignment="0" applyProtection="0"/>
    <xf numFmtId="0" fontId="47" fillId="41" borderId="0" applyNumberFormat="0" applyBorder="0" applyAlignment="0" applyProtection="0"/>
    <xf numFmtId="0" fontId="63" fillId="62" borderId="0" applyNumberFormat="0" applyBorder="0" applyAlignment="0" applyProtection="0"/>
    <xf numFmtId="0" fontId="47" fillId="41"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182" fontId="6" fillId="0" borderId="0" applyFont="0" applyFill="0" applyBorder="0" applyProtection="0">
      <alignment horizontal="center"/>
    </xf>
    <xf numFmtId="182" fontId="6" fillId="0" borderId="0" applyFont="0" applyFill="0" applyBorder="0" applyAlignment="0" applyProtection="0"/>
    <xf numFmtId="179" fontId="6" fillId="2" borderId="1">
      <alignment horizontal="center" vertical="center"/>
    </xf>
    <xf numFmtId="0" fontId="64" fillId="46" borderId="0" applyNumberFormat="0" applyBorder="0" applyAlignment="0" applyProtection="0"/>
    <xf numFmtId="0" fontId="38" fillId="15" borderId="0" applyNumberFormat="0" applyBorder="0" applyAlignment="0" applyProtection="0"/>
    <xf numFmtId="0" fontId="64" fillId="46" borderId="0" applyNumberFormat="0" applyBorder="0" applyAlignment="0" applyProtection="0"/>
    <xf numFmtId="0" fontId="38" fillId="1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5" fillId="63" borderId="65" applyNumberFormat="0" applyAlignment="0" applyProtection="0"/>
    <xf numFmtId="0" fontId="42" fillId="18" borderId="53" applyNumberFormat="0" applyAlignment="0" applyProtection="0"/>
    <xf numFmtId="0" fontId="65" fillId="63" borderId="65" applyNumberFormat="0" applyAlignment="0" applyProtection="0"/>
    <xf numFmtId="0" fontId="42" fillId="18" borderId="53" applyNumberFormat="0" applyAlignment="0" applyProtection="0"/>
    <xf numFmtId="0" fontId="65" fillId="63" borderId="65" applyNumberFormat="0" applyAlignment="0" applyProtection="0"/>
    <xf numFmtId="0" fontId="65" fillId="63" borderId="65" applyNumberFormat="0" applyAlignment="0" applyProtection="0"/>
    <xf numFmtId="0" fontId="83" fillId="0" borderId="0">
      <alignment horizontal="centerContinuous" vertical="center" wrapText="1"/>
    </xf>
    <xf numFmtId="0" fontId="66" fillId="64" borderId="66" applyNumberFormat="0" applyAlignment="0" applyProtection="0"/>
    <xf numFmtId="0" fontId="44" fillId="19" borderId="56" applyNumberFormat="0" applyAlignment="0" applyProtection="0"/>
    <xf numFmtId="0" fontId="66" fillId="64" borderId="66" applyNumberFormat="0" applyAlignment="0" applyProtection="0"/>
    <xf numFmtId="0" fontId="44" fillId="19" borderId="56" applyNumberFormat="0" applyAlignment="0" applyProtection="0"/>
    <xf numFmtId="0" fontId="66" fillId="64" borderId="66" applyNumberFormat="0" applyAlignment="0" applyProtection="0"/>
    <xf numFmtId="0" fontId="66" fillId="64" borderId="66" applyNumberFormat="0" applyAlignment="0" applyProtection="0"/>
    <xf numFmtId="43" fontId="5" fillId="0" borderId="8">
      <alignment horizontal="center" vertical="center" wrapText="1"/>
    </xf>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41" fontId="2" fillId="0" borderId="0" applyFont="0" applyFill="0" applyBorder="0" applyAlignment="0" applyProtection="0"/>
    <xf numFmtId="41" fontId="62" fillId="0" borderId="0" applyFont="0" applyFill="0" applyBorder="0" applyAlignment="0" applyProtection="0"/>
    <xf numFmtId="41" fontId="62" fillId="0" borderId="0" applyFont="0" applyFill="0" applyBorder="0" applyAlignment="0" applyProtection="0"/>
    <xf numFmtId="41" fontId="2" fillId="0" borderId="0" applyFont="0" applyFill="0" applyBorder="0" applyAlignment="0" applyProtection="0"/>
    <xf numFmtId="41" fontId="6" fillId="0" borderId="0"/>
    <xf numFmtId="41" fontId="62" fillId="0" borderId="0" applyFont="0" applyFill="0" applyBorder="0" applyAlignment="0" applyProtection="0"/>
    <xf numFmtId="41" fontId="6" fillId="0" borderId="0"/>
    <xf numFmtId="41" fontId="62" fillId="0" borderId="0" applyFont="0" applyFill="0" applyBorder="0" applyAlignment="0" applyProtection="0"/>
    <xf numFmtId="41" fontId="6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2" fillId="0" borderId="0" applyFont="0" applyFill="0" applyBorder="0" applyAlignment="0" applyProtection="0"/>
    <xf numFmtId="43" fontId="6" fillId="0" borderId="0"/>
    <xf numFmtId="43" fontId="2" fillId="0" borderId="0" applyFont="0" applyFill="0" applyBorder="0" applyAlignment="0" applyProtection="0"/>
    <xf numFmtId="43" fontId="62" fillId="0" borderId="0" applyFont="0" applyFill="0" applyBorder="0" applyAlignment="0" applyProtection="0"/>
    <xf numFmtId="43" fontId="6" fillId="0" borderId="0"/>
    <xf numFmtId="43" fontId="2" fillId="0" borderId="0" applyFont="0" applyFill="0" applyBorder="0" applyAlignment="0" applyProtection="0"/>
    <xf numFmtId="43" fontId="6" fillId="0" borderId="0"/>
    <xf numFmtId="43" fontId="33" fillId="0" borderId="0" applyFont="0" applyFill="0" applyBorder="0" applyAlignment="0" applyProtection="0"/>
    <xf numFmtId="43" fontId="6" fillId="0" borderId="0"/>
    <xf numFmtId="43" fontId="62" fillId="0" borderId="0" applyFont="0" applyFill="0" applyBorder="0" applyAlignment="0" applyProtection="0"/>
    <xf numFmtId="43" fontId="33" fillId="0" borderId="0" applyFont="0" applyFill="0" applyBorder="0" applyAlignment="0" applyProtection="0"/>
    <xf numFmtId="43" fontId="6" fillId="0" borderId="0"/>
    <xf numFmtId="43" fontId="2" fillId="0" borderId="0" applyFont="0" applyFill="0" applyBorder="0" applyAlignment="0" applyProtection="0"/>
    <xf numFmtId="43" fontId="6" fillId="0" borderId="0"/>
    <xf numFmtId="43" fontId="2" fillId="0" borderId="0" applyFont="0" applyFill="0" applyBorder="0" applyAlignment="0" applyProtection="0"/>
    <xf numFmtId="43" fontId="33" fillId="0" borderId="0" applyFont="0" applyFill="0" applyBorder="0" applyAlignment="0" applyProtection="0"/>
    <xf numFmtId="43" fontId="2" fillId="0" borderId="0"/>
    <xf numFmtId="43" fontId="6"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xf numFmtId="43" fontId="2" fillId="0" borderId="0" applyFont="0" applyFill="0" applyBorder="0" applyAlignment="0" applyProtection="0"/>
    <xf numFmtId="43" fontId="6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2" fillId="0" borderId="0" applyFont="0" applyFill="0" applyBorder="0" applyAlignment="0" applyProtection="0"/>
    <xf numFmtId="43" fontId="33" fillId="0" borderId="0" applyFont="0" applyFill="0" applyBorder="0" applyAlignment="0" applyProtection="0"/>
    <xf numFmtId="43" fontId="2" fillId="0" borderId="0" applyFont="0" applyFill="0" applyBorder="0" applyAlignment="0" applyProtection="0"/>
    <xf numFmtId="43" fontId="33" fillId="0" borderId="0" applyFont="0" applyFill="0" applyBorder="0" applyAlignment="0" applyProtection="0"/>
    <xf numFmtId="43" fontId="62" fillId="0" borderId="0" applyFont="0" applyFill="0" applyBorder="0" applyAlignment="0" applyProtection="0"/>
    <xf numFmtId="43" fontId="33"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6" fillId="0" borderId="0"/>
    <xf numFmtId="43" fontId="6" fillId="0" borderId="0" applyFont="0" applyFill="0" applyBorder="0" applyAlignment="0" applyProtection="0"/>
    <xf numFmtId="43" fontId="2"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 fillId="0" borderId="0" applyFont="0" applyFill="0" applyBorder="0" applyAlignment="0" applyProtection="0"/>
    <xf numFmtId="43" fontId="85" fillId="0" borderId="0" applyFont="0" applyFill="0" applyBorder="0" applyAlignment="0" applyProtection="0"/>
    <xf numFmtId="43" fontId="6"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2" fillId="0" borderId="0" applyFont="0" applyFill="0" applyBorder="0" applyAlignment="0" applyProtection="0"/>
    <xf numFmtId="43" fontId="33" fillId="0" borderId="0" applyFont="0" applyFill="0" applyBorder="0" applyAlignment="0" applyProtection="0"/>
    <xf numFmtId="43" fontId="6" fillId="0" borderId="0"/>
    <xf numFmtId="43" fontId="2" fillId="0" borderId="0" applyFont="0" applyFill="0" applyBorder="0" applyAlignment="0" applyProtection="0"/>
    <xf numFmtId="43" fontId="6" fillId="0" borderId="0"/>
    <xf numFmtId="43" fontId="6" fillId="0" borderId="0" applyFont="0" applyFill="0" applyBorder="0" applyAlignment="0" applyProtection="0"/>
    <xf numFmtId="43" fontId="2" fillId="0" borderId="0" applyFont="0" applyFill="0" applyBorder="0" applyAlignment="0" applyProtection="0"/>
    <xf numFmtId="43" fontId="6" fillId="0" borderId="0"/>
    <xf numFmtId="43" fontId="62" fillId="0" borderId="0" applyFont="0" applyFill="0" applyBorder="0" applyAlignment="0" applyProtection="0"/>
    <xf numFmtId="43" fontId="2" fillId="0" borderId="0" applyFont="0" applyFill="0" applyBorder="0" applyAlignment="0" applyProtection="0"/>
    <xf numFmtId="43" fontId="6" fillId="0" borderId="0"/>
    <xf numFmtId="43" fontId="62" fillId="0" borderId="0" applyFont="0" applyFill="0" applyBorder="0" applyAlignment="0" applyProtection="0"/>
    <xf numFmtId="43" fontId="62" fillId="0" borderId="0"/>
    <xf numFmtId="43" fontId="2" fillId="0" borderId="0" applyFont="0" applyFill="0" applyBorder="0" applyAlignment="0" applyProtection="0"/>
    <xf numFmtId="43" fontId="6" fillId="0" borderId="0"/>
    <xf numFmtId="43" fontId="62" fillId="0" borderId="0" applyFont="0" applyFill="0" applyBorder="0" applyAlignment="0" applyProtection="0"/>
    <xf numFmtId="43" fontId="2" fillId="0" borderId="0" applyFont="0" applyFill="0" applyBorder="0" applyAlignment="0" applyProtection="0"/>
    <xf numFmtId="43" fontId="6" fillId="0" borderId="0"/>
    <xf numFmtId="43" fontId="62" fillId="0" borderId="0" applyFont="0" applyFill="0" applyBorder="0" applyAlignment="0" applyProtection="0"/>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42" fontId="2" fillId="0" borderId="0" applyFont="0" applyFill="0" applyBorder="0" applyAlignment="0" applyProtection="0"/>
    <xf numFmtId="42" fontId="62" fillId="0" borderId="0" applyFont="0" applyFill="0" applyBorder="0" applyAlignment="0" applyProtection="0"/>
    <xf numFmtId="42" fontId="62" fillId="0" borderId="0" applyFont="0" applyFill="0" applyBorder="0" applyAlignment="0" applyProtection="0"/>
    <xf numFmtId="42" fontId="2" fillId="0" borderId="0" applyFont="0" applyFill="0" applyBorder="0" applyAlignment="0" applyProtection="0"/>
    <xf numFmtId="42" fontId="6" fillId="0" borderId="0"/>
    <xf numFmtId="42" fontId="62" fillId="0" borderId="0" applyFont="0" applyFill="0" applyBorder="0" applyAlignment="0" applyProtection="0"/>
    <xf numFmtId="42" fontId="6" fillId="0" borderId="0"/>
    <xf numFmtId="42" fontId="62" fillId="0" borderId="0" applyFont="0" applyFill="0" applyBorder="0" applyAlignment="0" applyProtection="0"/>
    <xf numFmtId="42" fontId="62" fillId="0" borderId="0" applyFont="0" applyFill="0" applyBorder="0" applyAlignment="0" applyProtection="0"/>
    <xf numFmtId="44" fontId="6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2" fillId="0" borderId="0" applyFont="0" applyFill="0" applyBorder="0" applyAlignment="0" applyProtection="0"/>
    <xf numFmtId="44" fontId="33" fillId="0" borderId="0" applyFont="0" applyFill="0" applyBorder="0" applyAlignment="0" applyProtection="0"/>
    <xf numFmtId="44" fontId="6" fillId="0" borderId="0"/>
    <xf numFmtId="44" fontId="62"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44" fontId="33" fillId="0" borderId="0" applyFont="0" applyFill="0" applyBorder="0" applyAlignment="0" applyProtection="0"/>
    <xf numFmtId="44" fontId="86" fillId="0" borderId="0"/>
    <xf numFmtId="44" fontId="6" fillId="0" borderId="0"/>
    <xf numFmtId="44" fontId="2" fillId="0" borderId="0" applyFont="0" applyFill="0" applyBorder="0" applyAlignment="0" applyProtection="0"/>
    <xf numFmtId="44" fontId="62" fillId="0" borderId="0" applyFont="0" applyFill="0" applyBorder="0" applyAlignment="0" applyProtection="0"/>
    <xf numFmtId="44" fontId="33" fillId="0" borderId="0" applyFont="0" applyFill="0" applyBorder="0" applyAlignment="0" applyProtection="0"/>
    <xf numFmtId="44" fontId="2" fillId="0" borderId="0" applyFont="0" applyFill="0" applyBorder="0" applyAlignment="0" applyProtection="0"/>
    <xf numFmtId="44" fontId="86" fillId="0" borderId="0"/>
    <xf numFmtId="44" fontId="33" fillId="0" borderId="0" applyFont="0" applyFill="0" applyBorder="0" applyAlignment="0" applyProtection="0"/>
    <xf numFmtId="44" fontId="86" fillId="0" borderId="0"/>
    <xf numFmtId="44" fontId="6" fillId="0" borderId="0" applyFont="0" applyFill="0" applyBorder="0" applyAlignment="0" applyProtection="0"/>
    <xf numFmtId="44" fontId="6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2" fillId="0" borderId="0" applyFont="0" applyFill="0" applyBorder="0" applyAlignment="0" applyProtection="0"/>
    <xf numFmtId="44" fontId="33" fillId="0" borderId="0" applyFont="0" applyFill="0" applyBorder="0" applyAlignment="0" applyProtection="0"/>
    <xf numFmtId="44" fontId="6" fillId="0" borderId="0" applyFont="0" applyFill="0" applyBorder="0" applyAlignment="0" applyProtection="0"/>
    <xf numFmtId="44" fontId="62" fillId="0" borderId="0"/>
    <xf numFmtId="44" fontId="62" fillId="0" borderId="0" applyFont="0" applyFill="0" applyBorder="0" applyAlignment="0" applyProtection="0"/>
    <xf numFmtId="44" fontId="2" fillId="0" borderId="0" applyFont="0" applyFill="0" applyBorder="0" applyAlignment="0" applyProtection="0"/>
    <xf numFmtId="44" fontId="33" fillId="0" borderId="0" applyFont="0" applyFill="0" applyBorder="0" applyAlignment="0" applyProtection="0"/>
    <xf numFmtId="44" fontId="62" fillId="0" borderId="0" applyFont="0" applyFill="0" applyBorder="0" applyAlignment="0" applyProtection="0"/>
    <xf numFmtId="44" fontId="33" fillId="0" borderId="0" applyFont="0" applyFill="0" applyBorder="0" applyAlignment="0" applyProtection="0"/>
    <xf numFmtId="44" fontId="86" fillId="0" borderId="0"/>
    <xf numFmtId="44" fontId="62" fillId="0" borderId="0" applyFont="0" applyFill="0" applyBorder="0" applyAlignment="0" applyProtection="0"/>
    <xf numFmtId="44" fontId="6" fillId="0" borderId="0"/>
    <xf numFmtId="44" fontId="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 fillId="0" borderId="0" applyFont="0" applyFill="0" applyBorder="0" applyAlignment="0" applyProtection="0"/>
    <xf numFmtId="44" fontId="85" fillId="0" borderId="0" applyFont="0" applyFill="0" applyBorder="0" applyAlignment="0" applyProtection="0"/>
    <xf numFmtId="44" fontId="6" fillId="0" borderId="0"/>
    <xf numFmtId="44" fontId="2" fillId="0" borderId="0" applyFont="0" applyFill="0" applyBorder="0" applyAlignment="0" applyProtection="0"/>
    <xf numFmtId="44" fontId="6" fillId="0" borderId="0" applyFont="0" applyFill="0" applyBorder="0" applyAlignment="0" applyProtection="0"/>
    <xf numFmtId="44" fontId="85" fillId="0" borderId="0" applyFont="0" applyFill="0" applyBorder="0" applyAlignment="0" applyProtection="0"/>
    <xf numFmtId="44" fontId="6" fillId="0" borderId="0" quotePrefix="1" applyFont="0" applyFill="0" applyBorder="0" applyAlignment="0">
      <protection locked="0"/>
    </xf>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xf numFmtId="44" fontId="2" fillId="0" borderId="0" applyFont="0" applyFill="0" applyBorder="0" applyAlignment="0" applyProtection="0"/>
    <xf numFmtId="44" fontId="6" fillId="0" borderId="0"/>
    <xf numFmtId="44" fontId="6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xf numFmtId="44" fontId="2" fillId="0" borderId="0" applyFont="0" applyFill="0" applyBorder="0" applyAlignment="0" applyProtection="0"/>
    <xf numFmtId="44" fontId="6" fillId="0" borderId="0"/>
    <xf numFmtId="44" fontId="6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xf numFmtId="44" fontId="62" fillId="0" borderId="0" applyFont="0" applyFill="0" applyBorder="0" applyAlignment="0" applyProtection="0"/>
    <xf numFmtId="44" fontId="2" fillId="0" borderId="0" applyFont="0" applyFill="0" applyBorder="0" applyAlignment="0" applyProtection="0"/>
    <xf numFmtId="44" fontId="6" fillId="0" borderId="0"/>
    <xf numFmtId="44" fontId="62" fillId="0" borderId="0" applyFont="0" applyFill="0" applyBorder="0" applyAlignment="0" applyProtection="0"/>
    <xf numFmtId="0" fontId="87" fillId="0" borderId="0">
      <alignment vertical="center"/>
      <protection locked="0"/>
    </xf>
    <xf numFmtId="6" fontId="67" fillId="0" borderId="0">
      <protection locked="0"/>
    </xf>
    <xf numFmtId="15" fontId="87" fillId="0" borderId="0" applyFont="0" applyFill="0" applyBorder="0" applyAlignment="0" applyProtection="0">
      <alignment horizontal="left"/>
      <protection locked="0"/>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15" fontId="6" fillId="0" borderId="0" applyFont="0" applyFill="0" applyBorder="0" applyAlignment="0" applyProtection="0">
      <alignment horizontal="center" vertical="center"/>
    </xf>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5" fontId="6" fillId="0" borderId="0" applyFont="0" applyFill="0" applyBorder="0" applyAlignment="0" applyProtection="0"/>
    <xf numFmtId="0" fontId="68" fillId="0" borderId="0" applyNumberFormat="0" applyFill="0" applyBorder="0" applyAlignment="0" applyProtection="0"/>
    <xf numFmtId="0" fontId="46" fillId="0" borderId="0" applyNumberFormat="0" applyFill="0" applyBorder="0" applyAlignment="0" applyProtection="0"/>
    <xf numFmtId="0" fontId="68" fillId="0" borderId="0" applyNumberFormat="0" applyFill="0" applyBorder="0" applyAlignment="0" applyProtection="0"/>
    <xf numFmtId="0" fontId="46"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1" fontId="6" fillId="0" borderId="0" applyFont="0" applyFill="0" applyBorder="0" applyAlignment="0" applyProtection="0">
      <alignment horizontal="center" vertical="center"/>
    </xf>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0" fontId="6" fillId="0" borderId="0">
      <protection locked="0"/>
    </xf>
    <xf numFmtId="0" fontId="69" fillId="47" borderId="0" applyNumberFormat="0" applyBorder="0" applyAlignment="0" applyProtection="0"/>
    <xf numFmtId="0" fontId="37" fillId="14" borderId="0" applyNumberFormat="0" applyBorder="0" applyAlignment="0" applyProtection="0"/>
    <xf numFmtId="0" fontId="69" fillId="47" borderId="0" applyNumberFormat="0" applyBorder="0" applyAlignment="0" applyProtection="0"/>
    <xf numFmtId="0" fontId="37" fillId="14"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38" fontId="4" fillId="3" borderId="0" applyNumberFormat="0" applyBorder="0" applyAlignment="0" applyProtection="0"/>
    <xf numFmtId="38" fontId="4" fillId="3" borderId="0" applyNumberFormat="0" applyBorder="0" applyAlignment="0" applyProtection="0"/>
    <xf numFmtId="0" fontId="5" fillId="0" borderId="74" applyNumberFormat="0">
      <alignment horizontal="center" wrapText="1"/>
    </xf>
    <xf numFmtId="0" fontId="5" fillId="0" borderId="74" applyNumberFormat="0">
      <alignment horizontal="left" wrapText="1"/>
    </xf>
    <xf numFmtId="0" fontId="5" fillId="0" borderId="74" applyNumberFormat="0">
      <alignment horizontal="righ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8" fillId="0" borderId="75" applyNumberFormat="0" applyAlignment="0"/>
    <xf numFmtId="0" fontId="88" fillId="0" borderId="75" applyNumberFormat="0" applyAlignment="0"/>
    <xf numFmtId="0" fontId="70" fillId="0" borderId="67" applyNumberFormat="0" applyFill="0" applyAlignment="0" applyProtection="0"/>
    <xf numFmtId="0" fontId="48" fillId="0" borderId="58" applyNumberFormat="0" applyFill="0" applyAlignment="0" applyProtection="0"/>
    <xf numFmtId="0" fontId="70" fillId="0" borderId="67" applyNumberFormat="0" applyFill="0" applyAlignment="0" applyProtection="0"/>
    <xf numFmtId="0" fontId="48" fillId="0" borderId="58" applyNumberFormat="0" applyFill="0" applyAlignment="0" applyProtection="0"/>
    <xf numFmtId="0" fontId="70" fillId="0" borderId="67" applyNumberFormat="0" applyFill="0" applyAlignment="0" applyProtection="0"/>
    <xf numFmtId="0" fontId="70" fillId="0" borderId="67" applyNumberFormat="0" applyFill="0" applyAlignment="0" applyProtection="0"/>
    <xf numFmtId="0" fontId="71" fillId="0" borderId="68" applyNumberFormat="0" applyFill="0" applyAlignment="0" applyProtection="0"/>
    <xf numFmtId="0" fontId="49" fillId="0" borderId="59" applyNumberFormat="0" applyFill="0" applyAlignment="0" applyProtection="0"/>
    <xf numFmtId="0" fontId="71" fillId="0" borderId="68" applyNumberFormat="0" applyFill="0" applyAlignment="0" applyProtection="0"/>
    <xf numFmtId="0" fontId="49" fillId="0" borderId="59" applyNumberFormat="0" applyFill="0" applyAlignment="0" applyProtection="0"/>
    <xf numFmtId="0" fontId="71" fillId="0" borderId="68" applyNumberFormat="0" applyFill="0" applyAlignment="0" applyProtection="0"/>
    <xf numFmtId="0" fontId="71" fillId="0" borderId="68" applyNumberFormat="0" applyFill="0" applyAlignment="0" applyProtection="0"/>
    <xf numFmtId="0" fontId="72" fillId="0" borderId="69" applyNumberFormat="0" applyFill="0" applyAlignment="0" applyProtection="0"/>
    <xf numFmtId="0" fontId="36" fillId="0" borderId="52" applyNumberFormat="0" applyFill="0" applyAlignment="0" applyProtection="0"/>
    <xf numFmtId="0" fontId="72" fillId="0" borderId="69" applyNumberFormat="0" applyFill="0" applyAlignment="0" applyProtection="0"/>
    <xf numFmtId="0" fontId="36" fillId="0" borderId="52" applyNumberFormat="0" applyFill="0" applyAlignment="0" applyProtection="0"/>
    <xf numFmtId="0" fontId="72" fillId="0" borderId="69" applyNumberFormat="0" applyFill="0" applyAlignment="0" applyProtection="0"/>
    <xf numFmtId="0" fontId="72" fillId="0" borderId="69" applyNumberFormat="0" applyFill="0" applyAlignment="0" applyProtection="0"/>
    <xf numFmtId="0" fontId="72" fillId="0" borderId="0" applyNumberFormat="0" applyFill="0" applyBorder="0" applyAlignment="0" applyProtection="0"/>
    <xf numFmtId="0" fontId="36" fillId="0" borderId="0" applyNumberFormat="0" applyFill="0" applyBorder="0" applyAlignment="0" applyProtection="0"/>
    <xf numFmtId="0" fontId="72" fillId="0" borderId="0" applyNumberFormat="0" applyFill="0" applyBorder="0" applyAlignment="0" applyProtection="0"/>
    <xf numFmtId="0" fontId="36"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69" fontId="6" fillId="0" borderId="0">
      <protection locked="0"/>
    </xf>
    <xf numFmtId="169" fontId="6" fillId="0" borderId="0">
      <protection locked="0"/>
    </xf>
    <xf numFmtId="0" fontId="61" fillId="0" borderId="76" applyNumberFormat="0" applyFill="0" applyBorder="0" applyAlignment="0">
      <alignment horizontal="left"/>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53" fillId="0" borderId="0"/>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77" fontId="6" fillId="0" borderId="77" applyNumberFormat="0">
      <alignment horizontal="right" wrapText="1"/>
    </xf>
    <xf numFmtId="10" fontId="4" fillId="4" borderId="3" applyNumberFormat="0" applyBorder="0" applyAlignment="0" applyProtection="0"/>
    <xf numFmtId="10" fontId="4" fillId="4" borderId="3" applyNumberFormat="0" applyBorder="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73" fillId="50" borderId="65"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73" fillId="50" borderId="65" applyNumberFormat="0" applyAlignment="0" applyProtection="0"/>
    <xf numFmtId="0" fontId="40" fillId="17" borderId="53" applyNumberFormat="0" applyAlignment="0" applyProtection="0"/>
    <xf numFmtId="0" fontId="73" fillId="50" borderId="65" applyNumberFormat="0" applyAlignment="0" applyProtection="0"/>
    <xf numFmtId="0" fontId="40" fillId="17" borderId="53" applyNumberFormat="0" applyAlignment="0" applyProtection="0"/>
    <xf numFmtId="0" fontId="40" fillId="17" borderId="53"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40" fillId="17" borderId="53" applyNumberFormat="0" applyAlignment="0" applyProtection="0"/>
    <xf numFmtId="0" fontId="40" fillId="17" borderId="53"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40" fillId="17" borderId="53" applyNumberFormat="0" applyAlignment="0" applyProtection="0"/>
    <xf numFmtId="0" fontId="90" fillId="67" borderId="5" applyNumberFormat="0" applyFont="0">
      <alignment horizontal="right"/>
    </xf>
    <xf numFmtId="0" fontId="74" fillId="0" borderId="70" applyNumberFormat="0" applyFill="0" applyAlignment="0" applyProtection="0"/>
    <xf numFmtId="0" fontId="43" fillId="0" borderId="55" applyNumberFormat="0" applyFill="0" applyAlignment="0" applyProtection="0"/>
    <xf numFmtId="0" fontId="74" fillId="0" borderId="70" applyNumberFormat="0" applyFill="0" applyAlignment="0" applyProtection="0"/>
    <xf numFmtId="0" fontId="43" fillId="0" borderId="55" applyNumberFormat="0" applyFill="0" applyAlignment="0" applyProtection="0"/>
    <xf numFmtId="0" fontId="74" fillId="0" borderId="70" applyNumberFormat="0" applyFill="0" applyAlignment="0" applyProtection="0"/>
    <xf numFmtId="0" fontId="74" fillId="0" borderId="70" applyNumberFormat="0" applyFill="0" applyAlignment="0" applyProtection="0"/>
    <xf numFmtId="14" fontId="6" fillId="0" borderId="0" applyFont="0" applyFill="0" applyBorder="0" applyAlignment="0" applyProtection="0"/>
    <xf numFmtId="17" fontId="6" fillId="0" borderId="0"/>
    <xf numFmtId="0" fontId="75" fillId="65" borderId="0" applyNumberFormat="0" applyBorder="0" applyAlignment="0" applyProtection="0"/>
    <xf numFmtId="0" fontId="81" fillId="16" borderId="0" applyNumberFormat="0" applyBorder="0" applyAlignment="0" applyProtection="0"/>
    <xf numFmtId="0" fontId="75" fillId="65" borderId="0" applyNumberFormat="0" applyBorder="0" applyAlignment="0" applyProtection="0"/>
    <xf numFmtId="0" fontId="81" fillId="16" borderId="0" applyNumberFormat="0" applyBorder="0" applyAlignment="0" applyProtection="0"/>
    <xf numFmtId="0" fontId="75" fillId="65" borderId="0" applyNumberFormat="0" applyBorder="0" applyAlignment="0" applyProtection="0"/>
    <xf numFmtId="0" fontId="75" fillId="65" borderId="0" applyNumberFormat="0" applyBorder="0" applyAlignment="0" applyProtection="0"/>
    <xf numFmtId="172" fontId="5" fillId="0" borderId="78" applyNumberFormat="0" applyFont="0" applyFill="0" applyBorder="0" applyAlignment="0" applyProtection="0">
      <alignment horizontal="center"/>
    </xf>
    <xf numFmtId="0" fontId="6" fillId="0" borderId="0"/>
    <xf numFmtId="181" fontId="6" fillId="0" borderId="0"/>
    <xf numFmtId="184" fontId="6" fillId="0" borderId="0"/>
    <xf numFmtId="164" fontId="19" fillId="0" borderId="0"/>
    <xf numFmtId="181" fontId="6" fillId="0" borderId="0"/>
    <xf numFmtId="0" fontId="19" fillId="0" borderId="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21"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7"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0" fontId="6" fillId="68" borderId="10" applyNumberFormat="0"/>
    <xf numFmtId="3" fontId="90" fillId="67" borderId="0" applyNumberFormat="0" applyFont="0" applyAlignment="0">
      <alignment horizontal="right" wrapText="1"/>
    </xf>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6" fillId="68" borderId="6" applyNumberFormat="0"/>
    <xf numFmtId="0" fontId="90" fillId="68" borderId="24" applyNumberFormat="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6" fillId="0" borderId="0" applyNumberFormat="0" applyFont="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33" fillId="0" borderId="0"/>
    <xf numFmtId="0" fontId="6" fillId="0" borderId="0"/>
    <xf numFmtId="0" fontId="33" fillId="0" borderId="0"/>
    <xf numFmtId="0" fontId="6" fillId="0" borderId="0"/>
    <xf numFmtId="0" fontId="33"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91" fillId="0" borderId="0"/>
    <xf numFmtId="0" fontId="6" fillId="0" borderId="0"/>
    <xf numFmtId="0" fontId="33" fillId="0" borderId="0"/>
    <xf numFmtId="0" fontId="6" fillId="0" borderId="0"/>
    <xf numFmtId="0" fontId="33" fillId="0" borderId="0"/>
    <xf numFmtId="0" fontId="6" fillId="0" borderId="0"/>
    <xf numFmtId="0" fontId="33" fillId="0" borderId="0"/>
    <xf numFmtId="0" fontId="6" fillId="0" borderId="0"/>
    <xf numFmtId="0" fontId="6" fillId="0" borderId="0"/>
    <xf numFmtId="0" fontId="6" fillId="0" borderId="0"/>
    <xf numFmtId="0" fontId="6" fillId="0" borderId="0"/>
    <xf numFmtId="0" fontId="9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33" fillId="0" borderId="0"/>
    <xf numFmtId="0" fontId="6" fillId="0" borderId="0"/>
    <xf numFmtId="0" fontId="33" fillId="0" borderId="0"/>
    <xf numFmtId="0" fontId="6" fillId="0" borderId="0"/>
    <xf numFmtId="0" fontId="33"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185" fontId="6" fillId="0" borderId="0"/>
    <xf numFmtId="0" fontId="6" fillId="0" borderId="0"/>
    <xf numFmtId="0" fontId="6" fillId="0" borderId="0"/>
    <xf numFmtId="186" fontId="6" fillId="0" borderId="0">
      <alignment horizontal="left" wrapText="1"/>
    </xf>
    <xf numFmtId="0" fontId="6" fillId="0" borderId="0"/>
    <xf numFmtId="0" fontId="2" fillId="0" borderId="0"/>
    <xf numFmtId="0" fontId="2" fillId="0" borderId="0"/>
    <xf numFmtId="0" fontId="6" fillId="0" borderId="0"/>
    <xf numFmtId="0" fontId="6" fillId="0" borderId="0"/>
    <xf numFmtId="0" fontId="2" fillId="0" borderId="0"/>
    <xf numFmtId="0" fontId="6" fillId="0" borderId="0"/>
    <xf numFmtId="0" fontId="33" fillId="0" borderId="0"/>
    <xf numFmtId="0" fontId="6" fillId="0" borderId="0"/>
    <xf numFmtId="0" fontId="33" fillId="0" borderId="0"/>
    <xf numFmtId="0" fontId="6" fillId="0" borderId="0"/>
    <xf numFmtId="0" fontId="33" fillId="0" borderId="0"/>
    <xf numFmtId="0" fontId="6" fillId="0" borderId="0"/>
    <xf numFmtId="0" fontId="2" fillId="0" borderId="0"/>
    <xf numFmtId="0" fontId="6" fillId="0" borderId="0"/>
    <xf numFmtId="0" fontId="33" fillId="0" borderId="0"/>
    <xf numFmtId="0" fontId="6" fillId="0" borderId="0"/>
    <xf numFmtId="0" fontId="33" fillId="0" borderId="0"/>
    <xf numFmtId="0" fontId="6" fillId="0" borderId="0"/>
    <xf numFmtId="0" fontId="33" fillId="0" borderId="0"/>
    <xf numFmtId="0" fontId="6" fillId="0" borderId="0"/>
    <xf numFmtId="0" fontId="2" fillId="0" borderId="0"/>
    <xf numFmtId="0" fontId="6"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6"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175" fontId="33" fillId="0" borderId="0"/>
    <xf numFmtId="175" fontId="33" fillId="0" borderId="0"/>
    <xf numFmtId="0" fontId="6" fillId="0" borderId="0"/>
    <xf numFmtId="175"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5" fontId="33" fillId="0" borderId="0"/>
    <xf numFmtId="175" fontId="33" fillId="0" borderId="0"/>
    <xf numFmtId="175" fontId="33" fillId="0" borderId="0"/>
    <xf numFmtId="0" fontId="6" fillId="0" borderId="0"/>
    <xf numFmtId="0" fontId="2" fillId="0" borderId="0"/>
    <xf numFmtId="0" fontId="6" fillId="0" borderId="0"/>
    <xf numFmtId="186" fontId="6" fillId="0" borderId="0">
      <alignment horizontal="left" wrapText="1"/>
    </xf>
    <xf numFmtId="0" fontId="6" fillId="0" borderId="0"/>
    <xf numFmtId="0" fontId="4" fillId="0" borderId="0"/>
    <xf numFmtId="0" fontId="6" fillId="0" borderId="0"/>
    <xf numFmtId="0" fontId="4" fillId="0" borderId="0"/>
    <xf numFmtId="0" fontId="6" fillId="0" borderId="0"/>
    <xf numFmtId="0" fontId="6" fillId="0" borderId="0"/>
    <xf numFmtId="186" fontId="6" fillId="0" borderId="0">
      <alignment horizontal="left"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186" fontId="6" fillId="0" borderId="0">
      <alignment horizontal="left"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4" fillId="0" borderId="0"/>
    <xf numFmtId="0" fontId="6" fillId="0" borderId="0"/>
    <xf numFmtId="0" fontId="33" fillId="0" borderId="0"/>
    <xf numFmtId="0" fontId="4" fillId="0" borderId="0"/>
    <xf numFmtId="0" fontId="6" fillId="0" borderId="0"/>
    <xf numFmtId="0" fontId="33" fillId="0" borderId="0"/>
    <xf numFmtId="0" fontId="4" fillId="0" borderId="0"/>
    <xf numFmtId="0" fontId="6" fillId="0" borderId="0"/>
    <xf numFmtId="0" fontId="6" fillId="0" borderId="0"/>
    <xf numFmtId="0" fontId="6" fillId="0" borderId="0" applyNumberFormat="0" applyFont="0" applyFill="0" applyBorder="0" applyAlignment="0" applyProtection="0"/>
    <xf numFmtId="185"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33" fillId="0" borderId="0"/>
    <xf numFmtId="0" fontId="6" fillId="0" borderId="0"/>
    <xf numFmtId="0" fontId="4" fillId="0" borderId="0"/>
    <xf numFmtId="0" fontId="6" fillId="0" borderId="0"/>
    <xf numFmtId="0" fontId="33"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186" fontId="6" fillId="0" borderId="0">
      <alignment horizontal="left" wrapText="1"/>
    </xf>
    <xf numFmtId="0" fontId="86" fillId="0" borderId="0"/>
    <xf numFmtId="0" fontId="6" fillId="0" borderId="0"/>
    <xf numFmtId="0" fontId="6" fillId="0" borderId="0"/>
    <xf numFmtId="0" fontId="33" fillId="0" borderId="0"/>
    <xf numFmtId="0" fontId="91" fillId="0" borderId="0"/>
    <xf numFmtId="0" fontId="2" fillId="0" borderId="0"/>
    <xf numFmtId="0" fontId="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6" fillId="0" borderId="0"/>
    <xf numFmtId="0" fontId="86" fillId="0" borderId="0"/>
    <xf numFmtId="0" fontId="6" fillId="0" borderId="0"/>
    <xf numFmtId="0" fontId="6" fillId="0" borderId="0"/>
    <xf numFmtId="0" fontId="33" fillId="0" borderId="0"/>
    <xf numFmtId="0" fontId="2" fillId="0" borderId="0"/>
    <xf numFmtId="0" fontId="6" fillId="0" borderId="0"/>
    <xf numFmtId="0" fontId="8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91" fillId="0" borderId="0"/>
    <xf numFmtId="0" fontId="6" fillId="0" borderId="0"/>
    <xf numFmtId="0" fontId="91" fillId="0" borderId="0"/>
    <xf numFmtId="0" fontId="6" fillId="0" borderId="0"/>
    <xf numFmtId="0" fontId="6" fillId="0" borderId="0"/>
    <xf numFmtId="0" fontId="6" fillId="0" borderId="0"/>
    <xf numFmtId="0" fontId="6" fillId="0" borderId="0"/>
    <xf numFmtId="186" fontId="6" fillId="0" borderId="0">
      <alignment horizontal="left" wrapText="1"/>
    </xf>
    <xf numFmtId="186" fontId="6" fillId="0" borderId="0">
      <alignment horizontal="left"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6" fillId="0" borderId="0"/>
    <xf numFmtId="0" fontId="2" fillId="0" borderId="0"/>
    <xf numFmtId="0" fontId="6" fillId="0" borderId="0"/>
    <xf numFmtId="0" fontId="6" fillId="0" borderId="0"/>
    <xf numFmtId="0" fontId="33" fillId="0" borderId="0"/>
    <xf numFmtId="0" fontId="6"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2" fillId="0" borderId="0"/>
    <xf numFmtId="0" fontId="91" fillId="0" borderId="0"/>
    <xf numFmtId="0" fontId="6" fillId="0" borderId="0"/>
    <xf numFmtId="0" fontId="6" fillId="0" borderId="0"/>
    <xf numFmtId="0" fontId="33" fillId="0" borderId="0"/>
    <xf numFmtId="0" fontId="6" fillId="0" borderId="0"/>
    <xf numFmtId="0" fontId="33" fillId="0" borderId="0"/>
    <xf numFmtId="0" fontId="6"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6" fillId="0" borderId="0"/>
    <xf numFmtId="0" fontId="6" fillId="0" borderId="0"/>
    <xf numFmtId="0" fontId="6" fillId="0" borderId="0"/>
    <xf numFmtId="0" fontId="33" fillId="0" borderId="0"/>
    <xf numFmtId="0" fontId="6" fillId="0" borderId="0"/>
    <xf numFmtId="0" fontId="33" fillId="0" borderId="0"/>
    <xf numFmtId="0" fontId="6" fillId="0" borderId="0"/>
    <xf numFmtId="0" fontId="33"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33" fillId="0" borderId="0"/>
    <xf numFmtId="0" fontId="6" fillId="0" borderId="0"/>
    <xf numFmtId="0" fontId="33"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1" fontId="6" fillId="0" borderId="0" applyFont="0" applyFill="0" applyBorder="0" applyProtection="0">
      <alignment horizontal="center"/>
    </xf>
    <xf numFmtId="0" fontId="92" fillId="67" borderId="50" applyNumberFormat="0" applyFont="0" applyBorder="0" applyAlignment="0"/>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14" fontId="6" fillId="67" borderId="0" applyNumberFormat="0" applyAlignment="0">
      <alignment horizontal="right"/>
      <protection locked="0"/>
    </xf>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2"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6" fillId="66" borderId="71"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2" fillId="20" borderId="57" applyNumberFormat="0" applyFont="0" applyAlignment="0" applyProtection="0"/>
    <xf numFmtId="0" fontId="76" fillId="63" borderId="72" applyNumberFormat="0" applyAlignment="0" applyProtection="0"/>
    <xf numFmtId="0" fontId="41" fillId="18" borderId="54" applyNumberFormat="0" applyAlignment="0" applyProtection="0"/>
    <xf numFmtId="0" fontId="76" fillId="63" borderId="72" applyNumberFormat="0" applyAlignment="0" applyProtection="0"/>
    <xf numFmtId="0" fontId="41" fillId="18" borderId="54" applyNumberFormat="0" applyAlignment="0" applyProtection="0"/>
    <xf numFmtId="0" fontId="76" fillId="63" borderId="72" applyNumberFormat="0" applyAlignment="0" applyProtection="0"/>
    <xf numFmtId="0" fontId="76" fillId="63" borderId="72" applyNumberFormat="0" applyAlignment="0" applyProtection="0"/>
    <xf numFmtId="9" fontId="5" fillId="0" borderId="0"/>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alignment horizontal="center" vertical="center"/>
    </xf>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2" fillId="0" borderId="0" applyFont="0" applyFill="0" applyBorder="0" applyAlignment="0" applyProtection="0"/>
    <xf numFmtId="9" fontId="6" fillId="0" borderId="0" applyFont="0" applyFill="0" applyBorder="0" applyAlignment="0" applyProtection="0"/>
    <xf numFmtId="9" fontId="6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xf numFmtId="9" fontId="6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2" fillId="0" borderId="0" applyFont="0" applyFill="0" applyBorder="0" applyAlignment="0" applyProtection="0"/>
    <xf numFmtId="9" fontId="6" fillId="0" borderId="0"/>
    <xf numFmtId="9" fontId="6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2" fillId="0" borderId="0" applyFont="0" applyFill="0" applyBorder="0" applyAlignment="0" applyProtection="0"/>
    <xf numFmtId="9" fontId="33" fillId="0" borderId="0" applyFont="0" applyFill="0" applyBorder="0" applyAlignment="0" applyProtection="0"/>
    <xf numFmtId="9" fontId="2" fillId="0" borderId="0" applyFont="0" applyFill="0" applyBorder="0" applyAlignment="0" applyProtection="0"/>
    <xf numFmtId="9" fontId="6" fillId="0" borderId="0"/>
    <xf numFmtId="9" fontId="62" fillId="0" borderId="0" applyFont="0" applyFill="0" applyBorder="0" applyAlignment="0" applyProtection="0"/>
    <xf numFmtId="9" fontId="2" fillId="0" borderId="0" applyFont="0" applyFill="0" applyBorder="0" applyAlignment="0" applyProtection="0"/>
    <xf numFmtId="9" fontId="6" fillId="0" borderId="0"/>
    <xf numFmtId="9" fontId="62" fillId="0" borderId="0" applyFont="0" applyFill="0" applyBorder="0" applyAlignment="0" applyProtection="0"/>
    <xf numFmtId="9" fontId="6" fillId="0" borderId="0"/>
    <xf numFmtId="9" fontId="2" fillId="0" borderId="0" applyFont="0" applyFill="0" applyBorder="0" applyAlignment="0" applyProtection="0"/>
    <xf numFmtId="9" fontId="6"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2" fontId="83" fillId="0" borderId="0"/>
    <xf numFmtId="0" fontId="90" fillId="0" borderId="77" applyNumberFormat="0">
      <alignment horizontal="right" wrapText="1"/>
    </xf>
    <xf numFmtId="0" fontId="88" fillId="0" borderId="79" applyNumberFormat="0">
      <alignment horizontal="left" wrapText="1"/>
    </xf>
    <xf numFmtId="0" fontId="90" fillId="0" borderId="72" applyNumberFormat="0">
      <alignment horizontal="right" wrapText="1"/>
    </xf>
    <xf numFmtId="0" fontId="88" fillId="0" borderId="72" applyNumberFormat="0">
      <alignment horizontal="left" wrapText="1"/>
    </xf>
    <xf numFmtId="3" fontId="93" fillId="0" borderId="72" applyNumberFormat="0" applyBorder="0">
      <alignment horizontal="right" wrapText="1"/>
    </xf>
    <xf numFmtId="0" fontId="88" fillId="0" borderId="80" applyNumberFormat="0">
      <alignment horizontal="right" wrapText="1"/>
    </xf>
    <xf numFmtId="0" fontId="88" fillId="0" borderId="80" applyNumberFormat="0">
      <alignment horizontal="center" wrapText="1"/>
    </xf>
    <xf numFmtId="0" fontId="88" fillId="0" borderId="80" applyNumberFormat="0">
      <alignment horizontal="left" wrapText="1"/>
    </xf>
    <xf numFmtId="0" fontId="88" fillId="0" borderId="0">
      <alignment horizontal="right" wrapText="1"/>
    </xf>
    <xf numFmtId="0" fontId="88" fillId="0" borderId="0">
      <alignment horizontal="left" wrapText="1"/>
    </xf>
    <xf numFmtId="0" fontId="90" fillId="0" borderId="77" applyNumberFormat="0">
      <alignment horizontal="left" wrapText="1"/>
    </xf>
    <xf numFmtId="0" fontId="90" fillId="6" borderId="0" applyNumberFormat="0" applyBorder="0" applyAlignment="0">
      <alignment horizontal="left"/>
    </xf>
    <xf numFmtId="3" fontId="90" fillId="0" borderId="45" applyNumberFormat="0" applyBorder="0">
      <alignment horizontal="right" vertical="center"/>
    </xf>
    <xf numFmtId="0" fontId="90" fillId="0" borderId="77" applyNumberFormat="0" applyAlignment="0">
      <alignment horizontal="left" wrapText="1"/>
    </xf>
    <xf numFmtId="0" fontId="94" fillId="67" borderId="0" applyNumberFormat="0" applyBorder="0"/>
    <xf numFmtId="185" fontId="95" fillId="0" borderId="25" applyNumberFormat="0" applyBorder="0" applyAlignment="0"/>
    <xf numFmtId="0" fontId="4" fillId="0" borderId="81" applyNumberFormat="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92" fillId="67" borderId="50" applyNumberFormat="0" applyBorder="0"/>
    <xf numFmtId="0" fontId="92" fillId="67" borderId="82" applyNumberFormat="0" applyFont="0"/>
    <xf numFmtId="0" fontId="90" fillId="67" borderId="50" applyNumberFormat="0" applyFont="0" applyBorder="0"/>
    <xf numFmtId="40" fontId="96" fillId="0" borderId="0"/>
    <xf numFmtId="0" fontId="77" fillId="0" borderId="0" applyNumberFormat="0" applyFill="0" applyBorder="0" applyAlignment="0" applyProtection="0"/>
    <xf numFmtId="0" fontId="80" fillId="0" borderId="0" applyNumberFormat="0" applyFill="0" applyBorder="0" applyAlignment="0" applyProtection="0"/>
    <xf numFmtId="0" fontId="97" fillId="69" borderId="0" applyNumberFormat="0"/>
    <xf numFmtId="0" fontId="97" fillId="69" borderId="0" applyNumberFormat="0"/>
    <xf numFmtId="0" fontId="97" fillId="69" borderId="0" applyNumberFormat="0"/>
    <xf numFmtId="0" fontId="78" fillId="0" borderId="73" applyNumberFormat="0" applyFill="0" applyAlignment="0" applyProtection="0"/>
    <xf numFmtId="0" fontId="32" fillId="0" borderId="60" applyNumberFormat="0" applyFill="0" applyAlignment="0" applyProtection="0"/>
    <xf numFmtId="0" fontId="78" fillId="0" borderId="73" applyNumberFormat="0" applyFill="0" applyAlignment="0" applyProtection="0"/>
    <xf numFmtId="0" fontId="32" fillId="0" borderId="60" applyNumberFormat="0" applyFill="0" applyAlignment="0" applyProtection="0"/>
    <xf numFmtId="0" fontId="78" fillId="0" borderId="73" applyNumberFormat="0" applyFill="0" applyAlignment="0" applyProtection="0"/>
    <xf numFmtId="0" fontId="78" fillId="0" borderId="73" applyNumberFormat="0" applyFill="0" applyAlignment="0" applyProtection="0"/>
    <xf numFmtId="0" fontId="86" fillId="70" borderId="3" applyNumberFormat="0" applyFont="0" applyBorder="0" applyAlignment="0">
      <alignment horizontal="right" vertical="center" wrapText="1"/>
      <protection locked="0"/>
    </xf>
    <xf numFmtId="187" fontId="6" fillId="70" borderId="83" applyNumberFormat="0" applyBorder="0">
      <alignment horizontal="right"/>
      <protection locked="0"/>
    </xf>
    <xf numFmtId="14" fontId="14" fillId="70" borderId="0" applyNumberFormat="0" applyBorder="0">
      <alignment horizontal="right"/>
      <protection locked="0"/>
    </xf>
    <xf numFmtId="187" fontId="6" fillId="70" borderId="83" applyNumberFormat="0" applyBorder="0">
      <alignment horizontal="right"/>
      <protection locked="0"/>
    </xf>
    <xf numFmtId="0" fontId="6" fillId="70" borderId="0" applyNumberFormat="0" applyFont="0">
      <alignment horizontal="left"/>
      <protection locked="0"/>
    </xf>
    <xf numFmtId="188" fontId="6" fillId="70" borderId="74" applyNumberFormat="0" applyFont="0" applyBorder="0">
      <alignment horizontal="right"/>
      <protection locked="0"/>
    </xf>
    <xf numFmtId="189" fontId="5" fillId="70" borderId="84" applyNumberFormat="0" applyFont="0" applyBorder="0" applyAlignment="0">
      <alignment horizontal="right"/>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Alignment="0">
      <alignment horizontal="right" vertical="center" wrapText="1"/>
    </xf>
    <xf numFmtId="0" fontId="9" fillId="6" borderId="8" applyNumberFormat="0">
      <alignment horizontal="center" vertical="center" textRotation="90" wrapText="1"/>
    </xf>
    <xf numFmtId="0" fontId="98" fillId="0" borderId="8" applyNumberFormat="0">
      <alignment horizontal="center" vertical="center" textRotation="90"/>
    </xf>
    <xf numFmtId="0" fontId="79" fillId="0" borderId="0" applyNumberFormat="0" applyFill="0" applyBorder="0" applyAlignment="0" applyProtection="0"/>
    <xf numFmtId="0" fontId="45" fillId="0" borderId="0" applyNumberFormat="0" applyFill="0" applyBorder="0" applyAlignment="0" applyProtection="0"/>
    <xf numFmtId="0" fontId="79" fillId="0" borderId="0" applyNumberFormat="0" applyFill="0" applyBorder="0" applyAlignment="0" applyProtection="0"/>
    <xf numFmtId="0" fontId="45"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65" fillId="63" borderId="65" applyNumberFormat="0" applyAlignment="0" applyProtection="0"/>
    <xf numFmtId="10" fontId="4" fillId="4" borderId="3" applyNumberFormat="0" applyBorder="0" applyAlignment="0" applyProtection="0"/>
    <xf numFmtId="0" fontId="73" fillId="50" borderId="65" applyNumberFormat="0" applyAlignment="0" applyProtection="0"/>
    <xf numFmtId="0" fontId="73" fillId="50" borderId="65" applyNumberFormat="0" applyAlignment="0" applyProtection="0"/>
    <xf numFmtId="0" fontId="6" fillId="66" borderId="71" applyNumberFormat="0" applyFont="0" applyAlignment="0" applyProtection="0"/>
    <xf numFmtId="0" fontId="76" fillId="63" borderId="72" applyNumberFormat="0" applyAlignment="0" applyProtection="0"/>
    <xf numFmtId="0" fontId="78" fillId="0" borderId="73" applyNumberFormat="0" applyFill="0" applyAlignment="0" applyProtection="0"/>
    <xf numFmtId="0" fontId="65" fillId="63" borderId="65" applyNumberFormat="0" applyAlignment="0" applyProtection="0"/>
    <xf numFmtId="0" fontId="65" fillId="63" borderId="65" applyNumberFormat="0" applyAlignment="0" applyProtection="0"/>
    <xf numFmtId="0" fontId="65" fillId="63" borderId="65" applyNumberFormat="0" applyAlignment="0" applyProtection="0"/>
    <xf numFmtId="0" fontId="65" fillId="63" borderId="65" applyNumberFormat="0" applyAlignment="0" applyProtection="0"/>
    <xf numFmtId="10" fontId="4" fillId="4" borderId="3" applyNumberFormat="0" applyBorder="0" applyAlignment="0" applyProtection="0"/>
    <xf numFmtId="10" fontId="4" fillId="4" borderId="3" applyNumberFormat="0" applyBorder="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73" fillId="50" borderId="65" applyNumberFormat="0" applyAlignment="0" applyProtection="0"/>
    <xf numFmtId="0" fontId="90" fillId="67" borderId="5" applyNumberFormat="0" applyFont="0">
      <alignment horizontal="right"/>
    </xf>
    <xf numFmtId="0" fontId="92" fillId="67" borderId="50" applyNumberFormat="0" applyFont="0" applyBorder="0" applyAlignment="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2"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6" fillId="66" borderId="71" applyNumberFormat="0" applyFont="0" applyAlignment="0" applyProtection="0"/>
    <xf numFmtId="0" fontId="76" fillId="63" borderId="72" applyNumberFormat="0" applyAlignment="0" applyProtection="0"/>
    <xf numFmtId="0" fontId="76" fillId="63" borderId="72" applyNumberFormat="0" applyAlignment="0" applyProtection="0"/>
    <xf numFmtId="0" fontId="76" fillId="63" borderId="72" applyNumberFormat="0" applyAlignment="0" applyProtection="0"/>
    <xf numFmtId="0" fontId="76" fillId="63" borderId="72" applyNumberFormat="0" applyAlignment="0" applyProtection="0"/>
    <xf numFmtId="0" fontId="90" fillId="0" borderId="72" applyNumberFormat="0">
      <alignment horizontal="right" wrapText="1"/>
    </xf>
    <xf numFmtId="0" fontId="88" fillId="0" borderId="72" applyNumberFormat="0">
      <alignment horizontal="left" wrapText="1"/>
    </xf>
    <xf numFmtId="3" fontId="93" fillId="0" borderId="72" applyNumberFormat="0" applyBorder="0">
      <alignment horizontal="right" wrapText="1"/>
    </xf>
    <xf numFmtId="3" fontId="90" fillId="0" borderId="45" applyNumberFormat="0" applyBorder="0">
      <alignment horizontal="right" vertical="center"/>
    </xf>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6" fillId="0" borderId="50" applyNumberFormat="0" applyFont="0" applyBorder="0"/>
    <xf numFmtId="0" fontId="92" fillId="67" borderId="50" applyNumberFormat="0" applyBorder="0"/>
    <xf numFmtId="0" fontId="92" fillId="67" borderId="82" applyNumberFormat="0" applyFont="0"/>
    <xf numFmtId="0" fontId="90" fillId="67" borderId="50" applyNumberFormat="0" applyFont="0" applyBorder="0"/>
    <xf numFmtId="0" fontId="78" fillId="0" borderId="73" applyNumberFormat="0" applyFill="0" applyAlignment="0" applyProtection="0"/>
    <xf numFmtId="0" fontId="78" fillId="0" borderId="73" applyNumberFormat="0" applyFill="0" applyAlignment="0" applyProtection="0"/>
    <xf numFmtId="0" fontId="78" fillId="0" borderId="73" applyNumberFormat="0" applyFill="0" applyAlignment="0" applyProtection="0"/>
    <xf numFmtId="0" fontId="78" fillId="0" borderId="73" applyNumberFormat="0" applyFill="0" applyAlignment="0" applyProtection="0"/>
    <xf numFmtId="0" fontId="86" fillId="70" borderId="3" applyNumberFormat="0" applyFont="0" applyBorder="0" applyAlignment="0">
      <alignment horizontal="right" vertical="center" wrapText="1"/>
      <protection locked="0"/>
    </xf>
    <xf numFmtId="187" fontId="6" fillId="70" borderId="83" applyNumberFormat="0" applyBorder="0">
      <alignment horizontal="right"/>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0" fontId="86" fillId="70" borderId="3" applyNumberFormat="0" applyFont="0" applyBorder="0" applyAlignment="0">
      <alignment horizontal="right" vertical="center" wrapText="1"/>
      <protection locked="0"/>
    </xf>
    <xf numFmtId="43" fontId="6" fillId="0" borderId="0" applyFont="0" applyFill="0" applyBorder="0" applyAlignment="0" applyProtection="0"/>
    <xf numFmtId="44" fontId="6" fillId="0" borderId="0"/>
    <xf numFmtId="43" fontId="6" fillId="0" borderId="0"/>
    <xf numFmtId="0" fontId="6" fillId="0" borderId="0"/>
    <xf numFmtId="9" fontId="6" fillId="0" borderId="0"/>
    <xf numFmtId="44" fontId="6" fillId="0" borderId="0"/>
    <xf numFmtId="43" fontId="6" fillId="0" borderId="0"/>
    <xf numFmtId="0" fontId="2" fillId="0" borderId="0"/>
    <xf numFmtId="43" fontId="2" fillId="0" borderId="0"/>
    <xf numFmtId="44" fontId="6" fillId="0" borderId="0"/>
    <xf numFmtId="44" fontId="6" fillId="0" borderId="0"/>
    <xf numFmtId="43" fontId="6" fillId="0" borderId="0"/>
    <xf numFmtId="0" fontId="6" fillId="0" borderId="0"/>
    <xf numFmtId="43" fontId="6" fillId="0" borderId="0"/>
    <xf numFmtId="43" fontId="6" fillId="0" borderId="0"/>
    <xf numFmtId="44" fontId="6" fillId="0" borderId="0"/>
    <xf numFmtId="0" fontId="6" fillId="0" borderId="0"/>
    <xf numFmtId="0" fontId="2" fillId="0" borderId="0"/>
    <xf numFmtId="43" fontId="6" fillId="0" borderId="0" applyFont="0" applyFill="0" applyBorder="0" applyAlignment="0" applyProtection="0"/>
    <xf numFmtId="9" fontId="6" fillId="0" borderId="0"/>
    <xf numFmtId="44" fontId="6" fillId="0" borderId="0"/>
    <xf numFmtId="42" fontId="6" fillId="0" borderId="0"/>
    <xf numFmtId="43" fontId="6" fillId="0" borderId="0"/>
    <xf numFmtId="41"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53" fillId="0" borderId="0" applyNumberFormat="0" applyFill="0" applyBorder="0" applyAlignment="0" applyProtection="0"/>
    <xf numFmtId="44" fontId="6" fillId="0" borderId="0" applyFont="0" applyFill="0" applyBorder="0" applyAlignment="0" applyProtection="0"/>
    <xf numFmtId="0" fontId="53" fillId="0" borderId="0" applyNumberForma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2" fillId="24" borderId="0" applyNumberFormat="0" applyBorder="0" applyAlignment="0" applyProtection="0"/>
    <xf numFmtId="0" fontId="53" fillId="0" borderId="0" applyNumberFormat="0" applyFill="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53" fillId="0" borderId="0" applyNumberForma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53" fillId="0" borderId="0" applyNumberForma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53" fillId="0" borderId="0" applyNumberForma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53" fillId="0" borderId="0" applyNumberFormat="0" applyFill="0" applyBorder="0" applyAlignment="0" applyProtection="0"/>
    <xf numFmtId="9" fontId="2" fillId="0" borderId="0" applyFont="0" applyFill="0" applyBorder="0" applyAlignment="0" applyProtection="0"/>
    <xf numFmtId="180" fontId="6" fillId="0" borderId="0">
      <protection locked="0"/>
    </xf>
    <xf numFmtId="0" fontId="4" fillId="0" borderId="0"/>
    <xf numFmtId="168" fontId="5" fillId="2" borderId="1">
      <alignment horizontal="center" vertical="center"/>
    </xf>
    <xf numFmtId="0" fontId="1" fillId="0" borderId="0"/>
    <xf numFmtId="43" fontId="1" fillId="0" borderId="0" applyFont="0" applyFill="0" applyBorder="0" applyAlignment="0" applyProtection="0"/>
    <xf numFmtId="43" fontId="4" fillId="0" borderId="0" applyFont="0" applyFill="0" applyBorder="0" applyAlignment="0" applyProtection="0"/>
  </cellStyleXfs>
  <cellXfs count="227">
    <xf numFmtId="0" fontId="0" fillId="0" borderId="0" xfId="0"/>
    <xf numFmtId="0" fontId="6" fillId="0" borderId="0" xfId="18"/>
    <xf numFmtId="0" fontId="13" fillId="9" borderId="9" xfId="18" applyFont="1" applyFill="1" applyBorder="1" applyAlignment="1">
      <alignment vertical="top" wrapText="1"/>
    </xf>
    <xf numFmtId="0" fontId="13" fillId="9" borderId="10" xfId="18" applyFont="1" applyFill="1" applyBorder="1" applyAlignment="1">
      <alignment horizontal="center" vertical="top" wrapText="1"/>
    </xf>
    <xf numFmtId="0" fontId="13" fillId="9" borderId="11" xfId="18" applyFont="1" applyFill="1" applyBorder="1" applyAlignment="1">
      <alignment horizontal="center" vertical="top" wrapText="1"/>
    </xf>
    <xf numFmtId="0" fontId="10" fillId="6" borderId="9" xfId="18" applyFont="1" applyFill="1" applyBorder="1" applyAlignment="1">
      <alignment horizontal="left" vertical="top" wrapText="1"/>
    </xf>
    <xf numFmtId="0" fontId="8" fillId="6" borderId="10" xfId="18" applyFont="1" applyFill="1" applyBorder="1" applyAlignment="1">
      <alignment vertical="top" wrapText="1"/>
    </xf>
    <xf numFmtId="0" fontId="8" fillId="6" borderId="11" xfId="18" applyFont="1" applyFill="1" applyBorder="1" applyAlignment="1">
      <alignment vertical="top" wrapText="1"/>
    </xf>
    <xf numFmtId="0" fontId="10" fillId="3" borderId="9" xfId="18" applyFont="1" applyFill="1" applyBorder="1" applyAlignment="1">
      <alignment horizontal="left" vertical="top" wrapText="1"/>
    </xf>
    <xf numFmtId="0" fontId="8" fillId="3" borderId="10" xfId="18" applyFont="1" applyFill="1" applyBorder="1" applyAlignment="1">
      <alignment vertical="top" wrapText="1"/>
    </xf>
    <xf numFmtId="0" fontId="8" fillId="3" borderId="11" xfId="18" applyFont="1" applyFill="1" applyBorder="1" applyAlignment="1">
      <alignment vertical="top" wrapText="1"/>
    </xf>
    <xf numFmtId="0" fontId="10" fillId="6" borderId="12" xfId="18" applyFont="1" applyFill="1" applyBorder="1" applyAlignment="1">
      <alignment horizontal="right" vertical="top" wrapText="1"/>
    </xf>
    <xf numFmtId="0" fontId="10" fillId="6" borderId="13" xfId="18" applyFont="1" applyFill="1" applyBorder="1" applyAlignment="1">
      <alignment horizontal="right" vertical="top" wrapText="1"/>
    </xf>
    <xf numFmtId="0" fontId="10" fillId="6" borderId="14" xfId="18" applyFont="1" applyFill="1" applyBorder="1" applyAlignment="1">
      <alignment horizontal="right" vertical="top" wrapText="1"/>
    </xf>
    <xf numFmtId="0" fontId="8" fillId="6" borderId="14" xfId="18" applyFont="1" applyFill="1" applyBorder="1" applyAlignment="1">
      <alignment vertical="top" wrapText="1"/>
    </xf>
    <xf numFmtId="0" fontId="10" fillId="6" borderId="15" xfId="18" applyFont="1" applyFill="1" applyBorder="1" applyAlignment="1">
      <alignment horizontal="right" vertical="top" wrapText="1"/>
    </xf>
    <xf numFmtId="0" fontId="8" fillId="6" borderId="15" xfId="18" applyFont="1" applyFill="1" applyBorder="1" applyAlignment="1">
      <alignment vertical="top" wrapText="1"/>
    </xf>
    <xf numFmtId="0" fontId="8" fillId="6" borderId="12" xfId="18" applyFont="1" applyFill="1" applyBorder="1" applyAlignment="1">
      <alignment vertical="top" wrapText="1"/>
    </xf>
    <xf numFmtId="0" fontId="8" fillId="6" borderId="13" xfId="18" applyFont="1" applyFill="1" applyBorder="1" applyAlignment="1">
      <alignment vertical="top" wrapText="1"/>
    </xf>
    <xf numFmtId="0" fontId="8" fillId="6" borderId="16" xfId="18" applyFont="1" applyFill="1" applyBorder="1" applyAlignment="1">
      <alignment vertical="top" wrapText="1"/>
    </xf>
    <xf numFmtId="0" fontId="8" fillId="6" borderId="17" xfId="18" applyFont="1" applyFill="1" applyBorder="1" applyAlignment="1">
      <alignment vertical="top" wrapText="1"/>
    </xf>
    <xf numFmtId="0" fontId="10" fillId="8" borderId="15" xfId="18" applyFont="1" applyFill="1" applyBorder="1" applyAlignment="1">
      <alignment horizontal="right" vertical="top" wrapText="1"/>
    </xf>
    <xf numFmtId="0" fontId="8" fillId="8" borderId="13" xfId="18" applyFont="1" applyFill="1" applyBorder="1" applyAlignment="1">
      <alignment vertical="top" wrapText="1"/>
    </xf>
    <xf numFmtId="0" fontId="8" fillId="0" borderId="12" xfId="18" applyFont="1" applyBorder="1" applyAlignment="1">
      <alignment vertical="top" wrapText="1"/>
    </xf>
    <xf numFmtId="0" fontId="8" fillId="0" borderId="13" xfId="18" applyFont="1" applyBorder="1" applyAlignment="1">
      <alignment vertical="top" wrapText="1"/>
    </xf>
    <xf numFmtId="0" fontId="10" fillId="0" borderId="18" xfId="18" applyFont="1" applyBorder="1" applyAlignment="1">
      <alignment horizontal="left" vertical="top" wrapText="1"/>
    </xf>
    <xf numFmtId="0" fontId="8" fillId="0" borderId="19" xfId="18" applyFont="1" applyBorder="1" applyAlignment="1">
      <alignment vertical="top" wrapText="1"/>
    </xf>
    <xf numFmtId="0" fontId="8" fillId="0" borderId="17" xfId="18" applyFont="1" applyBorder="1" applyAlignment="1">
      <alignment vertical="top" wrapText="1"/>
    </xf>
    <xf numFmtId="0" fontId="10" fillId="0" borderId="14" xfId="18" applyFont="1" applyBorder="1" applyAlignment="1">
      <alignment horizontal="right" vertical="top" wrapText="1"/>
    </xf>
    <xf numFmtId="0" fontId="8" fillId="0" borderId="20" xfId="18" applyFont="1" applyBorder="1" applyAlignment="1">
      <alignment vertical="top" wrapText="1"/>
    </xf>
    <xf numFmtId="0" fontId="8" fillId="0" borderId="14" xfId="18" applyFont="1" applyBorder="1" applyAlignment="1">
      <alignment vertical="top" wrapText="1"/>
    </xf>
    <xf numFmtId="0" fontId="10" fillId="0" borderId="16" xfId="18" applyFont="1" applyBorder="1" applyAlignment="1">
      <alignment horizontal="right" vertical="top" wrapText="1"/>
    </xf>
    <xf numFmtId="0" fontId="10" fillId="0" borderId="15" xfId="18" applyFont="1" applyBorder="1" applyAlignment="1">
      <alignment horizontal="right" vertical="top" wrapText="1"/>
    </xf>
    <xf numFmtId="0" fontId="8" fillId="0" borderId="16" xfId="18" applyFont="1" applyBorder="1" applyAlignment="1">
      <alignment vertical="top" wrapText="1"/>
    </xf>
    <xf numFmtId="0" fontId="8" fillId="0" borderId="15" xfId="18" applyFont="1" applyBorder="1" applyAlignment="1">
      <alignment vertical="top" wrapText="1"/>
    </xf>
    <xf numFmtId="0" fontId="8" fillId="0" borderId="26" xfId="18" applyFont="1" applyBorder="1" applyAlignment="1">
      <alignment vertical="top" wrapText="1"/>
    </xf>
    <xf numFmtId="0" fontId="8" fillId="0" borderId="8" xfId="18" applyFont="1" applyBorder="1" applyAlignment="1">
      <alignment vertical="top" wrapText="1"/>
    </xf>
    <xf numFmtId="0" fontId="10" fillId="8" borderId="6" xfId="18" applyFont="1" applyFill="1" applyBorder="1" applyAlignment="1">
      <alignment horizontal="right" vertical="top" wrapText="1"/>
    </xf>
    <xf numFmtId="0" fontId="11" fillId="0" borderId="0" xfId="18" applyFont="1" applyAlignment="1">
      <alignment horizontal="center" vertical="top" wrapText="1"/>
    </xf>
    <xf numFmtId="15" fontId="0" fillId="0" borderId="0" xfId="0" applyNumberFormat="1" applyAlignment="1">
      <alignment horizontal="center"/>
    </xf>
    <xf numFmtId="6" fontId="6"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4" fillId="0" borderId="36" xfId="18" applyFont="1" applyBorder="1" applyAlignment="1">
      <alignment horizontal="center"/>
    </xf>
    <xf numFmtId="0" fontId="4" fillId="0" borderId="36" xfId="0" applyFont="1" applyBorder="1"/>
    <xf numFmtId="0" fontId="8" fillId="0" borderId="6" xfId="18" applyFont="1" applyBorder="1" applyAlignment="1">
      <alignment vertical="top" wrapText="1"/>
    </xf>
    <xf numFmtId="0" fontId="8" fillId="0" borderId="34" xfId="18" applyFont="1" applyBorder="1" applyAlignment="1">
      <alignment vertical="top" wrapText="1"/>
    </xf>
    <xf numFmtId="0" fontId="8" fillId="0" borderId="31" xfId="18" applyFont="1" applyBorder="1" applyAlignment="1">
      <alignment vertical="top" wrapText="1"/>
    </xf>
    <xf numFmtId="0" fontId="26" fillId="0" borderId="30" xfId="0" applyFont="1" applyBorder="1"/>
    <xf numFmtId="0" fontId="11" fillId="0" borderId="21" xfId="0" applyFont="1" applyBorder="1"/>
    <xf numFmtId="0" fontId="10" fillId="3" borderId="23" xfId="18" applyFont="1" applyFill="1" applyBorder="1" applyAlignment="1">
      <alignment horizontal="left" vertical="top" wrapText="1"/>
    </xf>
    <xf numFmtId="0" fontId="10" fillId="0" borderId="32" xfId="18" applyFont="1" applyBorder="1" applyAlignment="1">
      <alignment horizontal="right" vertical="top" wrapText="1"/>
    </xf>
    <xf numFmtId="0" fontId="10" fillId="0" borderId="28" xfId="18" applyFont="1" applyBorder="1" applyAlignment="1">
      <alignment horizontal="right" vertical="top" wrapText="1"/>
    </xf>
    <xf numFmtId="0" fontId="13" fillId="9" borderId="35" xfId="18" applyFont="1" applyFill="1" applyBorder="1" applyAlignment="1">
      <alignment vertical="top" wrapText="1"/>
    </xf>
    <xf numFmtId="0" fontId="10" fillId="0" borderId="27" xfId="18" applyFont="1" applyBorder="1" applyAlignment="1">
      <alignment horizontal="left" vertical="top" wrapText="1"/>
    </xf>
    <xf numFmtId="0" fontId="10" fillId="0" borderId="28" xfId="18" applyFont="1" applyBorder="1" applyAlignment="1">
      <alignment horizontal="left" vertical="top" wrapText="1"/>
    </xf>
    <xf numFmtId="0" fontId="10" fillId="0" borderId="29" xfId="18" applyFont="1" applyBorder="1" applyAlignment="1">
      <alignment horizontal="left" vertical="top" wrapText="1"/>
    </xf>
    <xf numFmtId="0" fontId="13" fillId="9" borderId="23" xfId="18" applyFont="1" applyFill="1" applyBorder="1" applyAlignment="1">
      <alignment vertical="top" wrapText="1"/>
    </xf>
    <xf numFmtId="0" fontId="13" fillId="9" borderId="23" xfId="18" applyFont="1" applyFill="1" applyBorder="1"/>
    <xf numFmtId="0" fontId="5" fillId="10" borderId="38" xfId="18" applyFont="1" applyFill="1" applyBorder="1" applyAlignment="1">
      <alignment horizontal="right" vertical="top" wrapText="1"/>
    </xf>
    <xf numFmtId="0" fontId="14" fillId="3" borderId="35" xfId="18" applyFont="1" applyFill="1" applyBorder="1" applyAlignment="1">
      <alignment vertical="top" shrinkToFit="1"/>
    </xf>
    <xf numFmtId="0" fontId="10" fillId="0" borderId="8" xfId="18" applyFont="1" applyBorder="1" applyAlignment="1">
      <alignment horizontal="center" vertical="center" wrapText="1"/>
    </xf>
    <xf numFmtId="0" fontId="8" fillId="8" borderId="11" xfId="18" applyFont="1" applyFill="1" applyBorder="1" applyAlignment="1">
      <alignment vertical="top" wrapText="1"/>
    </xf>
    <xf numFmtId="0" fontId="8" fillId="8" borderId="8" xfId="18" applyFont="1" applyFill="1" applyBorder="1" applyAlignment="1">
      <alignment vertical="top" wrapText="1"/>
    </xf>
    <xf numFmtId="6" fontId="5" fillId="0" borderId="6" xfId="21" applyNumberFormat="1" applyFont="1" applyBorder="1"/>
    <xf numFmtId="0" fontId="5" fillId="0" borderId="6" xfId="0" applyFont="1" applyBorder="1"/>
    <xf numFmtId="0" fontId="23" fillId="0" borderId="0" xfId="20" applyFont="1"/>
    <xf numFmtId="0" fontId="4" fillId="0" borderId="0" xfId="20"/>
    <xf numFmtId="0" fontId="10" fillId="13" borderId="6" xfId="20" applyFont="1" applyFill="1" applyBorder="1" applyAlignment="1">
      <alignment horizontal="left" vertical="top" wrapText="1"/>
    </xf>
    <xf numFmtId="0" fontId="8" fillId="13" borderId="6" xfId="20" applyFont="1" applyFill="1" applyBorder="1" applyAlignment="1">
      <alignment horizontal="right" vertical="top" wrapText="1"/>
    </xf>
    <xf numFmtId="167" fontId="10" fillId="13" borderId="7" xfId="20" applyNumberFormat="1" applyFont="1" applyFill="1" applyBorder="1" applyAlignment="1">
      <alignment horizontal="left" vertical="top" wrapText="1" indent="3"/>
    </xf>
    <xf numFmtId="0" fontId="25" fillId="0" borderId="0" xfId="20" applyFont="1"/>
    <xf numFmtId="0" fontId="11" fillId="0" borderId="0" xfId="20" applyFont="1"/>
    <xf numFmtId="0" fontId="8" fillId="0" borderId="0" xfId="20" applyFont="1"/>
    <xf numFmtId="0" fontId="6" fillId="0" borderId="0" xfId="20" applyFont="1"/>
    <xf numFmtId="0" fontId="6" fillId="0" borderId="0" xfId="20" applyFont="1" applyAlignment="1">
      <alignment horizontal="left"/>
    </xf>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12" borderId="3" xfId="20" applyNumberFormat="1" applyFill="1" applyBorder="1"/>
    <xf numFmtId="3" fontId="4" fillId="0" borderId="3" xfId="20" applyNumberFormat="1" applyBorder="1"/>
    <xf numFmtId="0" fontId="4" fillId="0" borderId="3" xfId="20" applyBorder="1" applyAlignment="1">
      <alignment horizontal="center"/>
    </xf>
    <xf numFmtId="0" fontId="4" fillId="6" borderId="3" xfId="20" applyFill="1" applyBorder="1" applyAlignment="1" applyProtection="1">
      <alignment horizontal="center" wrapText="1"/>
      <protection locked="0"/>
    </xf>
    <xf numFmtId="3" fontId="4" fillId="12" borderId="39" xfId="20" applyNumberFormat="1" applyFill="1" applyBorder="1"/>
    <xf numFmtId="3" fontId="4" fillId="0" borderId="39" xfId="20" applyNumberFormat="1" applyBorder="1"/>
    <xf numFmtId="0" fontId="10" fillId="0" borderId="17" xfId="18" applyFont="1" applyBorder="1" applyAlignment="1">
      <alignment horizontal="right" vertical="top" wrapText="1"/>
    </xf>
    <xf numFmtId="0" fontId="10" fillId="0" borderId="23" xfId="18" applyFont="1" applyBorder="1" applyAlignment="1">
      <alignment horizontal="left" vertical="top" wrapText="1"/>
    </xf>
    <xf numFmtId="0" fontId="10" fillId="0" borderId="35" xfId="18" applyFont="1" applyBorder="1" applyAlignment="1">
      <alignment horizontal="left" vertical="top" wrapText="1"/>
    </xf>
    <xf numFmtId="0" fontId="10" fillId="0" borderId="37" xfId="18" applyFont="1" applyBorder="1" applyAlignment="1">
      <alignment horizontal="right" vertical="top" wrapText="1"/>
    </xf>
    <xf numFmtId="0" fontId="13" fillId="0" borderId="8" xfId="18" applyFont="1" applyBorder="1" applyAlignment="1">
      <alignment horizontal="center" vertical="top" wrapText="1"/>
    </xf>
    <xf numFmtId="0" fontId="6" fillId="10" borderId="0" xfId="18" applyFill="1" applyAlignment="1">
      <alignment vertical="top" wrapText="1"/>
    </xf>
    <xf numFmtId="0" fontId="6" fillId="10" borderId="7" xfId="18" applyFill="1" applyBorder="1" applyAlignment="1">
      <alignment vertical="top" wrapText="1"/>
    </xf>
    <xf numFmtId="0" fontId="14" fillId="0" borderId="6" xfId="18" applyFont="1" applyBorder="1" applyAlignment="1">
      <alignment horizontal="center" vertical="top" wrapText="1"/>
    </xf>
    <xf numFmtId="0" fontId="14" fillId="0" borderId="0" xfId="18" applyFont="1" applyAlignment="1">
      <alignment horizontal="center" vertical="top" wrapText="1"/>
    </xf>
    <xf numFmtId="6" fontId="14" fillId="0" borderId="6" xfId="18" applyNumberFormat="1" applyFont="1" applyBorder="1" applyAlignment="1">
      <alignment vertical="top"/>
    </xf>
    <xf numFmtId="0" fontId="10" fillId="0" borderId="24" xfId="18" applyFont="1" applyBorder="1" applyAlignment="1">
      <alignment vertical="top" wrapText="1"/>
    </xf>
    <xf numFmtId="0" fontId="30" fillId="0" borderId="25" xfId="18" applyFont="1" applyBorder="1"/>
    <xf numFmtId="0" fontId="10" fillId="0" borderId="18" xfId="18" applyFont="1" applyBorder="1" applyAlignment="1">
      <alignment horizontal="center" vertical="center" wrapText="1"/>
    </xf>
    <xf numFmtId="0" fontId="31" fillId="3" borderId="25" xfId="18" applyFont="1" applyFill="1" applyBorder="1" applyAlignment="1">
      <alignment vertical="top" wrapText="1"/>
    </xf>
    <xf numFmtId="0" fontId="8" fillId="3" borderId="21" xfId="18" applyFont="1" applyFill="1" applyBorder="1" applyAlignment="1">
      <alignment vertical="top" wrapText="1"/>
    </xf>
    <xf numFmtId="0" fontId="8" fillId="3" borderId="22" xfId="18" applyFont="1" applyFill="1" applyBorder="1" applyAlignment="1">
      <alignment vertical="top" wrapText="1"/>
    </xf>
    <xf numFmtId="0" fontId="31" fillId="0" borderId="25" xfId="18" applyFont="1" applyBorder="1" applyAlignment="1">
      <alignment vertical="top" shrinkToFit="1"/>
    </xf>
    <xf numFmtId="0" fontId="31" fillId="3" borderId="9" xfId="18" applyFont="1" applyFill="1" applyBorder="1" applyAlignment="1">
      <alignment vertical="top" wrapText="1"/>
    </xf>
    <xf numFmtId="0" fontId="8" fillId="3" borderId="0" xfId="18" applyFont="1" applyFill="1" applyAlignment="1">
      <alignment vertical="top" wrapText="1"/>
    </xf>
    <xf numFmtId="0" fontId="8" fillId="3" borderId="7" xfId="18" applyFont="1" applyFill="1" applyBorder="1" applyAlignment="1">
      <alignment vertical="top" wrapText="1"/>
    </xf>
    <xf numFmtId="0" fontId="31" fillId="0" borderId="12" xfId="18" applyFont="1" applyBorder="1" applyAlignment="1">
      <alignment horizontal="right" vertical="top" wrapText="1"/>
    </xf>
    <xf numFmtId="0" fontId="8" fillId="0" borderId="40" xfId="18" applyFont="1" applyBorder="1" applyAlignment="1">
      <alignment vertical="top" wrapText="1"/>
    </xf>
    <xf numFmtId="0" fontId="8" fillId="0" borderId="27" xfId="18" applyFont="1" applyBorder="1" applyAlignment="1">
      <alignment vertical="top" wrapText="1"/>
    </xf>
    <xf numFmtId="0" fontId="31" fillId="0" borderId="16" xfId="18" applyFont="1" applyBorder="1" applyAlignment="1">
      <alignment horizontal="right" vertical="top" wrapText="1"/>
    </xf>
    <xf numFmtId="0" fontId="8" fillId="0" borderId="3" xfId="18" applyFont="1" applyBorder="1" applyAlignment="1">
      <alignment vertical="top" wrapText="1"/>
    </xf>
    <xf numFmtId="0" fontId="8" fillId="0" borderId="28" xfId="18" applyFont="1" applyBorder="1" applyAlignment="1">
      <alignment vertical="top" wrapText="1"/>
    </xf>
    <xf numFmtId="0" fontId="31" fillId="0" borderId="15" xfId="18" applyFont="1" applyBorder="1" applyAlignment="1">
      <alignment horizontal="right" vertical="top" wrapText="1"/>
    </xf>
    <xf numFmtId="0" fontId="8" fillId="0" borderId="39" xfId="18" applyFont="1" applyBorder="1" applyAlignment="1">
      <alignment vertical="top" wrapText="1"/>
    </xf>
    <xf numFmtId="0" fontId="8" fillId="0" borderId="29" xfId="18" applyFont="1" applyBorder="1" applyAlignment="1">
      <alignment vertical="top" wrapText="1"/>
    </xf>
    <xf numFmtId="0" fontId="5" fillId="0" borderId="41" xfId="18" applyFont="1" applyBorder="1" applyAlignment="1">
      <alignment horizontal="right" vertical="top" wrapText="1"/>
    </xf>
    <xf numFmtId="0" fontId="5" fillId="0" borderId="41" xfId="18" applyFont="1" applyBorder="1" applyAlignment="1">
      <alignment vertical="top" wrapText="1"/>
    </xf>
    <xf numFmtId="0" fontId="31" fillId="3" borderId="8" xfId="18" applyFont="1" applyFill="1" applyBorder="1" applyAlignment="1">
      <alignment vertical="top" wrapText="1"/>
    </xf>
    <xf numFmtId="0" fontId="8" fillId="0" borderId="42" xfId="18" applyFont="1" applyBorder="1" applyAlignment="1">
      <alignment vertical="top" wrapText="1"/>
    </xf>
    <xf numFmtId="0" fontId="8" fillId="0" borderId="43" xfId="18" applyFont="1" applyBorder="1" applyAlignment="1">
      <alignment vertical="top" wrapText="1"/>
    </xf>
    <xf numFmtId="0" fontId="8" fillId="0" borderId="5" xfId="18" applyFont="1" applyBorder="1" applyAlignment="1">
      <alignment vertical="top" wrapText="1"/>
    </xf>
    <xf numFmtId="0" fontId="8" fillId="0" borderId="44" xfId="18" applyFont="1" applyBorder="1" applyAlignment="1">
      <alignment vertical="top" wrapText="1"/>
    </xf>
    <xf numFmtId="0" fontId="8" fillId="0" borderId="45" xfId="18" applyFont="1" applyBorder="1" applyAlignment="1">
      <alignment vertical="top" wrapText="1"/>
    </xf>
    <xf numFmtId="0" fontId="8" fillId="0" borderId="46" xfId="18" applyFont="1" applyBorder="1" applyAlignment="1">
      <alignment vertical="top" wrapText="1"/>
    </xf>
    <xf numFmtId="0" fontId="10" fillId="0" borderId="47" xfId="18" applyFont="1" applyBorder="1" applyAlignment="1">
      <alignment vertical="top" wrapText="1"/>
    </xf>
    <xf numFmtId="0" fontId="10" fillId="0" borderId="31" xfId="18" applyFont="1" applyBorder="1" applyAlignment="1">
      <alignment vertical="top" wrapText="1"/>
    </xf>
    <xf numFmtId="0" fontId="5" fillId="0" borderId="0" xfId="18" applyFont="1"/>
    <xf numFmtId="0" fontId="8" fillId="13" borderId="6" xfId="20" applyFont="1" applyFill="1" applyBorder="1" applyAlignment="1">
      <alignment vertical="top" wrapText="1"/>
    </xf>
    <xf numFmtId="0" fontId="4" fillId="13" borderId="7" xfId="20" applyFill="1" applyBorder="1"/>
    <xf numFmtId="0" fontId="14" fillId="13" borderId="6" xfId="20" applyFont="1" applyFill="1" applyBorder="1" applyAlignment="1">
      <alignment horizontal="center" vertical="top"/>
    </xf>
    <xf numFmtId="0" fontId="10" fillId="13" borderId="6" xfId="20" applyFont="1" applyFill="1" applyBorder="1" applyAlignment="1">
      <alignment vertical="top" wrapText="1"/>
    </xf>
    <xf numFmtId="0" fontId="8" fillId="13" borderId="6" xfId="20" applyFont="1" applyFill="1" applyBorder="1" applyAlignment="1">
      <alignment horizontal="left" vertical="top" wrapText="1"/>
    </xf>
    <xf numFmtId="0" fontId="8" fillId="13" borderId="7" xfId="20" applyFont="1" applyFill="1" applyBorder="1" applyAlignment="1">
      <alignment horizontal="left" vertical="top" wrapText="1"/>
    </xf>
    <xf numFmtId="0" fontId="10" fillId="0" borderId="0" xfId="20"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6" fillId="0" borderId="0" xfId="20" applyFont="1" applyAlignment="1">
      <alignment horizontal="center"/>
    </xf>
    <xf numFmtId="6" fontId="28" fillId="0" borderId="0" xfId="18" applyNumberFormat="1" applyFont="1" applyAlignment="1">
      <alignment horizontal="center"/>
    </xf>
    <xf numFmtId="0" fontId="28" fillId="0" borderId="0" xfId="18" applyFont="1" applyAlignment="1">
      <alignment horizontal="center"/>
    </xf>
    <xf numFmtId="0" fontId="5" fillId="0" borderId="0" xfId="18" applyFont="1" applyAlignment="1">
      <alignment horizontal="center"/>
    </xf>
    <xf numFmtId="0" fontId="3" fillId="13" borderId="0" xfId="28" applyFill="1"/>
    <xf numFmtId="0" fontId="5" fillId="13" borderId="0" xfId="27" applyFont="1" applyFill="1" applyAlignment="1">
      <alignment horizontal="center"/>
    </xf>
    <xf numFmtId="0" fontId="4" fillId="13" borderId="0" xfId="29" applyFont="1" applyFill="1" applyAlignment="1">
      <alignment horizontal="center"/>
    </xf>
    <xf numFmtId="0" fontId="3" fillId="13" borderId="0" xfId="28" applyFill="1" applyAlignment="1">
      <alignment horizontal="right"/>
    </xf>
    <xf numFmtId="0" fontId="3" fillId="13" borderId="48" xfId="28" applyFill="1" applyBorder="1"/>
    <xf numFmtId="0" fontId="32" fillId="13" borderId="3" xfId="28" applyFont="1" applyFill="1" applyBorder="1" applyAlignment="1">
      <alignment horizontal="center" vertical="top" wrapText="1"/>
    </xf>
    <xf numFmtId="0" fontId="32" fillId="13" borderId="49" xfId="28" applyFont="1" applyFill="1" applyBorder="1" applyAlignment="1">
      <alignment horizontal="center" vertical="top" wrapText="1"/>
    </xf>
    <xf numFmtId="0" fontId="5" fillId="13" borderId="3" xfId="30" applyFont="1" applyFill="1" applyBorder="1" applyAlignment="1" applyProtection="1">
      <alignment horizontal="center" wrapText="1"/>
      <protection locked="0"/>
    </xf>
    <xf numFmtId="0" fontId="5" fillId="13" borderId="5" xfId="30" applyFont="1" applyFill="1" applyBorder="1" applyAlignment="1" applyProtection="1">
      <alignment horizontal="center" wrapText="1"/>
      <protection locked="0"/>
    </xf>
    <xf numFmtId="0" fontId="33" fillId="13" borderId="5" xfId="18" applyFont="1" applyFill="1" applyBorder="1" applyAlignment="1" applyProtection="1">
      <alignment horizontal="center" vertical="top" wrapText="1"/>
      <protection locked="0"/>
    </xf>
    <xf numFmtId="0" fontId="33" fillId="13" borderId="3" xfId="18" applyFont="1" applyFill="1" applyBorder="1" applyAlignment="1" applyProtection="1">
      <alignment horizontal="center" vertical="top" wrapText="1"/>
      <protection locked="0"/>
    </xf>
    <xf numFmtId="0" fontId="34" fillId="13" borderId="3" xfId="28" applyFont="1" applyFill="1" applyBorder="1" applyAlignment="1">
      <alignment horizontal="right"/>
    </xf>
    <xf numFmtId="0" fontId="6" fillId="13" borderId="51" xfId="18" applyFill="1" applyBorder="1" applyAlignment="1" applyProtection="1">
      <alignment vertical="top" wrapText="1"/>
      <protection locked="0"/>
    </xf>
    <xf numFmtId="170" fontId="3" fillId="13" borderId="3" xfId="28" applyNumberFormat="1" applyFill="1" applyBorder="1"/>
    <xf numFmtId="171" fontId="3" fillId="13" borderId="3" xfId="31" applyNumberFormat="1" applyFont="1" applyFill="1" applyBorder="1"/>
    <xf numFmtId="43" fontId="3" fillId="13" borderId="3" xfId="28" applyNumberFormat="1" applyFill="1" applyBorder="1"/>
    <xf numFmtId="43" fontId="3" fillId="13" borderId="3" xfId="31" applyFont="1" applyFill="1" applyBorder="1"/>
    <xf numFmtId="0" fontId="6" fillId="13" borderId="3" xfId="18" applyFill="1" applyBorder="1" applyAlignment="1" applyProtection="1">
      <alignment vertical="top" wrapText="1"/>
      <protection locked="0"/>
    </xf>
    <xf numFmtId="0" fontId="34" fillId="13" borderId="3" xfId="28" applyFont="1" applyFill="1" applyBorder="1" applyAlignment="1">
      <alignment horizontal="right" wrapText="1"/>
    </xf>
    <xf numFmtId="0" fontId="6" fillId="0" borderId="6" xfId="0" applyFont="1" applyBorder="1"/>
    <xf numFmtId="0" fontId="6" fillId="0" borderId="25" xfId="0" applyFont="1" applyBorder="1"/>
    <xf numFmtId="0" fontId="6" fillId="0" borderId="0" xfId="0" applyFont="1"/>
    <xf numFmtId="0" fontId="5" fillId="0" borderId="8" xfId="18" applyFont="1" applyBorder="1"/>
    <xf numFmtId="0" fontId="10" fillId="0" borderId="30" xfId="18" applyFont="1" applyBorder="1" applyAlignment="1">
      <alignment horizontal="left" vertical="top" shrinkToFit="1"/>
    </xf>
    <xf numFmtId="172" fontId="4" fillId="0" borderId="39" xfId="20" applyNumberFormat="1" applyBorder="1"/>
    <xf numFmtId="172" fontId="4" fillId="0" borderId="3" xfId="20" applyNumberFormat="1" applyBorder="1"/>
    <xf numFmtId="3" fontId="8" fillId="0" borderId="6" xfId="18" applyNumberFormat="1" applyFont="1" applyBorder="1" applyAlignment="1">
      <alignment vertical="top" wrapText="1"/>
    </xf>
    <xf numFmtId="3" fontId="8" fillId="0" borderId="8" xfId="18" applyNumberFormat="1" applyFont="1" applyBorder="1" applyAlignment="1">
      <alignment vertical="top" wrapText="1"/>
    </xf>
    <xf numFmtId="3" fontId="14" fillId="0" borderId="8" xfId="18" applyNumberFormat="1" applyFont="1" applyBorder="1" applyAlignment="1">
      <alignment horizontal="right" vertical="center" wrapText="1"/>
    </xf>
    <xf numFmtId="3" fontId="8" fillId="0" borderId="3" xfId="18" applyNumberFormat="1" applyFont="1" applyBorder="1" applyAlignment="1">
      <alignment vertical="top" wrapText="1"/>
    </xf>
    <xf numFmtId="3" fontId="8" fillId="0" borderId="20" xfId="18" applyNumberFormat="1" applyFont="1" applyBorder="1" applyAlignment="1">
      <alignment vertical="top" wrapText="1"/>
    </xf>
    <xf numFmtId="3" fontId="8" fillId="0" borderId="40" xfId="18" applyNumberFormat="1" applyFont="1" applyBorder="1" applyAlignment="1">
      <alignment vertical="top" wrapText="1"/>
    </xf>
    <xf numFmtId="3" fontId="10" fillId="0" borderId="47" xfId="18" applyNumberFormat="1" applyFont="1" applyBorder="1" applyAlignment="1">
      <alignment vertical="top" wrapText="1"/>
    </xf>
    <xf numFmtId="3" fontId="5" fillId="0" borderId="41" xfId="18" applyNumberFormat="1" applyFont="1" applyBorder="1" applyAlignment="1">
      <alignment vertical="top" wrapText="1"/>
    </xf>
    <xf numFmtId="3" fontId="8" fillId="0" borderId="39" xfId="18" applyNumberFormat="1" applyFont="1" applyBorder="1" applyAlignment="1">
      <alignment vertical="top" wrapText="1"/>
    </xf>
    <xf numFmtId="3" fontId="8" fillId="0" borderId="26" xfId="18" applyNumberFormat="1" applyFont="1" applyBorder="1" applyAlignment="1">
      <alignment vertical="top" wrapText="1"/>
    </xf>
    <xf numFmtId="3" fontId="8" fillId="0" borderId="17" xfId="18" applyNumberFormat="1" applyFont="1" applyBorder="1" applyAlignment="1">
      <alignment vertical="top" wrapText="1"/>
    </xf>
    <xf numFmtId="15" fontId="52" fillId="0" borderId="24" xfId="102" applyNumberFormat="1" applyBorder="1" applyAlignment="1">
      <alignment horizontal="center"/>
    </xf>
    <xf numFmtId="15" fontId="4" fillId="0" borderId="0" xfId="0" applyNumberFormat="1" applyFont="1" applyAlignment="1">
      <alignment horizontal="center"/>
    </xf>
    <xf numFmtId="0" fontId="8" fillId="13" borderId="6" xfId="20" applyFont="1" applyFill="1" applyBorder="1" applyAlignment="1">
      <alignment vertical="top" wrapText="1"/>
    </xf>
    <xf numFmtId="0" fontId="4" fillId="13" borderId="7" xfId="20" applyFill="1" applyBorder="1"/>
    <xf numFmtId="0" fontId="21" fillId="13" borderId="30" xfId="20" applyFont="1" applyFill="1" applyBorder="1" applyAlignment="1">
      <alignment horizontal="center" vertical="top"/>
    </xf>
    <xf numFmtId="0" fontId="21" fillId="13" borderId="22" xfId="20" applyFont="1" applyFill="1" applyBorder="1" applyAlignment="1">
      <alignment horizontal="center" vertical="top"/>
    </xf>
    <xf numFmtId="0" fontId="14" fillId="13" borderId="6" xfId="20" applyFont="1" applyFill="1" applyBorder="1" applyAlignment="1">
      <alignment horizontal="center" vertical="top"/>
    </xf>
    <xf numFmtId="0" fontId="14" fillId="13" borderId="7" xfId="20" applyFont="1" applyFill="1" applyBorder="1" applyAlignment="1">
      <alignment horizontal="center" vertical="top"/>
    </xf>
    <xf numFmtId="0" fontId="10" fillId="13" borderId="6" xfId="20" applyFont="1" applyFill="1" applyBorder="1" applyAlignment="1">
      <alignment vertical="top" wrapText="1"/>
    </xf>
    <xf numFmtId="0" fontId="11" fillId="13" borderId="7" xfId="20" applyFont="1" applyFill="1" applyBorder="1"/>
    <xf numFmtId="0" fontId="8" fillId="13" borderId="6" xfId="20" applyFont="1" applyFill="1" applyBorder="1" applyAlignment="1">
      <alignment horizontal="left" vertical="top" wrapText="1"/>
    </xf>
    <xf numFmtId="0" fontId="8" fillId="13" borderId="7" xfId="20" applyFont="1" applyFill="1" applyBorder="1" applyAlignment="1">
      <alignment horizontal="left" vertical="top" wrapText="1"/>
    </xf>
    <xf numFmtId="0" fontId="8" fillId="13" borderId="25" xfId="20" applyFont="1" applyFill="1" applyBorder="1" applyAlignment="1">
      <alignment wrapText="1"/>
    </xf>
    <xf numFmtId="0" fontId="8" fillId="13" borderId="33" xfId="20" applyFont="1" applyFill="1" applyBorder="1" applyAlignment="1">
      <alignment wrapText="1"/>
    </xf>
    <xf numFmtId="0" fontId="13" fillId="7" borderId="0" xfId="20" applyFont="1" applyFill="1" applyAlignment="1">
      <alignment horizontal="center"/>
    </xf>
    <xf numFmtId="6" fontId="10" fillId="0" borderId="0" xfId="20" applyNumberFormat="1" applyFont="1" applyAlignment="1">
      <alignment horizontal="center"/>
    </xf>
    <xf numFmtId="0" fontId="10" fillId="0" borderId="0" xfId="20"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5" fillId="0" borderId="0" xfId="20" applyFont="1" applyAlignment="1">
      <alignment horizontal="center" vertical="top" wrapText="1"/>
    </xf>
    <xf numFmtId="0" fontId="10" fillId="0" borderId="0" xfId="20" applyFont="1" applyAlignment="1">
      <alignment horizontal="center" vertical="center"/>
    </xf>
    <xf numFmtId="0" fontId="6" fillId="0" borderId="0" xfId="20" applyFont="1" applyAlignment="1">
      <alignment horizontal="center"/>
    </xf>
    <xf numFmtId="0" fontId="13" fillId="11" borderId="0" xfId="27" applyFont="1" applyFill="1" applyAlignment="1">
      <alignment horizontal="center"/>
    </xf>
    <xf numFmtId="6" fontId="10" fillId="13" borderId="0" xfId="27" applyNumberFormat="1" applyFont="1" applyFill="1" applyAlignment="1">
      <alignment horizontal="center"/>
    </xf>
    <xf numFmtId="0" fontId="10" fillId="13" borderId="0" xfId="27" applyFont="1" applyFill="1" applyAlignment="1">
      <alignment horizontal="center"/>
    </xf>
    <xf numFmtId="0" fontId="28" fillId="13" borderId="49" xfId="28" applyFont="1" applyFill="1" applyBorder="1" applyAlignment="1">
      <alignment horizontal="center" wrapText="1"/>
    </xf>
    <xf numFmtId="0" fontId="28" fillId="13" borderId="50" xfId="28" applyFont="1" applyFill="1" applyBorder="1" applyAlignment="1">
      <alignment horizontal="center" wrapText="1"/>
    </xf>
    <xf numFmtId="0" fontId="28" fillId="13" borderId="5" xfId="28" applyFont="1" applyFill="1" applyBorder="1" applyAlignment="1">
      <alignment horizontal="center" wrapText="1"/>
    </xf>
    <xf numFmtId="0" fontId="28" fillId="13" borderId="3" xfId="28" applyFont="1" applyFill="1" applyBorder="1" applyAlignment="1">
      <alignment horizontal="center" wrapText="1"/>
    </xf>
    <xf numFmtId="0" fontId="13" fillId="7" borderId="0" xfId="0" applyFont="1" applyFill="1" applyAlignment="1">
      <alignment horizontal="center"/>
    </xf>
    <xf numFmtId="0" fontId="10" fillId="0" borderId="9" xfId="18" applyFont="1" applyBorder="1" applyAlignment="1">
      <alignment horizontal="left" vertical="top" wrapText="1"/>
    </xf>
    <xf numFmtId="0" fontId="6" fillId="0" borderId="10" xfId="18" applyBorder="1" applyAlignment="1">
      <alignment vertical="top" wrapText="1"/>
    </xf>
    <xf numFmtId="0" fontId="6" fillId="0" borderId="10" xfId="18" applyBorder="1"/>
    <xf numFmtId="0" fontId="6" fillId="0" borderId="11" xfId="18" applyBorder="1"/>
    <xf numFmtId="0" fontId="27" fillId="11" borderId="0" xfId="18" applyFont="1" applyFill="1" applyAlignment="1">
      <alignment horizontal="center"/>
    </xf>
    <xf numFmtId="6" fontId="28" fillId="0" borderId="0" xfId="18" applyNumberFormat="1" applyFont="1" applyAlignment="1">
      <alignment horizontal="center"/>
    </xf>
    <xf numFmtId="0" fontId="28" fillId="0" borderId="0" xfId="18" applyFont="1" applyAlignment="1">
      <alignment horizontal="center"/>
    </xf>
    <xf numFmtId="0" fontId="14" fillId="0" borderId="0" xfId="18" applyFont="1" applyAlignment="1">
      <alignment horizontal="center"/>
    </xf>
    <xf numFmtId="0" fontId="5" fillId="0" borderId="0" xfId="18" applyFont="1" applyAlignment="1">
      <alignment horizontal="center"/>
    </xf>
    <xf numFmtId="0" fontId="29" fillId="11" borderId="30" xfId="18" applyFont="1" applyFill="1" applyBorder="1" applyAlignment="1">
      <alignment horizontal="center" vertical="top" wrapText="1"/>
    </xf>
    <xf numFmtId="0" fontId="29" fillId="11" borderId="21" xfId="18" applyFont="1" applyFill="1" applyBorder="1" applyAlignment="1">
      <alignment horizontal="center" vertical="top" wrapText="1"/>
    </xf>
    <xf numFmtId="6" fontId="10" fillId="0" borderId="6" xfId="18" applyNumberFormat="1" applyFont="1" applyBorder="1" applyAlignment="1">
      <alignment horizontal="center" vertical="top" wrapText="1"/>
    </xf>
    <xf numFmtId="0" fontId="10" fillId="0" borderId="0" xfId="18" applyFont="1" applyAlignment="1">
      <alignment horizontal="center" vertical="top" wrapText="1"/>
    </xf>
    <xf numFmtId="0" fontId="14" fillId="0" borderId="6" xfId="18" applyFont="1" applyBorder="1" applyAlignment="1">
      <alignment horizontal="center" vertical="top"/>
    </xf>
    <xf numFmtId="0" fontId="14" fillId="0" borderId="0" xfId="18" applyFont="1" applyAlignment="1">
      <alignment horizontal="center" vertical="top"/>
    </xf>
    <xf numFmtId="0" fontId="5" fillId="0" borderId="6" xfId="18" applyFont="1" applyBorder="1" applyAlignment="1">
      <alignment horizontal="center" vertical="center"/>
    </xf>
    <xf numFmtId="0" fontId="5" fillId="0" borderId="0" xfId="18" applyFont="1" applyAlignment="1">
      <alignment horizontal="center" vertical="center"/>
    </xf>
    <xf numFmtId="0" fontId="21" fillId="71" borderId="0" xfId="18" applyFont="1" applyFill="1" applyAlignment="1">
      <alignment horizontal="center" vertical="center" wrapText="1"/>
    </xf>
  </cellXfs>
  <cellStyles count="31061">
    <cellStyle name="0" xfId="137" xr:uid="{D5130144-7330-49DA-B231-1482D6638174}"/>
    <cellStyle name="0 2" xfId="138" xr:uid="{9217CE4D-9205-4B79-BE8F-FA8D46D5743A}"/>
    <cellStyle name="0 2 2" xfId="273" xr:uid="{83C71016-5A43-47A1-8333-ED401EF84812}"/>
    <cellStyle name="0_~0359347" xfId="139" xr:uid="{D85062AD-6353-4950-AF75-18567B3CBF73}"/>
    <cellStyle name="0_~0359347 2" xfId="140" xr:uid="{81A44211-59B5-4ED0-9F7A-5E183542B5F7}"/>
    <cellStyle name="0_~0359347 2 2" xfId="274" xr:uid="{28941F48-72B9-463C-BE4C-98CE3C6E0D0C}"/>
    <cellStyle name="0_dimon" xfId="141" xr:uid="{DA25627C-857C-41F6-B3CC-92E6A031ED63}"/>
    <cellStyle name="0_dimon 2" xfId="142" xr:uid="{DA7B8D65-4CA6-4EDA-AC95-02ADD195DE34}"/>
    <cellStyle name="0_dimon 2 2" xfId="275" xr:uid="{FDCE3064-4557-4780-A39F-B729FED0F69C}"/>
    <cellStyle name="0_dimon_1" xfId="143" xr:uid="{4407DC04-374F-4903-A639-EA802C1275AC}"/>
    <cellStyle name="0_dimon_1 2" xfId="144" xr:uid="{EBB799BE-DBF9-48D8-A0D0-5E69CC13347E}"/>
    <cellStyle name="0_dimon_1 2 2" xfId="276" xr:uid="{2F50A2E2-BC72-4687-8AF5-413146647B0F}"/>
    <cellStyle name="0_Price Forecast" xfId="145" xr:uid="{BCB078ED-464A-463E-BB28-8D086A90A337}"/>
    <cellStyle name="0_Price Forecast 2" xfId="146" xr:uid="{3D393D53-5277-4A87-A86C-01B7CC05E91A}"/>
    <cellStyle name="0_Price Forecast 2 2" xfId="277" xr:uid="{315C4097-6489-4652-8E69-0EF5D19B10C9}"/>
    <cellStyle name="1st Line" xfId="278" xr:uid="{C8E41354-5D03-4F23-9465-6845AC583251}"/>
    <cellStyle name="20% - Accent1" xfId="46" builtinId="30" customBuiltin="1"/>
    <cellStyle name="20% - Accent1 10" xfId="279" xr:uid="{27E02DA8-B5FE-4762-BFC6-59E2118BDFB2}"/>
    <cellStyle name="20% - Accent1 10 2" xfId="280" xr:uid="{8E5FB626-6EDA-4BEA-BA95-88035EAED648}"/>
    <cellStyle name="20% - Accent1 11" xfId="281" xr:uid="{153F9D1B-1FB1-49B2-88ED-F643F33A87E6}"/>
    <cellStyle name="20% - Accent1 2" xfId="147" xr:uid="{DA46279B-300F-44B3-B08C-8205D45FFB66}"/>
    <cellStyle name="20% - Accent1 2 10" xfId="282" xr:uid="{DED02891-B6A4-4555-81F9-C35DFBDFC259}"/>
    <cellStyle name="20% - Accent1 2 2" xfId="283" xr:uid="{F3D36362-4BB6-4679-A2D2-C59DD116B707}"/>
    <cellStyle name="20% - Accent1 2 2 2" xfId="284" xr:uid="{7BD0816C-14C6-41AD-B9A9-C6DAEDD3B98F}"/>
    <cellStyle name="20% - Accent1 2 2 2 2" xfId="285" xr:uid="{485B97B4-313C-4EFD-868F-4069F6EFF46F}"/>
    <cellStyle name="20% - Accent1 2 2 2 2 2" xfId="286" xr:uid="{8D70A1B7-0787-40C8-9969-3F8A73983749}"/>
    <cellStyle name="20% - Accent1 2 2 2 3" xfId="287" xr:uid="{2054B90D-EBF2-47FE-BBCD-4506C9874321}"/>
    <cellStyle name="20% - Accent1 2 2 3" xfId="288" xr:uid="{C70D8093-1B41-42D4-A562-682DAC4D216B}"/>
    <cellStyle name="20% - Accent1 2 2 3 2" xfId="289" xr:uid="{B974CA7D-4AC7-40B7-B9A8-B2104B08E888}"/>
    <cellStyle name="20% - Accent1 2 2 3 2 2" xfId="290" xr:uid="{83AF257D-9D61-4CB6-B761-AD88E3E0ED2B}"/>
    <cellStyle name="20% - Accent1 2 2 3 3" xfId="291" xr:uid="{13EEC5E2-C515-4986-9E6E-49FB60B46FD9}"/>
    <cellStyle name="20% - Accent1 2 2 4" xfId="292" xr:uid="{AC663068-D744-4985-8BF4-0E69BFA189AB}"/>
    <cellStyle name="20% - Accent1 2 2 4 2" xfId="293" xr:uid="{CA4AF575-7408-4FBD-952C-1091F6D79704}"/>
    <cellStyle name="20% - Accent1 2 2 5" xfId="294" xr:uid="{DBC0241C-A513-490E-831C-16E4D0B98DE7}"/>
    <cellStyle name="20% - Accent1 2 2 5 2" xfId="295" xr:uid="{F0D9EAA2-9EAB-416F-88B4-1E428CF6E4A2}"/>
    <cellStyle name="20% - Accent1 2 2 6" xfId="296" xr:uid="{4E6102E3-DFD7-4FA1-9CEB-942107D0F853}"/>
    <cellStyle name="20% - Accent1 2 3" xfId="297" xr:uid="{78D06E25-FAD2-4E03-8060-516F939E7590}"/>
    <cellStyle name="20% - Accent1 2 3 2" xfId="298" xr:uid="{5E55900F-A20C-4971-A2A2-91E55F66FF67}"/>
    <cellStyle name="20% - Accent1 2 3 2 2" xfId="299" xr:uid="{6C4B5048-4B39-4A4F-B156-34AADBD3D7CC}"/>
    <cellStyle name="20% - Accent1 2 3 2 2 2" xfId="300" xr:uid="{EB321037-17E9-47C7-8C43-ECB569DCB071}"/>
    <cellStyle name="20% - Accent1 2 3 2 3" xfId="301" xr:uid="{63809D78-E73D-4C4C-A533-EC1CA4CD9DD1}"/>
    <cellStyle name="20% - Accent1 2 3 3" xfId="302" xr:uid="{A44DC4C6-0027-4F82-B132-E0C87687BF96}"/>
    <cellStyle name="20% - Accent1 2 3 3 2" xfId="303" xr:uid="{DCE1FDDB-742C-4A1C-8ECB-AE7D88EAE117}"/>
    <cellStyle name="20% - Accent1 2 3 3 2 2" xfId="304" xr:uid="{A1490C9A-981A-409B-8955-2DB3FD3705F3}"/>
    <cellStyle name="20% - Accent1 2 3 3 3" xfId="305" xr:uid="{2E88A7AC-BAE9-4755-9368-3F50CD44237C}"/>
    <cellStyle name="20% - Accent1 2 3 4" xfId="306" xr:uid="{50652B28-B901-458C-82FA-A7A2C85FFC50}"/>
    <cellStyle name="20% - Accent1 2 3 4 2" xfId="307" xr:uid="{DEFE3EBB-C424-4E8A-85A1-24C80DA9A6CD}"/>
    <cellStyle name="20% - Accent1 2 3 5" xfId="308" xr:uid="{4146CCE5-B94E-4496-A8F3-DD520F3EEF86}"/>
    <cellStyle name="20% - Accent1 2 3 5 2" xfId="309" xr:uid="{218D644F-3A54-48A3-93D6-3058A7DCE9E9}"/>
    <cellStyle name="20% - Accent1 2 3 6" xfId="310" xr:uid="{D6BE8B37-0BB0-48B1-AE2A-A1A88072ECA3}"/>
    <cellStyle name="20% - Accent1 2 3 7" xfId="311" xr:uid="{4F98D3CA-6290-4AA9-9BEF-50A525FA9F8D}"/>
    <cellStyle name="20% - Accent1 2 4" xfId="312" xr:uid="{F85420FD-2993-4211-AC99-A2846E583EE8}"/>
    <cellStyle name="20% - Accent1 2 4 2" xfId="313" xr:uid="{EF2936AD-22F6-451B-8DDC-B952E9BB442D}"/>
    <cellStyle name="20% - Accent1 2 4 2 2" xfId="314" xr:uid="{52966F0A-A047-4782-B48C-3C23788EBE85}"/>
    <cellStyle name="20% - Accent1 2 4 2 2 2" xfId="315" xr:uid="{622223DE-7EFE-4C1B-A262-F444C8B08A22}"/>
    <cellStyle name="20% - Accent1 2 4 2 3" xfId="316" xr:uid="{A6D40731-978E-44BD-B44F-3919CC9E5FBD}"/>
    <cellStyle name="20% - Accent1 2 4 3" xfId="317" xr:uid="{7714FB84-2F88-4A8B-B86D-456D68384E25}"/>
    <cellStyle name="20% - Accent1 2 4 3 2" xfId="318" xr:uid="{396EDFD0-EDE0-4809-A7D3-AA189072D882}"/>
    <cellStyle name="20% - Accent1 2 4 3 2 2" xfId="319" xr:uid="{20624E9E-C8CA-4B1E-9ABE-9C63DD01355D}"/>
    <cellStyle name="20% - Accent1 2 4 3 3" xfId="320" xr:uid="{2F41EEA8-5D81-47EC-AA03-5770D3EEAF6E}"/>
    <cellStyle name="20% - Accent1 2 4 4" xfId="321" xr:uid="{80D53A20-045E-4740-912D-9A500C65ECDD}"/>
    <cellStyle name="20% - Accent1 2 4 4 2" xfId="322" xr:uid="{3961D0F1-37F6-4BA8-B10E-9937E1D9CCBE}"/>
    <cellStyle name="20% - Accent1 2 4 5" xfId="323" xr:uid="{71083990-BA76-44AA-85C8-0A4461E886C9}"/>
    <cellStyle name="20% - Accent1 2 4 5 2" xfId="324" xr:uid="{99BB5F37-C98A-4508-8598-5EE1ABE84388}"/>
    <cellStyle name="20% - Accent1 2 4 6" xfId="325" xr:uid="{6F69A513-0770-44CA-ACAA-DC32C8D7A644}"/>
    <cellStyle name="20% - Accent1 2 5" xfId="326" xr:uid="{7E806F60-F8A8-4640-94A6-BD45EECA1F0B}"/>
    <cellStyle name="20% - Accent1 2 5 2" xfId="327" xr:uid="{C420B4F4-7AB6-4012-8872-BE231A371678}"/>
    <cellStyle name="20% - Accent1 2 5 2 2" xfId="328" xr:uid="{CABEA00A-8DA0-4B61-9258-650C51B40B95}"/>
    <cellStyle name="20% - Accent1 2 5 3" xfId="329" xr:uid="{559C98AA-B97F-4EBA-A0E3-2AE6819829E9}"/>
    <cellStyle name="20% - Accent1 2 6" xfId="330" xr:uid="{7A40C92F-C715-4238-AD40-F87AA5B783DC}"/>
    <cellStyle name="20% - Accent1 2 6 2" xfId="331" xr:uid="{2A154210-70C6-4B22-8077-3C2DB6AE4929}"/>
    <cellStyle name="20% - Accent1 2 6 2 2" xfId="332" xr:uid="{BCDF60F7-6FC0-4C8D-AB04-FCB12B52C419}"/>
    <cellStyle name="20% - Accent1 2 6 3" xfId="333" xr:uid="{B39D32CA-6192-4FCA-B32F-D0DA63945DC4}"/>
    <cellStyle name="20% - Accent1 2 7" xfId="334" xr:uid="{451BBB51-2739-4023-8020-1BAFAA39C301}"/>
    <cellStyle name="20% - Accent1 2 7 2" xfId="335" xr:uid="{7EBD22A2-35AF-4248-A0A3-72CBE8276F72}"/>
    <cellStyle name="20% - Accent1 2 8" xfId="336" xr:uid="{16621152-40F3-4F6A-A77B-36F7F973EFCD}"/>
    <cellStyle name="20% - Accent1 2 8 2" xfId="337" xr:uid="{6C6DA12C-693B-4023-B7B9-493CBA1B30E4}"/>
    <cellStyle name="20% - Accent1 2 9" xfId="338" xr:uid="{C9FBA3BC-1512-4E6F-9323-8A66F2948B29}"/>
    <cellStyle name="20% - Accent1 3" xfId="339" xr:uid="{AC526D6E-9C0E-44A6-B9FF-4511F3AE6CE4}"/>
    <cellStyle name="20% - Accent1 3 2" xfId="340" xr:uid="{83970199-77E1-4456-A51B-3C8B3BEF4B44}"/>
    <cellStyle name="20% - Accent1 3 2 2" xfId="341" xr:uid="{22B66028-75D5-45CB-83A8-0633552EDC28}"/>
    <cellStyle name="20% - Accent1 3 2 2 2" xfId="342" xr:uid="{F7B34BA0-943F-4A73-AEA7-A217528DBA3D}"/>
    <cellStyle name="20% - Accent1 3 2 3" xfId="343" xr:uid="{496DA515-94D8-4A0E-B88E-F1AC40AB20D7}"/>
    <cellStyle name="20% - Accent1 3 3" xfId="344" xr:uid="{F01ACAFC-0277-419D-80E3-A8D87E816BC9}"/>
    <cellStyle name="20% - Accent1 3 3 2" xfId="345" xr:uid="{24713CF5-6D1B-4145-9E6B-0093D636AD5A}"/>
    <cellStyle name="20% - Accent1 3 3 2 2" xfId="346" xr:uid="{52E72DB6-2EBD-4822-883A-A5AD9D4A4B3C}"/>
    <cellStyle name="20% - Accent1 3 3 3" xfId="347" xr:uid="{DAEB78EF-6F69-490C-8DFB-DC24E615DFCA}"/>
    <cellStyle name="20% - Accent1 3 4" xfId="348" xr:uid="{B2A70A5C-586F-4864-8D3C-E2B65DE17B73}"/>
    <cellStyle name="20% - Accent1 3 4 2" xfId="349" xr:uid="{087BAA2F-9783-49A2-ADF9-CA850692F3CC}"/>
    <cellStyle name="20% - Accent1 3 5" xfId="350" xr:uid="{07E74227-2D03-474D-92C6-8AA283FC2FE2}"/>
    <cellStyle name="20% - Accent1 3 5 2" xfId="351" xr:uid="{F5A9656E-02BB-4362-838B-CF9B0C29F6B0}"/>
    <cellStyle name="20% - Accent1 3 6" xfId="352" xr:uid="{01CA7A5C-0A89-4ABA-91AF-5EAF3F1A1917}"/>
    <cellStyle name="20% - Accent1 3 7" xfId="353" xr:uid="{F65CD7EC-189F-4212-A628-41BF8F4E9E80}"/>
    <cellStyle name="20% - Accent1 4" xfId="354" xr:uid="{81A2BDC9-A5AD-44E6-A25E-27519C3C9569}"/>
    <cellStyle name="20% - Accent1 4 2" xfId="355" xr:uid="{D2A15BCA-FD41-48AD-85FE-4355D880ED85}"/>
    <cellStyle name="20% - Accent1 4 2 2" xfId="356" xr:uid="{DE3ABF04-9521-41D5-95C0-95993DC32044}"/>
    <cellStyle name="20% - Accent1 4 2 2 2" xfId="357" xr:uid="{1A3E6475-FFAC-4F5E-BCED-DE2962BD4765}"/>
    <cellStyle name="20% - Accent1 4 2 3" xfId="358" xr:uid="{F8C433D9-A071-43A2-B687-AD44A97E14A9}"/>
    <cellStyle name="20% - Accent1 4 3" xfId="359" xr:uid="{DC1B8259-BE1A-48AF-AC2F-EDEFECAF192F}"/>
    <cellStyle name="20% - Accent1 4 3 2" xfId="360" xr:uid="{69439061-1916-48FF-833C-8B6D6D7B6CD8}"/>
    <cellStyle name="20% - Accent1 4 3 2 2" xfId="361" xr:uid="{76B7238E-B17E-481D-A243-C359F4AC2ACF}"/>
    <cellStyle name="20% - Accent1 4 3 3" xfId="362" xr:uid="{AEA601B6-721B-41E4-BE52-5E11018EBB5C}"/>
    <cellStyle name="20% - Accent1 4 4" xfId="363" xr:uid="{BB5D4FEB-5CC5-45C2-B430-CF7E1B6B7D44}"/>
    <cellStyle name="20% - Accent1 4 4 2" xfId="364" xr:uid="{E6D068C5-B4B2-479B-944A-99148AE67CD0}"/>
    <cellStyle name="20% - Accent1 4 5" xfId="365" xr:uid="{5739FF85-4083-4EEE-B2FA-01F2DDC8B2C3}"/>
    <cellStyle name="20% - Accent1 4 5 2" xfId="366" xr:uid="{B7DBDA6E-C819-43F9-839C-A253DA70A9AD}"/>
    <cellStyle name="20% - Accent1 4 6" xfId="367" xr:uid="{EF234883-6A40-44F6-8C81-E09A33909272}"/>
    <cellStyle name="20% - Accent1 5" xfId="368" xr:uid="{3089390D-10AF-4F7E-B893-311274272322}"/>
    <cellStyle name="20% - Accent1 5 2" xfId="369" xr:uid="{776EB565-ABB9-4294-9786-8FAF1CEA9513}"/>
    <cellStyle name="20% - Accent1 5 2 2" xfId="370" xr:uid="{CA0117DE-2C0F-42AE-91C0-F07219697661}"/>
    <cellStyle name="20% - Accent1 5 2 2 2" xfId="371" xr:uid="{E56C5E89-6BDA-40F3-8AC0-EACD0CA90F8B}"/>
    <cellStyle name="20% - Accent1 5 2 3" xfId="372" xr:uid="{528F0248-FDA5-4133-88A4-FF815F5D3CB6}"/>
    <cellStyle name="20% - Accent1 5 3" xfId="373" xr:uid="{0C113C07-96F8-478C-8EA6-3E6E4C65D41E}"/>
    <cellStyle name="20% - Accent1 5 3 2" xfId="374" xr:uid="{673ABD55-04D8-4F48-8973-F1B12E557E0E}"/>
    <cellStyle name="20% - Accent1 5 3 2 2" xfId="375" xr:uid="{55187A2E-B5CF-4A4E-9AA3-88ABA60EB324}"/>
    <cellStyle name="20% - Accent1 5 3 3" xfId="376" xr:uid="{52DFFECD-AED0-4DC4-B83C-C5CCCD74398A}"/>
    <cellStyle name="20% - Accent1 5 4" xfId="377" xr:uid="{67B11596-D89F-40C9-9EC2-2892691DC216}"/>
    <cellStyle name="20% - Accent1 5 4 2" xfId="378" xr:uid="{2B79EF5C-06E1-4F44-8003-05770EE038B5}"/>
    <cellStyle name="20% - Accent1 5 5" xfId="379" xr:uid="{63A37210-041C-48FE-8925-0D1D5D6AD475}"/>
    <cellStyle name="20% - Accent1 5 5 2" xfId="380" xr:uid="{549BCAAF-DD47-46E1-8114-52E10E5C9DB1}"/>
    <cellStyle name="20% - Accent1 5 6" xfId="381" xr:uid="{F7D1CCAA-09E1-4764-B308-CB0E1FA4875F}"/>
    <cellStyle name="20% - Accent1 5 7" xfId="382" xr:uid="{F18923A2-1FBF-4933-97E6-4435B14F326B}"/>
    <cellStyle name="20% - Accent1 6" xfId="383" xr:uid="{01BE7105-8ABC-47C0-A777-903642AC4BBB}"/>
    <cellStyle name="20% - Accent1 6 2" xfId="384" xr:uid="{5A4F4472-8675-4245-9064-BA0FFA5D1B0F}"/>
    <cellStyle name="20% - Accent1 6 2 2" xfId="385" xr:uid="{A53A1F4E-6DF8-4BAE-B256-C9B6158F8522}"/>
    <cellStyle name="20% - Accent1 6 2 2 2" xfId="386" xr:uid="{DCEA4A63-1F0A-4F07-BF77-F3C0CAB279BF}"/>
    <cellStyle name="20% - Accent1 6 2 3" xfId="387" xr:uid="{303EBC42-572E-4256-A0A4-F6411B8101E6}"/>
    <cellStyle name="20% - Accent1 6 3" xfId="388" xr:uid="{AA2E7B95-AB64-4226-B3D6-198199A5A82A}"/>
    <cellStyle name="20% - Accent1 6 3 2" xfId="389" xr:uid="{B43A6C52-AA6B-4016-A87E-8118B1A6A07A}"/>
    <cellStyle name="20% - Accent1 6 3 2 2" xfId="390" xr:uid="{1A158524-7F0D-415C-A59C-FA69226D1077}"/>
    <cellStyle name="20% - Accent1 6 3 3" xfId="391" xr:uid="{A8E60457-B957-40E9-BEF7-08B1A1C505FA}"/>
    <cellStyle name="20% - Accent1 6 4" xfId="392" xr:uid="{70227797-1DA3-4D60-9699-004BE97C6012}"/>
    <cellStyle name="20% - Accent1 6 4 2" xfId="393" xr:uid="{2E33457D-C168-490A-ABF1-6DA2989DA010}"/>
    <cellStyle name="20% - Accent1 6 5" xfId="394" xr:uid="{ABF45443-F429-411F-865D-63157F99DBD5}"/>
    <cellStyle name="20% - Accent1 6 5 2" xfId="395" xr:uid="{1E47EAB0-E30E-42EA-A483-8D3C275440C5}"/>
    <cellStyle name="20% - Accent1 6 6" xfId="396" xr:uid="{EC88EC9B-CE8F-4A1B-AFD6-67522BCA5801}"/>
    <cellStyle name="20% - Accent1 6 7" xfId="397" xr:uid="{4E261B1F-9D3B-4F3F-903D-151B104C4C9C}"/>
    <cellStyle name="20% - Accent1 7" xfId="398" xr:uid="{E2C4B1E9-CAF4-4DBC-A377-DD5456937713}"/>
    <cellStyle name="20% - Accent1 7 2" xfId="399" xr:uid="{34D1A8DB-C3AD-4FBA-B8C1-C960D2F7B056}"/>
    <cellStyle name="20% - Accent1 7 2 2" xfId="400" xr:uid="{5E475774-B780-40AC-8C35-7942EB6EFE78}"/>
    <cellStyle name="20% - Accent1 7 3" xfId="401" xr:uid="{696A6BAC-7ED8-4733-A1D9-B1D2229632A7}"/>
    <cellStyle name="20% - Accent1 8" xfId="402" xr:uid="{FA4FC108-2301-411B-BEEA-1A6C9150F640}"/>
    <cellStyle name="20% - Accent1 8 2" xfId="403" xr:uid="{E4CC5892-B4B4-4931-B6D5-3FD57C401E47}"/>
    <cellStyle name="20% - Accent1 8 2 2" xfId="404" xr:uid="{2D651F83-0201-41E8-BA5C-1D2CCF4F35CE}"/>
    <cellStyle name="20% - Accent1 8 3" xfId="405" xr:uid="{15B38439-A6DA-44D7-A966-3DF3808BA5C5}"/>
    <cellStyle name="20% - Accent1 9" xfId="406" xr:uid="{ED7D38DE-6041-44AD-AD0E-E919F99DFF13}"/>
    <cellStyle name="20% - Accent1 9 2" xfId="407" xr:uid="{7BAC6BA1-443C-4667-A015-31BE26C9194D}"/>
    <cellStyle name="20% - Accent2" xfId="50" builtinId="34" customBuiltin="1"/>
    <cellStyle name="20% - Accent2 10" xfId="408" xr:uid="{C6D999EF-51F6-492F-A666-D387BF498CCB}"/>
    <cellStyle name="20% - Accent2 10 2" xfId="409" xr:uid="{B99A7118-EBAC-42EF-8D17-B19295960E6D}"/>
    <cellStyle name="20% - Accent2 11" xfId="410" xr:uid="{8CEF2A0F-918C-42B8-ABAD-FA7C8E314FB4}"/>
    <cellStyle name="20% - Accent2 2" xfId="148" xr:uid="{498BD856-376A-4BFF-BAA5-8BDEFB0D57BB}"/>
    <cellStyle name="20% - Accent2 2 10" xfId="411" xr:uid="{E7CAFEE6-7C92-47AC-BA6B-C01E6D8BB1B2}"/>
    <cellStyle name="20% - Accent2 2 2" xfId="412" xr:uid="{FB123E69-3281-41EF-AB5C-A63A5AA53A56}"/>
    <cellStyle name="20% - Accent2 2 2 2" xfId="413" xr:uid="{C7D139A0-1DF0-42CE-BC1A-F50BE6D53A68}"/>
    <cellStyle name="20% - Accent2 2 2 2 2" xfId="414" xr:uid="{815D920F-3B64-45C8-B3E8-934227FF2485}"/>
    <cellStyle name="20% - Accent2 2 2 2 2 2" xfId="415" xr:uid="{994DAB17-718B-496F-937E-3C825CC8C273}"/>
    <cellStyle name="20% - Accent2 2 2 2 3" xfId="416" xr:uid="{5A6209F2-E42A-46A8-B330-89D0837CCA54}"/>
    <cellStyle name="20% - Accent2 2 2 3" xfId="417" xr:uid="{733E4E30-F5EC-4A26-9F49-CADF892EB74C}"/>
    <cellStyle name="20% - Accent2 2 2 3 2" xfId="418" xr:uid="{9643F782-B655-4377-B6D4-5D6BA247AC49}"/>
    <cellStyle name="20% - Accent2 2 2 3 2 2" xfId="419" xr:uid="{658E5C98-A300-4EB1-9403-F38540FBA284}"/>
    <cellStyle name="20% - Accent2 2 2 3 3" xfId="420" xr:uid="{9561383F-9F7E-4761-9802-C42B6FDDD7B0}"/>
    <cellStyle name="20% - Accent2 2 2 4" xfId="421" xr:uid="{5DBD451E-8C13-4498-B54E-8E26DFF4E78E}"/>
    <cellStyle name="20% - Accent2 2 2 4 2" xfId="422" xr:uid="{A4D9428E-642E-4C06-AE64-DFD3A8C254EF}"/>
    <cellStyle name="20% - Accent2 2 2 5" xfId="423" xr:uid="{B6760BB1-E8E9-42C5-A5E0-D49FF189F86F}"/>
    <cellStyle name="20% - Accent2 2 2 5 2" xfId="424" xr:uid="{73F6061D-5793-4401-A4DE-0817E201BE4D}"/>
    <cellStyle name="20% - Accent2 2 2 6" xfId="425" xr:uid="{BAE68310-2024-4E24-89B2-8F3AC8D00E63}"/>
    <cellStyle name="20% - Accent2 2 3" xfId="426" xr:uid="{9513CF54-0B33-4A42-8DD7-218BA4F93D2D}"/>
    <cellStyle name="20% - Accent2 2 3 2" xfId="427" xr:uid="{F05B0330-C94E-4793-B9E8-9A4A927DE384}"/>
    <cellStyle name="20% - Accent2 2 3 2 2" xfId="428" xr:uid="{FD2322B8-E384-4A50-A89A-EF932FCC1373}"/>
    <cellStyle name="20% - Accent2 2 3 2 2 2" xfId="429" xr:uid="{9D12405F-926C-423F-B65B-242310A234A7}"/>
    <cellStyle name="20% - Accent2 2 3 2 3" xfId="430" xr:uid="{271560F7-ADAD-45A8-90BC-8B4FF913145F}"/>
    <cellStyle name="20% - Accent2 2 3 3" xfId="431" xr:uid="{B6451F4E-F2CB-41BA-9B5F-16BE4003826F}"/>
    <cellStyle name="20% - Accent2 2 3 3 2" xfId="432" xr:uid="{F6C4DE1C-115D-424E-B5D3-DF13CBA9B654}"/>
    <cellStyle name="20% - Accent2 2 3 3 2 2" xfId="433" xr:uid="{E2F6BF05-D40D-41AE-9740-9E9BCE85AFC7}"/>
    <cellStyle name="20% - Accent2 2 3 3 3" xfId="434" xr:uid="{23291883-8CA4-45B6-B9CD-8B1E854ACE88}"/>
    <cellStyle name="20% - Accent2 2 3 4" xfId="435" xr:uid="{5C3BD5F5-6F6D-44E7-8A8B-17A43EE09480}"/>
    <cellStyle name="20% - Accent2 2 3 4 2" xfId="436" xr:uid="{58F81E76-936C-46EB-9B84-5DEDE46DA087}"/>
    <cellStyle name="20% - Accent2 2 3 5" xfId="437" xr:uid="{A7EDE311-C4C4-4A74-AF9E-211683EB980A}"/>
    <cellStyle name="20% - Accent2 2 3 5 2" xfId="438" xr:uid="{36922DF7-84CB-4B29-B5B4-D416E8C6B9C6}"/>
    <cellStyle name="20% - Accent2 2 3 6" xfId="439" xr:uid="{BBC9429B-4CA2-4D84-B6E0-F856E92EA23A}"/>
    <cellStyle name="20% - Accent2 2 3 7" xfId="440" xr:uid="{EDCC4E5A-79C9-47A3-A0FE-290345966492}"/>
    <cellStyle name="20% - Accent2 2 4" xfId="441" xr:uid="{D76169FB-CC47-4123-B3E3-C1D391594F16}"/>
    <cellStyle name="20% - Accent2 2 4 2" xfId="442" xr:uid="{2027AB5F-692B-43E7-8C41-02CC840A2BF7}"/>
    <cellStyle name="20% - Accent2 2 4 2 2" xfId="443" xr:uid="{F14C871B-01F9-41D5-A01F-85BC9BA3B8ED}"/>
    <cellStyle name="20% - Accent2 2 4 2 2 2" xfId="444" xr:uid="{DBBAD5F1-472C-4203-BE6A-8D1FEFB20D8C}"/>
    <cellStyle name="20% - Accent2 2 4 2 3" xfId="445" xr:uid="{D2C21CDE-F1B0-46AD-8765-7BCB8BBBEB08}"/>
    <cellStyle name="20% - Accent2 2 4 3" xfId="446" xr:uid="{19A604DB-CDC3-4F36-84ED-876845EEF256}"/>
    <cellStyle name="20% - Accent2 2 4 3 2" xfId="447" xr:uid="{684A6217-2DB8-4642-A319-B3FDBDA32CB6}"/>
    <cellStyle name="20% - Accent2 2 4 3 2 2" xfId="448" xr:uid="{E532E962-0CFA-472D-A052-E2ED233BC1F6}"/>
    <cellStyle name="20% - Accent2 2 4 3 3" xfId="449" xr:uid="{6F2315C1-0517-4C73-B45C-088A33984D72}"/>
    <cellStyle name="20% - Accent2 2 4 4" xfId="450" xr:uid="{A3C2278A-D096-4352-B3CA-E71B15AE1D17}"/>
    <cellStyle name="20% - Accent2 2 4 4 2" xfId="451" xr:uid="{F1199BA4-6751-481F-9052-8DD3BAE2560F}"/>
    <cellStyle name="20% - Accent2 2 4 5" xfId="452" xr:uid="{FD1A2487-C72E-4593-A940-20BF7AA6EFF3}"/>
    <cellStyle name="20% - Accent2 2 4 5 2" xfId="453" xr:uid="{C0BC7DA5-1C8E-4F91-B356-E9DF0F8B60E0}"/>
    <cellStyle name="20% - Accent2 2 4 6" xfId="454" xr:uid="{227EFFBD-4B1E-4A9C-B572-063AABCEE161}"/>
    <cellStyle name="20% - Accent2 2 5" xfId="455" xr:uid="{480EFADB-ECC2-4CB5-AA56-E422515BDB67}"/>
    <cellStyle name="20% - Accent2 2 5 2" xfId="456" xr:uid="{73C60511-5D12-4315-9CE6-D6B9AF1DC469}"/>
    <cellStyle name="20% - Accent2 2 5 2 2" xfId="457" xr:uid="{41D39B9C-38B3-447A-A670-6DD185A2D274}"/>
    <cellStyle name="20% - Accent2 2 5 3" xfId="458" xr:uid="{F266D8BD-0956-4DA9-8DF1-B06AC15144E6}"/>
    <cellStyle name="20% - Accent2 2 6" xfId="459" xr:uid="{0157684E-2046-4428-8AD3-906A563548F6}"/>
    <cellStyle name="20% - Accent2 2 6 2" xfId="460" xr:uid="{4378B56B-643E-448C-ACB7-039D56752890}"/>
    <cellStyle name="20% - Accent2 2 6 2 2" xfId="461" xr:uid="{EA1F2385-68A9-4873-A2BC-551B5FA3E1CB}"/>
    <cellStyle name="20% - Accent2 2 6 3" xfId="462" xr:uid="{C0FE0CCA-6C98-4ADC-9E40-6A7756D05D2B}"/>
    <cellStyle name="20% - Accent2 2 7" xfId="463" xr:uid="{7F54D4B2-2096-4626-93FB-CD5F9BF136E6}"/>
    <cellStyle name="20% - Accent2 2 7 2" xfId="464" xr:uid="{19DE48A8-B2A6-4B20-8150-2AB76B3DD064}"/>
    <cellStyle name="20% - Accent2 2 8" xfId="465" xr:uid="{2A53D7B2-B57E-40A4-9BE3-84821CA51AD0}"/>
    <cellStyle name="20% - Accent2 2 8 2" xfId="466" xr:uid="{E15F53F6-274C-47CA-BD2A-418F4B271E02}"/>
    <cellStyle name="20% - Accent2 2 9" xfId="467" xr:uid="{0A63881C-F9AB-479E-A4F0-CCF693123EB0}"/>
    <cellStyle name="20% - Accent2 3" xfId="468" xr:uid="{FD59F516-EE75-41A3-A82E-3A2BDD0A74D7}"/>
    <cellStyle name="20% - Accent2 3 2" xfId="469" xr:uid="{0D16AB79-840C-4ACD-AD04-899E14120823}"/>
    <cellStyle name="20% - Accent2 3 2 2" xfId="470" xr:uid="{C59C500F-4A6C-4F4D-BD77-052984753DE4}"/>
    <cellStyle name="20% - Accent2 3 2 2 2" xfId="471" xr:uid="{4CF6DB0B-B761-46AF-8AD8-65E024D557A4}"/>
    <cellStyle name="20% - Accent2 3 2 3" xfId="472" xr:uid="{A473A1E5-3915-4813-96CD-20880734DC44}"/>
    <cellStyle name="20% - Accent2 3 3" xfId="473" xr:uid="{93195BE7-B131-4574-A498-100F2F35D6A3}"/>
    <cellStyle name="20% - Accent2 3 3 2" xfId="474" xr:uid="{20163699-1BFC-4737-B299-D84D7478220F}"/>
    <cellStyle name="20% - Accent2 3 3 2 2" xfId="475" xr:uid="{F3F99338-68A2-48FC-996F-F71D0F375321}"/>
    <cellStyle name="20% - Accent2 3 3 3" xfId="476" xr:uid="{3B8F8162-99AB-47B7-992B-D6E51E72738D}"/>
    <cellStyle name="20% - Accent2 3 4" xfId="477" xr:uid="{07346E1A-B51F-49D7-A432-672D45F6F75A}"/>
    <cellStyle name="20% - Accent2 3 4 2" xfId="478" xr:uid="{FE0DA9C3-A1F2-4E86-86D4-81FBB6C27690}"/>
    <cellStyle name="20% - Accent2 3 5" xfId="479" xr:uid="{20D5DA1E-2009-4174-A6D5-EDBD24ABF866}"/>
    <cellStyle name="20% - Accent2 3 5 2" xfId="480" xr:uid="{C7FCE876-9F0F-4FB8-B164-AE207CE04A35}"/>
    <cellStyle name="20% - Accent2 3 6" xfId="481" xr:uid="{09994055-DECA-4E18-B27C-C6B5099D8A3E}"/>
    <cellStyle name="20% - Accent2 3 7" xfId="482" xr:uid="{5F4E4B96-F822-4082-BA18-97926AB5BD62}"/>
    <cellStyle name="20% - Accent2 4" xfId="483" xr:uid="{4FEAEA4C-527B-4951-94B8-707D653DCE76}"/>
    <cellStyle name="20% - Accent2 4 2" xfId="484" xr:uid="{F6BE9E43-D487-4341-A6FE-21B0770A5546}"/>
    <cellStyle name="20% - Accent2 4 2 2" xfId="485" xr:uid="{7B6D3866-979D-402F-B427-1DD0B1ECDBF5}"/>
    <cellStyle name="20% - Accent2 4 2 2 2" xfId="486" xr:uid="{6DB5F83B-3327-43E7-BA46-A4D0F4FBB102}"/>
    <cellStyle name="20% - Accent2 4 2 3" xfId="487" xr:uid="{9E13EBD7-B4A2-4C48-90FC-985A6CE24083}"/>
    <cellStyle name="20% - Accent2 4 3" xfId="488" xr:uid="{8AF555B7-8007-410B-A69C-8FE4150A34FE}"/>
    <cellStyle name="20% - Accent2 4 3 2" xfId="489" xr:uid="{DF639A88-F5C6-43B5-92DB-A30BCDAA1995}"/>
    <cellStyle name="20% - Accent2 4 3 2 2" xfId="490" xr:uid="{A98749C5-2C46-4ACD-8DD3-FE4E0B35F87E}"/>
    <cellStyle name="20% - Accent2 4 3 3" xfId="491" xr:uid="{F8DFBB11-4EB4-4E67-9950-A25CFA329C5B}"/>
    <cellStyle name="20% - Accent2 4 4" xfId="492" xr:uid="{D13DD2FE-8F58-4643-B702-A51CF2855CE1}"/>
    <cellStyle name="20% - Accent2 4 4 2" xfId="493" xr:uid="{92B5527C-7A8C-4DEE-88D6-0CC33A5ADE57}"/>
    <cellStyle name="20% - Accent2 4 5" xfId="494" xr:uid="{583250EC-A963-40C7-9EA6-1E7C1054DBD0}"/>
    <cellStyle name="20% - Accent2 4 5 2" xfId="495" xr:uid="{6D1CE70B-CB4D-40D4-82DF-95BCF4DEBACF}"/>
    <cellStyle name="20% - Accent2 4 6" xfId="496" xr:uid="{BBF4F6E7-5C16-4E09-BC18-37C5073F727F}"/>
    <cellStyle name="20% - Accent2 5" xfId="497" xr:uid="{6D3CF4E0-77C8-4550-A2A0-BE7980386BE8}"/>
    <cellStyle name="20% - Accent2 5 2" xfId="498" xr:uid="{02ED90B1-BF47-42DE-9ACB-37E00DB1473F}"/>
    <cellStyle name="20% - Accent2 5 2 2" xfId="499" xr:uid="{A7F6EA99-AC62-483A-9233-2D2B8C1AE9BC}"/>
    <cellStyle name="20% - Accent2 5 2 2 2" xfId="500" xr:uid="{B3E5DE0B-2ED5-4381-AE38-B681BAC01463}"/>
    <cellStyle name="20% - Accent2 5 2 3" xfId="501" xr:uid="{88761C76-F676-4CD5-901D-A6857F422C62}"/>
    <cellStyle name="20% - Accent2 5 3" xfId="502" xr:uid="{B12DEC13-F4BC-4DA9-B244-8208C498E488}"/>
    <cellStyle name="20% - Accent2 5 3 2" xfId="503" xr:uid="{24AD7350-CC39-4D4B-B657-6CEEEEC04DBD}"/>
    <cellStyle name="20% - Accent2 5 3 2 2" xfId="504" xr:uid="{542CC126-91D9-41CF-A954-FD08B5C35849}"/>
    <cellStyle name="20% - Accent2 5 3 3" xfId="505" xr:uid="{44DA8BD5-1D67-4C9D-8DB5-DAA3B3D056C3}"/>
    <cellStyle name="20% - Accent2 5 4" xfId="506" xr:uid="{9B6244C6-4DFE-40FF-8CA7-7B92455912E7}"/>
    <cellStyle name="20% - Accent2 5 4 2" xfId="507" xr:uid="{8A3D06B6-E960-4ECA-A85E-87C7F431901B}"/>
    <cellStyle name="20% - Accent2 5 5" xfId="508" xr:uid="{61BF5DDE-CFFB-4EDB-B15B-883BDB437666}"/>
    <cellStyle name="20% - Accent2 5 5 2" xfId="509" xr:uid="{A7DF60E9-7EE6-4E51-AADB-641052B24934}"/>
    <cellStyle name="20% - Accent2 5 6" xfId="510" xr:uid="{3BCE35BE-8EB6-4D2A-A89D-253A53C04D77}"/>
    <cellStyle name="20% - Accent2 5 7" xfId="511" xr:uid="{DA6494BE-BF44-4118-8A56-C5FE3E6DB2D4}"/>
    <cellStyle name="20% - Accent2 6" xfId="512" xr:uid="{32B72619-376A-442C-A153-273AF4E55C98}"/>
    <cellStyle name="20% - Accent2 6 2" xfId="513" xr:uid="{06611721-9B0E-4BA5-B8B0-74DE03C9258A}"/>
    <cellStyle name="20% - Accent2 6 2 2" xfId="514" xr:uid="{E63A76E4-0E2C-47FE-A021-6772571C49F9}"/>
    <cellStyle name="20% - Accent2 6 2 2 2" xfId="515" xr:uid="{327F5196-37E9-4302-A46E-E35D935F0873}"/>
    <cellStyle name="20% - Accent2 6 2 3" xfId="516" xr:uid="{E94714D6-2840-4780-8B09-89508776A5A1}"/>
    <cellStyle name="20% - Accent2 6 3" xfId="517" xr:uid="{43CD6F1C-67BB-403F-88B3-FD7869536181}"/>
    <cellStyle name="20% - Accent2 6 3 2" xfId="518" xr:uid="{4B6AD12E-8B72-4506-B1F5-0CBC9673C907}"/>
    <cellStyle name="20% - Accent2 6 3 2 2" xfId="519" xr:uid="{AA0B871E-28F5-4010-955C-5685BF16A0A4}"/>
    <cellStyle name="20% - Accent2 6 3 3" xfId="520" xr:uid="{DBF69152-DFBE-4DEB-AFE2-49187FB9282A}"/>
    <cellStyle name="20% - Accent2 6 4" xfId="521" xr:uid="{F8F6EA2E-59F5-48E1-BC6B-F7715089BB47}"/>
    <cellStyle name="20% - Accent2 6 4 2" xfId="522" xr:uid="{924AE5B0-EFAE-4A2A-98F1-993F94436BC4}"/>
    <cellStyle name="20% - Accent2 6 5" xfId="523" xr:uid="{7447C44F-9E5F-48EE-8318-5A5A18041DB8}"/>
    <cellStyle name="20% - Accent2 6 5 2" xfId="524" xr:uid="{A22378AF-296B-4F28-9E43-7A690F912C13}"/>
    <cellStyle name="20% - Accent2 6 6" xfId="525" xr:uid="{C4CEE26D-7D42-4B82-8816-896E748819A2}"/>
    <cellStyle name="20% - Accent2 6 7" xfId="526" xr:uid="{FDB65A66-A0C1-43DC-A768-477D67F8E9C7}"/>
    <cellStyle name="20% - Accent2 7" xfId="527" xr:uid="{517EF36A-A9FC-469C-AE1C-4253C4D5CA08}"/>
    <cellStyle name="20% - Accent2 7 2" xfId="528" xr:uid="{9A869007-27BB-420B-BB63-94735B0692DA}"/>
    <cellStyle name="20% - Accent2 7 2 2" xfId="529" xr:uid="{3D8297E5-5234-469F-85C3-E5827762BCEF}"/>
    <cellStyle name="20% - Accent2 7 3" xfId="530" xr:uid="{F5C38CFF-9513-482D-A349-261A83D89CDC}"/>
    <cellStyle name="20% - Accent2 8" xfId="531" xr:uid="{B81FB9D3-7C51-4A41-A8CD-846A8D3DDB94}"/>
    <cellStyle name="20% - Accent2 8 2" xfId="532" xr:uid="{030BFBD6-BB34-493B-AEEA-2EE75010F815}"/>
    <cellStyle name="20% - Accent2 8 2 2" xfId="533" xr:uid="{2A3E1E36-2113-4708-92F2-3FD794C30FD9}"/>
    <cellStyle name="20% - Accent2 8 3" xfId="534" xr:uid="{D016711C-D859-47FB-A1C1-73536CC4D2C1}"/>
    <cellStyle name="20% - Accent2 9" xfId="535" xr:uid="{6403F3C6-64C6-435F-8DF4-467BD1C5B3BA}"/>
    <cellStyle name="20% - Accent2 9 2" xfId="536" xr:uid="{F56E7B75-6462-4746-873F-9F57D870A6C4}"/>
    <cellStyle name="20% - Accent3" xfId="54" builtinId="38" customBuiltin="1"/>
    <cellStyle name="20% - Accent3 10" xfId="537" xr:uid="{1580925A-8E2C-4360-8EB7-74A537C350B4}"/>
    <cellStyle name="20% - Accent3 10 2" xfId="538" xr:uid="{7E9D48AB-151B-4E14-94BB-8B804CA9B4EE}"/>
    <cellStyle name="20% - Accent3 11" xfId="539" xr:uid="{D86ABFD6-D071-4119-B3E1-F5CF9E03055C}"/>
    <cellStyle name="20% - Accent3 2" xfId="149" xr:uid="{509A4B2C-CDEC-41F1-A0E4-6574ABBA50CF}"/>
    <cellStyle name="20% - Accent3 2 10" xfId="540" xr:uid="{A2F8D131-29C4-4B30-A9F4-EFCBAEC2B7E5}"/>
    <cellStyle name="20% - Accent3 2 2" xfId="541" xr:uid="{952F67EB-1254-4322-8404-A107ECB9FCA6}"/>
    <cellStyle name="20% - Accent3 2 2 2" xfId="542" xr:uid="{71EE0F24-1614-4D51-BF78-6251D8973E30}"/>
    <cellStyle name="20% - Accent3 2 2 2 2" xfId="543" xr:uid="{A4F26A3E-2B6B-4CC8-A5C8-2C601D3C4D91}"/>
    <cellStyle name="20% - Accent3 2 2 2 2 2" xfId="544" xr:uid="{B8CF9272-857E-4EDD-B922-0A23A820C455}"/>
    <cellStyle name="20% - Accent3 2 2 2 3" xfId="545" xr:uid="{10C11A0A-4AEC-44CD-BCAD-F14B170CFA8C}"/>
    <cellStyle name="20% - Accent3 2 2 3" xfId="546" xr:uid="{3A871342-1AF8-4C50-9123-F54E504C70E0}"/>
    <cellStyle name="20% - Accent3 2 2 3 2" xfId="547" xr:uid="{0A2AF9B4-1F99-4CBD-84C2-FC91DEC5573F}"/>
    <cellStyle name="20% - Accent3 2 2 3 2 2" xfId="548" xr:uid="{0DD56038-A699-4A27-A85E-9770936734FC}"/>
    <cellStyle name="20% - Accent3 2 2 3 3" xfId="549" xr:uid="{BBCC8526-E289-4E32-922C-521E90D5ED73}"/>
    <cellStyle name="20% - Accent3 2 2 4" xfId="550" xr:uid="{8A8B4BF5-B7CE-452B-91F8-E878E72BC7BC}"/>
    <cellStyle name="20% - Accent3 2 2 4 2" xfId="551" xr:uid="{AAD10B67-E282-4B87-B7EE-D6956BB94F1C}"/>
    <cellStyle name="20% - Accent3 2 2 5" xfId="552" xr:uid="{083B5567-E269-4D1F-B557-4C17F78A53CA}"/>
    <cellStyle name="20% - Accent3 2 2 5 2" xfId="553" xr:uid="{2F73955C-4858-4CFB-B3C0-3189640EE65C}"/>
    <cellStyle name="20% - Accent3 2 2 6" xfId="554" xr:uid="{0DA108A0-B5E8-4CD0-85B4-A010C24CB01C}"/>
    <cellStyle name="20% - Accent3 2 3" xfId="555" xr:uid="{CC10AD4E-0FCC-4915-90E1-87D9AC590413}"/>
    <cellStyle name="20% - Accent3 2 3 2" xfId="556" xr:uid="{8F0D8114-6D1E-481E-A91A-F37E3ED37786}"/>
    <cellStyle name="20% - Accent3 2 3 2 2" xfId="557" xr:uid="{C5C60A45-BB88-422F-BD2F-969EE1910835}"/>
    <cellStyle name="20% - Accent3 2 3 2 2 2" xfId="558" xr:uid="{ABA3EB3E-C083-42BC-B53D-EB2AB1ECF9D2}"/>
    <cellStyle name="20% - Accent3 2 3 2 3" xfId="559" xr:uid="{4537DABB-51DF-4FAA-8C1A-11D940E73F72}"/>
    <cellStyle name="20% - Accent3 2 3 3" xfId="560" xr:uid="{3BD8779D-BC15-4E24-8653-38A80909FDE1}"/>
    <cellStyle name="20% - Accent3 2 3 3 2" xfId="561" xr:uid="{EF0DB029-CE3C-4A43-B3EE-FD189A4DB237}"/>
    <cellStyle name="20% - Accent3 2 3 3 2 2" xfId="562" xr:uid="{9034DF33-5C57-4BD1-8D5D-D9EA3FC99348}"/>
    <cellStyle name="20% - Accent3 2 3 3 3" xfId="563" xr:uid="{0E4C1A81-9DE3-4971-9B91-10CECC000E4D}"/>
    <cellStyle name="20% - Accent3 2 3 4" xfId="564" xr:uid="{BF2F23A2-7386-480C-8B0D-62ED15ACE158}"/>
    <cellStyle name="20% - Accent3 2 3 4 2" xfId="565" xr:uid="{5055FD16-CDA1-44F3-856D-11BDA05092B8}"/>
    <cellStyle name="20% - Accent3 2 3 5" xfId="566" xr:uid="{62B7D016-118E-4278-B213-C8F3A834FE2B}"/>
    <cellStyle name="20% - Accent3 2 3 5 2" xfId="567" xr:uid="{1259BB8C-686B-4650-A9E7-465F45330D18}"/>
    <cellStyle name="20% - Accent3 2 3 6" xfId="568" xr:uid="{3FEB6E3F-483B-49A4-A7A0-A5B776BB7AA6}"/>
    <cellStyle name="20% - Accent3 2 3 7" xfId="569" xr:uid="{B371F72D-4382-4A27-BE59-C35937783AB2}"/>
    <cellStyle name="20% - Accent3 2 4" xfId="570" xr:uid="{E91AAE1B-0210-47B3-A8AC-1D2FEB6E848B}"/>
    <cellStyle name="20% - Accent3 2 4 2" xfId="571" xr:uid="{765ECC97-70F4-4F3E-8580-19903D222BE6}"/>
    <cellStyle name="20% - Accent3 2 4 2 2" xfId="572" xr:uid="{B444E7C1-6FD2-4A9E-B0E1-32496432A15D}"/>
    <cellStyle name="20% - Accent3 2 4 2 2 2" xfId="573" xr:uid="{F4FFA3D8-0902-41EA-8B93-8FED3A32D6FA}"/>
    <cellStyle name="20% - Accent3 2 4 2 3" xfId="574" xr:uid="{42BD1831-FBAA-48A8-A7FE-D94094DA0B8C}"/>
    <cellStyle name="20% - Accent3 2 4 3" xfId="575" xr:uid="{2889E9E4-204A-4BBB-B5BB-6C28C1EE1E70}"/>
    <cellStyle name="20% - Accent3 2 4 3 2" xfId="576" xr:uid="{864F4ED1-2AA4-40A3-B37E-8A75FBD560EE}"/>
    <cellStyle name="20% - Accent3 2 4 3 2 2" xfId="577" xr:uid="{4D1786DD-E733-418C-85FC-3258D68B6FF7}"/>
    <cellStyle name="20% - Accent3 2 4 3 3" xfId="578" xr:uid="{A42448A4-B6C6-46FF-825E-4F4A4BD62B80}"/>
    <cellStyle name="20% - Accent3 2 4 4" xfId="579" xr:uid="{212D48D2-17C4-4765-98EF-A28C5FC7DEA6}"/>
    <cellStyle name="20% - Accent3 2 4 4 2" xfId="580" xr:uid="{224F3F57-BBE5-4F0D-ABA2-B16FBBFA1CFE}"/>
    <cellStyle name="20% - Accent3 2 4 5" xfId="581" xr:uid="{7222419B-DA07-40C8-AD72-384A8D97DABE}"/>
    <cellStyle name="20% - Accent3 2 4 5 2" xfId="582" xr:uid="{AC61437A-392E-461F-8712-E974A58CEDAF}"/>
    <cellStyle name="20% - Accent3 2 4 6" xfId="583" xr:uid="{14DB2400-4115-4581-9418-27BE82C29AAF}"/>
    <cellStyle name="20% - Accent3 2 5" xfId="584" xr:uid="{BF6CF77F-2CC1-4082-9928-E907A3294624}"/>
    <cellStyle name="20% - Accent3 2 5 2" xfId="585" xr:uid="{12C141FB-B248-4790-9165-888249013BC6}"/>
    <cellStyle name="20% - Accent3 2 5 2 2" xfId="586" xr:uid="{B8EB7D9C-033D-427A-8B38-A817F77F8AC7}"/>
    <cellStyle name="20% - Accent3 2 5 3" xfId="587" xr:uid="{025A87B3-3DE3-41AE-BEF4-2214AE9FF2B7}"/>
    <cellStyle name="20% - Accent3 2 6" xfId="588" xr:uid="{B0E10E49-1FC6-45D7-B0D7-B1B7EF77EF7B}"/>
    <cellStyle name="20% - Accent3 2 6 2" xfId="589" xr:uid="{90AA64A3-A55D-40A4-80CF-7484BB1536D6}"/>
    <cellStyle name="20% - Accent3 2 6 2 2" xfId="590" xr:uid="{59627052-9888-4371-A508-EE9E527521E6}"/>
    <cellStyle name="20% - Accent3 2 6 3" xfId="591" xr:uid="{A8EF0D20-FE6C-44C0-8AFC-18783A6F8B9F}"/>
    <cellStyle name="20% - Accent3 2 7" xfId="592" xr:uid="{E48B8400-1104-4442-9670-3793DF76B510}"/>
    <cellStyle name="20% - Accent3 2 7 2" xfId="593" xr:uid="{79673C99-21F1-41DA-807F-9DE7911115D6}"/>
    <cellStyle name="20% - Accent3 2 8" xfId="594" xr:uid="{A1DE60B6-F76E-431F-A5CB-6B1BEB179D7B}"/>
    <cellStyle name="20% - Accent3 2 8 2" xfId="595" xr:uid="{9DF65F42-2E39-44C3-B8FD-94282AD05A44}"/>
    <cellStyle name="20% - Accent3 2 9" xfId="596" xr:uid="{6C377625-2AE1-4FDF-A59F-621F388B91FE}"/>
    <cellStyle name="20% - Accent3 3" xfId="597" xr:uid="{5DFCEEF8-326B-4332-85E2-E8241B1281A4}"/>
    <cellStyle name="20% - Accent3 3 2" xfId="598" xr:uid="{FF83CDFE-32FE-4827-908B-38D6FB33F65C}"/>
    <cellStyle name="20% - Accent3 3 2 2" xfId="599" xr:uid="{FD46E3DC-0B3E-428D-9789-D084A8AD1280}"/>
    <cellStyle name="20% - Accent3 3 2 2 2" xfId="600" xr:uid="{8AF4EC76-C542-4D53-9506-80AE409B8438}"/>
    <cellStyle name="20% - Accent3 3 2 3" xfId="601" xr:uid="{8A0C86EC-7347-4808-8DD7-C2AA168D88A3}"/>
    <cellStyle name="20% - Accent3 3 3" xfId="602" xr:uid="{D2C66DEC-9D88-4D59-B0B9-A0B67927EA30}"/>
    <cellStyle name="20% - Accent3 3 3 2" xfId="603" xr:uid="{6F2B4CEA-846A-4042-91C3-3B4F58C66019}"/>
    <cellStyle name="20% - Accent3 3 3 2 2" xfId="604" xr:uid="{EE709180-3A56-4B7F-B030-CDBA1A015C0B}"/>
    <cellStyle name="20% - Accent3 3 3 3" xfId="605" xr:uid="{7CEC43A4-0459-4D1B-ADB4-653BE886BC54}"/>
    <cellStyle name="20% - Accent3 3 4" xfId="606" xr:uid="{C2BFC12E-B382-4ADA-8EDC-ECD51324334E}"/>
    <cellStyle name="20% - Accent3 3 4 2" xfId="607" xr:uid="{E9E2EDE1-47CD-495A-B63F-339D452E3A97}"/>
    <cellStyle name="20% - Accent3 3 5" xfId="608" xr:uid="{3F895075-12A9-4F42-9A64-55476F3B2388}"/>
    <cellStyle name="20% - Accent3 3 5 2" xfId="609" xr:uid="{3E870AA4-F042-4AD3-831A-AB0EE56456DB}"/>
    <cellStyle name="20% - Accent3 3 6" xfId="610" xr:uid="{90FE4A9A-89DE-4F66-953A-6ACF5BFE7065}"/>
    <cellStyle name="20% - Accent3 3 7" xfId="611" xr:uid="{E8FCD51A-5E8E-43A5-934C-EB02A53E685C}"/>
    <cellStyle name="20% - Accent3 4" xfId="612" xr:uid="{B77AAA49-F4EA-4E67-9611-72BEE94A3BEF}"/>
    <cellStyle name="20% - Accent3 4 2" xfId="613" xr:uid="{1E6597A1-23F1-4C7C-8C57-27C0E38B1689}"/>
    <cellStyle name="20% - Accent3 4 2 2" xfId="614" xr:uid="{046D2C9D-B8BD-4FEB-ADFA-87F56FF024CD}"/>
    <cellStyle name="20% - Accent3 4 2 2 2" xfId="615" xr:uid="{43FE2292-CBA0-4091-9042-FC2873AE6430}"/>
    <cellStyle name="20% - Accent3 4 2 3" xfId="616" xr:uid="{AA874D8E-4E54-4CF0-9E28-6524ABF7A97F}"/>
    <cellStyle name="20% - Accent3 4 3" xfId="617" xr:uid="{D1CAF673-6C8A-4220-9E36-C1E82C645695}"/>
    <cellStyle name="20% - Accent3 4 3 2" xfId="618" xr:uid="{0171842B-49A7-4372-844F-4D400D399777}"/>
    <cellStyle name="20% - Accent3 4 3 2 2" xfId="619" xr:uid="{22D884C1-7464-44EB-A0BB-7142E16ECD84}"/>
    <cellStyle name="20% - Accent3 4 3 3" xfId="620" xr:uid="{E0FC8927-87B9-4FC7-925C-B506A83D81BE}"/>
    <cellStyle name="20% - Accent3 4 4" xfId="621" xr:uid="{C3DA8296-1453-47F4-BE77-567C93BACBDC}"/>
    <cellStyle name="20% - Accent3 4 4 2" xfId="622" xr:uid="{51C44CEB-EF5F-4E57-AE4B-83C8A5466F79}"/>
    <cellStyle name="20% - Accent3 4 5" xfId="623" xr:uid="{5CD7962F-0704-489B-9617-D863FE3B9C55}"/>
    <cellStyle name="20% - Accent3 4 5 2" xfId="624" xr:uid="{66CCC195-7262-48B8-8AA5-DFA10A6DADD1}"/>
    <cellStyle name="20% - Accent3 4 6" xfId="625" xr:uid="{9445C50D-87AD-40F1-91F9-B85EA4F6EA39}"/>
    <cellStyle name="20% - Accent3 5" xfId="626" xr:uid="{9073F777-426E-4589-A789-48FC521AC958}"/>
    <cellStyle name="20% - Accent3 5 2" xfId="627" xr:uid="{F4276EA6-90B1-405B-9E3F-C5748D28C0F3}"/>
    <cellStyle name="20% - Accent3 5 2 2" xfId="628" xr:uid="{32B81BA4-C46F-49CB-9B6F-8B4F19BEFAE0}"/>
    <cellStyle name="20% - Accent3 5 2 2 2" xfId="629" xr:uid="{D50DD8B8-4BAE-45B3-9149-36E0A6819F8E}"/>
    <cellStyle name="20% - Accent3 5 2 3" xfId="630" xr:uid="{A98ADB02-8DD6-4CD8-A5CE-49C65CDE1C40}"/>
    <cellStyle name="20% - Accent3 5 3" xfId="631" xr:uid="{846D1B8D-7E8E-42BA-B7A7-6B8CDAED7B37}"/>
    <cellStyle name="20% - Accent3 5 3 2" xfId="632" xr:uid="{9F5E34D8-4F33-4E4C-807D-6E99D6E91F78}"/>
    <cellStyle name="20% - Accent3 5 3 2 2" xfId="633" xr:uid="{B6073FC9-C351-47C2-9BE2-590AA2DCB1C6}"/>
    <cellStyle name="20% - Accent3 5 3 3" xfId="634" xr:uid="{50E52253-AF34-445A-952F-39F80FFE74AF}"/>
    <cellStyle name="20% - Accent3 5 4" xfId="635" xr:uid="{E530CACA-75C2-481C-8191-EF3EA012C799}"/>
    <cellStyle name="20% - Accent3 5 4 2" xfId="636" xr:uid="{5DE1B3BE-071D-4D5B-9F27-9CDB26018B74}"/>
    <cellStyle name="20% - Accent3 5 5" xfId="637" xr:uid="{9B0B3D31-60D2-4B9C-A7E5-32A13432C334}"/>
    <cellStyle name="20% - Accent3 5 5 2" xfId="638" xr:uid="{B42DFD32-8323-4616-A8B0-B0D4C1222C22}"/>
    <cellStyle name="20% - Accent3 5 6" xfId="639" xr:uid="{E1AB7514-197B-42C4-BE75-C7C26863ED29}"/>
    <cellStyle name="20% - Accent3 5 7" xfId="640" xr:uid="{74B1AD5A-6F30-42D6-A44C-7420D4D51BB8}"/>
    <cellStyle name="20% - Accent3 6" xfId="641" xr:uid="{021AC122-0984-45D7-82AE-1D4109C8BCEA}"/>
    <cellStyle name="20% - Accent3 6 2" xfId="642" xr:uid="{07EC5CAB-5AAE-4650-BFE4-782351BAA22D}"/>
    <cellStyle name="20% - Accent3 6 2 2" xfId="643" xr:uid="{E9600322-3DFD-4CCA-AFB8-78DA3D829408}"/>
    <cellStyle name="20% - Accent3 6 2 2 2" xfId="644" xr:uid="{F31422BC-3B34-48BF-BB7F-F07B5F7CAABC}"/>
    <cellStyle name="20% - Accent3 6 2 3" xfId="645" xr:uid="{FA1E814F-8F6A-4D39-90BF-ED89135A75D6}"/>
    <cellStyle name="20% - Accent3 6 3" xfId="646" xr:uid="{F1A40D6A-25CD-4B05-BF56-2553C3558675}"/>
    <cellStyle name="20% - Accent3 6 3 2" xfId="647" xr:uid="{FA896D36-8068-4157-B9AD-6EE8FCF8ACB2}"/>
    <cellStyle name="20% - Accent3 6 3 2 2" xfId="648" xr:uid="{64FF9291-B2F0-4ACE-816F-19F8C8C26FA1}"/>
    <cellStyle name="20% - Accent3 6 3 3" xfId="649" xr:uid="{93761ADA-65FB-49AA-A08C-31452C10D4A4}"/>
    <cellStyle name="20% - Accent3 6 4" xfId="650" xr:uid="{6D10DB76-FF6C-472A-9A2D-D8BC818220C2}"/>
    <cellStyle name="20% - Accent3 6 4 2" xfId="651" xr:uid="{73FC42B5-AF1B-482E-B6E0-93ED3DFFDF41}"/>
    <cellStyle name="20% - Accent3 6 5" xfId="652" xr:uid="{7778CFEE-FF73-48AC-B8E2-53765A4C70BF}"/>
    <cellStyle name="20% - Accent3 6 5 2" xfId="653" xr:uid="{79ECF882-05D6-42D2-881B-1B4E96A9AF09}"/>
    <cellStyle name="20% - Accent3 6 6" xfId="654" xr:uid="{DA7AFC8D-109F-4A3D-97B8-D3B2C5C0E380}"/>
    <cellStyle name="20% - Accent3 6 7" xfId="655" xr:uid="{022564B2-AFF7-4128-ABF1-64525E351534}"/>
    <cellStyle name="20% - Accent3 7" xfId="656" xr:uid="{AF6CD693-639D-4BC9-B499-38CB3A9AF76F}"/>
    <cellStyle name="20% - Accent3 7 2" xfId="657" xr:uid="{61B2187C-3F06-4CEF-B8BF-2818DDB84426}"/>
    <cellStyle name="20% - Accent3 7 2 2" xfId="658" xr:uid="{A86D24AE-7663-4DC0-8A50-4B6B6155F054}"/>
    <cellStyle name="20% - Accent3 7 3" xfId="659" xr:uid="{5475982A-2514-4739-9457-ADAD2D6096E2}"/>
    <cellStyle name="20% - Accent3 8" xfId="660" xr:uid="{A111D1B5-CCA7-4173-B8DE-77BC3C327187}"/>
    <cellStyle name="20% - Accent3 8 2" xfId="661" xr:uid="{4780FCD6-E3C5-4998-AA6B-EDD949A99714}"/>
    <cellStyle name="20% - Accent3 8 2 2" xfId="662" xr:uid="{ED0770E5-13B9-4F91-86DF-A32EF1A717C3}"/>
    <cellStyle name="20% - Accent3 8 3" xfId="663" xr:uid="{B5AC82E3-5F0B-4F6D-8E7C-D10D7F280D30}"/>
    <cellStyle name="20% - Accent3 9" xfId="664" xr:uid="{CA13BAE1-828E-4CA4-8A50-30DFF4549FBA}"/>
    <cellStyle name="20% - Accent3 9 2" xfId="665" xr:uid="{F0C04604-6576-4DC3-AD91-5808C13666CA}"/>
    <cellStyle name="20% - Accent4" xfId="58" builtinId="42" customBuiltin="1"/>
    <cellStyle name="20% - Accent4 10" xfId="666" xr:uid="{47B8CB53-C4E8-4028-A351-0C5161D074D2}"/>
    <cellStyle name="20% - Accent4 10 2" xfId="667" xr:uid="{7637995C-0DB5-4AAB-A183-587EEE614F40}"/>
    <cellStyle name="20% - Accent4 11" xfId="668" xr:uid="{E9C029F3-D07C-4F5F-A229-3E27B95CABFF}"/>
    <cellStyle name="20% - Accent4 2" xfId="150" xr:uid="{B62DBC63-6848-4DA0-AA82-CC0D3E2C5A5A}"/>
    <cellStyle name="20% - Accent4 2 10" xfId="669" xr:uid="{99EC434C-F7F3-47DC-8F66-063CF2E7101A}"/>
    <cellStyle name="20% - Accent4 2 2" xfId="670" xr:uid="{35BE62B5-D04C-4FB0-8D6E-9F8EC1FB3D48}"/>
    <cellStyle name="20% - Accent4 2 2 2" xfId="671" xr:uid="{CD441AE6-F45F-4FB8-8136-836E2C89DC27}"/>
    <cellStyle name="20% - Accent4 2 2 2 2" xfId="672" xr:uid="{C35264D1-B1E3-44C7-B9A9-524EC8385F24}"/>
    <cellStyle name="20% - Accent4 2 2 2 2 2" xfId="673" xr:uid="{8B79956F-D87C-4495-99C5-628242176439}"/>
    <cellStyle name="20% - Accent4 2 2 2 3" xfId="674" xr:uid="{8E3775A0-6ACB-447A-A0F8-9C4051084611}"/>
    <cellStyle name="20% - Accent4 2 2 3" xfId="675" xr:uid="{177A9F80-008D-40CB-B99A-8FF1B1251827}"/>
    <cellStyle name="20% - Accent4 2 2 3 2" xfId="676" xr:uid="{8172C9F3-7F16-4723-8166-090A75344436}"/>
    <cellStyle name="20% - Accent4 2 2 3 2 2" xfId="677" xr:uid="{B0E7C9DE-2BD4-4D74-B3DF-970B01F81DE3}"/>
    <cellStyle name="20% - Accent4 2 2 3 3" xfId="678" xr:uid="{F456FD22-E319-4474-AE74-1368583036A1}"/>
    <cellStyle name="20% - Accent4 2 2 4" xfId="679" xr:uid="{7D3ADCF4-0A1A-4957-A3D4-BD0BB383696C}"/>
    <cellStyle name="20% - Accent4 2 2 4 2" xfId="680" xr:uid="{6DB31C2E-4529-4FD7-A18B-BE0E122C8DE7}"/>
    <cellStyle name="20% - Accent4 2 2 5" xfId="681" xr:uid="{6CCE0F2E-CF47-43E7-9FB5-59ACE0CAF931}"/>
    <cellStyle name="20% - Accent4 2 2 5 2" xfId="682" xr:uid="{56C99D73-5535-484F-8AA3-7709E7E0770D}"/>
    <cellStyle name="20% - Accent4 2 2 6" xfId="683" xr:uid="{47D08E1F-844C-495E-9E38-D46802CE2F4F}"/>
    <cellStyle name="20% - Accent4 2 3" xfId="684" xr:uid="{2C7FAF49-281C-40DF-BD8B-5CC096B07F9D}"/>
    <cellStyle name="20% - Accent4 2 3 2" xfId="685" xr:uid="{446A4D7B-96BE-47E4-AD5B-4E218E263FDC}"/>
    <cellStyle name="20% - Accent4 2 3 2 2" xfId="686" xr:uid="{3581EE9A-A042-410F-9947-8C7151323604}"/>
    <cellStyle name="20% - Accent4 2 3 2 2 2" xfId="687" xr:uid="{E75835A2-E867-459C-901C-E1FCAD5A3EEA}"/>
    <cellStyle name="20% - Accent4 2 3 2 3" xfId="688" xr:uid="{13A2B939-906F-47F0-AF1E-8AE144476027}"/>
    <cellStyle name="20% - Accent4 2 3 3" xfId="689" xr:uid="{90153695-912A-493E-9276-75C242DE1031}"/>
    <cellStyle name="20% - Accent4 2 3 3 2" xfId="690" xr:uid="{69A67095-37BB-47F3-A99F-1F214B8BCD7C}"/>
    <cellStyle name="20% - Accent4 2 3 3 2 2" xfId="691" xr:uid="{F5FD8EEB-5042-426D-B142-643BE473D78C}"/>
    <cellStyle name="20% - Accent4 2 3 3 3" xfId="692" xr:uid="{78386BF5-132D-4C73-97E6-12F900686B36}"/>
    <cellStyle name="20% - Accent4 2 3 4" xfId="693" xr:uid="{A1EB0D6A-37E5-485D-AAD6-BC9A814D30EB}"/>
    <cellStyle name="20% - Accent4 2 3 4 2" xfId="694" xr:uid="{F53EB85A-B323-4CEC-A7F6-15B9010738FC}"/>
    <cellStyle name="20% - Accent4 2 3 5" xfId="695" xr:uid="{3A187391-E84C-485D-BB93-AB6E87450249}"/>
    <cellStyle name="20% - Accent4 2 3 5 2" xfId="696" xr:uid="{C66E4DD5-40C8-4A95-A396-6871A58831D3}"/>
    <cellStyle name="20% - Accent4 2 3 6" xfId="697" xr:uid="{A32BDFF8-4956-4D5B-8F7D-6A0468DEC8B5}"/>
    <cellStyle name="20% - Accent4 2 3 7" xfId="698" xr:uid="{198D5AA2-4E00-480B-9483-C3E1599ADF5A}"/>
    <cellStyle name="20% - Accent4 2 4" xfId="699" xr:uid="{CA4D616C-B894-488B-9DC4-1141E79B5B67}"/>
    <cellStyle name="20% - Accent4 2 4 2" xfId="700" xr:uid="{E214CD0E-3091-457B-AB93-2094C644B1A5}"/>
    <cellStyle name="20% - Accent4 2 4 2 2" xfId="701" xr:uid="{28C7A5D8-2A7E-41F3-B259-82EA83A3B85F}"/>
    <cellStyle name="20% - Accent4 2 4 2 2 2" xfId="702" xr:uid="{26C3D318-8165-4C4C-A8DF-D718929B9892}"/>
    <cellStyle name="20% - Accent4 2 4 2 3" xfId="703" xr:uid="{7BA3024C-80C8-4E8D-A0EE-23F67F9DBB50}"/>
    <cellStyle name="20% - Accent4 2 4 3" xfId="704" xr:uid="{81E77599-00F4-4F3D-8605-42173CB7AE95}"/>
    <cellStyle name="20% - Accent4 2 4 3 2" xfId="705" xr:uid="{FC1EB889-E73F-4D66-8D54-DB7AB3F89CB6}"/>
    <cellStyle name="20% - Accent4 2 4 3 2 2" xfId="706" xr:uid="{DD678144-3F06-4627-9FBE-8A05343D142B}"/>
    <cellStyle name="20% - Accent4 2 4 3 3" xfId="707" xr:uid="{83CA36AA-6DE4-4AE7-B34F-9E5615E7DC0F}"/>
    <cellStyle name="20% - Accent4 2 4 4" xfId="708" xr:uid="{62F53AB1-73C7-46CE-9D92-83C2C08CAF33}"/>
    <cellStyle name="20% - Accent4 2 4 4 2" xfId="709" xr:uid="{4ACD4EA5-E3A3-49FB-BE79-7E57D63195B3}"/>
    <cellStyle name="20% - Accent4 2 4 5" xfId="710" xr:uid="{AA32CC50-F05A-4C91-8DD2-1350DA3D86C9}"/>
    <cellStyle name="20% - Accent4 2 4 5 2" xfId="711" xr:uid="{DE625AD9-039A-4C4C-AE82-B491839997D4}"/>
    <cellStyle name="20% - Accent4 2 4 6" xfId="712" xr:uid="{23688CFB-1E69-4681-825D-09F18DF7553B}"/>
    <cellStyle name="20% - Accent4 2 5" xfId="713" xr:uid="{79FD841F-86A6-424B-9976-23B9821992DF}"/>
    <cellStyle name="20% - Accent4 2 5 2" xfId="714" xr:uid="{06F02D60-7BC8-4FBD-BCB7-D9CD95073DF6}"/>
    <cellStyle name="20% - Accent4 2 5 2 2" xfId="715" xr:uid="{36E92FFE-DD4D-4EA6-97DD-0A8678E94A4B}"/>
    <cellStyle name="20% - Accent4 2 5 3" xfId="716" xr:uid="{ECDA117D-7713-4C01-A01A-16FD40814F5E}"/>
    <cellStyle name="20% - Accent4 2 6" xfId="717" xr:uid="{E4E5AF03-25A9-49C6-9576-E25DBDAF3C24}"/>
    <cellStyle name="20% - Accent4 2 6 2" xfId="718" xr:uid="{A833E619-471D-4B5B-92E1-EA6C03E7A02A}"/>
    <cellStyle name="20% - Accent4 2 6 2 2" xfId="719" xr:uid="{0375B8D8-4ED0-4BC9-BFE0-1A42FBDF76A7}"/>
    <cellStyle name="20% - Accent4 2 6 3" xfId="720" xr:uid="{90633010-36F9-42C7-B41A-7F05A450CA95}"/>
    <cellStyle name="20% - Accent4 2 7" xfId="721" xr:uid="{C86C8B1C-9209-43E7-830C-B139FF2B8A92}"/>
    <cellStyle name="20% - Accent4 2 7 2" xfId="722" xr:uid="{DD00E5F6-660C-402D-8BC0-8125F0634801}"/>
    <cellStyle name="20% - Accent4 2 8" xfId="723" xr:uid="{2CEC16AC-0927-4F40-8C7D-4EF819245739}"/>
    <cellStyle name="20% - Accent4 2 8 2" xfId="724" xr:uid="{5125A454-FBAB-49F5-A8CD-EFAA4686C670}"/>
    <cellStyle name="20% - Accent4 2 9" xfId="725" xr:uid="{199EADA9-4A28-44A2-AE99-4C8E46D38768}"/>
    <cellStyle name="20% - Accent4 3" xfId="726" xr:uid="{6EDB0A11-0549-47B7-9187-3D747E94D1D0}"/>
    <cellStyle name="20% - Accent4 3 2" xfId="727" xr:uid="{CF48676D-B7F8-4780-B2E7-C7762DFB99F5}"/>
    <cellStyle name="20% - Accent4 3 2 2" xfId="728" xr:uid="{FCDF14F9-46BD-41FF-A43B-546307AFF7FE}"/>
    <cellStyle name="20% - Accent4 3 2 2 2" xfId="729" xr:uid="{593C482B-3241-4E3D-BD63-6EEAA851F87D}"/>
    <cellStyle name="20% - Accent4 3 2 3" xfId="730" xr:uid="{DCEA4175-811B-416D-85EE-9222492E6AB1}"/>
    <cellStyle name="20% - Accent4 3 3" xfId="731" xr:uid="{826BDD64-D5A6-47A4-9359-55983A28D61F}"/>
    <cellStyle name="20% - Accent4 3 3 2" xfId="732" xr:uid="{67C90951-E76E-4709-BD44-29C7194D0DEA}"/>
    <cellStyle name="20% - Accent4 3 3 2 2" xfId="733" xr:uid="{B5DC0429-8CB0-4F40-8D37-BD6ED82291FF}"/>
    <cellStyle name="20% - Accent4 3 3 3" xfId="734" xr:uid="{F001D215-9653-4EDC-B3E4-227FFD758A4C}"/>
    <cellStyle name="20% - Accent4 3 4" xfId="735" xr:uid="{A4EF9352-454E-4F5B-A71F-23BFC7286C6B}"/>
    <cellStyle name="20% - Accent4 3 4 2" xfId="736" xr:uid="{4AB33D60-9FC5-4262-8121-2D71116D6DCA}"/>
    <cellStyle name="20% - Accent4 3 5" xfId="737" xr:uid="{97AECD45-A153-45FD-B8A8-4AAA33EE4907}"/>
    <cellStyle name="20% - Accent4 3 5 2" xfId="738" xr:uid="{6B62D36C-AA3C-41CD-A9AA-A4FA2F30B9DD}"/>
    <cellStyle name="20% - Accent4 3 6" xfId="739" xr:uid="{FFD17F0E-E64A-4E07-AAF1-5E24C20C389B}"/>
    <cellStyle name="20% - Accent4 3 7" xfId="740" xr:uid="{A2517AFF-CBD5-4B5A-A0C9-BC19E5E02DC6}"/>
    <cellStyle name="20% - Accent4 4" xfId="741" xr:uid="{C9275792-1935-481D-A853-972D1F30CEC9}"/>
    <cellStyle name="20% - Accent4 4 2" xfId="742" xr:uid="{0B379A22-3FCE-43FD-BE47-7040A0CA2862}"/>
    <cellStyle name="20% - Accent4 4 2 2" xfId="743" xr:uid="{6752EBD7-8DBC-479D-9E9F-9DA5AB4EA754}"/>
    <cellStyle name="20% - Accent4 4 2 2 2" xfId="744" xr:uid="{93145CE6-52AD-40CE-8186-93F0C808868B}"/>
    <cellStyle name="20% - Accent4 4 2 3" xfId="745" xr:uid="{7B67005B-F99A-4911-ACBD-6124AB525934}"/>
    <cellStyle name="20% - Accent4 4 3" xfId="746" xr:uid="{2733CFDF-9FDE-4F71-909C-BB4CE57C0260}"/>
    <cellStyle name="20% - Accent4 4 3 2" xfId="747" xr:uid="{DFB0357C-D6B3-4334-8B4D-943FCF3F7C06}"/>
    <cellStyle name="20% - Accent4 4 3 2 2" xfId="748" xr:uid="{1ABE4153-328F-4824-8880-95B9C3C5A309}"/>
    <cellStyle name="20% - Accent4 4 3 3" xfId="749" xr:uid="{BB18D7AF-4197-4F44-B279-7EBBE557CCEB}"/>
    <cellStyle name="20% - Accent4 4 4" xfId="750" xr:uid="{3C1DE67B-04F4-4E3C-BB00-058CCDD556F3}"/>
    <cellStyle name="20% - Accent4 4 4 2" xfId="751" xr:uid="{A8BF83D1-BC25-4FAD-908C-440E8F84DBC0}"/>
    <cellStyle name="20% - Accent4 4 5" xfId="752" xr:uid="{DA411971-4F07-4F6A-B3F5-A31000E493B6}"/>
    <cellStyle name="20% - Accent4 4 5 2" xfId="753" xr:uid="{8066F2E2-6D03-4CDD-BDF9-E83072B3BB2D}"/>
    <cellStyle name="20% - Accent4 4 6" xfId="754" xr:uid="{CDC36F85-AB84-4DC5-A5CD-33DDCC56C806}"/>
    <cellStyle name="20% - Accent4 5" xfId="755" xr:uid="{CEADFAFA-A0AF-42F3-BB8E-69C401746EAE}"/>
    <cellStyle name="20% - Accent4 5 2" xfId="756" xr:uid="{DFA731B9-8210-4410-B1E9-48CCEF894F6F}"/>
    <cellStyle name="20% - Accent4 5 2 2" xfId="757" xr:uid="{D3CE32CC-A22D-4C52-A6E4-E4AF265FC1EA}"/>
    <cellStyle name="20% - Accent4 5 2 2 2" xfId="758" xr:uid="{6FD5644F-F42C-4652-87F4-F01CD1C5DE12}"/>
    <cellStyle name="20% - Accent4 5 2 3" xfId="759" xr:uid="{9984D307-3984-4362-B5D0-2775BA468941}"/>
    <cellStyle name="20% - Accent4 5 3" xfId="760" xr:uid="{47AF4091-12CD-4D54-97A2-3CC0B4AB5C42}"/>
    <cellStyle name="20% - Accent4 5 3 2" xfId="761" xr:uid="{003FE7C6-10FB-4B8E-8FC8-3FB3B68C085F}"/>
    <cellStyle name="20% - Accent4 5 3 2 2" xfId="762" xr:uid="{3DDDF71F-42A4-4154-AD6D-C5BEE6246C86}"/>
    <cellStyle name="20% - Accent4 5 3 3" xfId="763" xr:uid="{452B4CB1-DED7-45CD-B2E3-CD3DC8578AD9}"/>
    <cellStyle name="20% - Accent4 5 4" xfId="764" xr:uid="{6CE02089-7E38-4604-9F40-6756A3D90680}"/>
    <cellStyle name="20% - Accent4 5 4 2" xfId="765" xr:uid="{633F3134-5CEE-499A-BB20-6DE1F8E7A185}"/>
    <cellStyle name="20% - Accent4 5 5" xfId="766" xr:uid="{73DA1C86-549B-47B0-B0BD-C1200CB7EE51}"/>
    <cellStyle name="20% - Accent4 5 5 2" xfId="767" xr:uid="{0B71F78E-A838-4D41-BF2F-D2E4FBF86947}"/>
    <cellStyle name="20% - Accent4 5 6" xfId="768" xr:uid="{DD686285-4252-4045-AD6A-ED4DB9AE50C9}"/>
    <cellStyle name="20% - Accent4 5 7" xfId="769" xr:uid="{6E3BED61-936A-4F04-82F0-0D40FEEE7F14}"/>
    <cellStyle name="20% - Accent4 6" xfId="770" xr:uid="{54156F5C-C1BF-4BBF-95FE-364784D713BE}"/>
    <cellStyle name="20% - Accent4 6 2" xfId="771" xr:uid="{C3A93EA8-F737-4E8C-AEF5-8DB9577D66EA}"/>
    <cellStyle name="20% - Accent4 6 2 2" xfId="772" xr:uid="{E5FC1711-943F-43E0-8660-9458426D4DAE}"/>
    <cellStyle name="20% - Accent4 6 2 2 2" xfId="773" xr:uid="{DA4D14FA-8BA8-48FB-ACA4-469C55173122}"/>
    <cellStyle name="20% - Accent4 6 2 3" xfId="774" xr:uid="{1F52758B-C59D-47EA-A8C2-4AE9D2C875FC}"/>
    <cellStyle name="20% - Accent4 6 3" xfId="775" xr:uid="{A7A1B4CF-262D-4565-BC0A-6C7481F378E7}"/>
    <cellStyle name="20% - Accent4 6 3 2" xfId="776" xr:uid="{D11EF923-0B44-4E72-8F7C-DE5737698A58}"/>
    <cellStyle name="20% - Accent4 6 3 2 2" xfId="777" xr:uid="{E52269BA-285A-4E73-83A5-C7D12458114B}"/>
    <cellStyle name="20% - Accent4 6 3 3" xfId="778" xr:uid="{5D8923FA-106D-4AE0-9711-E880734AA819}"/>
    <cellStyle name="20% - Accent4 6 4" xfId="779" xr:uid="{1CA21996-6EB7-4392-B0A8-E1E5CB7A5018}"/>
    <cellStyle name="20% - Accent4 6 4 2" xfId="780" xr:uid="{B3767C08-EDDA-4300-AA8D-2C759A76A97E}"/>
    <cellStyle name="20% - Accent4 6 5" xfId="781" xr:uid="{2FFFE7A5-6CAA-4F5B-9D81-D76B576C705F}"/>
    <cellStyle name="20% - Accent4 6 5 2" xfId="782" xr:uid="{6C877198-2354-4450-9C71-B665F5EA5067}"/>
    <cellStyle name="20% - Accent4 6 6" xfId="783" xr:uid="{20EA0309-090B-4CD0-AD82-03E34321B864}"/>
    <cellStyle name="20% - Accent4 6 7" xfId="784" xr:uid="{6674726E-909F-4E21-8B4A-B8E885EFEF91}"/>
    <cellStyle name="20% - Accent4 7" xfId="785" xr:uid="{47B72B14-A69E-4EA9-AF2B-E86FE7343347}"/>
    <cellStyle name="20% - Accent4 7 2" xfId="786" xr:uid="{C5CD880B-5E17-44F9-AD84-610FE3D4749A}"/>
    <cellStyle name="20% - Accent4 7 2 2" xfId="787" xr:uid="{0C396F13-73D4-466E-BDC9-6D6B6D9E0F7D}"/>
    <cellStyle name="20% - Accent4 7 3" xfId="788" xr:uid="{E7B9447D-2CBE-4E59-9B94-06502FE19D86}"/>
    <cellStyle name="20% - Accent4 8" xfId="789" xr:uid="{8BDF0457-27CC-48EC-917E-19735911D346}"/>
    <cellStyle name="20% - Accent4 8 2" xfId="790" xr:uid="{EF471705-EBC8-4A95-8F4B-79F235616B32}"/>
    <cellStyle name="20% - Accent4 8 2 2" xfId="791" xr:uid="{0E8335B9-8A3A-4A35-92E6-7E8BE5365095}"/>
    <cellStyle name="20% - Accent4 8 3" xfId="792" xr:uid="{C0046102-198B-4183-824D-61C641E1712C}"/>
    <cellStyle name="20% - Accent4 9" xfId="793" xr:uid="{30DBE53F-05F3-45EE-8696-5A053CC40B55}"/>
    <cellStyle name="20% - Accent4 9 2" xfId="794" xr:uid="{F958DA30-8D99-4FFE-ABD7-E8928B20794A}"/>
    <cellStyle name="20% - Accent5" xfId="62" builtinId="46" customBuiltin="1"/>
    <cellStyle name="20% - Accent5 10" xfId="795" xr:uid="{7F7ECBF8-9C51-4A53-8AD9-D34F804C3662}"/>
    <cellStyle name="20% - Accent5 10 2" xfId="796" xr:uid="{78E9B94C-5D08-4B85-9596-72A19B0E7214}"/>
    <cellStyle name="20% - Accent5 11" xfId="797" xr:uid="{5D05AD3D-80AA-476D-A38D-C7BBFB0A79BF}"/>
    <cellStyle name="20% - Accent5 2" xfId="151" xr:uid="{EEA5AA58-2F6A-4C38-8DC0-2F698B3D23E0}"/>
    <cellStyle name="20% - Accent5 2 10" xfId="798" xr:uid="{62FCA8C5-F909-440C-A836-DD300D3451DD}"/>
    <cellStyle name="20% - Accent5 2 2" xfId="799" xr:uid="{6ADFC921-2910-498E-A802-58B3FE31BD3F}"/>
    <cellStyle name="20% - Accent5 2 2 2" xfId="800" xr:uid="{EC944725-64AD-4EBA-9A5C-50130F52E87C}"/>
    <cellStyle name="20% - Accent5 2 2 2 2" xfId="801" xr:uid="{33491A3D-5D72-4135-AFD3-514A5880C532}"/>
    <cellStyle name="20% - Accent5 2 2 2 2 2" xfId="802" xr:uid="{3C935128-FB5A-4C99-B6E2-B66DC03E9138}"/>
    <cellStyle name="20% - Accent5 2 2 2 3" xfId="803" xr:uid="{D8F3BA72-6E5F-4AD4-8858-402C4EC0DE34}"/>
    <cellStyle name="20% - Accent5 2 2 3" xfId="804" xr:uid="{A98867F4-AA31-477F-AB58-FE329567CE88}"/>
    <cellStyle name="20% - Accent5 2 2 3 2" xfId="805" xr:uid="{443CCD4A-8826-4582-99BC-D03132EE733A}"/>
    <cellStyle name="20% - Accent5 2 2 3 2 2" xfId="806" xr:uid="{221D9838-8BB9-46F9-9F56-330A06F1BBEA}"/>
    <cellStyle name="20% - Accent5 2 2 3 3" xfId="807" xr:uid="{D1180C51-C731-4487-B67A-7617F341029E}"/>
    <cellStyle name="20% - Accent5 2 2 4" xfId="808" xr:uid="{036E5FC2-DC9F-436B-BD7C-9223E52F88D9}"/>
    <cellStyle name="20% - Accent5 2 2 4 2" xfId="809" xr:uid="{A7C97425-E94F-43EA-BC2A-03677492E86E}"/>
    <cellStyle name="20% - Accent5 2 2 5" xfId="810" xr:uid="{612E2EF4-5984-4643-8638-7DD4B982A30B}"/>
    <cellStyle name="20% - Accent5 2 2 5 2" xfId="811" xr:uid="{8CBEF413-9DA0-4079-962C-D4330105505B}"/>
    <cellStyle name="20% - Accent5 2 2 6" xfId="812" xr:uid="{9E4963B4-EC2A-4016-AA2F-92777867F8E9}"/>
    <cellStyle name="20% - Accent5 2 3" xfId="813" xr:uid="{38956605-3EF8-40BE-818B-26AC00C550E3}"/>
    <cellStyle name="20% - Accent5 2 3 2" xfId="814" xr:uid="{BD26EACB-76C7-4970-A4A1-3EC2AEA2910F}"/>
    <cellStyle name="20% - Accent5 2 3 2 2" xfId="815" xr:uid="{EFF061BE-D40E-4810-A04D-A14F8CD8AD39}"/>
    <cellStyle name="20% - Accent5 2 3 2 2 2" xfId="816" xr:uid="{CA6C2FF4-3D24-4F2F-80AD-B2F1F198BC1A}"/>
    <cellStyle name="20% - Accent5 2 3 2 3" xfId="817" xr:uid="{776F970C-A227-40AD-AC2F-7989E28F6C53}"/>
    <cellStyle name="20% - Accent5 2 3 3" xfId="818" xr:uid="{675B83F3-4432-404A-8D16-C4E4092B84B0}"/>
    <cellStyle name="20% - Accent5 2 3 3 2" xfId="819" xr:uid="{BE14A08B-26C3-457C-9ECE-BEF1403B0E50}"/>
    <cellStyle name="20% - Accent5 2 3 3 2 2" xfId="820" xr:uid="{A2ADC969-8F99-4408-92C1-8B9C1103D358}"/>
    <cellStyle name="20% - Accent5 2 3 3 3" xfId="821" xr:uid="{92BF38AB-DF43-4B93-91C0-A66C480EF7E3}"/>
    <cellStyle name="20% - Accent5 2 3 4" xfId="822" xr:uid="{AC788140-3F1D-45AE-89CD-E250E762599B}"/>
    <cellStyle name="20% - Accent5 2 3 4 2" xfId="823" xr:uid="{E30653E7-D660-465E-91F0-C991C1488F9E}"/>
    <cellStyle name="20% - Accent5 2 3 5" xfId="824" xr:uid="{C0589DCB-3126-4C8E-8E53-0743DA72DDF2}"/>
    <cellStyle name="20% - Accent5 2 3 5 2" xfId="825" xr:uid="{CCA109AB-F82A-4A99-A277-F4F1D69324E3}"/>
    <cellStyle name="20% - Accent5 2 3 6" xfId="826" xr:uid="{861BF36A-F3E1-421C-8AF8-816004C05C9D}"/>
    <cellStyle name="20% - Accent5 2 3 7" xfId="827" xr:uid="{E5A14687-30AB-49CF-81D5-F5363F336254}"/>
    <cellStyle name="20% - Accent5 2 4" xfId="828" xr:uid="{B43288FE-8F17-49CE-9280-ACC1F385ABFD}"/>
    <cellStyle name="20% - Accent5 2 4 2" xfId="829" xr:uid="{A0C9E2C7-C079-4CE4-9EB1-DA526067D04B}"/>
    <cellStyle name="20% - Accent5 2 4 2 2" xfId="830" xr:uid="{8250C8C4-3ACE-4A7B-AD88-89D7885D76D4}"/>
    <cellStyle name="20% - Accent5 2 4 2 2 2" xfId="831" xr:uid="{6A60324C-2DCE-4CB4-A008-CAB1B298C507}"/>
    <cellStyle name="20% - Accent5 2 4 2 3" xfId="832" xr:uid="{2F4A7921-ED14-4AA3-BB4A-2E54AE2A5225}"/>
    <cellStyle name="20% - Accent5 2 4 3" xfId="833" xr:uid="{5481CED4-3E1A-4909-A82A-CAA8125813A2}"/>
    <cellStyle name="20% - Accent5 2 4 3 2" xfId="834" xr:uid="{B5CA8FED-9951-45A0-AAE0-883426923F34}"/>
    <cellStyle name="20% - Accent5 2 4 3 2 2" xfId="835" xr:uid="{86C93D1A-BDF6-410B-A261-F06CAEE92496}"/>
    <cellStyle name="20% - Accent5 2 4 3 3" xfId="836" xr:uid="{46DD3E59-A502-48DA-BB4C-E3995A50A75F}"/>
    <cellStyle name="20% - Accent5 2 4 4" xfId="837" xr:uid="{50831BEC-FBD3-4E9A-9987-9E66C70A07AD}"/>
    <cellStyle name="20% - Accent5 2 4 4 2" xfId="838" xr:uid="{136FDD93-623F-4FD0-929F-8EF2F62AE2EA}"/>
    <cellStyle name="20% - Accent5 2 4 5" xfId="839" xr:uid="{22A81ADB-50B3-44B8-90AE-0E3AFECA3AF3}"/>
    <cellStyle name="20% - Accent5 2 4 5 2" xfId="840" xr:uid="{81BD2592-CD46-45D0-A9CC-BB65BF765C65}"/>
    <cellStyle name="20% - Accent5 2 4 6" xfId="841" xr:uid="{5C2E6A2A-B637-4D95-9FA0-956A22033E53}"/>
    <cellStyle name="20% - Accent5 2 5" xfId="842" xr:uid="{DF2CE36C-F63A-4404-9290-58614281D82F}"/>
    <cellStyle name="20% - Accent5 2 5 2" xfId="843" xr:uid="{EF1710C6-BB91-4177-9549-E804EF81D76B}"/>
    <cellStyle name="20% - Accent5 2 5 2 2" xfId="844" xr:uid="{D174C53E-2B1D-4042-BA19-74C1CAD98473}"/>
    <cellStyle name="20% - Accent5 2 5 3" xfId="845" xr:uid="{93311877-0C3B-43A0-99F3-EE94C35ECAE6}"/>
    <cellStyle name="20% - Accent5 2 6" xfId="846" xr:uid="{5A4D0349-C2D9-44B4-99D2-96B8C822D80C}"/>
    <cellStyle name="20% - Accent5 2 6 2" xfId="847" xr:uid="{8A78AE6A-20D4-4062-8B80-AE916A62E1B8}"/>
    <cellStyle name="20% - Accent5 2 6 2 2" xfId="848" xr:uid="{66607B32-986C-4E0F-8BD8-718514330BEA}"/>
    <cellStyle name="20% - Accent5 2 6 3" xfId="849" xr:uid="{7E363AD9-39A0-4327-A8A5-1A6738363A84}"/>
    <cellStyle name="20% - Accent5 2 7" xfId="850" xr:uid="{DC77A5A8-AC27-4381-B4FC-74175B961E7F}"/>
    <cellStyle name="20% - Accent5 2 7 2" xfId="851" xr:uid="{AE5B188F-33D4-4094-B8E4-6930A91314CE}"/>
    <cellStyle name="20% - Accent5 2 8" xfId="852" xr:uid="{17393DA0-B4E2-443A-8FA0-5372719362D5}"/>
    <cellStyle name="20% - Accent5 2 8 2" xfId="853" xr:uid="{2FF24E3F-3B44-44FA-8231-CE036AF20243}"/>
    <cellStyle name="20% - Accent5 2 9" xfId="854" xr:uid="{5E4537BA-C9E5-4140-B899-9186131BD9DA}"/>
    <cellStyle name="20% - Accent5 3" xfId="855" xr:uid="{0F8CCC91-4AD2-4CBF-A0A9-D0BADA85A50B}"/>
    <cellStyle name="20% - Accent5 3 2" xfId="856" xr:uid="{3CE3E3B2-B273-4675-87A4-64F8EBE5F6E8}"/>
    <cellStyle name="20% - Accent5 3 2 2" xfId="857" xr:uid="{4C6F8796-1DDA-4DA0-844A-531B0A82E357}"/>
    <cellStyle name="20% - Accent5 3 2 2 2" xfId="858" xr:uid="{6000D1B4-2F5F-4078-837F-E8318A39602D}"/>
    <cellStyle name="20% - Accent5 3 2 3" xfId="859" xr:uid="{5E94461A-7C2F-4795-BBCD-A58BCFC78E7D}"/>
    <cellStyle name="20% - Accent5 3 3" xfId="860" xr:uid="{9818E67A-C61C-46DD-9927-1D2BF6B85C28}"/>
    <cellStyle name="20% - Accent5 3 3 2" xfId="861" xr:uid="{88CB73D7-0715-48AB-9D9A-81EA0898CE1E}"/>
    <cellStyle name="20% - Accent5 3 3 2 2" xfId="862" xr:uid="{D3B16121-1FFA-46B7-8308-41A0C7649687}"/>
    <cellStyle name="20% - Accent5 3 3 3" xfId="863" xr:uid="{C520E93D-6A60-404A-ABD8-704EEB8F9382}"/>
    <cellStyle name="20% - Accent5 3 4" xfId="864" xr:uid="{93CDF224-FA64-4396-B2AF-21E66DEBFE9D}"/>
    <cellStyle name="20% - Accent5 3 4 2" xfId="865" xr:uid="{12535097-5A34-4202-B6F3-99A2A71E093F}"/>
    <cellStyle name="20% - Accent5 3 5" xfId="866" xr:uid="{C7BB42E1-A94A-4ECE-942A-DA34173336EE}"/>
    <cellStyle name="20% - Accent5 3 5 2" xfId="867" xr:uid="{F5595365-2825-4FA2-BBE3-7BAAD6AFD88D}"/>
    <cellStyle name="20% - Accent5 3 6" xfId="868" xr:uid="{FE308FF1-403A-4368-8C84-0C5AC246883F}"/>
    <cellStyle name="20% - Accent5 3 7" xfId="869" xr:uid="{3993E231-E314-4C39-918D-085427AD40CC}"/>
    <cellStyle name="20% - Accent5 4" xfId="870" xr:uid="{1B54CF0A-0D9C-4B85-986B-C1D625C1CA83}"/>
    <cellStyle name="20% - Accent5 4 2" xfId="871" xr:uid="{12BBC206-6956-4445-A8A2-B5F6B044B828}"/>
    <cellStyle name="20% - Accent5 4 2 2" xfId="872" xr:uid="{98BE4C35-9219-4C3A-9DCE-E10B6A32379F}"/>
    <cellStyle name="20% - Accent5 4 2 2 2" xfId="873" xr:uid="{1708A23B-E52C-417D-9FDC-BB445A5983F4}"/>
    <cellStyle name="20% - Accent5 4 2 3" xfId="874" xr:uid="{11378B48-DAC7-4533-8F7D-C816448E50CE}"/>
    <cellStyle name="20% - Accent5 4 3" xfId="875" xr:uid="{666E6A2C-D41F-4906-9E02-E5D9CB35A242}"/>
    <cellStyle name="20% - Accent5 4 3 2" xfId="876" xr:uid="{C6E6F5E9-DB72-4280-AF91-62F5FF5812B8}"/>
    <cellStyle name="20% - Accent5 4 3 2 2" xfId="877" xr:uid="{C561AE7A-6EB2-40A6-BB74-BACABE80657D}"/>
    <cellStyle name="20% - Accent5 4 3 3" xfId="878" xr:uid="{3B055326-08A8-47E9-B9BE-092BF659D1DE}"/>
    <cellStyle name="20% - Accent5 4 4" xfId="879" xr:uid="{3F632F6B-5C5B-4218-920D-F1BFDD7333A3}"/>
    <cellStyle name="20% - Accent5 4 4 2" xfId="880" xr:uid="{C70B8BDF-44EC-41ED-8BBC-E25C7D0A04ED}"/>
    <cellStyle name="20% - Accent5 4 5" xfId="881" xr:uid="{37329D2D-C5A8-4636-9F87-5916353B29C9}"/>
    <cellStyle name="20% - Accent5 4 5 2" xfId="882" xr:uid="{9072FFE9-68E3-45C8-AE62-37F9AEC2A7F0}"/>
    <cellStyle name="20% - Accent5 4 6" xfId="883" xr:uid="{FA3B475B-480F-4AE2-9B73-2F6EA51AB36C}"/>
    <cellStyle name="20% - Accent5 5" xfId="884" xr:uid="{ED823443-A8CE-47EF-AB7C-DFA13393C056}"/>
    <cellStyle name="20% - Accent5 5 2" xfId="885" xr:uid="{5CFA9A15-0C54-4E54-B4EA-C94BAC4C0486}"/>
    <cellStyle name="20% - Accent5 5 2 2" xfId="886" xr:uid="{ACEF0D65-7AA3-4591-B765-460A25A0DA06}"/>
    <cellStyle name="20% - Accent5 5 2 2 2" xfId="887" xr:uid="{650F2A07-2094-459E-B711-19249ADAE3B7}"/>
    <cellStyle name="20% - Accent5 5 2 3" xfId="888" xr:uid="{0B5D714C-6B7F-44CC-B021-F228E4627E5A}"/>
    <cellStyle name="20% - Accent5 5 3" xfId="889" xr:uid="{28191018-2F40-421D-966D-06E1E6122A67}"/>
    <cellStyle name="20% - Accent5 5 3 2" xfId="890" xr:uid="{09A23A17-C093-4A67-8086-8AFC3C5B502A}"/>
    <cellStyle name="20% - Accent5 5 3 2 2" xfId="891" xr:uid="{97ADEE51-7442-459F-BA25-706A5C08195D}"/>
    <cellStyle name="20% - Accent5 5 3 3" xfId="892" xr:uid="{86B2EEE6-FF2C-42DA-A7B7-4C111FF0B67B}"/>
    <cellStyle name="20% - Accent5 5 4" xfId="893" xr:uid="{5F9AE291-2B65-4E0C-BA9E-782304B08DDF}"/>
    <cellStyle name="20% - Accent5 5 4 2" xfId="894" xr:uid="{A22C62A9-222C-40A1-B769-AF455CC89A71}"/>
    <cellStyle name="20% - Accent5 5 5" xfId="895" xr:uid="{E1B95079-5838-4076-8C96-31E78B4171F9}"/>
    <cellStyle name="20% - Accent5 5 5 2" xfId="896" xr:uid="{F74CF2CA-A763-4181-8192-2CEFC006E81B}"/>
    <cellStyle name="20% - Accent5 5 6" xfId="897" xr:uid="{D4CCBD4D-39C9-4D67-A1FE-C5DF01B9146E}"/>
    <cellStyle name="20% - Accent5 5 7" xfId="898" xr:uid="{9759B19B-EB7E-4AA1-8455-A29D7208B492}"/>
    <cellStyle name="20% - Accent5 6" xfId="899" xr:uid="{3A6BC085-3B53-4726-BE21-1248F25E1E7E}"/>
    <cellStyle name="20% - Accent5 6 2" xfId="900" xr:uid="{422E13B1-F7D2-4E97-8EAC-807B9EEC8953}"/>
    <cellStyle name="20% - Accent5 6 2 2" xfId="901" xr:uid="{86725461-8F14-4513-AF6D-138BFDD4CB1B}"/>
    <cellStyle name="20% - Accent5 6 2 2 2" xfId="902" xr:uid="{C61024A1-775C-471F-BFAF-50007904DB84}"/>
    <cellStyle name="20% - Accent5 6 2 3" xfId="903" xr:uid="{AF3FEDAF-CFDB-4525-A66C-29428BD106DC}"/>
    <cellStyle name="20% - Accent5 6 3" xfId="904" xr:uid="{5CFCF9BF-9580-49A0-97D6-F36D9AC375C0}"/>
    <cellStyle name="20% - Accent5 6 3 2" xfId="905" xr:uid="{2F24A917-527F-46F5-BDBA-CDDD346275A3}"/>
    <cellStyle name="20% - Accent5 6 3 2 2" xfId="906" xr:uid="{824B2880-6CCC-431B-8D8F-B4EF48F4553C}"/>
    <cellStyle name="20% - Accent5 6 3 3" xfId="907" xr:uid="{9E64E26D-ECAE-4FC0-9ED3-1C7839F7F08A}"/>
    <cellStyle name="20% - Accent5 6 4" xfId="908" xr:uid="{27317D92-B4E0-4B28-A759-7D03E080F647}"/>
    <cellStyle name="20% - Accent5 6 4 2" xfId="909" xr:uid="{5191C917-A9B3-49DF-8F6A-C445810A5D60}"/>
    <cellStyle name="20% - Accent5 6 5" xfId="910" xr:uid="{D6AF26B6-CCEB-4AE3-AB24-81696592D71E}"/>
    <cellStyle name="20% - Accent5 6 5 2" xfId="911" xr:uid="{4FA2DC42-2FE4-41A4-B8E4-920FB37A9EAC}"/>
    <cellStyle name="20% - Accent5 6 6" xfId="912" xr:uid="{7457E273-90D5-4E2E-A4F8-273EB353A4FE}"/>
    <cellStyle name="20% - Accent5 6 7" xfId="913" xr:uid="{2254289A-D633-4C2B-8D90-AD51B5B88EEE}"/>
    <cellStyle name="20% - Accent5 7" xfId="914" xr:uid="{F8CAF89A-5674-42BB-942D-8C44DAF228D7}"/>
    <cellStyle name="20% - Accent5 7 2" xfId="915" xr:uid="{2763EE01-0CAB-4BD3-AEFF-DA019910F44C}"/>
    <cellStyle name="20% - Accent5 7 2 2" xfId="916" xr:uid="{426A37FE-3389-4039-AF4E-4EA7EA09B5A9}"/>
    <cellStyle name="20% - Accent5 7 3" xfId="917" xr:uid="{0B29495D-7D1E-434D-A5FC-197AA44F695E}"/>
    <cellStyle name="20% - Accent5 8" xfId="918" xr:uid="{6C51D5D1-E558-43BA-9491-0A2EB4972021}"/>
    <cellStyle name="20% - Accent5 8 2" xfId="919" xr:uid="{F58A8F96-F3AA-4AB1-A622-2B14B43A1ADA}"/>
    <cellStyle name="20% - Accent5 8 2 2" xfId="920" xr:uid="{1C5FECCE-0B69-4B1A-94EB-1D1264B5EA33}"/>
    <cellStyle name="20% - Accent5 8 3" xfId="921" xr:uid="{EC0E693C-9A9F-4249-8422-538B16D64C44}"/>
    <cellStyle name="20% - Accent5 9" xfId="922" xr:uid="{176CD7A7-FDE1-4444-85B4-D2279B06E8E1}"/>
    <cellStyle name="20% - Accent5 9 2" xfId="923" xr:uid="{BBD50508-D36E-4FB2-985A-9CACB0153AC9}"/>
    <cellStyle name="20% - Accent6" xfId="66" builtinId="50" customBuiltin="1"/>
    <cellStyle name="20% - Accent6 10" xfId="924" xr:uid="{10EBDA4A-0D4F-48C4-A6FB-60C7EB00DFE2}"/>
    <cellStyle name="20% - Accent6 10 2" xfId="925" xr:uid="{C4C55086-8E55-412D-9C36-CEE7E6E2CF7D}"/>
    <cellStyle name="20% - Accent6 11" xfId="926" xr:uid="{716F26AA-6E98-45E3-B316-5C8A4823B638}"/>
    <cellStyle name="20% - Accent6 2" xfId="152" xr:uid="{4B35411B-A910-4EFC-AE2D-058F6DBEE010}"/>
    <cellStyle name="20% - Accent6 2 10" xfId="927" xr:uid="{40C1C625-34E4-4F7F-8BBB-8410354298C6}"/>
    <cellStyle name="20% - Accent6 2 2" xfId="928" xr:uid="{E4291769-69DD-4A7B-8F1D-99882E8FFB3D}"/>
    <cellStyle name="20% - Accent6 2 2 2" xfId="929" xr:uid="{D4F3DDE8-CE15-4A1A-9F26-789B30065FEF}"/>
    <cellStyle name="20% - Accent6 2 2 2 2" xfId="930" xr:uid="{393B017D-F1AB-44B2-A0BA-088F0258D6D2}"/>
    <cellStyle name="20% - Accent6 2 2 2 2 2" xfId="931" xr:uid="{0B080682-54EA-4CAF-91C1-6762DBDEB10E}"/>
    <cellStyle name="20% - Accent6 2 2 2 3" xfId="932" xr:uid="{315F920C-58E7-471F-8BC7-A1FB2E94436B}"/>
    <cellStyle name="20% - Accent6 2 2 3" xfId="933" xr:uid="{627373E5-FBA3-460F-85D7-FD96E418FC5D}"/>
    <cellStyle name="20% - Accent6 2 2 3 2" xfId="934" xr:uid="{A1738906-044E-425F-AD55-61FF00294E60}"/>
    <cellStyle name="20% - Accent6 2 2 3 2 2" xfId="935" xr:uid="{1FD3B856-3B22-41BA-BE72-FCD38BA00B01}"/>
    <cellStyle name="20% - Accent6 2 2 3 3" xfId="936" xr:uid="{20FBD6B9-3B4E-422F-9D97-5939828534FC}"/>
    <cellStyle name="20% - Accent6 2 2 4" xfId="937" xr:uid="{B7EBDDA6-BDB0-4F0D-8CC6-7CBD9E17E459}"/>
    <cellStyle name="20% - Accent6 2 2 4 2" xfId="938" xr:uid="{0F803349-57DF-4E4E-97DD-A8A9FCE3BA5F}"/>
    <cellStyle name="20% - Accent6 2 2 5" xfId="939" xr:uid="{EADB1DB2-47E3-4CAE-90C3-3DD7819484BE}"/>
    <cellStyle name="20% - Accent6 2 2 5 2" xfId="940" xr:uid="{8B693FAF-A1EB-432E-859B-6D499D88043C}"/>
    <cellStyle name="20% - Accent6 2 2 6" xfId="941" xr:uid="{C0457E19-BB2C-4C44-9AF9-A7A44245F210}"/>
    <cellStyle name="20% - Accent6 2 3" xfId="942" xr:uid="{0AA65656-F6DF-43BB-A0F6-CA3C57B895C4}"/>
    <cellStyle name="20% - Accent6 2 3 2" xfId="943" xr:uid="{8965141F-8DBD-46CC-B24F-23E12B372BCE}"/>
    <cellStyle name="20% - Accent6 2 3 2 2" xfId="944" xr:uid="{AD8D343B-165B-4441-B32C-06901821268F}"/>
    <cellStyle name="20% - Accent6 2 3 2 2 2" xfId="945" xr:uid="{19EF504F-88E4-4439-ABCD-0C7C4F96EAD6}"/>
    <cellStyle name="20% - Accent6 2 3 2 3" xfId="946" xr:uid="{DD3CD263-3634-4B63-9B75-2FB61043F670}"/>
    <cellStyle name="20% - Accent6 2 3 3" xfId="947" xr:uid="{62B00251-C146-4EE0-B17E-4CC2DFCB6609}"/>
    <cellStyle name="20% - Accent6 2 3 3 2" xfId="948" xr:uid="{0DF299CC-1F8E-4EA3-84A9-E6311CEECFFA}"/>
    <cellStyle name="20% - Accent6 2 3 3 2 2" xfId="949" xr:uid="{FB5AFDA0-66DD-4016-9433-291F89A4FDA6}"/>
    <cellStyle name="20% - Accent6 2 3 3 3" xfId="950" xr:uid="{BA0FB266-5F2E-450C-8907-2D5306CE60E1}"/>
    <cellStyle name="20% - Accent6 2 3 4" xfId="951" xr:uid="{4491C7B6-98AB-498D-9745-7F125E7414AA}"/>
    <cellStyle name="20% - Accent6 2 3 4 2" xfId="952" xr:uid="{08699115-6D3E-4A45-BDA9-78B898584915}"/>
    <cellStyle name="20% - Accent6 2 3 5" xfId="953" xr:uid="{018049EF-8E9B-4182-99C5-354CE886FC1E}"/>
    <cellStyle name="20% - Accent6 2 3 5 2" xfId="954" xr:uid="{32A84ED9-F1A2-4B35-8654-C006AA260082}"/>
    <cellStyle name="20% - Accent6 2 3 6" xfId="955" xr:uid="{B587C20D-9563-4F6F-873E-22CD17CEFE31}"/>
    <cellStyle name="20% - Accent6 2 3 7" xfId="956" xr:uid="{E5D7350C-B05C-493D-B6DD-CD1E6AA920A5}"/>
    <cellStyle name="20% - Accent6 2 4" xfId="957" xr:uid="{3B6660A0-9BE1-4483-A769-CC4D6D8531A3}"/>
    <cellStyle name="20% - Accent6 2 4 2" xfId="958" xr:uid="{76FAF2F5-2EB4-48FC-A4B9-CBE051FE3597}"/>
    <cellStyle name="20% - Accent6 2 4 2 2" xfId="959" xr:uid="{82C1881D-9A7D-4F5E-BA96-750E69E595EF}"/>
    <cellStyle name="20% - Accent6 2 4 2 2 2" xfId="960" xr:uid="{4202CD5A-D26E-4A17-9960-14589630FE6D}"/>
    <cellStyle name="20% - Accent6 2 4 2 3" xfId="961" xr:uid="{78CA60C8-FA69-486E-B979-A3B130D4A9BD}"/>
    <cellStyle name="20% - Accent6 2 4 3" xfId="962" xr:uid="{2AE2B5A7-571A-4266-9F1A-7EFC8BF54183}"/>
    <cellStyle name="20% - Accent6 2 4 3 2" xfId="963" xr:uid="{8BCA538E-C03B-4488-8789-C5416ED54FFA}"/>
    <cellStyle name="20% - Accent6 2 4 3 2 2" xfId="964" xr:uid="{376A083A-773E-4C54-8160-AE59F22FA33A}"/>
    <cellStyle name="20% - Accent6 2 4 3 3" xfId="965" xr:uid="{803C1874-0E5E-4CCC-95E9-D68972DA9CD4}"/>
    <cellStyle name="20% - Accent6 2 4 4" xfId="966" xr:uid="{07FB0337-745B-4703-97F4-023DCA1AF54C}"/>
    <cellStyle name="20% - Accent6 2 4 4 2" xfId="967" xr:uid="{93DFB1D4-4001-49BC-9F64-857C7AD7B766}"/>
    <cellStyle name="20% - Accent6 2 4 5" xfId="968" xr:uid="{DF50F2EE-F639-47A9-9867-424ECC3B2075}"/>
    <cellStyle name="20% - Accent6 2 4 5 2" xfId="969" xr:uid="{7520E7A0-DFDD-4250-A5F1-45DDA3AD6E86}"/>
    <cellStyle name="20% - Accent6 2 4 6" xfId="970" xr:uid="{FE249EA8-04A7-4090-A584-D8902B0DC6C0}"/>
    <cellStyle name="20% - Accent6 2 5" xfId="971" xr:uid="{6A76D761-397B-430E-B702-3E2D6B7F7AFD}"/>
    <cellStyle name="20% - Accent6 2 5 2" xfId="972" xr:uid="{F3FB7502-F950-45E5-8684-3F690D06C1AC}"/>
    <cellStyle name="20% - Accent6 2 5 2 2" xfId="973" xr:uid="{B271F5EC-D69D-42E2-94B5-4375F8588D0A}"/>
    <cellStyle name="20% - Accent6 2 5 3" xfId="974" xr:uid="{488DDF55-FEF9-4414-B178-E48481C8253B}"/>
    <cellStyle name="20% - Accent6 2 6" xfId="975" xr:uid="{19904F18-C655-4DC3-8EDE-9356491F5D5C}"/>
    <cellStyle name="20% - Accent6 2 6 2" xfId="976" xr:uid="{86A7BC73-49A6-4793-B98A-3D8F88D76DAD}"/>
    <cellStyle name="20% - Accent6 2 6 2 2" xfId="977" xr:uid="{A0F970A2-8F5B-482B-B59E-2E318823F7ED}"/>
    <cellStyle name="20% - Accent6 2 6 3" xfId="978" xr:uid="{D20F5AA9-6A9D-44AB-B88E-BCAACC01537D}"/>
    <cellStyle name="20% - Accent6 2 7" xfId="979" xr:uid="{B5D94ABE-2D86-4822-AE7A-BA25A6B5C9C4}"/>
    <cellStyle name="20% - Accent6 2 7 2" xfId="980" xr:uid="{910FFDAD-D119-43FF-8B1E-8E41F91C1ADA}"/>
    <cellStyle name="20% - Accent6 2 8" xfId="981" xr:uid="{8DE7DB6A-C182-4B5A-9F3D-CE2E9829FF0D}"/>
    <cellStyle name="20% - Accent6 2 8 2" xfId="982" xr:uid="{A81C2054-5829-4785-A6B0-BAF77D77E32B}"/>
    <cellStyle name="20% - Accent6 2 9" xfId="983" xr:uid="{73477626-AEBD-4DF5-9683-09107D756808}"/>
    <cellStyle name="20% - Accent6 3" xfId="984" xr:uid="{4EDB3F95-9AC9-414D-A06A-DA2BCC0CDA84}"/>
    <cellStyle name="20% - Accent6 3 2" xfId="985" xr:uid="{430B8606-6C1E-4454-8E8E-BA17197BBDD8}"/>
    <cellStyle name="20% - Accent6 3 2 2" xfId="986" xr:uid="{5DE0574F-73C4-47BE-90BC-51EA0A1431B5}"/>
    <cellStyle name="20% - Accent6 3 2 2 2" xfId="987" xr:uid="{60E277B6-8921-4974-9E28-B90B81B39DD8}"/>
    <cellStyle name="20% - Accent6 3 2 3" xfId="988" xr:uid="{36E7CF94-0A6C-4A26-8FFE-4DA36B6E1981}"/>
    <cellStyle name="20% - Accent6 3 3" xfId="989" xr:uid="{F4A866FA-03E7-4AA9-ABCA-1DE82CB18650}"/>
    <cellStyle name="20% - Accent6 3 3 2" xfId="990" xr:uid="{076097B0-958B-463E-A614-57400FDF73BA}"/>
    <cellStyle name="20% - Accent6 3 3 2 2" xfId="991" xr:uid="{EC303900-4A67-492E-86F6-12F94BDDF406}"/>
    <cellStyle name="20% - Accent6 3 3 3" xfId="992" xr:uid="{4EC09554-6BF6-4D80-B7BC-A2818933CC47}"/>
    <cellStyle name="20% - Accent6 3 4" xfId="993" xr:uid="{1F948F3D-3403-418E-A43A-E3B1FC95DE05}"/>
    <cellStyle name="20% - Accent6 3 4 2" xfId="994" xr:uid="{B800F255-6B77-4E5F-BCDB-E2992DB50741}"/>
    <cellStyle name="20% - Accent6 3 5" xfId="995" xr:uid="{DC51E320-F2A0-441D-B15D-9886DC226C59}"/>
    <cellStyle name="20% - Accent6 3 5 2" xfId="996" xr:uid="{53EEDEBA-4F7C-44AE-A783-B7FE889D2AC8}"/>
    <cellStyle name="20% - Accent6 3 6" xfId="997" xr:uid="{2845B255-37CE-403C-A7F1-84EA0E8BE976}"/>
    <cellStyle name="20% - Accent6 3 7" xfId="998" xr:uid="{FE218A94-28F5-49F9-A2A1-3F91E096594C}"/>
    <cellStyle name="20% - Accent6 4" xfId="999" xr:uid="{02BA9023-9FB1-40A6-A95B-E375DDD2498B}"/>
    <cellStyle name="20% - Accent6 4 2" xfId="1000" xr:uid="{29822207-2AC8-4129-928E-8466A274FDD2}"/>
    <cellStyle name="20% - Accent6 4 2 2" xfId="1001" xr:uid="{EE8D09F7-F4DA-4FC7-99AA-00228B0A5B8F}"/>
    <cellStyle name="20% - Accent6 4 2 2 2" xfId="1002" xr:uid="{535A7E67-E4B6-4DC5-8048-51328873A378}"/>
    <cellStyle name="20% - Accent6 4 2 3" xfId="1003" xr:uid="{8077EEC6-E18F-461E-97A3-9340410B7B6B}"/>
    <cellStyle name="20% - Accent6 4 3" xfId="1004" xr:uid="{B2484846-E486-487A-BC95-5EC07BB4EBB7}"/>
    <cellStyle name="20% - Accent6 4 3 2" xfId="1005" xr:uid="{89E7B23A-E7A2-4DE5-A3CB-1066F67ED325}"/>
    <cellStyle name="20% - Accent6 4 3 2 2" xfId="1006" xr:uid="{25C28491-C04D-40F4-A327-D0F3765436DC}"/>
    <cellStyle name="20% - Accent6 4 3 3" xfId="1007" xr:uid="{71B26530-ED5B-40E2-BE88-AE5924CFD799}"/>
    <cellStyle name="20% - Accent6 4 4" xfId="1008" xr:uid="{55550C29-97F2-4D1F-92FB-1CB0C4087617}"/>
    <cellStyle name="20% - Accent6 4 4 2" xfId="1009" xr:uid="{2C63439C-5F11-42E5-9F1C-FD931E3A722C}"/>
    <cellStyle name="20% - Accent6 4 5" xfId="1010" xr:uid="{4A7466BC-777C-4E74-816F-94E784AE54BF}"/>
    <cellStyle name="20% - Accent6 4 5 2" xfId="1011" xr:uid="{100ECBEA-8BE2-4486-BD11-30293801ED50}"/>
    <cellStyle name="20% - Accent6 4 6" xfId="1012" xr:uid="{BF5E022C-BAAE-4BA1-8896-3FA123CBCB5D}"/>
    <cellStyle name="20% - Accent6 5" xfId="1013" xr:uid="{FBFF27CD-4DA5-4391-A361-8C05E5A9759D}"/>
    <cellStyle name="20% - Accent6 5 2" xfId="1014" xr:uid="{BF10513E-594D-4AF2-8141-5A9C3910877D}"/>
    <cellStyle name="20% - Accent6 5 2 2" xfId="1015" xr:uid="{105D0C4D-02EA-4CB5-9E4C-C8856F5EE245}"/>
    <cellStyle name="20% - Accent6 5 2 2 2" xfId="1016" xr:uid="{F835821A-A33C-4DAC-974D-6809006A456D}"/>
    <cellStyle name="20% - Accent6 5 2 3" xfId="1017" xr:uid="{4F5BB8AF-F766-4B22-8436-8991C63D5BF2}"/>
    <cellStyle name="20% - Accent6 5 3" xfId="1018" xr:uid="{A2DC9785-53AE-4F65-A282-4D979B8D7F7E}"/>
    <cellStyle name="20% - Accent6 5 3 2" xfId="1019" xr:uid="{E0F69CDE-3A01-47B3-89B8-DE7FA129839A}"/>
    <cellStyle name="20% - Accent6 5 3 2 2" xfId="1020" xr:uid="{177072C4-F624-44E4-8266-3B469D5E3E07}"/>
    <cellStyle name="20% - Accent6 5 3 3" xfId="1021" xr:uid="{F52CDF3C-79BF-43D0-8EA1-0BFD82ED4D26}"/>
    <cellStyle name="20% - Accent6 5 4" xfId="1022" xr:uid="{CD4D69B1-00AB-4813-97DF-16C5A6556CFE}"/>
    <cellStyle name="20% - Accent6 5 4 2" xfId="1023" xr:uid="{5CCD099F-8A05-4B6D-9D2C-17B44BD4D129}"/>
    <cellStyle name="20% - Accent6 5 5" xfId="1024" xr:uid="{9B0268D7-3586-4FBC-A0DD-58CA70E9CA24}"/>
    <cellStyle name="20% - Accent6 5 5 2" xfId="1025" xr:uid="{88AFA047-92EB-41FF-81E0-EC5930725BE6}"/>
    <cellStyle name="20% - Accent6 5 6" xfId="1026" xr:uid="{7B309EE3-9B52-4A99-866C-1F838D8E360C}"/>
    <cellStyle name="20% - Accent6 5 7" xfId="1027" xr:uid="{E20E3CCD-3CE9-47E8-ACA4-F9DE6A080E93}"/>
    <cellStyle name="20% - Accent6 6" xfId="1028" xr:uid="{7C65545F-F431-415E-920C-B60903295977}"/>
    <cellStyle name="20% - Accent6 6 2" xfId="1029" xr:uid="{04279C9A-6B3E-49E5-84F6-92B52B1914A6}"/>
    <cellStyle name="20% - Accent6 6 2 2" xfId="1030" xr:uid="{9E51C08C-9C59-466C-A66B-54F577D30B03}"/>
    <cellStyle name="20% - Accent6 6 2 2 2" xfId="1031" xr:uid="{A08C731C-35B2-4C98-B666-6A534EF5D24F}"/>
    <cellStyle name="20% - Accent6 6 2 3" xfId="1032" xr:uid="{4D61B7CC-D319-4241-9C05-141DC216B505}"/>
    <cellStyle name="20% - Accent6 6 3" xfId="1033" xr:uid="{41AC8A3D-7B17-4CEF-8F0C-7388CF9F9D43}"/>
    <cellStyle name="20% - Accent6 6 3 2" xfId="1034" xr:uid="{045B405D-A6F9-4E1D-B93B-E0E71FEE2990}"/>
    <cellStyle name="20% - Accent6 6 3 2 2" xfId="1035" xr:uid="{F6F28674-8186-4AA2-A572-BBE736563FC2}"/>
    <cellStyle name="20% - Accent6 6 3 3" xfId="1036" xr:uid="{CA41D9D3-B2BB-4088-BDDB-681F3A97DE32}"/>
    <cellStyle name="20% - Accent6 6 4" xfId="1037" xr:uid="{D498BC34-97CF-4A88-8157-6811B678C395}"/>
    <cellStyle name="20% - Accent6 6 4 2" xfId="1038" xr:uid="{89D5F573-A07B-40B2-BC2C-1E94BBAE6D50}"/>
    <cellStyle name="20% - Accent6 6 5" xfId="1039" xr:uid="{3237331E-AB8C-4382-910C-2AF1F0E361DC}"/>
    <cellStyle name="20% - Accent6 6 5 2" xfId="1040" xr:uid="{62B0EE59-1031-4E53-9921-AE3955C8306A}"/>
    <cellStyle name="20% - Accent6 6 6" xfId="1041" xr:uid="{F98041DC-662D-4E4E-83BE-E06F38382AC0}"/>
    <cellStyle name="20% - Accent6 6 7" xfId="1042" xr:uid="{2F7F96E3-9815-44EA-9E57-AFE5F25550B0}"/>
    <cellStyle name="20% - Accent6 7" xfId="1043" xr:uid="{0C68BE9E-294F-46EA-8CB7-19894480FD91}"/>
    <cellStyle name="20% - Accent6 7 2" xfId="1044" xr:uid="{02C8C2CB-83DC-4829-B889-ADA0849860F7}"/>
    <cellStyle name="20% - Accent6 7 2 2" xfId="1045" xr:uid="{A229CA82-FA9E-4137-8AA4-EF3858EA3A28}"/>
    <cellStyle name="20% - Accent6 7 3" xfId="1046" xr:uid="{3C8B99CB-44CF-489A-BA8B-2043020CCCCB}"/>
    <cellStyle name="20% - Accent6 8" xfId="1047" xr:uid="{925797F5-4CF9-44CE-99FA-9E761E2BF676}"/>
    <cellStyle name="20% - Accent6 8 2" xfId="1048" xr:uid="{9F27243C-73D4-435B-9B79-BF5D7DB81052}"/>
    <cellStyle name="20% - Accent6 8 2 2" xfId="1049" xr:uid="{EE9FC396-D951-4698-A1DF-6175FF127D70}"/>
    <cellStyle name="20% - Accent6 8 3" xfId="1050" xr:uid="{902C5DD5-42C1-4F63-A885-E1391123E372}"/>
    <cellStyle name="20% - Accent6 9" xfId="1051" xr:uid="{882C011A-240D-4591-9A4A-155DAFF92DC1}"/>
    <cellStyle name="20% - Accent6 9 2" xfId="1052" xr:uid="{07A5E97B-1D60-4B4C-B740-ECCA570D65DC}"/>
    <cellStyle name="2nd Line" xfId="1053" xr:uid="{48012C57-8FDE-4550-AC29-236C157EC379}"/>
    <cellStyle name="3rd Line" xfId="1054" xr:uid="{890A528C-CE2F-4B2B-A6C6-1E16925DE046}"/>
    <cellStyle name="40% - Accent1" xfId="47" builtinId="31" customBuiltin="1"/>
    <cellStyle name="40% - Accent1 10" xfId="1055" xr:uid="{C7A5F5E4-5166-4C8B-8E53-77A06693A5FC}"/>
    <cellStyle name="40% - Accent1 10 2" xfId="1056" xr:uid="{D1BB8E7A-CF35-4463-B816-5D67EA39C845}"/>
    <cellStyle name="40% - Accent1 11" xfId="1057" xr:uid="{766593E1-6800-476C-A301-AE87DD839107}"/>
    <cellStyle name="40% - Accent1 2" xfId="153" xr:uid="{C26A2F16-55FA-41DB-B4BC-ACCE3F7F1033}"/>
    <cellStyle name="40% - Accent1 2 10" xfId="1058" xr:uid="{7CED3D4A-99BE-45CF-9DB9-B5DBE9789492}"/>
    <cellStyle name="40% - Accent1 2 2" xfId="1059" xr:uid="{252C68A9-5830-4C91-B53E-0CC257897CCA}"/>
    <cellStyle name="40% - Accent1 2 2 2" xfId="1060" xr:uid="{19399282-182B-4439-A60D-39F76B29C931}"/>
    <cellStyle name="40% - Accent1 2 2 2 2" xfId="1061" xr:uid="{FF269018-9C9A-412F-AE2A-67FEA1EAC65A}"/>
    <cellStyle name="40% - Accent1 2 2 2 2 2" xfId="1062" xr:uid="{C578DF1D-47D6-45D2-9E8B-0A63BCDAD62D}"/>
    <cellStyle name="40% - Accent1 2 2 2 3" xfId="1063" xr:uid="{9FD39F07-59F9-4385-B944-BC8D399ABEED}"/>
    <cellStyle name="40% - Accent1 2 2 3" xfId="1064" xr:uid="{F244DCA3-AB09-44BE-9EA7-4443458F080D}"/>
    <cellStyle name="40% - Accent1 2 2 3 2" xfId="1065" xr:uid="{8D07815E-0169-45F8-9D83-79989C6CAEFE}"/>
    <cellStyle name="40% - Accent1 2 2 3 2 2" xfId="1066" xr:uid="{A2355F77-F303-48BF-B263-C5057B684DA2}"/>
    <cellStyle name="40% - Accent1 2 2 3 3" xfId="1067" xr:uid="{77360744-8B51-4FBE-B7FA-19579479414C}"/>
    <cellStyle name="40% - Accent1 2 2 4" xfId="1068" xr:uid="{98A7EAC4-6D39-4DFE-9383-7479800A725B}"/>
    <cellStyle name="40% - Accent1 2 2 4 2" xfId="1069" xr:uid="{3C1A5419-9DFE-4576-9612-5B6FC79CED0F}"/>
    <cellStyle name="40% - Accent1 2 2 5" xfId="1070" xr:uid="{5BE558E1-2A14-4880-A10F-946099E49FFE}"/>
    <cellStyle name="40% - Accent1 2 2 5 2" xfId="1071" xr:uid="{51F61F06-20C6-4C3F-A3FD-37F7B58D3FCE}"/>
    <cellStyle name="40% - Accent1 2 2 6" xfId="1072" xr:uid="{AF7FD711-7EBF-484E-9D48-230670299667}"/>
    <cellStyle name="40% - Accent1 2 3" xfId="1073" xr:uid="{50D251C9-5F33-4DB4-A654-73B734533D82}"/>
    <cellStyle name="40% - Accent1 2 3 2" xfId="1074" xr:uid="{FDEE6034-BB9C-4EA9-8EF4-87E63ABD91A2}"/>
    <cellStyle name="40% - Accent1 2 3 2 2" xfId="1075" xr:uid="{B64B0075-3830-4BE9-BEEA-0BED7C6673DB}"/>
    <cellStyle name="40% - Accent1 2 3 2 2 2" xfId="1076" xr:uid="{E2025A60-D75D-4825-8B69-588310BB84D0}"/>
    <cellStyle name="40% - Accent1 2 3 2 3" xfId="1077" xr:uid="{763A7C3D-7FCB-4A5E-9934-648AEF3F0B3D}"/>
    <cellStyle name="40% - Accent1 2 3 3" xfId="1078" xr:uid="{E4FFCE65-D8FD-44B7-B741-FF0B8A681497}"/>
    <cellStyle name="40% - Accent1 2 3 3 2" xfId="1079" xr:uid="{58E512BC-DC29-454A-8034-8F17C6E20807}"/>
    <cellStyle name="40% - Accent1 2 3 3 2 2" xfId="1080" xr:uid="{C7F300F5-8BE0-486D-A4C5-D2FB4F5A4472}"/>
    <cellStyle name="40% - Accent1 2 3 3 3" xfId="1081" xr:uid="{C3E7643D-BFD5-426C-A31E-08AFA93D2F8B}"/>
    <cellStyle name="40% - Accent1 2 3 4" xfId="1082" xr:uid="{131A381B-7B4E-40CA-87AF-6105AD2ED7BF}"/>
    <cellStyle name="40% - Accent1 2 3 4 2" xfId="1083" xr:uid="{6F01A7D6-6377-47A5-9D8F-A82873F48417}"/>
    <cellStyle name="40% - Accent1 2 3 5" xfId="1084" xr:uid="{4C25A61E-4B59-4E57-ADA4-F19B3D9316BF}"/>
    <cellStyle name="40% - Accent1 2 3 5 2" xfId="1085" xr:uid="{FB2E7A47-0B61-4198-A8F7-D4C41049104A}"/>
    <cellStyle name="40% - Accent1 2 3 6" xfId="1086" xr:uid="{DAE252F1-E167-42EF-BC7A-AE780A2E63CF}"/>
    <cellStyle name="40% - Accent1 2 3 7" xfId="1087" xr:uid="{D38D2A1C-35F0-43AA-A795-9104012FC143}"/>
    <cellStyle name="40% - Accent1 2 4" xfId="1088" xr:uid="{AA033A34-AD48-4999-B14B-D1F30F37916A}"/>
    <cellStyle name="40% - Accent1 2 4 2" xfId="1089" xr:uid="{C56811B7-BCB7-4B61-8707-ED913C10A80F}"/>
    <cellStyle name="40% - Accent1 2 4 2 2" xfId="1090" xr:uid="{E8AD6AEC-2D2E-4869-B940-8E15AA4B21FF}"/>
    <cellStyle name="40% - Accent1 2 4 2 2 2" xfId="1091" xr:uid="{CA0D978B-112A-4ED0-BA94-2E797BAEADAF}"/>
    <cellStyle name="40% - Accent1 2 4 2 3" xfId="1092" xr:uid="{4893B606-D1C3-4EB3-8D6E-3639227255EE}"/>
    <cellStyle name="40% - Accent1 2 4 3" xfId="1093" xr:uid="{43A744A7-61A8-47F9-B852-B7A2DB648867}"/>
    <cellStyle name="40% - Accent1 2 4 3 2" xfId="1094" xr:uid="{71B807A2-17E8-4204-A170-896CACCFC480}"/>
    <cellStyle name="40% - Accent1 2 4 3 2 2" xfId="1095" xr:uid="{A54647ED-9CE0-4E87-A22F-8A60A6753FF3}"/>
    <cellStyle name="40% - Accent1 2 4 3 3" xfId="1096" xr:uid="{BFF40FF5-5AB7-42CF-86C1-629A23DA7A4A}"/>
    <cellStyle name="40% - Accent1 2 4 4" xfId="1097" xr:uid="{9F5B22F9-245D-46E0-80AC-C2A8CCD2BC49}"/>
    <cellStyle name="40% - Accent1 2 4 4 2" xfId="1098" xr:uid="{6DCF105C-9C16-4D61-9A89-B355DE440A4B}"/>
    <cellStyle name="40% - Accent1 2 4 5" xfId="1099" xr:uid="{F7C3066D-BC7A-484F-BBD7-816D64F74015}"/>
    <cellStyle name="40% - Accent1 2 4 5 2" xfId="1100" xr:uid="{85C15FEC-D343-4167-AC50-F64C12AC52EB}"/>
    <cellStyle name="40% - Accent1 2 4 6" xfId="1101" xr:uid="{9F017DD6-0A1B-4B91-AF52-510A71E0014B}"/>
    <cellStyle name="40% - Accent1 2 5" xfId="1102" xr:uid="{D88B6A1F-CA22-4CE4-9C06-2702B6507C13}"/>
    <cellStyle name="40% - Accent1 2 5 2" xfId="1103" xr:uid="{FDD069F5-A35E-42A9-84DE-7CBDC51DC2C0}"/>
    <cellStyle name="40% - Accent1 2 5 2 2" xfId="1104" xr:uid="{625C6629-7731-411A-B772-4FF8E78225E2}"/>
    <cellStyle name="40% - Accent1 2 5 3" xfId="1105" xr:uid="{5F1B832B-54C0-4091-A67A-16B4F49810D0}"/>
    <cellStyle name="40% - Accent1 2 6" xfId="1106" xr:uid="{524F693B-1B9B-4481-90F9-483F3130D74B}"/>
    <cellStyle name="40% - Accent1 2 6 2" xfId="1107" xr:uid="{F312F409-D108-4BA8-BE20-7BBADEBD877B}"/>
    <cellStyle name="40% - Accent1 2 6 2 2" xfId="1108" xr:uid="{DE5E6E1D-AF3E-4E32-A325-5644FB6903E2}"/>
    <cellStyle name="40% - Accent1 2 6 3" xfId="1109" xr:uid="{79B97A5F-B839-4DCA-9305-A8FD72A0AD5A}"/>
    <cellStyle name="40% - Accent1 2 7" xfId="1110" xr:uid="{09D7CCFC-8EF9-4F9C-BFA4-08FD5AA4E2D6}"/>
    <cellStyle name="40% - Accent1 2 7 2" xfId="1111" xr:uid="{CC5870D5-B99D-400B-8A02-1F69BE77AF65}"/>
    <cellStyle name="40% - Accent1 2 8" xfId="1112" xr:uid="{6B82B3DE-9524-448B-A7BA-BF444E4DFB5D}"/>
    <cellStyle name="40% - Accent1 2 8 2" xfId="1113" xr:uid="{209A1FB6-2B53-4F84-9AE6-26F724D32706}"/>
    <cellStyle name="40% - Accent1 2 9" xfId="1114" xr:uid="{CAFE63D8-0BD7-4CBA-AB77-20499C9496C3}"/>
    <cellStyle name="40% - Accent1 3" xfId="1115" xr:uid="{300908ED-CA6F-4462-AC7F-F0D532A5F188}"/>
    <cellStyle name="40% - Accent1 3 2" xfId="1116" xr:uid="{755451CB-A2F7-4E10-BB67-EDBA367CF43D}"/>
    <cellStyle name="40% - Accent1 3 2 2" xfId="1117" xr:uid="{6D1C66E9-0FAA-4392-9738-65007927C0B4}"/>
    <cellStyle name="40% - Accent1 3 2 2 2" xfId="1118" xr:uid="{DAC94813-315A-4127-8B61-47AEDECB0209}"/>
    <cellStyle name="40% - Accent1 3 2 3" xfId="1119" xr:uid="{7812EED0-2352-4711-8045-45FD57013859}"/>
    <cellStyle name="40% - Accent1 3 3" xfId="1120" xr:uid="{7DCF7A46-EA68-4370-B8EC-3931B6113A63}"/>
    <cellStyle name="40% - Accent1 3 3 2" xfId="1121" xr:uid="{87455D2A-D28A-4481-BBDE-FC3BA4743142}"/>
    <cellStyle name="40% - Accent1 3 3 2 2" xfId="1122" xr:uid="{599F6D0A-73FE-4A62-9200-75FB78C1C4B3}"/>
    <cellStyle name="40% - Accent1 3 3 3" xfId="1123" xr:uid="{B4294B06-9A29-4F4D-BCBD-2F5E0B333F9F}"/>
    <cellStyle name="40% - Accent1 3 4" xfId="1124" xr:uid="{7F0A2A45-0716-4FC2-BE68-9FB622004688}"/>
    <cellStyle name="40% - Accent1 3 4 2" xfId="1125" xr:uid="{31F38BCB-061F-4CD0-8503-A46003757A6F}"/>
    <cellStyle name="40% - Accent1 3 5" xfId="1126" xr:uid="{A4D171F0-6CA8-44B3-89B4-FA79DE8AC184}"/>
    <cellStyle name="40% - Accent1 3 5 2" xfId="1127" xr:uid="{0B503173-4AF4-4DDA-B949-8B9C897EEFB5}"/>
    <cellStyle name="40% - Accent1 3 6" xfId="1128" xr:uid="{DECCC363-CD3C-4849-A2C1-D6C90CA6E8E7}"/>
    <cellStyle name="40% - Accent1 3 7" xfId="1129" xr:uid="{5216E598-DA01-4E5B-80A7-05C9901677BE}"/>
    <cellStyle name="40% - Accent1 4" xfId="1130" xr:uid="{C7B0FF8B-7B80-4DA1-B5E5-FFF7496EC73F}"/>
    <cellStyle name="40% - Accent1 4 2" xfId="1131" xr:uid="{5BC5F1CE-B5EE-48BD-B014-599F0BD142A7}"/>
    <cellStyle name="40% - Accent1 4 2 2" xfId="1132" xr:uid="{313BA06A-CF4E-4D0E-9EDA-DA68D18F5883}"/>
    <cellStyle name="40% - Accent1 4 2 2 2" xfId="1133" xr:uid="{1D7FEA3E-1EEA-4765-AC61-B3DFE588319E}"/>
    <cellStyle name="40% - Accent1 4 2 3" xfId="1134" xr:uid="{431CF1B6-C6F8-4FA2-87D3-B6BB15F4E3CC}"/>
    <cellStyle name="40% - Accent1 4 3" xfId="1135" xr:uid="{6735FA1E-C971-4183-B00C-2E1702E50407}"/>
    <cellStyle name="40% - Accent1 4 3 2" xfId="1136" xr:uid="{89804D43-2304-498E-A6E1-2A02A3715862}"/>
    <cellStyle name="40% - Accent1 4 3 2 2" xfId="1137" xr:uid="{98E4D6AF-146A-45A6-BF12-AB39FE582EAB}"/>
    <cellStyle name="40% - Accent1 4 3 3" xfId="1138" xr:uid="{652306DC-1ED9-4F8A-A6FC-79E28B4866DE}"/>
    <cellStyle name="40% - Accent1 4 4" xfId="1139" xr:uid="{0107F3C6-0E2D-4F68-A023-3CD2DBF3D6C3}"/>
    <cellStyle name="40% - Accent1 4 4 2" xfId="1140" xr:uid="{EB21C29D-C944-443C-999F-152BCD009F56}"/>
    <cellStyle name="40% - Accent1 4 5" xfId="1141" xr:uid="{31D24712-2985-4D4D-9276-F83D07E3DD47}"/>
    <cellStyle name="40% - Accent1 4 5 2" xfId="1142" xr:uid="{84F12AFB-E8DE-4BB7-84CC-9AC880E5AD9B}"/>
    <cellStyle name="40% - Accent1 4 6" xfId="1143" xr:uid="{608F4E30-E40F-48CD-B58A-934F8407F8A6}"/>
    <cellStyle name="40% - Accent1 5" xfId="1144" xr:uid="{797F1D61-8FC4-4F06-9180-6BE0066A45A8}"/>
    <cellStyle name="40% - Accent1 5 2" xfId="1145" xr:uid="{AB314B04-A8C3-4D7D-A0A5-F8B650996ACA}"/>
    <cellStyle name="40% - Accent1 5 2 2" xfId="1146" xr:uid="{AB02D350-44E5-48F3-A273-242F61621751}"/>
    <cellStyle name="40% - Accent1 5 2 2 2" xfId="1147" xr:uid="{FD24BAF1-C324-45EB-9723-74545F375274}"/>
    <cellStyle name="40% - Accent1 5 2 3" xfId="1148" xr:uid="{24B64D29-CD54-4501-BC11-F07536E69411}"/>
    <cellStyle name="40% - Accent1 5 3" xfId="1149" xr:uid="{C237C32D-CDBB-4880-8D5E-E4C1EC8FA3E4}"/>
    <cellStyle name="40% - Accent1 5 3 2" xfId="1150" xr:uid="{701A3501-2B0C-4D76-A0DA-07B409F3C032}"/>
    <cellStyle name="40% - Accent1 5 3 2 2" xfId="1151" xr:uid="{686E65C8-A6E3-4B79-9612-AE5559008760}"/>
    <cellStyle name="40% - Accent1 5 3 3" xfId="1152" xr:uid="{1867D8D4-70DC-45A9-87C4-740969F8B814}"/>
    <cellStyle name="40% - Accent1 5 4" xfId="1153" xr:uid="{1012CF4E-70CD-4BC5-BE5B-72C7B3FBF101}"/>
    <cellStyle name="40% - Accent1 5 4 2" xfId="1154" xr:uid="{7149312F-F0F9-4D2C-8082-B4A504A7902B}"/>
    <cellStyle name="40% - Accent1 5 5" xfId="1155" xr:uid="{FFCB37BB-AC1E-4695-BE83-8CF9C876E9D4}"/>
    <cellStyle name="40% - Accent1 5 5 2" xfId="1156" xr:uid="{45533357-9FB7-48BB-80EB-57B19D6B204C}"/>
    <cellStyle name="40% - Accent1 5 6" xfId="1157" xr:uid="{5F893F68-B866-4AB0-8731-D3F7375571F9}"/>
    <cellStyle name="40% - Accent1 5 7" xfId="1158" xr:uid="{8A92369E-6142-4D6C-BD2F-55EFC242C4D2}"/>
    <cellStyle name="40% - Accent1 6" xfId="1159" xr:uid="{003F8141-C372-4A54-A704-15BEFA581E88}"/>
    <cellStyle name="40% - Accent1 6 2" xfId="1160" xr:uid="{D370DB8C-21D3-4458-A1FE-C36E1161B750}"/>
    <cellStyle name="40% - Accent1 6 2 2" xfId="1161" xr:uid="{48912EDC-EF6C-43EA-95F1-BC9180E06561}"/>
    <cellStyle name="40% - Accent1 6 2 2 2" xfId="1162" xr:uid="{7939A86A-FF10-44B6-9836-7C04810F2888}"/>
    <cellStyle name="40% - Accent1 6 2 3" xfId="1163" xr:uid="{ECEF5ACD-5282-4DA9-8FC1-1304B6B7A5F9}"/>
    <cellStyle name="40% - Accent1 6 3" xfId="1164" xr:uid="{1A386245-CD32-4CB3-B200-D31ADC7FAF95}"/>
    <cellStyle name="40% - Accent1 6 3 2" xfId="1165" xr:uid="{932504B3-2479-4B74-8DE9-2801CC8A296C}"/>
    <cellStyle name="40% - Accent1 6 3 2 2" xfId="1166" xr:uid="{286B12B7-C3A2-41EA-A38B-8B409E5737ED}"/>
    <cellStyle name="40% - Accent1 6 3 3" xfId="1167" xr:uid="{993AE9FC-8A3C-4E0C-8EF7-C97F83E7E646}"/>
    <cellStyle name="40% - Accent1 6 4" xfId="1168" xr:uid="{4105075B-4EA3-4B3E-B690-39EC2A6622AA}"/>
    <cellStyle name="40% - Accent1 6 4 2" xfId="1169" xr:uid="{8EE72759-40D7-4096-8E81-63347F739F91}"/>
    <cellStyle name="40% - Accent1 6 5" xfId="1170" xr:uid="{875DE90A-8B50-487A-969E-80FDF418ABE8}"/>
    <cellStyle name="40% - Accent1 6 5 2" xfId="1171" xr:uid="{1A2F1952-6570-4875-9452-8BECFDB5560F}"/>
    <cellStyle name="40% - Accent1 6 6" xfId="1172" xr:uid="{13293AB4-3705-47CA-875A-F4CA75040A3B}"/>
    <cellStyle name="40% - Accent1 6 7" xfId="1173" xr:uid="{C82CA795-9AFF-4AFC-9ADD-FD963E0B4A3E}"/>
    <cellStyle name="40% - Accent1 7" xfId="1174" xr:uid="{50932997-16E3-4B28-81C9-69177E21BF9B}"/>
    <cellStyle name="40% - Accent1 7 2" xfId="1175" xr:uid="{861B984A-6BED-41B3-9E86-5DF02C883B58}"/>
    <cellStyle name="40% - Accent1 7 2 2" xfId="1176" xr:uid="{91FB6021-D410-4804-84D0-AF624BBCABFC}"/>
    <cellStyle name="40% - Accent1 7 3" xfId="1177" xr:uid="{69D0915D-43A5-4F9A-AEA6-EC019A6A50B5}"/>
    <cellStyle name="40% - Accent1 8" xfId="1178" xr:uid="{CDE87EEE-77E0-448C-9BC2-B729E79A8F4A}"/>
    <cellStyle name="40% - Accent1 8 2" xfId="1179" xr:uid="{4528646A-0844-472A-BB54-901F5A3B422F}"/>
    <cellStyle name="40% - Accent1 8 2 2" xfId="1180" xr:uid="{33812163-7D0D-4888-8DCE-1C70C98B1745}"/>
    <cellStyle name="40% - Accent1 8 3" xfId="1181" xr:uid="{F329A836-5F74-41C6-BB5F-71460861EE29}"/>
    <cellStyle name="40% - Accent1 9" xfId="1182" xr:uid="{2B1E87F4-7EA9-4CC1-B4BD-458D609C7A20}"/>
    <cellStyle name="40% - Accent1 9 2" xfId="1183" xr:uid="{607A5CF8-A54E-43EE-A781-CB19774A827F}"/>
    <cellStyle name="40% - Accent2" xfId="51" builtinId="35" customBuiltin="1"/>
    <cellStyle name="40% - Accent2 10" xfId="1184" xr:uid="{DC57A948-B595-4251-B447-D2F9B6370EB4}"/>
    <cellStyle name="40% - Accent2 10 2" xfId="1185" xr:uid="{E184B21F-910C-4976-891E-B032D2E9FB0F}"/>
    <cellStyle name="40% - Accent2 11" xfId="1186" xr:uid="{7F7A6D44-BB0E-4171-81FC-8F1B656287B9}"/>
    <cellStyle name="40% - Accent2 2" xfId="154" xr:uid="{9F7E4A2A-F973-40C8-99E6-2A56A0DC9DE8}"/>
    <cellStyle name="40% - Accent2 2 10" xfId="1187" xr:uid="{F5BFCF84-CF18-4351-A7A1-8E3733B49CC1}"/>
    <cellStyle name="40% - Accent2 2 2" xfId="1188" xr:uid="{1DFA2EB6-1385-46EF-A674-16C52AE5596F}"/>
    <cellStyle name="40% - Accent2 2 2 2" xfId="1189" xr:uid="{5F1C9831-AA95-4E72-AD96-45BACECF1632}"/>
    <cellStyle name="40% - Accent2 2 2 2 2" xfId="1190" xr:uid="{7F3759DC-0371-449B-B63E-3CB4F98E364A}"/>
    <cellStyle name="40% - Accent2 2 2 2 2 2" xfId="1191" xr:uid="{3FD46AAF-1A8D-4AEC-ACAC-6E2BC4F137AB}"/>
    <cellStyle name="40% - Accent2 2 2 2 3" xfId="1192" xr:uid="{89DE599A-8419-4BE8-916E-3E464455AFFB}"/>
    <cellStyle name="40% - Accent2 2 2 3" xfId="1193" xr:uid="{452B383D-C8C5-4816-A566-19F95C725F88}"/>
    <cellStyle name="40% - Accent2 2 2 3 2" xfId="1194" xr:uid="{8686D765-0CDB-4CDC-9F5C-48A49B30C35A}"/>
    <cellStyle name="40% - Accent2 2 2 3 2 2" xfId="1195" xr:uid="{45957BA2-B9D7-4699-946F-5AE2808E1F67}"/>
    <cellStyle name="40% - Accent2 2 2 3 3" xfId="1196" xr:uid="{C303E245-ECAE-43A4-B17F-5455722D1159}"/>
    <cellStyle name="40% - Accent2 2 2 4" xfId="1197" xr:uid="{B600D028-E571-43F2-9A2C-0745ABD6F95F}"/>
    <cellStyle name="40% - Accent2 2 2 4 2" xfId="1198" xr:uid="{21FB0B4E-E1D0-4723-967A-96E6962BF84B}"/>
    <cellStyle name="40% - Accent2 2 2 5" xfId="1199" xr:uid="{B29448E4-592B-4FE1-A279-CC16077E6CA4}"/>
    <cellStyle name="40% - Accent2 2 2 5 2" xfId="1200" xr:uid="{6DEAF1CA-4BB4-44C1-917F-93CD7590BD78}"/>
    <cellStyle name="40% - Accent2 2 2 6" xfId="1201" xr:uid="{E75C80EC-0404-46B6-B50B-5B5AE9F48CE5}"/>
    <cellStyle name="40% - Accent2 2 3" xfId="1202" xr:uid="{B2C1CB17-76F5-4A07-B14B-0DC4C9230E6F}"/>
    <cellStyle name="40% - Accent2 2 3 2" xfId="1203" xr:uid="{1D086B4D-A13A-4CD1-816A-F766EFB17DD6}"/>
    <cellStyle name="40% - Accent2 2 3 2 2" xfId="1204" xr:uid="{9A253A07-CDCD-4C80-8D49-C49AFD095F8F}"/>
    <cellStyle name="40% - Accent2 2 3 2 2 2" xfId="1205" xr:uid="{CC191089-77AE-4CC6-B3AB-431DC0253A1A}"/>
    <cellStyle name="40% - Accent2 2 3 2 3" xfId="1206" xr:uid="{C261522A-AA83-4ECE-AE85-8F2DA24D08AE}"/>
    <cellStyle name="40% - Accent2 2 3 3" xfId="1207" xr:uid="{145EBED0-92C3-45D5-A7C9-32E7FB6BBD92}"/>
    <cellStyle name="40% - Accent2 2 3 3 2" xfId="1208" xr:uid="{EC6EA62A-22CB-43FC-B626-04AD6F888B29}"/>
    <cellStyle name="40% - Accent2 2 3 3 2 2" xfId="1209" xr:uid="{8ABDAF9A-631E-4872-BF09-2F8056912A34}"/>
    <cellStyle name="40% - Accent2 2 3 3 3" xfId="1210" xr:uid="{614CDF67-6FED-462A-9163-25CB344835C8}"/>
    <cellStyle name="40% - Accent2 2 3 4" xfId="1211" xr:uid="{5C744BCB-1941-4F1D-9989-6A099C39C515}"/>
    <cellStyle name="40% - Accent2 2 3 4 2" xfId="1212" xr:uid="{F024F534-64D6-4915-B5E4-02EB2A0BB68E}"/>
    <cellStyle name="40% - Accent2 2 3 5" xfId="1213" xr:uid="{9FF70F89-BA48-4A28-B603-720462153636}"/>
    <cellStyle name="40% - Accent2 2 3 5 2" xfId="1214" xr:uid="{9BBFFF2D-B29B-4145-AF8E-8F7C38B53CF1}"/>
    <cellStyle name="40% - Accent2 2 3 6" xfId="1215" xr:uid="{45A2C676-9AF4-4F0A-A710-C4189CF8F9EE}"/>
    <cellStyle name="40% - Accent2 2 3 7" xfId="1216" xr:uid="{6CA066CA-4D4D-4BF6-A490-83750B87E74D}"/>
    <cellStyle name="40% - Accent2 2 4" xfId="1217" xr:uid="{BFE01BD6-DA10-41B3-82B5-F3080555593C}"/>
    <cellStyle name="40% - Accent2 2 4 2" xfId="1218" xr:uid="{75DC8B53-F010-49C8-91ED-56448A67F9C4}"/>
    <cellStyle name="40% - Accent2 2 4 2 2" xfId="1219" xr:uid="{9275DC10-837A-4FC0-A901-E7DBF5E978FE}"/>
    <cellStyle name="40% - Accent2 2 4 2 2 2" xfId="1220" xr:uid="{78EB48F8-BE8C-4DEB-858D-A9D830DE9728}"/>
    <cellStyle name="40% - Accent2 2 4 2 3" xfId="1221" xr:uid="{DE06E434-1638-4F3C-9856-0F5F0FC5472F}"/>
    <cellStyle name="40% - Accent2 2 4 3" xfId="1222" xr:uid="{0930D336-9D63-41B8-9956-F5F6494391AE}"/>
    <cellStyle name="40% - Accent2 2 4 3 2" xfId="1223" xr:uid="{DD60CAEB-91C7-47D4-BCC1-AE7DCAED123B}"/>
    <cellStyle name="40% - Accent2 2 4 3 2 2" xfId="1224" xr:uid="{2702B3C1-EFA7-43F9-AE2E-43F71014FE1F}"/>
    <cellStyle name="40% - Accent2 2 4 3 3" xfId="1225" xr:uid="{73A912C9-BF2A-416F-A534-DDC7E40B454B}"/>
    <cellStyle name="40% - Accent2 2 4 4" xfId="1226" xr:uid="{0142045E-69C1-4F83-BB7B-BB08B8FC4A01}"/>
    <cellStyle name="40% - Accent2 2 4 4 2" xfId="1227" xr:uid="{D6B9CAB2-D853-4CF1-B57B-91A132E53A2F}"/>
    <cellStyle name="40% - Accent2 2 4 5" xfId="1228" xr:uid="{55321750-DF96-4F36-AC67-A50E51F075AD}"/>
    <cellStyle name="40% - Accent2 2 4 5 2" xfId="1229" xr:uid="{2EAC06B4-D63A-493D-B64D-E206982D3BA4}"/>
    <cellStyle name="40% - Accent2 2 4 6" xfId="1230" xr:uid="{271EBECB-535C-4FD2-80A8-68B5EEA1BC3A}"/>
    <cellStyle name="40% - Accent2 2 5" xfId="1231" xr:uid="{2F7DF5A7-A81F-48B2-BEE7-B7F89D7F2EC7}"/>
    <cellStyle name="40% - Accent2 2 5 2" xfId="1232" xr:uid="{DB05574B-26D8-4D2A-9EAA-9E364B455CE1}"/>
    <cellStyle name="40% - Accent2 2 5 2 2" xfId="1233" xr:uid="{3DEA9B55-ACCC-4CC4-81AB-B66577E6F74C}"/>
    <cellStyle name="40% - Accent2 2 5 3" xfId="1234" xr:uid="{366FA067-A66C-457B-AF21-3503DEB41098}"/>
    <cellStyle name="40% - Accent2 2 6" xfId="1235" xr:uid="{02976C5E-3F46-4795-A79C-DE970541AE39}"/>
    <cellStyle name="40% - Accent2 2 6 2" xfId="1236" xr:uid="{E693F709-8B11-4EE3-908C-E3F5B36C1599}"/>
    <cellStyle name="40% - Accent2 2 6 2 2" xfId="1237" xr:uid="{FA8027D4-E40A-400B-9ECE-D93E8FBFA5D3}"/>
    <cellStyle name="40% - Accent2 2 6 3" xfId="1238" xr:uid="{5758F84F-CC4F-4DC4-A898-9144AB387E25}"/>
    <cellStyle name="40% - Accent2 2 7" xfId="1239" xr:uid="{E0109346-D87B-43B7-8EEB-6A0BD0C0337C}"/>
    <cellStyle name="40% - Accent2 2 7 2" xfId="1240" xr:uid="{5DEE6879-5FC8-45B4-A527-A4AD10392524}"/>
    <cellStyle name="40% - Accent2 2 8" xfId="1241" xr:uid="{2DBD0358-F635-4632-9040-7B4125B75483}"/>
    <cellStyle name="40% - Accent2 2 8 2" xfId="1242" xr:uid="{0AD02DE4-6FF9-43FA-B232-0D2A5994EBB1}"/>
    <cellStyle name="40% - Accent2 2 9" xfId="1243" xr:uid="{2A98076E-B89E-4C8B-B6A0-5C8270AC27DB}"/>
    <cellStyle name="40% - Accent2 3" xfId="1244" xr:uid="{83268612-4514-4E44-9280-57B522426686}"/>
    <cellStyle name="40% - Accent2 3 2" xfId="1245" xr:uid="{3723E499-BE8E-43BA-9B96-643FD730798A}"/>
    <cellStyle name="40% - Accent2 3 2 2" xfId="1246" xr:uid="{0DDB43F9-46B1-450C-9EE7-64D096304210}"/>
    <cellStyle name="40% - Accent2 3 2 2 2" xfId="1247" xr:uid="{BD6F718E-CA56-487A-899F-3F879D76CD35}"/>
    <cellStyle name="40% - Accent2 3 2 3" xfId="1248" xr:uid="{E8392C66-D877-4320-B884-E91D50F5AEF8}"/>
    <cellStyle name="40% - Accent2 3 3" xfId="1249" xr:uid="{301ED626-93DE-4757-910E-7C05CAFE6983}"/>
    <cellStyle name="40% - Accent2 3 3 2" xfId="1250" xr:uid="{AA9902C4-B3C0-48A3-A406-71440AA3C67F}"/>
    <cellStyle name="40% - Accent2 3 3 2 2" xfId="1251" xr:uid="{4A9E12FB-410F-43D7-A962-81D04247829A}"/>
    <cellStyle name="40% - Accent2 3 3 3" xfId="1252" xr:uid="{289B6F14-7D9F-4E42-91A2-A5E61C179425}"/>
    <cellStyle name="40% - Accent2 3 4" xfId="1253" xr:uid="{9B288700-AAF4-4ADE-B5CB-B1D13CEE2598}"/>
    <cellStyle name="40% - Accent2 3 4 2" xfId="1254" xr:uid="{3AC167AC-950E-46B4-B0BC-A2209656AD4E}"/>
    <cellStyle name="40% - Accent2 3 5" xfId="1255" xr:uid="{D85882A9-1EF2-496D-A415-634A7C180769}"/>
    <cellStyle name="40% - Accent2 3 5 2" xfId="1256" xr:uid="{84A5DA9A-A393-4099-A45C-21EA2EB8942E}"/>
    <cellStyle name="40% - Accent2 3 6" xfId="1257" xr:uid="{772EC26B-D657-4284-863D-8AD63F28E0DB}"/>
    <cellStyle name="40% - Accent2 3 7" xfId="1258" xr:uid="{18510144-DD0B-48C6-8307-57EE06B45117}"/>
    <cellStyle name="40% - Accent2 4" xfId="1259" xr:uid="{2404FE99-B38E-459D-B918-98EC60663B9F}"/>
    <cellStyle name="40% - Accent2 4 2" xfId="1260" xr:uid="{C9D7C3B2-59CC-403F-9128-99996A5634C5}"/>
    <cellStyle name="40% - Accent2 4 2 2" xfId="1261" xr:uid="{98E8B415-0D95-4F2F-A346-E1C5EC575669}"/>
    <cellStyle name="40% - Accent2 4 2 2 2" xfId="1262" xr:uid="{C258E655-2DAA-4427-8D2C-5F4B9E86B59D}"/>
    <cellStyle name="40% - Accent2 4 2 3" xfId="1263" xr:uid="{320E5289-F491-4BBB-B86D-089327CBDAAF}"/>
    <cellStyle name="40% - Accent2 4 3" xfId="1264" xr:uid="{18BB4B81-712F-418A-95A6-631C55E93E42}"/>
    <cellStyle name="40% - Accent2 4 3 2" xfId="1265" xr:uid="{5F77A4A3-ABE5-4773-B830-D40B1D709513}"/>
    <cellStyle name="40% - Accent2 4 3 2 2" xfId="1266" xr:uid="{DC0CC2ED-FD7D-4A21-B013-B3883D30BF8A}"/>
    <cellStyle name="40% - Accent2 4 3 3" xfId="1267" xr:uid="{530EF983-00F2-4BAF-9D52-F8A0B15942D4}"/>
    <cellStyle name="40% - Accent2 4 4" xfId="1268" xr:uid="{06CFBACE-260D-4AE6-94C7-F303CE3731E6}"/>
    <cellStyle name="40% - Accent2 4 4 2" xfId="1269" xr:uid="{A77E9F27-7074-4008-B68D-194E5124E404}"/>
    <cellStyle name="40% - Accent2 4 5" xfId="1270" xr:uid="{D5B10047-3D33-451C-8BBE-5CF6A0F37D12}"/>
    <cellStyle name="40% - Accent2 4 5 2" xfId="1271" xr:uid="{5111EB6B-1589-45E8-81C1-4042E5D41153}"/>
    <cellStyle name="40% - Accent2 4 6" xfId="1272" xr:uid="{00EBCB6A-2E7E-413B-8960-A1C334D59E42}"/>
    <cellStyle name="40% - Accent2 5" xfId="1273" xr:uid="{33189526-DAAB-4809-8E19-FEBE82D28A82}"/>
    <cellStyle name="40% - Accent2 5 2" xfId="1274" xr:uid="{BFF0D0CD-1AB2-4CAE-B0FD-5653AE280120}"/>
    <cellStyle name="40% - Accent2 5 2 2" xfId="1275" xr:uid="{D80388C3-9287-4BCA-8E5A-B25116FBF2C1}"/>
    <cellStyle name="40% - Accent2 5 2 2 2" xfId="1276" xr:uid="{797CCF71-A5DF-4A97-B9C2-A48EF372927B}"/>
    <cellStyle name="40% - Accent2 5 2 3" xfId="1277" xr:uid="{5CCB9E1C-DF6C-4137-8030-053A9D80F7BC}"/>
    <cellStyle name="40% - Accent2 5 3" xfId="1278" xr:uid="{156A96C8-770C-4378-A77E-ED9E182A295D}"/>
    <cellStyle name="40% - Accent2 5 3 2" xfId="1279" xr:uid="{20660A3D-EC81-4B81-BF05-A4C550CD0856}"/>
    <cellStyle name="40% - Accent2 5 3 2 2" xfId="1280" xr:uid="{F4365C52-1161-4527-92C6-EC7DA2205A23}"/>
    <cellStyle name="40% - Accent2 5 3 3" xfId="1281" xr:uid="{C787927A-7663-4313-B7F2-AA73C82F9A65}"/>
    <cellStyle name="40% - Accent2 5 4" xfId="1282" xr:uid="{1EED7CA1-0A65-484C-9F64-BF114B41067A}"/>
    <cellStyle name="40% - Accent2 5 4 2" xfId="1283" xr:uid="{2B0984FA-92AC-4F12-9D04-E9F64AC9E1AD}"/>
    <cellStyle name="40% - Accent2 5 5" xfId="1284" xr:uid="{ECA586F3-E11E-46D5-957E-2443B6C15F55}"/>
    <cellStyle name="40% - Accent2 5 5 2" xfId="1285" xr:uid="{15127A92-EDDC-4470-A1EE-79E3010A442F}"/>
    <cellStyle name="40% - Accent2 5 6" xfId="1286" xr:uid="{5F85C3CD-6683-48B9-8504-F9B4189FF922}"/>
    <cellStyle name="40% - Accent2 5 7" xfId="1287" xr:uid="{4A9A02C1-1BBE-4CCE-BC28-1AF3DCD871C2}"/>
    <cellStyle name="40% - Accent2 6" xfId="1288" xr:uid="{671D67C4-673F-4558-89B8-3BEAC8D516B6}"/>
    <cellStyle name="40% - Accent2 6 2" xfId="1289" xr:uid="{F02C3968-2F3B-49EF-9028-38A02090A467}"/>
    <cellStyle name="40% - Accent2 6 2 2" xfId="1290" xr:uid="{44048768-63AC-45A5-8FE2-BD8E395088AD}"/>
    <cellStyle name="40% - Accent2 6 2 2 2" xfId="1291" xr:uid="{56B1C500-02FE-43B7-ABD1-206D9BD56A80}"/>
    <cellStyle name="40% - Accent2 6 2 3" xfId="1292" xr:uid="{FBDAAA0A-9A31-4BF7-9071-17591F429865}"/>
    <cellStyle name="40% - Accent2 6 3" xfId="1293" xr:uid="{FA031314-31F2-49E8-BDD2-437DC28C709A}"/>
    <cellStyle name="40% - Accent2 6 3 2" xfId="1294" xr:uid="{ED82B959-7A60-4308-BAE5-0FF6338A219C}"/>
    <cellStyle name="40% - Accent2 6 3 2 2" xfId="1295" xr:uid="{2082CB44-8FD3-4D05-A365-2D88A7F2C9B8}"/>
    <cellStyle name="40% - Accent2 6 3 3" xfId="1296" xr:uid="{BB570662-7630-40DC-8D1D-5CFF289F62C2}"/>
    <cellStyle name="40% - Accent2 6 4" xfId="1297" xr:uid="{A1B1B37A-2FC8-4FAF-9A5F-E06CB615B4ED}"/>
    <cellStyle name="40% - Accent2 6 4 2" xfId="1298" xr:uid="{822E663C-AE80-4207-BEDF-948F235CA8FF}"/>
    <cellStyle name="40% - Accent2 6 5" xfId="1299" xr:uid="{524BD4AB-0676-4CAC-BDD1-0C4468B6DBD4}"/>
    <cellStyle name="40% - Accent2 6 5 2" xfId="1300" xr:uid="{2AE7E89E-102F-4F04-996F-D48B9DDC4A89}"/>
    <cellStyle name="40% - Accent2 6 6" xfId="1301" xr:uid="{7E1C2227-4B8D-4EFD-89C7-AE2D8D078BA1}"/>
    <cellStyle name="40% - Accent2 6 7" xfId="1302" xr:uid="{E6867DF9-7EE4-4044-AFE1-797870C8F2B2}"/>
    <cellStyle name="40% - Accent2 7" xfId="1303" xr:uid="{F2B486E6-76B4-470C-B0C7-F78CA2569940}"/>
    <cellStyle name="40% - Accent2 7 2" xfId="1304" xr:uid="{B293970B-1ECE-408E-9DCA-EFC794943626}"/>
    <cellStyle name="40% - Accent2 7 2 2" xfId="1305" xr:uid="{0CA7B684-0EC8-415D-81BF-DE02FE64F16D}"/>
    <cellStyle name="40% - Accent2 7 3" xfId="1306" xr:uid="{4C6D33F8-DAEB-4ECD-ADDF-F732CA97F718}"/>
    <cellStyle name="40% - Accent2 8" xfId="1307" xr:uid="{45D2F080-7F94-4B98-952F-A7450DA7FADF}"/>
    <cellStyle name="40% - Accent2 8 2" xfId="1308" xr:uid="{0B9FC283-4BE2-4C7A-99C1-1539B2825D08}"/>
    <cellStyle name="40% - Accent2 8 2 2" xfId="1309" xr:uid="{AB63563D-B75D-449A-93D6-0A72ED68F8A1}"/>
    <cellStyle name="40% - Accent2 8 3" xfId="1310" xr:uid="{4546C790-22CC-4680-90B2-15ED267A9A18}"/>
    <cellStyle name="40% - Accent2 9" xfId="1311" xr:uid="{37EFB160-CC79-4A42-8E87-ECDFE18FF6F1}"/>
    <cellStyle name="40% - Accent2 9 2" xfId="1312" xr:uid="{037E5640-3E91-4B63-B2E0-3F54F9B3F696}"/>
    <cellStyle name="40% - Accent3" xfId="55" builtinId="39" customBuiltin="1"/>
    <cellStyle name="40% - Accent3 10" xfId="1313" xr:uid="{FAB00F82-C19E-40A1-B186-F42C66003B8B}"/>
    <cellStyle name="40% - Accent3 10 2" xfId="1314" xr:uid="{6CE978B9-A597-48C9-95B6-41C08FB0F678}"/>
    <cellStyle name="40% - Accent3 11" xfId="1315" xr:uid="{BBD07CD8-4D03-4E9A-859C-CBB04FC93B8B}"/>
    <cellStyle name="40% - Accent3 2" xfId="155" xr:uid="{4C7B1182-9B06-4AC9-AE23-7201CD240F18}"/>
    <cellStyle name="40% - Accent3 2 10" xfId="1316" xr:uid="{4074F3B3-DBFA-446D-9D47-76EA11E99122}"/>
    <cellStyle name="40% - Accent3 2 2" xfId="1317" xr:uid="{E979311E-FE73-4FD4-AF1C-D98AC56ED327}"/>
    <cellStyle name="40% - Accent3 2 2 2" xfId="1318" xr:uid="{0D10E508-BE6E-4846-AE3A-A6BDBDDD30C7}"/>
    <cellStyle name="40% - Accent3 2 2 2 2" xfId="1319" xr:uid="{A3C8B69F-1490-44E2-8DE1-8A60CC3BC482}"/>
    <cellStyle name="40% - Accent3 2 2 2 2 2" xfId="1320" xr:uid="{82915796-8002-4843-A1DD-491092D19BAA}"/>
    <cellStyle name="40% - Accent3 2 2 2 3" xfId="1321" xr:uid="{DBB931CD-AE71-4C63-ABCD-98F194B7A79F}"/>
    <cellStyle name="40% - Accent3 2 2 3" xfId="1322" xr:uid="{56920DD5-DA95-43B5-BA76-8A7D6D130A2F}"/>
    <cellStyle name="40% - Accent3 2 2 3 2" xfId="1323" xr:uid="{C65041DF-E81D-4766-A166-3D6A6E809A40}"/>
    <cellStyle name="40% - Accent3 2 2 3 2 2" xfId="1324" xr:uid="{F3E67960-123F-4A64-A665-89FD5F537031}"/>
    <cellStyle name="40% - Accent3 2 2 3 3" xfId="1325" xr:uid="{7042F010-826B-4876-9E73-0E69008135B9}"/>
    <cellStyle name="40% - Accent3 2 2 4" xfId="1326" xr:uid="{EA27EDA7-D8AC-4694-AD5E-F20C4A9EA36B}"/>
    <cellStyle name="40% - Accent3 2 2 4 2" xfId="1327" xr:uid="{D3B6DB29-6308-4122-B629-DF9B2383FA5E}"/>
    <cellStyle name="40% - Accent3 2 2 5" xfId="1328" xr:uid="{5E9795C0-F229-4BB6-8B1D-3A20495C57B1}"/>
    <cellStyle name="40% - Accent3 2 2 5 2" xfId="1329" xr:uid="{1FAC3AC9-C60F-4260-90D2-0972DBD81215}"/>
    <cellStyle name="40% - Accent3 2 2 6" xfId="1330" xr:uid="{96D0C84D-D8E0-4B25-AF6C-B9F85CB5CE9B}"/>
    <cellStyle name="40% - Accent3 2 3" xfId="1331" xr:uid="{D3C05A61-4BCF-4571-AEE9-8607B618EA8B}"/>
    <cellStyle name="40% - Accent3 2 3 2" xfId="1332" xr:uid="{64688027-C8AA-4D45-8720-2539ABC55125}"/>
    <cellStyle name="40% - Accent3 2 3 2 2" xfId="1333" xr:uid="{9CC5976D-F221-4F36-BD88-6B7736EA4205}"/>
    <cellStyle name="40% - Accent3 2 3 2 2 2" xfId="1334" xr:uid="{A4B9C710-B55A-4415-96D7-E3068DAB066B}"/>
    <cellStyle name="40% - Accent3 2 3 2 3" xfId="1335" xr:uid="{77B55BCD-906C-4938-8AFC-3B4DD6D8ED86}"/>
    <cellStyle name="40% - Accent3 2 3 3" xfId="1336" xr:uid="{4E2B510E-D363-49FE-AF6E-F7F8CD33E05C}"/>
    <cellStyle name="40% - Accent3 2 3 3 2" xfId="1337" xr:uid="{5E4E9118-28F2-4133-9C83-F12B38F16A5E}"/>
    <cellStyle name="40% - Accent3 2 3 3 2 2" xfId="1338" xr:uid="{A61816E5-A33B-4B12-8EB4-297C1ED788D1}"/>
    <cellStyle name="40% - Accent3 2 3 3 3" xfId="1339" xr:uid="{0F98928F-83D2-474E-B081-2C3A31BF3991}"/>
    <cellStyle name="40% - Accent3 2 3 4" xfId="1340" xr:uid="{CFC07BF4-16DE-45F3-9907-142C6988A1FD}"/>
    <cellStyle name="40% - Accent3 2 3 4 2" xfId="1341" xr:uid="{EB125720-A7D0-4ECB-B6E2-1B8356173A63}"/>
    <cellStyle name="40% - Accent3 2 3 5" xfId="1342" xr:uid="{4C31DE6E-95C1-4C70-B123-F6F3AC6AC26D}"/>
    <cellStyle name="40% - Accent3 2 3 5 2" xfId="1343" xr:uid="{F097C2FB-CC82-42DF-BCC8-B0C1F5DD0DEA}"/>
    <cellStyle name="40% - Accent3 2 3 6" xfId="1344" xr:uid="{E8CFA0D7-90A8-41AB-B6FC-3F89F130A3D7}"/>
    <cellStyle name="40% - Accent3 2 3 7" xfId="1345" xr:uid="{91E1A79A-AC88-4BD2-80DE-3FD1A4AEC195}"/>
    <cellStyle name="40% - Accent3 2 4" xfId="1346" xr:uid="{543C0DEE-157E-4A46-A384-0B33CBFE1811}"/>
    <cellStyle name="40% - Accent3 2 4 2" xfId="1347" xr:uid="{2C0B37D1-1BB6-4113-A885-16D357868404}"/>
    <cellStyle name="40% - Accent3 2 4 2 2" xfId="1348" xr:uid="{F9DDCC96-90D0-40DC-8E52-9320DDD26C26}"/>
    <cellStyle name="40% - Accent3 2 4 2 2 2" xfId="1349" xr:uid="{85E46466-1499-4546-AFF9-C733C7590345}"/>
    <cellStyle name="40% - Accent3 2 4 2 3" xfId="1350" xr:uid="{A780468D-A1F9-4C4E-8969-61B6827025BB}"/>
    <cellStyle name="40% - Accent3 2 4 3" xfId="1351" xr:uid="{0136E425-1B83-4315-898D-CF6E3DF7287C}"/>
    <cellStyle name="40% - Accent3 2 4 3 2" xfId="1352" xr:uid="{E596CF25-5060-40D8-AB62-977667D7111B}"/>
    <cellStyle name="40% - Accent3 2 4 3 2 2" xfId="1353" xr:uid="{E8EB034A-1999-4A1C-9616-5EACD985904D}"/>
    <cellStyle name="40% - Accent3 2 4 3 3" xfId="1354" xr:uid="{69C79525-EFD0-4FEF-A810-B095A032CF0F}"/>
    <cellStyle name="40% - Accent3 2 4 4" xfId="1355" xr:uid="{0CB7FAD5-57FA-48FF-A9D0-5E5DB037E099}"/>
    <cellStyle name="40% - Accent3 2 4 4 2" xfId="1356" xr:uid="{80DD3D33-B2A0-47CA-A4E8-8EF9F805DDCC}"/>
    <cellStyle name="40% - Accent3 2 4 5" xfId="1357" xr:uid="{C1283C82-3659-4791-B64C-8DD096CC6781}"/>
    <cellStyle name="40% - Accent3 2 4 5 2" xfId="1358" xr:uid="{4200988D-75A5-4FB6-9DD8-4802B5FF2555}"/>
    <cellStyle name="40% - Accent3 2 4 6" xfId="1359" xr:uid="{E0FA8D5B-AEEF-40BC-95EE-1375A9154579}"/>
    <cellStyle name="40% - Accent3 2 5" xfId="1360" xr:uid="{3216D403-9B0D-4B07-829F-C88AF96ED96D}"/>
    <cellStyle name="40% - Accent3 2 5 2" xfId="1361" xr:uid="{7DA90721-4637-4FC1-8C42-D1740E5E8462}"/>
    <cellStyle name="40% - Accent3 2 5 2 2" xfId="1362" xr:uid="{B4E127A2-8013-4DE6-A503-1AB273F8FE45}"/>
    <cellStyle name="40% - Accent3 2 5 3" xfId="1363" xr:uid="{3AA36DE1-5369-46A1-8594-BFE9AE982874}"/>
    <cellStyle name="40% - Accent3 2 6" xfId="1364" xr:uid="{EF943461-364D-49B6-B5D9-409431914DBC}"/>
    <cellStyle name="40% - Accent3 2 6 2" xfId="1365" xr:uid="{C984A4E4-983C-4041-818D-5C63561573F8}"/>
    <cellStyle name="40% - Accent3 2 6 2 2" xfId="1366" xr:uid="{ECC9D790-CBB6-45AD-BF59-1D354991AE79}"/>
    <cellStyle name="40% - Accent3 2 6 3" xfId="1367" xr:uid="{648EC011-284A-4FA3-8D3A-2AC29B8F9497}"/>
    <cellStyle name="40% - Accent3 2 7" xfId="1368" xr:uid="{533AC7ED-5102-41FB-990D-6B737D9A9C41}"/>
    <cellStyle name="40% - Accent3 2 7 2" xfId="1369" xr:uid="{7E2E9B70-FABB-44E2-A8C5-55C722DF3E29}"/>
    <cellStyle name="40% - Accent3 2 8" xfId="1370" xr:uid="{851876B6-3CF6-4121-8F78-70F9D322C9FC}"/>
    <cellStyle name="40% - Accent3 2 8 2" xfId="1371" xr:uid="{57D2E5F9-067C-464B-894A-54D3706E20EB}"/>
    <cellStyle name="40% - Accent3 2 9" xfId="1372" xr:uid="{D218F664-D260-4B02-91C1-CA4764AC8AE1}"/>
    <cellStyle name="40% - Accent3 3" xfId="1373" xr:uid="{8F0F3CDA-540F-49FE-829B-7F9F935BC18E}"/>
    <cellStyle name="40% - Accent3 3 2" xfId="1374" xr:uid="{6F9DC2A8-E1BF-41C5-8426-EDF9788ABF50}"/>
    <cellStyle name="40% - Accent3 3 2 2" xfId="1375" xr:uid="{FA848FDD-1256-439B-985C-3419244FD715}"/>
    <cellStyle name="40% - Accent3 3 2 2 2" xfId="1376" xr:uid="{9D739463-52F9-4F34-B293-0E8F2CADD59C}"/>
    <cellStyle name="40% - Accent3 3 2 3" xfId="1377" xr:uid="{83C79B87-6DE0-43BA-9D21-8173193F30C6}"/>
    <cellStyle name="40% - Accent3 3 3" xfId="1378" xr:uid="{89575530-D104-41E7-BDD2-7CE9615D4EA3}"/>
    <cellStyle name="40% - Accent3 3 3 2" xfId="1379" xr:uid="{AC29F186-9B5C-40AF-96F7-AD2245620759}"/>
    <cellStyle name="40% - Accent3 3 3 2 2" xfId="1380" xr:uid="{3151EF07-509A-43B4-8847-83BBD261D3A3}"/>
    <cellStyle name="40% - Accent3 3 3 3" xfId="1381" xr:uid="{B8E501EE-CECA-4FEE-AB6A-872B3490B0B9}"/>
    <cellStyle name="40% - Accent3 3 4" xfId="1382" xr:uid="{EF0BC7D8-654B-4F8C-99D8-17E82674ACCF}"/>
    <cellStyle name="40% - Accent3 3 4 2" xfId="1383" xr:uid="{C22D4F0B-CA05-40DB-B756-3B8575A653B3}"/>
    <cellStyle name="40% - Accent3 3 5" xfId="1384" xr:uid="{82EE8CF7-980C-4ECC-B1E5-A117A348CA5D}"/>
    <cellStyle name="40% - Accent3 3 5 2" xfId="1385" xr:uid="{D1BE764A-537E-4C88-ABAF-41D0B152F85D}"/>
    <cellStyle name="40% - Accent3 3 6" xfId="1386" xr:uid="{31E0E64E-A87A-47EF-BBDE-B05BFF30D94B}"/>
    <cellStyle name="40% - Accent3 3 7" xfId="1387" xr:uid="{A0E665F5-8F9B-4642-8BEC-B6F9C5A9550D}"/>
    <cellStyle name="40% - Accent3 4" xfId="1388" xr:uid="{AE53BD95-043D-452F-9323-193CE3956D7D}"/>
    <cellStyle name="40% - Accent3 4 2" xfId="1389" xr:uid="{DD2F0A14-D159-4EBF-9749-48351475671C}"/>
    <cellStyle name="40% - Accent3 4 2 2" xfId="1390" xr:uid="{9DC7D022-73E7-4E99-8050-02D7E9874FBC}"/>
    <cellStyle name="40% - Accent3 4 2 2 2" xfId="1391" xr:uid="{C219FAB7-085E-4BBD-B4D7-D3F32E53B732}"/>
    <cellStyle name="40% - Accent3 4 2 3" xfId="1392" xr:uid="{47296BB6-7A94-4771-B016-384F9060700F}"/>
    <cellStyle name="40% - Accent3 4 3" xfId="1393" xr:uid="{825D7BDB-1B81-49A5-A59E-B5C44916ECE0}"/>
    <cellStyle name="40% - Accent3 4 3 2" xfId="1394" xr:uid="{60396422-6BE3-437D-BAE0-23E04CC53453}"/>
    <cellStyle name="40% - Accent3 4 3 2 2" xfId="1395" xr:uid="{8A23811F-2E8D-47DC-B583-B1632CFE00A4}"/>
    <cellStyle name="40% - Accent3 4 3 3" xfId="1396" xr:uid="{6ED9B45C-9F0F-46BA-92D3-0B322D9DBEC0}"/>
    <cellStyle name="40% - Accent3 4 4" xfId="1397" xr:uid="{256C5095-CA77-43A8-A197-CD079804E9F2}"/>
    <cellStyle name="40% - Accent3 4 4 2" xfId="1398" xr:uid="{8AF83779-68AD-4917-A251-E4CF9ED3953A}"/>
    <cellStyle name="40% - Accent3 4 5" xfId="1399" xr:uid="{227FDF4D-6CAC-4FF1-A30B-9EC6B11EE193}"/>
    <cellStyle name="40% - Accent3 4 5 2" xfId="1400" xr:uid="{FC0CF145-F0EA-4F1A-BFB6-07C2757D84E2}"/>
    <cellStyle name="40% - Accent3 4 6" xfId="1401" xr:uid="{9129AFDD-0B0F-4560-AB61-245DDF5202B7}"/>
    <cellStyle name="40% - Accent3 5" xfId="1402" xr:uid="{99F1C7B2-9691-483D-92BE-B37D2316C8F7}"/>
    <cellStyle name="40% - Accent3 5 2" xfId="1403" xr:uid="{D5618D3F-EB7F-4522-95BD-6DEC205CE5AD}"/>
    <cellStyle name="40% - Accent3 5 2 2" xfId="1404" xr:uid="{413C13D4-3524-450B-B916-C2A2D9597039}"/>
    <cellStyle name="40% - Accent3 5 2 2 2" xfId="1405" xr:uid="{D1DD9AB0-E684-46CA-9BDC-A97CDE0CF376}"/>
    <cellStyle name="40% - Accent3 5 2 3" xfId="1406" xr:uid="{5925C99D-A6E1-4B74-A514-B6D9DA760EA3}"/>
    <cellStyle name="40% - Accent3 5 3" xfId="1407" xr:uid="{E3278C92-CB5B-4E48-B682-8F3DA4BD3045}"/>
    <cellStyle name="40% - Accent3 5 3 2" xfId="1408" xr:uid="{AB43B7B6-83D8-4C7A-8C75-0D118A13DF7B}"/>
    <cellStyle name="40% - Accent3 5 3 2 2" xfId="1409" xr:uid="{80C9D60A-D42C-4605-BD88-83AC76E42E04}"/>
    <cellStyle name="40% - Accent3 5 3 3" xfId="1410" xr:uid="{7E8BFA4B-5228-4C37-BE39-CD821AA299AA}"/>
    <cellStyle name="40% - Accent3 5 4" xfId="1411" xr:uid="{2174911E-26F2-46B0-B6E3-841B40553E60}"/>
    <cellStyle name="40% - Accent3 5 4 2" xfId="1412" xr:uid="{3E17A75B-AF40-498B-B561-D988F860A9AE}"/>
    <cellStyle name="40% - Accent3 5 5" xfId="1413" xr:uid="{0D2185BC-CE8A-4BF8-8990-67E3D4D61921}"/>
    <cellStyle name="40% - Accent3 5 5 2" xfId="1414" xr:uid="{6D425957-A50C-4BC7-9466-D986AA53ED02}"/>
    <cellStyle name="40% - Accent3 5 6" xfId="1415" xr:uid="{FFE0F66B-F2EC-49E6-8C1D-179A6982DA98}"/>
    <cellStyle name="40% - Accent3 5 7" xfId="1416" xr:uid="{3A767DA4-0EE4-42A5-9DD4-D5F94D2631F6}"/>
    <cellStyle name="40% - Accent3 6" xfId="1417" xr:uid="{DCDDCDC4-78C0-433B-A957-88DD90E09C87}"/>
    <cellStyle name="40% - Accent3 6 2" xfId="1418" xr:uid="{DA35CCFB-4E7C-4AC7-BF90-DF1957D6867E}"/>
    <cellStyle name="40% - Accent3 6 2 2" xfId="1419" xr:uid="{AD3395F3-23C8-4128-924A-0104BAC608D0}"/>
    <cellStyle name="40% - Accent3 6 2 2 2" xfId="1420" xr:uid="{B5F8A82E-E451-4CFE-8E89-F743CE016B5D}"/>
    <cellStyle name="40% - Accent3 6 2 3" xfId="1421" xr:uid="{413B87D2-349A-4A0D-A8AB-0FE24EE7734E}"/>
    <cellStyle name="40% - Accent3 6 3" xfId="1422" xr:uid="{A59EE58F-6E7A-445C-86C8-C098CF527E94}"/>
    <cellStyle name="40% - Accent3 6 3 2" xfId="1423" xr:uid="{A2A08997-0C7F-44F2-9CBD-585EC6688162}"/>
    <cellStyle name="40% - Accent3 6 3 2 2" xfId="1424" xr:uid="{DE95C990-85AB-426A-99B4-1DCE7263EA2A}"/>
    <cellStyle name="40% - Accent3 6 3 3" xfId="1425" xr:uid="{2222619E-C445-4C07-9D50-9C8639E53AFC}"/>
    <cellStyle name="40% - Accent3 6 4" xfId="1426" xr:uid="{C6B4F138-4EA0-4848-A6F0-34626DF646B5}"/>
    <cellStyle name="40% - Accent3 6 4 2" xfId="1427" xr:uid="{900C226C-8699-4CFA-BDD7-AF5FBFE837EE}"/>
    <cellStyle name="40% - Accent3 6 5" xfId="1428" xr:uid="{E94A7265-7046-465A-93B9-57C3EA70AC1E}"/>
    <cellStyle name="40% - Accent3 6 5 2" xfId="1429" xr:uid="{79D5D0EC-7E96-4003-9FC2-71E8FBC5ADB8}"/>
    <cellStyle name="40% - Accent3 6 6" xfId="1430" xr:uid="{358E5ADE-C424-45D3-B7A8-C581E0AB428D}"/>
    <cellStyle name="40% - Accent3 6 7" xfId="1431" xr:uid="{EB7C6237-036F-4811-97D6-94DBF5C42E23}"/>
    <cellStyle name="40% - Accent3 7" xfId="1432" xr:uid="{FD230A34-5F71-434E-8B8A-EFFE2B100B69}"/>
    <cellStyle name="40% - Accent3 7 2" xfId="1433" xr:uid="{7B88F65C-0766-41CB-B7E6-E8752153F1F3}"/>
    <cellStyle name="40% - Accent3 7 2 2" xfId="1434" xr:uid="{46A94F4A-3021-4065-BEAE-8D3948CAD144}"/>
    <cellStyle name="40% - Accent3 7 3" xfId="1435" xr:uid="{E352D82C-5AC7-4697-9941-8295485AD2A1}"/>
    <cellStyle name="40% - Accent3 8" xfId="1436" xr:uid="{63D66F32-81CA-480D-AF03-ED99416E0ACF}"/>
    <cellStyle name="40% - Accent3 8 2" xfId="1437" xr:uid="{AD509D2A-30DC-4382-A7E7-33D716357347}"/>
    <cellStyle name="40% - Accent3 8 2 2" xfId="1438" xr:uid="{28C45E8B-DE32-4B34-9869-441AD8ADDA8F}"/>
    <cellStyle name="40% - Accent3 8 3" xfId="1439" xr:uid="{F9415AD7-10E5-4945-8B29-2195D6E6BA5D}"/>
    <cellStyle name="40% - Accent3 9" xfId="1440" xr:uid="{ED30FF5B-5F71-48C3-A618-1B7EDA1EB4D2}"/>
    <cellStyle name="40% - Accent3 9 2" xfId="1441" xr:uid="{DBEA688B-DA00-4655-BE78-599BDB838EB9}"/>
    <cellStyle name="40% - Accent4" xfId="59" builtinId="43" customBuiltin="1"/>
    <cellStyle name="40% - Accent4 10" xfId="1442" xr:uid="{83317990-7BFB-444C-B4CB-774B759B45D8}"/>
    <cellStyle name="40% - Accent4 10 2" xfId="1443" xr:uid="{B162C10C-71B8-4FC8-BA45-B7E02EB24532}"/>
    <cellStyle name="40% - Accent4 11" xfId="1444" xr:uid="{D18E6BBA-4C4D-4C0E-9C35-4964F505CB35}"/>
    <cellStyle name="40% - Accent4 2" xfId="156" xr:uid="{6CC69864-735A-4C17-8FE5-8915F637119D}"/>
    <cellStyle name="40% - Accent4 2 10" xfId="1445" xr:uid="{C54EF490-429B-4611-8285-E8425D2C2925}"/>
    <cellStyle name="40% - Accent4 2 2" xfId="1446" xr:uid="{CB867D55-E1D1-43F3-891D-B8536B1C1B91}"/>
    <cellStyle name="40% - Accent4 2 2 2" xfId="1447" xr:uid="{EF892027-F807-4FED-80BA-916122388951}"/>
    <cellStyle name="40% - Accent4 2 2 2 2" xfId="1448" xr:uid="{8EF37CA5-37E6-4826-9659-19B9102F62F4}"/>
    <cellStyle name="40% - Accent4 2 2 2 2 2" xfId="1449" xr:uid="{212FC6D2-6C38-4200-9ACF-AC92EC8F4F35}"/>
    <cellStyle name="40% - Accent4 2 2 2 3" xfId="1450" xr:uid="{D604348C-F2BB-4788-AD7D-C522899F78F7}"/>
    <cellStyle name="40% - Accent4 2 2 3" xfId="1451" xr:uid="{7025CD68-900B-4EE4-B027-10CBA9C1FDEA}"/>
    <cellStyle name="40% - Accent4 2 2 3 2" xfId="1452" xr:uid="{473F3C87-A8E7-40D2-9CC8-3176332B5CC3}"/>
    <cellStyle name="40% - Accent4 2 2 3 2 2" xfId="1453" xr:uid="{E156C693-41C0-45FA-9B20-D807062F9109}"/>
    <cellStyle name="40% - Accent4 2 2 3 3" xfId="1454" xr:uid="{F883AB2C-B620-429B-93EF-5FABD4BDA1B3}"/>
    <cellStyle name="40% - Accent4 2 2 4" xfId="1455" xr:uid="{42C61FA7-583C-432C-A0A1-94717E570574}"/>
    <cellStyle name="40% - Accent4 2 2 4 2" xfId="1456" xr:uid="{F6B4ADA6-384E-4DF3-9360-3A3DBDEA9DA0}"/>
    <cellStyle name="40% - Accent4 2 2 5" xfId="1457" xr:uid="{5060B2E4-5352-48B3-90E7-324F9043EFA9}"/>
    <cellStyle name="40% - Accent4 2 2 5 2" xfId="1458" xr:uid="{396029C0-79AC-43C1-8013-B19C665AAF35}"/>
    <cellStyle name="40% - Accent4 2 2 6" xfId="1459" xr:uid="{D2FACBA8-D1ED-4382-9E9D-093876D69D9B}"/>
    <cellStyle name="40% - Accent4 2 3" xfId="1460" xr:uid="{CB77B576-7018-4A7D-9F72-F5A5C0BD863E}"/>
    <cellStyle name="40% - Accent4 2 3 2" xfId="1461" xr:uid="{75C5B61C-D25D-49A2-BB48-447DB0B165B2}"/>
    <cellStyle name="40% - Accent4 2 3 2 2" xfId="1462" xr:uid="{6123F4DC-78B5-43D4-AD39-15A2471B223A}"/>
    <cellStyle name="40% - Accent4 2 3 2 2 2" xfId="1463" xr:uid="{B25FFFF3-3D71-4E14-BFAD-7C1988CB0FF4}"/>
    <cellStyle name="40% - Accent4 2 3 2 3" xfId="1464" xr:uid="{7B971EE3-4260-4EE8-8AD0-8A8A5061B97B}"/>
    <cellStyle name="40% - Accent4 2 3 3" xfId="1465" xr:uid="{FBC8DC38-B31A-4A81-BC3C-3DC252DD323C}"/>
    <cellStyle name="40% - Accent4 2 3 3 2" xfId="1466" xr:uid="{0301FC5D-0FBA-41B0-9AD4-7B37925D87A5}"/>
    <cellStyle name="40% - Accent4 2 3 3 2 2" xfId="1467" xr:uid="{DC56B9D2-9AAA-4DB6-BD08-97104AE29443}"/>
    <cellStyle name="40% - Accent4 2 3 3 3" xfId="1468" xr:uid="{AA476AFE-21BB-4140-A3F5-8D69957F80D7}"/>
    <cellStyle name="40% - Accent4 2 3 4" xfId="1469" xr:uid="{B6CCC474-4602-43F3-88CD-4780EE78B609}"/>
    <cellStyle name="40% - Accent4 2 3 4 2" xfId="1470" xr:uid="{E90202D0-0927-44A2-9BC0-7AC489BD68B3}"/>
    <cellStyle name="40% - Accent4 2 3 5" xfId="1471" xr:uid="{193411BA-8F09-46D2-A9B2-7F22EC9A2A29}"/>
    <cellStyle name="40% - Accent4 2 3 5 2" xfId="1472" xr:uid="{B0D094A6-76BE-4E73-A7F5-2EB09EB813B5}"/>
    <cellStyle name="40% - Accent4 2 3 6" xfId="1473" xr:uid="{EF25C3E1-41B4-4981-B805-08DAFC7E2CBB}"/>
    <cellStyle name="40% - Accent4 2 3 7" xfId="1474" xr:uid="{D08CCACB-1B4A-4F65-BEB3-371ED4FDA401}"/>
    <cellStyle name="40% - Accent4 2 4" xfId="1475" xr:uid="{EA6CB475-42F9-4DB5-B14C-A52A2EA36E8A}"/>
    <cellStyle name="40% - Accent4 2 4 2" xfId="1476" xr:uid="{8C120B34-5E87-4144-993A-2D8B5C8D5D4B}"/>
    <cellStyle name="40% - Accent4 2 4 2 2" xfId="1477" xr:uid="{FCBEC128-DB18-43FD-926B-3DADD76B46C9}"/>
    <cellStyle name="40% - Accent4 2 4 2 2 2" xfId="1478" xr:uid="{8B5D35A2-FEED-49A0-BC83-7862C2BA48C4}"/>
    <cellStyle name="40% - Accent4 2 4 2 3" xfId="1479" xr:uid="{CFFB9DCE-89D8-4D70-85C3-5ACEE4A5A3E8}"/>
    <cellStyle name="40% - Accent4 2 4 3" xfId="1480" xr:uid="{A0944A6A-875E-44E6-9DF3-CA2AD9A55289}"/>
    <cellStyle name="40% - Accent4 2 4 3 2" xfId="1481" xr:uid="{1A735810-A8E5-46D9-B0B4-3775C93188A6}"/>
    <cellStyle name="40% - Accent4 2 4 3 2 2" xfId="1482" xr:uid="{ABA87D30-D315-49CF-BF0F-973DA097B897}"/>
    <cellStyle name="40% - Accent4 2 4 3 3" xfId="1483" xr:uid="{74241448-5042-4323-A34B-B2A684F388CC}"/>
    <cellStyle name="40% - Accent4 2 4 4" xfId="1484" xr:uid="{96ACF507-58C1-4384-A79F-E1F20942826C}"/>
    <cellStyle name="40% - Accent4 2 4 4 2" xfId="1485" xr:uid="{0710942F-D334-40A4-855D-FCB61B20B38A}"/>
    <cellStyle name="40% - Accent4 2 4 5" xfId="1486" xr:uid="{7BF2069A-BCDA-42A2-BB83-F3ED754E128D}"/>
    <cellStyle name="40% - Accent4 2 4 5 2" xfId="1487" xr:uid="{55F79030-3A22-454C-B4E0-43A29BF73958}"/>
    <cellStyle name="40% - Accent4 2 4 6" xfId="1488" xr:uid="{C843675B-E3E0-413F-A652-6A95E9C2685D}"/>
    <cellStyle name="40% - Accent4 2 5" xfId="1489" xr:uid="{9C3D6C52-6250-4C54-8EC4-A4F2DF8C9A22}"/>
    <cellStyle name="40% - Accent4 2 5 2" xfId="1490" xr:uid="{D307034B-A625-4082-A37C-B9102CE4FCC1}"/>
    <cellStyle name="40% - Accent4 2 5 2 2" xfId="1491" xr:uid="{1F343ABD-0C48-4562-B9C2-A09ACAC53985}"/>
    <cellStyle name="40% - Accent4 2 5 3" xfId="1492" xr:uid="{FCA3A69F-0A93-47EE-8EE0-93973C1899F3}"/>
    <cellStyle name="40% - Accent4 2 6" xfId="1493" xr:uid="{5753279E-4CB8-4BED-A32F-7DA9E455355D}"/>
    <cellStyle name="40% - Accent4 2 6 2" xfId="1494" xr:uid="{76389D9E-0D85-4096-BA27-CB14D4B70466}"/>
    <cellStyle name="40% - Accent4 2 6 2 2" xfId="1495" xr:uid="{4AB8B523-E510-410A-A02B-BDF34FB0F354}"/>
    <cellStyle name="40% - Accent4 2 6 3" xfId="1496" xr:uid="{3FB4303A-ABDF-4A75-9BE3-6B51C41BCAF9}"/>
    <cellStyle name="40% - Accent4 2 7" xfId="1497" xr:uid="{F037F566-70B8-4B27-875A-5297523AD806}"/>
    <cellStyle name="40% - Accent4 2 7 2" xfId="1498" xr:uid="{8162C140-9406-463A-BB5A-2D25E0957221}"/>
    <cellStyle name="40% - Accent4 2 8" xfId="1499" xr:uid="{4467D713-6932-45B1-A570-79832F9691BB}"/>
    <cellStyle name="40% - Accent4 2 8 2" xfId="1500" xr:uid="{A7957D2E-FDD2-41F3-B0C3-03A29E47C1E3}"/>
    <cellStyle name="40% - Accent4 2 9" xfId="1501" xr:uid="{7F2FD178-3D3F-49BC-8BC1-C7197D633CDD}"/>
    <cellStyle name="40% - Accent4 3" xfId="1502" xr:uid="{EBCE9110-D958-40C5-9D56-16831CB2BAB4}"/>
    <cellStyle name="40% - Accent4 3 2" xfId="1503" xr:uid="{BE71990F-46AA-40CB-89F4-39065A3DEC60}"/>
    <cellStyle name="40% - Accent4 3 2 2" xfId="1504" xr:uid="{658A7354-5F2E-41A3-9F62-FD9EB640B955}"/>
    <cellStyle name="40% - Accent4 3 2 2 2" xfId="1505" xr:uid="{E929F1CB-6821-44C6-B6AA-79E66F5E7204}"/>
    <cellStyle name="40% - Accent4 3 2 3" xfId="1506" xr:uid="{259EE4E4-0DCB-43A5-9F1A-7EBCF0FC1304}"/>
    <cellStyle name="40% - Accent4 3 3" xfId="1507" xr:uid="{D4AFAD5E-BD45-44E2-932C-F6E4CBF2650B}"/>
    <cellStyle name="40% - Accent4 3 3 2" xfId="1508" xr:uid="{4E12628B-30E3-43A8-9D99-305F99A4784A}"/>
    <cellStyle name="40% - Accent4 3 3 2 2" xfId="1509" xr:uid="{5D444BEC-BF91-4F93-A3EE-00C93FC24CF3}"/>
    <cellStyle name="40% - Accent4 3 3 3" xfId="1510" xr:uid="{2D611A29-DC93-44E3-A8D8-C23499D9227A}"/>
    <cellStyle name="40% - Accent4 3 4" xfId="1511" xr:uid="{45883C81-335F-43B9-B04C-61C424324751}"/>
    <cellStyle name="40% - Accent4 3 4 2" xfId="1512" xr:uid="{6EFD4A04-F2B0-42F8-8397-60BE0D3A3D67}"/>
    <cellStyle name="40% - Accent4 3 5" xfId="1513" xr:uid="{4B4C02B4-51CD-4F17-8066-A481A7971D7A}"/>
    <cellStyle name="40% - Accent4 3 5 2" xfId="1514" xr:uid="{1E6FE9D9-C2A4-42D0-ABAC-B18C80DBE968}"/>
    <cellStyle name="40% - Accent4 3 6" xfId="1515" xr:uid="{7F33EA96-169D-4A31-BAB9-B7B7717A7BB5}"/>
    <cellStyle name="40% - Accent4 3 7" xfId="1516" xr:uid="{76C72941-2314-4055-8A58-477F8778E1E4}"/>
    <cellStyle name="40% - Accent4 4" xfId="1517" xr:uid="{7FF5D4AC-D1B9-4B76-8325-B06011238582}"/>
    <cellStyle name="40% - Accent4 4 2" xfId="1518" xr:uid="{8F742EA5-75CF-47D8-B1B4-83C266F46606}"/>
    <cellStyle name="40% - Accent4 4 2 2" xfId="1519" xr:uid="{6DA68813-02D3-4190-8A2A-33C38379624A}"/>
    <cellStyle name="40% - Accent4 4 2 2 2" xfId="1520" xr:uid="{16E0F167-1655-412B-B997-BBFAB1F348B6}"/>
    <cellStyle name="40% - Accent4 4 2 3" xfId="1521" xr:uid="{B72C3433-74E3-4975-8458-9E815C74F7F9}"/>
    <cellStyle name="40% - Accent4 4 3" xfId="1522" xr:uid="{BCC3E888-B455-4857-BD6B-5B73BDBAAFD0}"/>
    <cellStyle name="40% - Accent4 4 3 2" xfId="1523" xr:uid="{B43B3EBC-26A5-4ABB-B83E-431F5E714C99}"/>
    <cellStyle name="40% - Accent4 4 3 2 2" xfId="1524" xr:uid="{FF736DBB-565A-4013-986E-22D373EA242D}"/>
    <cellStyle name="40% - Accent4 4 3 3" xfId="1525" xr:uid="{4BCB4821-FAC4-4E5C-8A44-23251348A59F}"/>
    <cellStyle name="40% - Accent4 4 4" xfId="1526" xr:uid="{82BB8B88-6D40-451B-B0F2-15E5947A0074}"/>
    <cellStyle name="40% - Accent4 4 4 2" xfId="1527" xr:uid="{8383B640-2A12-4BBC-B0C2-41FB0DF3C6E6}"/>
    <cellStyle name="40% - Accent4 4 5" xfId="1528" xr:uid="{02328FAE-9EDB-48E1-91F3-62C8952A51B2}"/>
    <cellStyle name="40% - Accent4 4 5 2" xfId="1529" xr:uid="{5308D54F-906B-4077-B746-3FAAC31722F3}"/>
    <cellStyle name="40% - Accent4 4 6" xfId="1530" xr:uid="{719EAD49-BA00-4CA9-8D24-42871DCAD704}"/>
    <cellStyle name="40% - Accent4 5" xfId="1531" xr:uid="{BA684666-0343-4D10-BBDC-1B267B7246AE}"/>
    <cellStyle name="40% - Accent4 5 2" xfId="1532" xr:uid="{5C55BBF2-6139-4C4F-915B-4D840AD72E3F}"/>
    <cellStyle name="40% - Accent4 5 2 2" xfId="1533" xr:uid="{30905828-93F9-4D33-87E9-F1D1EC9B6AA0}"/>
    <cellStyle name="40% - Accent4 5 2 2 2" xfId="1534" xr:uid="{0EE817C7-A203-4422-A63C-D8BD52706C22}"/>
    <cellStyle name="40% - Accent4 5 2 3" xfId="1535" xr:uid="{D11D4E86-6CC7-42D4-8F36-7C7A167EE71D}"/>
    <cellStyle name="40% - Accent4 5 3" xfId="1536" xr:uid="{5BC3D7AD-CBF2-4961-A919-ABAB51EACE0B}"/>
    <cellStyle name="40% - Accent4 5 3 2" xfId="1537" xr:uid="{90D06093-8073-4483-BAAB-6224769486FF}"/>
    <cellStyle name="40% - Accent4 5 3 2 2" xfId="1538" xr:uid="{5415654E-2622-451A-9EC6-9AC6155E93A3}"/>
    <cellStyle name="40% - Accent4 5 3 3" xfId="1539" xr:uid="{C598E040-0470-4CF1-A0A1-568D919BEFC9}"/>
    <cellStyle name="40% - Accent4 5 4" xfId="1540" xr:uid="{C4F7C05F-B57E-4F6F-B6E2-4D5584CB3523}"/>
    <cellStyle name="40% - Accent4 5 4 2" xfId="1541" xr:uid="{5997367C-681E-4392-ACCB-6E19175D3892}"/>
    <cellStyle name="40% - Accent4 5 5" xfId="1542" xr:uid="{5D199F34-3FF3-4F9D-858E-8172CF8E8DFB}"/>
    <cellStyle name="40% - Accent4 5 5 2" xfId="1543" xr:uid="{E2F374EA-6040-45C1-95C2-665C55396780}"/>
    <cellStyle name="40% - Accent4 5 6" xfId="1544" xr:uid="{F333E6CF-E3B7-49F1-B686-5AAF3CA44937}"/>
    <cellStyle name="40% - Accent4 5 7" xfId="1545" xr:uid="{5DD60587-C7F9-4DFC-B23C-49FF4E9E0ABD}"/>
    <cellStyle name="40% - Accent4 6" xfId="1546" xr:uid="{70BE1779-70B0-49CD-B526-F38CC1A479BA}"/>
    <cellStyle name="40% - Accent4 6 2" xfId="1547" xr:uid="{828F474E-5C2E-4D0F-8EE5-82D21DE81BF1}"/>
    <cellStyle name="40% - Accent4 6 2 2" xfId="1548" xr:uid="{3721806F-4992-4438-9D32-6678CEF36691}"/>
    <cellStyle name="40% - Accent4 6 2 2 2" xfId="1549" xr:uid="{EB183F01-B640-4F32-8343-1A711A8E3ABA}"/>
    <cellStyle name="40% - Accent4 6 2 3" xfId="1550" xr:uid="{92B4BB04-2CCB-43E7-9A97-FBA1F7C67630}"/>
    <cellStyle name="40% - Accent4 6 3" xfId="1551" xr:uid="{76BDC30E-B290-49C4-86EF-F370A0C5B972}"/>
    <cellStyle name="40% - Accent4 6 3 2" xfId="1552" xr:uid="{82579EE1-7AEE-47C8-9903-644CD329A07A}"/>
    <cellStyle name="40% - Accent4 6 3 2 2" xfId="1553" xr:uid="{1B995C58-A656-4793-8DD3-208ACAA93A94}"/>
    <cellStyle name="40% - Accent4 6 3 3" xfId="1554" xr:uid="{4BCE6DF6-E562-46E0-A54E-F59ED28E25AC}"/>
    <cellStyle name="40% - Accent4 6 4" xfId="1555" xr:uid="{911D6901-C318-498D-98F9-3AB10794763E}"/>
    <cellStyle name="40% - Accent4 6 4 2" xfId="1556" xr:uid="{6E3FD01C-37A5-4F57-8B82-36BC5B540647}"/>
    <cellStyle name="40% - Accent4 6 5" xfId="1557" xr:uid="{81D0242E-36D4-4C07-96A0-80EB7B2A26E3}"/>
    <cellStyle name="40% - Accent4 6 5 2" xfId="1558" xr:uid="{78AA31CA-E883-4DED-BE13-2EE76772F2EA}"/>
    <cellStyle name="40% - Accent4 6 6" xfId="1559" xr:uid="{D77C61C6-A1E2-4B80-BEFF-64702B5320E6}"/>
    <cellStyle name="40% - Accent4 6 7" xfId="1560" xr:uid="{372A5C2E-D41B-49EE-B1D1-E0057335A1B2}"/>
    <cellStyle name="40% - Accent4 7" xfId="1561" xr:uid="{3807B3E5-9F0E-4522-9C14-3DEDD6131D99}"/>
    <cellStyle name="40% - Accent4 7 2" xfId="1562" xr:uid="{B5E6B148-47A8-44F0-BCE7-42099EB82B55}"/>
    <cellStyle name="40% - Accent4 7 2 2" xfId="1563" xr:uid="{4B7EABED-30EC-4AB0-9FAE-FE348044EDCF}"/>
    <cellStyle name="40% - Accent4 7 3" xfId="1564" xr:uid="{C711E99B-3EAF-46D6-8C62-3C9CBBDB7263}"/>
    <cellStyle name="40% - Accent4 8" xfId="1565" xr:uid="{2B6B32EC-6D1A-4ADC-A5CF-FE2F917DFB9D}"/>
    <cellStyle name="40% - Accent4 8 2" xfId="1566" xr:uid="{9A02E8F6-D59B-4B1E-AAAF-EB3DCF6A77D1}"/>
    <cellStyle name="40% - Accent4 8 2 2" xfId="1567" xr:uid="{BA8B15AF-9847-4A95-9EEA-31B5BACBE993}"/>
    <cellStyle name="40% - Accent4 8 3" xfId="1568" xr:uid="{18530666-73C7-46D4-AE13-C97F671456DC}"/>
    <cellStyle name="40% - Accent4 9" xfId="1569" xr:uid="{6988C8D6-8820-4293-971B-3CD2A69FDBAD}"/>
    <cellStyle name="40% - Accent4 9 2" xfId="1570" xr:uid="{3F79B9EA-49B1-4307-AC6B-BC99C3B69EE3}"/>
    <cellStyle name="40% - Accent5" xfId="63" builtinId="47" customBuiltin="1"/>
    <cellStyle name="40% - Accent5 10" xfId="1571" xr:uid="{B9AD84AF-0D6A-44DE-8B0E-B7C07C59D658}"/>
    <cellStyle name="40% - Accent5 10 2" xfId="1572" xr:uid="{2C37B23E-CE89-4CDA-9687-3B1973CE5DC3}"/>
    <cellStyle name="40% - Accent5 11" xfId="1573" xr:uid="{AE446249-54A8-41CF-AC35-738981905E8B}"/>
    <cellStyle name="40% - Accent5 2" xfId="157" xr:uid="{B638A8D2-D8CE-427E-89FC-1AC4AB2D1E1F}"/>
    <cellStyle name="40% - Accent5 2 10" xfId="1574" xr:uid="{A6F0DBB5-D815-4631-87A9-D3807F36DDAD}"/>
    <cellStyle name="40% - Accent5 2 2" xfId="1575" xr:uid="{BC0EBBB5-5E1E-4DCB-BC8E-3591AF3A7CC6}"/>
    <cellStyle name="40% - Accent5 2 2 2" xfId="1576" xr:uid="{C6F06221-647A-41B4-9A5D-A3708374C9E0}"/>
    <cellStyle name="40% - Accent5 2 2 2 2" xfId="1577" xr:uid="{88540446-87BC-4687-B951-A081EF82F080}"/>
    <cellStyle name="40% - Accent5 2 2 2 2 2" xfId="1578" xr:uid="{C4FAF567-8456-45B2-AAD1-521A877F0755}"/>
    <cellStyle name="40% - Accent5 2 2 2 3" xfId="1579" xr:uid="{E90BAFCF-743D-43A5-9306-DD1246A6DC14}"/>
    <cellStyle name="40% - Accent5 2 2 3" xfId="1580" xr:uid="{D70DD986-AAC4-47AD-B4C4-6FBE732A1FE0}"/>
    <cellStyle name="40% - Accent5 2 2 3 2" xfId="1581" xr:uid="{B2B587C0-29F5-41E8-9AE4-718379A8A0C9}"/>
    <cellStyle name="40% - Accent5 2 2 3 2 2" xfId="1582" xr:uid="{61447CF9-43D3-4D24-9EAA-BE793C20DF64}"/>
    <cellStyle name="40% - Accent5 2 2 3 3" xfId="1583" xr:uid="{783ABF3F-B4CC-4ABF-B3E4-E929C7902E09}"/>
    <cellStyle name="40% - Accent5 2 2 4" xfId="1584" xr:uid="{B0D32C49-753E-49DD-AEDA-B4AA58486949}"/>
    <cellStyle name="40% - Accent5 2 2 4 2" xfId="1585" xr:uid="{7EABC3FA-8BA5-4AAE-BF07-55D40938FCD7}"/>
    <cellStyle name="40% - Accent5 2 2 5" xfId="1586" xr:uid="{90464A7F-085B-4B15-8907-02E29C515D65}"/>
    <cellStyle name="40% - Accent5 2 2 5 2" xfId="1587" xr:uid="{186B6CF5-ABE7-4D31-97C0-80EFC5AA6029}"/>
    <cellStyle name="40% - Accent5 2 2 6" xfId="1588" xr:uid="{EE3EA20F-407C-4BB3-8A76-2BA65A35972F}"/>
    <cellStyle name="40% - Accent5 2 3" xfId="1589" xr:uid="{883B2185-DE2F-4318-BE6D-0B6E7BB01AD3}"/>
    <cellStyle name="40% - Accent5 2 3 2" xfId="1590" xr:uid="{FBF29FEA-B819-4483-AF14-6AD826F33776}"/>
    <cellStyle name="40% - Accent5 2 3 2 2" xfId="1591" xr:uid="{76E59D42-6400-47D3-BC2C-6641608CE8D8}"/>
    <cellStyle name="40% - Accent5 2 3 2 2 2" xfId="1592" xr:uid="{8DCBED64-2241-4A95-903C-590323C41491}"/>
    <cellStyle name="40% - Accent5 2 3 2 3" xfId="1593" xr:uid="{528AF030-E6F2-4D93-87F2-E51906C28B33}"/>
    <cellStyle name="40% - Accent5 2 3 3" xfId="1594" xr:uid="{93AC64C6-93F8-4557-B29C-E4F361C1ABC2}"/>
    <cellStyle name="40% - Accent5 2 3 3 2" xfId="1595" xr:uid="{116F0B16-4D25-44B9-96C4-3ED7F409DE75}"/>
    <cellStyle name="40% - Accent5 2 3 3 2 2" xfId="1596" xr:uid="{A5D7F046-1FCD-4BF2-A09E-E86B9BEB9DA5}"/>
    <cellStyle name="40% - Accent5 2 3 3 3" xfId="1597" xr:uid="{943D2EE7-7C48-4EC9-8A8D-F847EFE2F9E9}"/>
    <cellStyle name="40% - Accent5 2 3 4" xfId="1598" xr:uid="{58E5D687-8F92-40F8-AC6A-0ED567CD7FBA}"/>
    <cellStyle name="40% - Accent5 2 3 4 2" xfId="1599" xr:uid="{A5C6C352-013B-411D-AE22-3D66BC33A451}"/>
    <cellStyle name="40% - Accent5 2 3 5" xfId="1600" xr:uid="{8BF93C92-7DB6-47B6-990D-42C3DF91E1BD}"/>
    <cellStyle name="40% - Accent5 2 3 5 2" xfId="1601" xr:uid="{44B2806E-03BB-44C2-8178-12449396B2B4}"/>
    <cellStyle name="40% - Accent5 2 3 6" xfId="1602" xr:uid="{8CB79EE1-A0AD-4C7A-BB04-AE45E9EA9913}"/>
    <cellStyle name="40% - Accent5 2 3 7" xfId="1603" xr:uid="{F6299DB4-FA40-4B23-B28D-13024FB25B53}"/>
    <cellStyle name="40% - Accent5 2 4" xfId="1604" xr:uid="{68401023-52B8-4E5F-A2A9-5193FC40093D}"/>
    <cellStyle name="40% - Accent5 2 4 2" xfId="1605" xr:uid="{5CD168EC-639E-4414-9DD2-1BCEA9739E6D}"/>
    <cellStyle name="40% - Accent5 2 4 2 2" xfId="1606" xr:uid="{00C731A1-8BCB-4FF7-B3F6-FEB0D1B25DE6}"/>
    <cellStyle name="40% - Accent5 2 4 2 2 2" xfId="1607" xr:uid="{886C64A4-5AF6-45D4-B9F2-E58207D4FEED}"/>
    <cellStyle name="40% - Accent5 2 4 2 3" xfId="1608" xr:uid="{9CE0808D-56F0-4E51-933A-6582D2B9AF61}"/>
    <cellStyle name="40% - Accent5 2 4 3" xfId="1609" xr:uid="{117D1002-A6FF-4AC4-99F2-EFA05BB96355}"/>
    <cellStyle name="40% - Accent5 2 4 3 2" xfId="1610" xr:uid="{B705BFDA-AEFB-4EA6-A014-0D3581AF6BA6}"/>
    <cellStyle name="40% - Accent5 2 4 3 2 2" xfId="1611" xr:uid="{0A6CA165-60DE-47C8-A74D-84C43B652D55}"/>
    <cellStyle name="40% - Accent5 2 4 3 3" xfId="1612" xr:uid="{36C042DB-8282-4225-8207-6E997523A32D}"/>
    <cellStyle name="40% - Accent5 2 4 4" xfId="1613" xr:uid="{5DEF526F-5D53-4036-A7FA-48121BD1C1B8}"/>
    <cellStyle name="40% - Accent5 2 4 4 2" xfId="1614" xr:uid="{DAA39692-C2A6-4D3E-BCAC-EB80E84AF865}"/>
    <cellStyle name="40% - Accent5 2 4 5" xfId="1615" xr:uid="{66871C6C-F366-403C-A63D-E476A2E9C44F}"/>
    <cellStyle name="40% - Accent5 2 4 5 2" xfId="1616" xr:uid="{9D5FA00D-5C6C-4020-A15B-D9D9B0258594}"/>
    <cellStyle name="40% - Accent5 2 4 6" xfId="1617" xr:uid="{1957FF59-FEF1-4B1B-AF38-CE91C3D1E25C}"/>
    <cellStyle name="40% - Accent5 2 5" xfId="1618" xr:uid="{2EF036AF-C676-4335-A543-2547F33DDB11}"/>
    <cellStyle name="40% - Accent5 2 5 2" xfId="1619" xr:uid="{7BBB48EE-A7EF-49C5-9B91-AF26209798E9}"/>
    <cellStyle name="40% - Accent5 2 5 2 2" xfId="1620" xr:uid="{F5611F85-6327-434E-AFDC-1FF32ACBA108}"/>
    <cellStyle name="40% - Accent5 2 5 3" xfId="1621" xr:uid="{F57BB419-1FCD-4555-8ED3-FDCEF21365AE}"/>
    <cellStyle name="40% - Accent5 2 6" xfId="1622" xr:uid="{B46E4F3B-3F65-4778-8375-3536CD972534}"/>
    <cellStyle name="40% - Accent5 2 6 2" xfId="1623" xr:uid="{6581EAC1-A0E2-405D-B6CE-5C602FB952DD}"/>
    <cellStyle name="40% - Accent5 2 6 2 2" xfId="1624" xr:uid="{FE7777CA-663C-4D8D-B3DA-B5CB1F6A9D31}"/>
    <cellStyle name="40% - Accent5 2 6 3" xfId="1625" xr:uid="{EC72C01B-DD4C-4635-9CF2-8EE336F419DC}"/>
    <cellStyle name="40% - Accent5 2 7" xfId="1626" xr:uid="{BF24CC8E-5BCD-4F47-87EC-CCD83C5AD4F1}"/>
    <cellStyle name="40% - Accent5 2 7 2" xfId="1627" xr:uid="{4964A618-5EE7-42BC-B13B-436808D6B8AA}"/>
    <cellStyle name="40% - Accent5 2 8" xfId="1628" xr:uid="{CBF84F54-6AF2-4122-933A-24304BDFA242}"/>
    <cellStyle name="40% - Accent5 2 8 2" xfId="1629" xr:uid="{E13A1DE5-219C-4945-B883-262774740D5B}"/>
    <cellStyle name="40% - Accent5 2 9" xfId="1630" xr:uid="{E0D8A9DF-CA53-4276-A960-7742EC2A36D7}"/>
    <cellStyle name="40% - Accent5 3" xfId="1631" xr:uid="{141A6F11-A756-4A13-9D60-C8096FA72BE6}"/>
    <cellStyle name="40% - Accent5 3 2" xfId="1632" xr:uid="{06EFBFFD-7BC8-4973-B84D-394C81403BEB}"/>
    <cellStyle name="40% - Accent5 3 2 2" xfId="1633" xr:uid="{8DD1D2C1-E43E-46C0-B0A9-29B02076822D}"/>
    <cellStyle name="40% - Accent5 3 2 2 2" xfId="1634" xr:uid="{F6B70B97-5059-448C-85EF-6378CDBC664C}"/>
    <cellStyle name="40% - Accent5 3 2 3" xfId="1635" xr:uid="{E51C69CE-15C4-4E18-8004-3305E980BED8}"/>
    <cellStyle name="40% - Accent5 3 3" xfId="1636" xr:uid="{1B6873DF-C441-4621-A36B-F1A10F14E232}"/>
    <cellStyle name="40% - Accent5 3 3 2" xfId="1637" xr:uid="{3F2A2776-B2F2-4075-987F-5A174FF37A50}"/>
    <cellStyle name="40% - Accent5 3 3 2 2" xfId="1638" xr:uid="{0C63DABB-4529-499E-AE6F-D309A45EB482}"/>
    <cellStyle name="40% - Accent5 3 3 3" xfId="1639" xr:uid="{76E9243E-29CB-4FA9-99F4-9D43BD2587D1}"/>
    <cellStyle name="40% - Accent5 3 4" xfId="1640" xr:uid="{548F3F30-2FD2-45C8-AFA8-B5DFA21544C0}"/>
    <cellStyle name="40% - Accent5 3 4 2" xfId="1641" xr:uid="{9BF19969-EBB5-4CD1-9A10-07173067C4D5}"/>
    <cellStyle name="40% - Accent5 3 5" xfId="1642" xr:uid="{5E101C8A-D902-4AC8-BB04-A9E1DD1CA581}"/>
    <cellStyle name="40% - Accent5 3 5 2" xfId="1643" xr:uid="{1FD152EE-5648-48B6-97AB-0C7E56439500}"/>
    <cellStyle name="40% - Accent5 3 6" xfId="1644" xr:uid="{473EDB05-CC9A-440C-BF88-5F2C6427BBA3}"/>
    <cellStyle name="40% - Accent5 3 7" xfId="1645" xr:uid="{A0C852E9-6352-4A64-BAEE-0BE6F8CCB752}"/>
    <cellStyle name="40% - Accent5 4" xfId="1646" xr:uid="{ED8DA3AF-39DF-413D-9E9B-16C2DBB02012}"/>
    <cellStyle name="40% - Accent5 4 2" xfId="1647" xr:uid="{9F540E9A-E2A8-49FC-9DEB-6898B6B6ADCC}"/>
    <cellStyle name="40% - Accent5 4 2 2" xfId="1648" xr:uid="{B6EB32C8-C2E6-4F60-A9DB-B94F2430FDCC}"/>
    <cellStyle name="40% - Accent5 4 2 2 2" xfId="1649" xr:uid="{06795262-EBA1-430C-A34B-EDA7DB20E4EB}"/>
    <cellStyle name="40% - Accent5 4 2 3" xfId="1650" xr:uid="{2456ECAE-5762-4D47-8CBB-973FDC9C2FD7}"/>
    <cellStyle name="40% - Accent5 4 3" xfId="1651" xr:uid="{B8EB4D5F-895D-4D26-8CB8-86F1BC4E500F}"/>
    <cellStyle name="40% - Accent5 4 3 2" xfId="1652" xr:uid="{F059DEB3-F5D7-4CD5-AF0F-9E2CC6C9F2FB}"/>
    <cellStyle name="40% - Accent5 4 3 2 2" xfId="1653" xr:uid="{75B078FD-4CEE-471D-B435-CAAD816E8579}"/>
    <cellStyle name="40% - Accent5 4 3 3" xfId="1654" xr:uid="{0F66FF8E-873C-44D5-ACAD-CF4827CE370B}"/>
    <cellStyle name="40% - Accent5 4 4" xfId="1655" xr:uid="{151BC3A2-F600-418C-9CBF-83D45FAA8647}"/>
    <cellStyle name="40% - Accent5 4 4 2" xfId="1656" xr:uid="{AED10F1F-4DAB-493A-80F5-1DCB706B1071}"/>
    <cellStyle name="40% - Accent5 4 5" xfId="1657" xr:uid="{72F93932-53CF-4788-A6EE-237BDF7307FB}"/>
    <cellStyle name="40% - Accent5 4 5 2" xfId="1658" xr:uid="{CCC38770-23F9-466F-A607-8D5BF3B28109}"/>
    <cellStyle name="40% - Accent5 4 6" xfId="1659" xr:uid="{0864DB40-69E7-424D-8EE6-B5911B8B9D36}"/>
    <cellStyle name="40% - Accent5 5" xfId="1660" xr:uid="{0E64C3E7-F569-46D8-89DA-D38E7E6DF0F6}"/>
    <cellStyle name="40% - Accent5 5 2" xfId="1661" xr:uid="{25A6D68B-24A3-4F93-8DD3-C9D943A5EB62}"/>
    <cellStyle name="40% - Accent5 5 2 2" xfId="1662" xr:uid="{AB0C8B92-5976-4188-9D85-DDC3A156D6F3}"/>
    <cellStyle name="40% - Accent5 5 2 2 2" xfId="1663" xr:uid="{5EB6F074-37FF-4617-A71F-ABDA25975C52}"/>
    <cellStyle name="40% - Accent5 5 2 3" xfId="1664" xr:uid="{A8691029-9F2C-4BC7-AA8A-11BA3BE7577A}"/>
    <cellStyle name="40% - Accent5 5 3" xfId="1665" xr:uid="{510C6744-9A65-44AD-A021-0B0A17587ADB}"/>
    <cellStyle name="40% - Accent5 5 3 2" xfId="1666" xr:uid="{53694DC3-257F-48B2-8FA9-39AB4CDCA721}"/>
    <cellStyle name="40% - Accent5 5 3 2 2" xfId="1667" xr:uid="{4FD772CB-D8D2-4B8E-AFF9-EC7FD9108D9C}"/>
    <cellStyle name="40% - Accent5 5 3 3" xfId="1668" xr:uid="{B0643C99-F599-43BF-92A6-61AED47163A8}"/>
    <cellStyle name="40% - Accent5 5 4" xfId="1669" xr:uid="{4A845573-EF19-47F9-9DB6-8F0A07FAAEE6}"/>
    <cellStyle name="40% - Accent5 5 4 2" xfId="1670" xr:uid="{33B48BED-5457-4426-B00E-D5B58DDBA343}"/>
    <cellStyle name="40% - Accent5 5 5" xfId="1671" xr:uid="{769DA11B-EEA5-4DAA-8355-6F6409AF4C86}"/>
    <cellStyle name="40% - Accent5 5 5 2" xfId="1672" xr:uid="{EED49D91-CFF5-4A88-B2AE-6A2D671F0616}"/>
    <cellStyle name="40% - Accent5 5 6" xfId="1673" xr:uid="{8B2274CA-4590-4D5B-9CA4-F7E2F43A6208}"/>
    <cellStyle name="40% - Accent5 5 7" xfId="1674" xr:uid="{D1EB44E1-C31B-4206-9CAC-0EE027C60F89}"/>
    <cellStyle name="40% - Accent5 6" xfId="1675" xr:uid="{77704B48-9FEA-4E2F-B7F1-8FAD6FF8BFED}"/>
    <cellStyle name="40% - Accent5 6 2" xfId="1676" xr:uid="{6A33C234-6BBC-4ED2-90D3-5818FC090652}"/>
    <cellStyle name="40% - Accent5 6 2 2" xfId="1677" xr:uid="{BAF5C210-2596-4ABE-840A-1E89E6196DFD}"/>
    <cellStyle name="40% - Accent5 6 2 2 2" xfId="1678" xr:uid="{6B09062F-E281-4CBE-A57E-3305DF4F55E4}"/>
    <cellStyle name="40% - Accent5 6 2 3" xfId="1679" xr:uid="{4C10798F-7140-45E8-886A-65A7EAFE3F88}"/>
    <cellStyle name="40% - Accent5 6 3" xfId="1680" xr:uid="{2DF6A751-642B-4963-B9E7-AC973E915BD4}"/>
    <cellStyle name="40% - Accent5 6 3 2" xfId="1681" xr:uid="{DE04D4B7-B1CE-4FC3-86C5-07BEF48CA5D5}"/>
    <cellStyle name="40% - Accent5 6 3 2 2" xfId="1682" xr:uid="{E5F7DA2E-8D1B-46B6-85FD-EE4DC9AA22C4}"/>
    <cellStyle name="40% - Accent5 6 3 3" xfId="1683" xr:uid="{C1F67ED0-54B4-4438-A43B-203857BD55B3}"/>
    <cellStyle name="40% - Accent5 6 4" xfId="1684" xr:uid="{FD6547D3-5453-4F96-B47D-DD8F00C116AC}"/>
    <cellStyle name="40% - Accent5 6 4 2" xfId="1685" xr:uid="{52934750-F901-4F0A-A828-F328D5BCACCD}"/>
    <cellStyle name="40% - Accent5 6 5" xfId="1686" xr:uid="{051D91B4-D25B-452D-BDA6-D90EF0EC8336}"/>
    <cellStyle name="40% - Accent5 6 5 2" xfId="1687" xr:uid="{273FB9EA-84D7-4A25-A135-B7442001E4EF}"/>
    <cellStyle name="40% - Accent5 6 6" xfId="1688" xr:uid="{E35A0FEF-2437-4316-8EE3-F0F81C8E904E}"/>
    <cellStyle name="40% - Accent5 6 7" xfId="1689" xr:uid="{5C56A214-E674-4872-924E-9CD83DBAB5AA}"/>
    <cellStyle name="40% - Accent5 7" xfId="1690" xr:uid="{8B3F1910-E971-430A-9099-099D50A5DADD}"/>
    <cellStyle name="40% - Accent5 7 2" xfId="1691" xr:uid="{61F82E27-8E07-4634-A3CB-706C4D0E62E1}"/>
    <cellStyle name="40% - Accent5 7 2 2" xfId="1692" xr:uid="{E3FEC065-A6C2-4C5F-AF04-8D964315AECF}"/>
    <cellStyle name="40% - Accent5 7 3" xfId="1693" xr:uid="{C90B27CA-21FC-4800-85ED-A626497562E0}"/>
    <cellStyle name="40% - Accent5 8" xfId="1694" xr:uid="{EB60A928-3D3F-4395-9C8F-0488ADBA5DF7}"/>
    <cellStyle name="40% - Accent5 8 2" xfId="1695" xr:uid="{BA5FA826-B5DB-4776-B9A1-4F13B7EC4A13}"/>
    <cellStyle name="40% - Accent5 8 2 2" xfId="1696" xr:uid="{6AC0951F-81BF-4F57-9E8A-1517637CB0EE}"/>
    <cellStyle name="40% - Accent5 8 3" xfId="1697" xr:uid="{2017CB04-5695-40D1-87C0-E445782BB12E}"/>
    <cellStyle name="40% - Accent5 9" xfId="1698" xr:uid="{B7FD35A1-BE01-4734-990C-7E90E19B904B}"/>
    <cellStyle name="40% - Accent5 9 2" xfId="1699" xr:uid="{12781DF0-BCDC-43D0-B6C4-C510FE77527D}"/>
    <cellStyle name="40% - Accent6" xfId="67" builtinId="51" customBuiltin="1"/>
    <cellStyle name="40% - Accent6 10" xfId="1700" xr:uid="{9B3BC426-8E18-4FEA-A7F2-25421DA7DB6C}"/>
    <cellStyle name="40% - Accent6 10 2" xfId="1701" xr:uid="{CA997009-6F71-4EC3-987B-CB291FA70520}"/>
    <cellStyle name="40% - Accent6 11" xfId="1702" xr:uid="{0B085F19-7147-4576-B722-E9E58B60F47C}"/>
    <cellStyle name="40% - Accent6 2" xfId="158" xr:uid="{938410B1-1C4E-42F7-A95C-EF60024281C0}"/>
    <cellStyle name="40% - Accent6 2 10" xfId="1703" xr:uid="{5B507B19-5E82-4C5C-910A-AB7C9F6D7BEC}"/>
    <cellStyle name="40% - Accent6 2 2" xfId="1704" xr:uid="{F03D4FB2-B25E-4D53-8E91-ABBCE2ED6672}"/>
    <cellStyle name="40% - Accent6 2 2 2" xfId="1705" xr:uid="{B700C8C4-D1B9-4527-A1A2-A6CE7AF15F4B}"/>
    <cellStyle name="40% - Accent6 2 2 2 2" xfId="1706" xr:uid="{52978B41-7CB2-40DE-AA51-79CDA153E52D}"/>
    <cellStyle name="40% - Accent6 2 2 2 2 2" xfId="1707" xr:uid="{009ADA0F-81D0-4398-B8F0-250CE7E16246}"/>
    <cellStyle name="40% - Accent6 2 2 2 3" xfId="1708" xr:uid="{8883B8F1-990F-4E90-8E82-4CD058AEE4B8}"/>
    <cellStyle name="40% - Accent6 2 2 3" xfId="1709" xr:uid="{EF14FC2A-3B8B-4C9D-B763-6C78DEB5F51A}"/>
    <cellStyle name="40% - Accent6 2 2 3 2" xfId="1710" xr:uid="{E17D9EF7-A578-447C-852C-B3479368FBDD}"/>
    <cellStyle name="40% - Accent6 2 2 3 2 2" xfId="1711" xr:uid="{B90A7579-A173-409B-9613-81D3DDB89D13}"/>
    <cellStyle name="40% - Accent6 2 2 3 3" xfId="1712" xr:uid="{DD909869-D95F-446F-8F41-C024305B3D3F}"/>
    <cellStyle name="40% - Accent6 2 2 4" xfId="1713" xr:uid="{E9F105D6-441B-417F-9586-0F557BBA00EF}"/>
    <cellStyle name="40% - Accent6 2 2 4 2" xfId="1714" xr:uid="{92B5E728-AB78-4037-AF14-1D643BB126B1}"/>
    <cellStyle name="40% - Accent6 2 2 5" xfId="1715" xr:uid="{E8D70FB0-8899-4ACB-A59F-5295121B836E}"/>
    <cellStyle name="40% - Accent6 2 2 5 2" xfId="1716" xr:uid="{0BD47BC7-3FC5-4244-B745-C2CA92E20DE7}"/>
    <cellStyle name="40% - Accent6 2 2 6" xfId="1717" xr:uid="{E41D6BD0-33CC-4976-ACDC-3FD541327955}"/>
    <cellStyle name="40% - Accent6 2 3" xfId="1718" xr:uid="{F492E28B-0638-4D10-8800-8C9B84462F0F}"/>
    <cellStyle name="40% - Accent6 2 3 2" xfId="1719" xr:uid="{9F306320-D385-4EF4-BEE7-5DC0DC8FC903}"/>
    <cellStyle name="40% - Accent6 2 3 2 2" xfId="1720" xr:uid="{2854B7C6-CBDE-479F-A9A4-160325C5CC41}"/>
    <cellStyle name="40% - Accent6 2 3 2 2 2" xfId="1721" xr:uid="{162BC84D-4EC4-4E35-BBF0-465E546DABF8}"/>
    <cellStyle name="40% - Accent6 2 3 2 3" xfId="1722" xr:uid="{6EC2B8FE-F335-46F5-A187-7FDD79B260F3}"/>
    <cellStyle name="40% - Accent6 2 3 3" xfId="1723" xr:uid="{8BA061C1-E429-4D7E-8466-12E36B65735C}"/>
    <cellStyle name="40% - Accent6 2 3 3 2" xfId="1724" xr:uid="{CD07321F-55CA-4E10-801C-232A84C711F9}"/>
    <cellStyle name="40% - Accent6 2 3 3 2 2" xfId="1725" xr:uid="{2E642372-5DB7-439A-B6E4-E8598B6E8F82}"/>
    <cellStyle name="40% - Accent6 2 3 3 3" xfId="1726" xr:uid="{055053D6-D317-4D83-BED2-3CC06D1E0396}"/>
    <cellStyle name="40% - Accent6 2 3 4" xfId="1727" xr:uid="{8200B652-1E4C-4849-9A8E-0AB7CB6B3A34}"/>
    <cellStyle name="40% - Accent6 2 3 4 2" xfId="1728" xr:uid="{D4C5B4AF-1E01-4C47-A212-78B64E7ADDB0}"/>
    <cellStyle name="40% - Accent6 2 3 5" xfId="1729" xr:uid="{66862E8D-A09A-4CAA-87BA-711C3246CDFC}"/>
    <cellStyle name="40% - Accent6 2 3 5 2" xfId="1730" xr:uid="{F24BEAB1-6DB0-4873-AE97-7C6ACD252C35}"/>
    <cellStyle name="40% - Accent6 2 3 6" xfId="1731" xr:uid="{E763B792-7906-4A29-AA30-4A2FF5A9BDC0}"/>
    <cellStyle name="40% - Accent6 2 3 7" xfId="1732" xr:uid="{27836539-D096-4AB3-8B26-3FC535E35014}"/>
    <cellStyle name="40% - Accent6 2 4" xfId="1733" xr:uid="{51EC061D-2964-4927-9929-9E03272EBB1C}"/>
    <cellStyle name="40% - Accent6 2 4 2" xfId="1734" xr:uid="{D8749E95-7EF1-4EFE-B4D8-2A41B0AA8B84}"/>
    <cellStyle name="40% - Accent6 2 4 2 2" xfId="1735" xr:uid="{04C4B7F4-65D9-4D7B-BA22-3C890D41D5C2}"/>
    <cellStyle name="40% - Accent6 2 4 2 2 2" xfId="1736" xr:uid="{A86D806F-7D86-4E04-AF20-5707BFC3D891}"/>
    <cellStyle name="40% - Accent6 2 4 2 3" xfId="1737" xr:uid="{3A171E4A-0CF1-4F8B-92B7-5E0D1BF8B3E1}"/>
    <cellStyle name="40% - Accent6 2 4 3" xfId="1738" xr:uid="{21B69424-8D32-493C-82F0-AAC07E5FD89A}"/>
    <cellStyle name="40% - Accent6 2 4 3 2" xfId="1739" xr:uid="{110F654F-1EB9-4DF7-95C3-343FA186A027}"/>
    <cellStyle name="40% - Accent6 2 4 3 2 2" xfId="1740" xr:uid="{EE44B236-B4A6-4C9F-8F2B-2B5171D636C0}"/>
    <cellStyle name="40% - Accent6 2 4 3 3" xfId="1741" xr:uid="{42292703-D0BD-44C0-B0B5-4431106CE9CA}"/>
    <cellStyle name="40% - Accent6 2 4 4" xfId="1742" xr:uid="{9A5658A1-2BA9-4966-AE2E-CC0339DA6E9C}"/>
    <cellStyle name="40% - Accent6 2 4 4 2" xfId="1743" xr:uid="{483EBB59-D70F-41FA-A86F-BAF70C7917D3}"/>
    <cellStyle name="40% - Accent6 2 4 5" xfId="1744" xr:uid="{4F30B136-DAF7-4E8F-B8C1-B26B04753B25}"/>
    <cellStyle name="40% - Accent6 2 4 5 2" xfId="1745" xr:uid="{7A22CE74-5D8D-45A9-902A-A2076A3518AE}"/>
    <cellStyle name="40% - Accent6 2 4 6" xfId="1746" xr:uid="{180D13CF-AF03-4AB7-B0F2-0B732BB07611}"/>
    <cellStyle name="40% - Accent6 2 5" xfId="1747" xr:uid="{A6E0083C-23B3-4190-BC92-538A2ACFD539}"/>
    <cellStyle name="40% - Accent6 2 5 2" xfId="1748" xr:uid="{227557FB-877E-464B-83A7-43BBE3C68412}"/>
    <cellStyle name="40% - Accent6 2 5 2 2" xfId="1749" xr:uid="{6351CD63-811F-4646-8F28-CCE1F1BB7AB2}"/>
    <cellStyle name="40% - Accent6 2 5 3" xfId="1750" xr:uid="{E5E32E00-1014-4873-9A49-641161E22B4B}"/>
    <cellStyle name="40% - Accent6 2 6" xfId="1751" xr:uid="{B8182BEB-BDD5-4DC7-BF60-54222D7C2227}"/>
    <cellStyle name="40% - Accent6 2 6 2" xfId="1752" xr:uid="{925B55DD-6086-416A-B4FD-F37C5D3E7331}"/>
    <cellStyle name="40% - Accent6 2 6 2 2" xfId="1753" xr:uid="{A66AD2DA-38A9-4FD0-AA59-6E177A176CD0}"/>
    <cellStyle name="40% - Accent6 2 6 3" xfId="1754" xr:uid="{BE586191-EB51-4155-8AAE-86F7FA049767}"/>
    <cellStyle name="40% - Accent6 2 7" xfId="1755" xr:uid="{DD299621-A85A-4CA9-9620-CA620338AFD0}"/>
    <cellStyle name="40% - Accent6 2 7 2" xfId="1756" xr:uid="{50BE3AD3-EC1E-4B1F-9EA8-A935BD991B60}"/>
    <cellStyle name="40% - Accent6 2 8" xfId="1757" xr:uid="{9406A307-8884-4986-81E0-B107BD3EA3DD}"/>
    <cellStyle name="40% - Accent6 2 8 2" xfId="1758" xr:uid="{57AFBED1-25C5-4F29-9205-6CDAE9F91AE0}"/>
    <cellStyle name="40% - Accent6 2 9" xfId="1759" xr:uid="{070949EC-BDEC-4786-ABA2-32D589C394A8}"/>
    <cellStyle name="40% - Accent6 3" xfId="1760" xr:uid="{63FF0D2B-FB74-4E4F-9306-E80EC9C62DA7}"/>
    <cellStyle name="40% - Accent6 3 2" xfId="1761" xr:uid="{85467F44-8790-47CC-9FB5-CC6CF5CB048B}"/>
    <cellStyle name="40% - Accent6 3 2 2" xfId="1762" xr:uid="{6FC18A76-3268-4782-B726-049B628A866B}"/>
    <cellStyle name="40% - Accent6 3 2 2 2" xfId="1763" xr:uid="{5C1D1492-645C-4905-8F8F-FC474283522D}"/>
    <cellStyle name="40% - Accent6 3 2 3" xfId="1764" xr:uid="{5F11F0F8-2542-4C11-915D-C8D15500F4AB}"/>
    <cellStyle name="40% - Accent6 3 3" xfId="1765" xr:uid="{05D68883-5E38-40FA-94F2-22171E2C924E}"/>
    <cellStyle name="40% - Accent6 3 3 2" xfId="1766" xr:uid="{71E2BBA9-D089-4DFF-9662-8E23C7614D40}"/>
    <cellStyle name="40% - Accent6 3 3 2 2" xfId="1767" xr:uid="{4B1DD63C-448D-4407-9989-1FA2DDCC226A}"/>
    <cellStyle name="40% - Accent6 3 3 3" xfId="1768" xr:uid="{3FC94F1B-2C0B-4D21-851A-A969064F43AF}"/>
    <cellStyle name="40% - Accent6 3 4" xfId="1769" xr:uid="{A47247E5-61EA-405F-B2F3-DC245D7B0F00}"/>
    <cellStyle name="40% - Accent6 3 4 2" xfId="1770" xr:uid="{9747F696-CCA7-4FA4-85D0-6EEB3085EAD9}"/>
    <cellStyle name="40% - Accent6 3 5" xfId="1771" xr:uid="{ED5DA812-9853-4B75-9DA5-1C1C003BA2C3}"/>
    <cellStyle name="40% - Accent6 3 5 2" xfId="1772" xr:uid="{46183C7E-61F3-4996-B49E-42261D5FB909}"/>
    <cellStyle name="40% - Accent6 3 6" xfId="1773" xr:uid="{1CD028C2-015A-40FA-B736-F35A10F97614}"/>
    <cellStyle name="40% - Accent6 3 7" xfId="1774" xr:uid="{06A641DB-17A8-4F49-922A-042A25DA6AA5}"/>
    <cellStyle name="40% - Accent6 4" xfId="1775" xr:uid="{3937BEBD-ED39-479D-AC07-41355EB01B5C}"/>
    <cellStyle name="40% - Accent6 4 2" xfId="1776" xr:uid="{192DDC24-2043-4110-A6DB-FD34B3CD4ACE}"/>
    <cellStyle name="40% - Accent6 4 2 2" xfId="1777" xr:uid="{4565B1C9-832F-40BC-96CF-FA2A42D4EA94}"/>
    <cellStyle name="40% - Accent6 4 2 2 2" xfId="1778" xr:uid="{F7678DD0-D637-4449-9EA4-9E4A85810434}"/>
    <cellStyle name="40% - Accent6 4 2 3" xfId="1779" xr:uid="{19913C88-E8D2-476D-8F2D-FCDF6901A408}"/>
    <cellStyle name="40% - Accent6 4 3" xfId="1780" xr:uid="{D5779E84-E401-4986-B01C-8DAD93079B41}"/>
    <cellStyle name="40% - Accent6 4 3 2" xfId="1781" xr:uid="{7E0162E3-4612-4B4E-B7C9-0016140FC6BB}"/>
    <cellStyle name="40% - Accent6 4 3 2 2" xfId="1782" xr:uid="{B3C4000F-9D85-4A51-963D-7E61D520FDBA}"/>
    <cellStyle name="40% - Accent6 4 3 3" xfId="1783" xr:uid="{4E971BCA-4F68-42DD-B673-5253BA22AE9D}"/>
    <cellStyle name="40% - Accent6 4 4" xfId="1784" xr:uid="{F99A62CF-8351-46A7-B8CB-C8F7B074ECEB}"/>
    <cellStyle name="40% - Accent6 4 4 2" xfId="1785" xr:uid="{47FE6C68-3AED-46BE-B851-064779AEAB24}"/>
    <cellStyle name="40% - Accent6 4 5" xfId="1786" xr:uid="{FAE1BA16-E788-442B-BF7C-97114147D0DE}"/>
    <cellStyle name="40% - Accent6 4 5 2" xfId="1787" xr:uid="{2847513D-E5E4-4AAB-80A7-584CEEE5EAFD}"/>
    <cellStyle name="40% - Accent6 4 6" xfId="1788" xr:uid="{3B88EF57-F230-4C7A-8682-B825944AAD6F}"/>
    <cellStyle name="40% - Accent6 5" xfId="1789" xr:uid="{37169DB5-69EE-4D61-A42D-A921445AE640}"/>
    <cellStyle name="40% - Accent6 5 2" xfId="1790" xr:uid="{1CE26634-EC0E-4C51-AE1C-D3CE1A4D936D}"/>
    <cellStyle name="40% - Accent6 5 2 2" xfId="1791" xr:uid="{7765103F-779D-430E-85C1-0C5DA07D210A}"/>
    <cellStyle name="40% - Accent6 5 2 2 2" xfId="1792" xr:uid="{19972E0C-3E03-4695-BEB4-428101C5E90B}"/>
    <cellStyle name="40% - Accent6 5 2 3" xfId="1793" xr:uid="{A90241AC-E184-457B-9069-0C61742C0EC7}"/>
    <cellStyle name="40% - Accent6 5 3" xfId="1794" xr:uid="{ECF23DEC-C7AC-4F3D-BB6E-3393529EB829}"/>
    <cellStyle name="40% - Accent6 5 3 2" xfId="1795" xr:uid="{1939BDC0-9C1F-461C-8A3E-C2813FD82A9A}"/>
    <cellStyle name="40% - Accent6 5 3 2 2" xfId="1796" xr:uid="{9582E604-E40B-420E-A5B9-C19B90E5DE56}"/>
    <cellStyle name="40% - Accent6 5 3 3" xfId="1797" xr:uid="{59472991-C6B0-4D25-B751-E935D5F4AF20}"/>
    <cellStyle name="40% - Accent6 5 4" xfId="1798" xr:uid="{AA5A9BE3-4D64-490F-ABD2-B6CDBFDE3E1C}"/>
    <cellStyle name="40% - Accent6 5 4 2" xfId="1799" xr:uid="{9EC6E6BB-5D16-4065-A83C-CEBF0198830E}"/>
    <cellStyle name="40% - Accent6 5 5" xfId="1800" xr:uid="{8345CB21-5D9F-4A19-8951-C0235EDD5124}"/>
    <cellStyle name="40% - Accent6 5 5 2" xfId="1801" xr:uid="{961A38EF-E0D3-4E38-AB96-633B6E4E5F71}"/>
    <cellStyle name="40% - Accent6 5 6" xfId="1802" xr:uid="{545B8DE9-5A93-4F25-9E7F-0A115C760935}"/>
    <cellStyle name="40% - Accent6 5 7" xfId="1803" xr:uid="{60DA1CCA-92D8-4134-BC0F-53630A9EC84F}"/>
    <cellStyle name="40% - Accent6 6" xfId="1804" xr:uid="{2C7CBD3F-E6F6-4E7D-854D-3438BE416363}"/>
    <cellStyle name="40% - Accent6 6 2" xfId="1805" xr:uid="{81FA7A2C-73BB-4DF0-9632-97475C1FA5AA}"/>
    <cellStyle name="40% - Accent6 6 2 2" xfId="1806" xr:uid="{CE09FA2F-F26E-4A44-B75D-71E84A5C74FC}"/>
    <cellStyle name="40% - Accent6 6 2 2 2" xfId="1807" xr:uid="{CC750832-A7A4-4775-A3D9-538F73F69740}"/>
    <cellStyle name="40% - Accent6 6 2 3" xfId="1808" xr:uid="{465DDF4B-9792-4A61-AD5A-7578C4B92EAC}"/>
    <cellStyle name="40% - Accent6 6 3" xfId="1809" xr:uid="{7831EC83-4259-4F37-BBE3-E587C61758BF}"/>
    <cellStyle name="40% - Accent6 6 3 2" xfId="1810" xr:uid="{B8E74CC8-0E97-4271-BC40-041B2E83DDEF}"/>
    <cellStyle name="40% - Accent6 6 3 2 2" xfId="1811" xr:uid="{815E8B30-AE79-4D90-BA0C-7C706B10A0AC}"/>
    <cellStyle name="40% - Accent6 6 3 3" xfId="1812" xr:uid="{1270CA17-5051-46D1-A9CD-4C912A419A98}"/>
    <cellStyle name="40% - Accent6 6 4" xfId="1813" xr:uid="{E2A2AF78-CCF7-487C-8FFC-171DC5CCF9D1}"/>
    <cellStyle name="40% - Accent6 6 4 2" xfId="1814" xr:uid="{ED3D0556-EF86-4982-A1AA-9BB3CAC49870}"/>
    <cellStyle name="40% - Accent6 6 5" xfId="1815" xr:uid="{AECC4711-E549-4FA5-AE7A-C689EEFB4227}"/>
    <cellStyle name="40% - Accent6 6 5 2" xfId="1816" xr:uid="{6ECFA9EC-F107-4C10-BD89-70CAB1899F7F}"/>
    <cellStyle name="40% - Accent6 6 6" xfId="1817" xr:uid="{77E27C78-1CA7-4FB6-9DA9-379107677D98}"/>
    <cellStyle name="40% - Accent6 6 7" xfId="1818" xr:uid="{A6C2F566-0C90-4706-86A7-388EE25816AD}"/>
    <cellStyle name="40% - Accent6 7" xfId="1819" xr:uid="{6B5F9562-CB24-4A71-A8D3-CCF1A4697723}"/>
    <cellStyle name="40% - Accent6 7 2" xfId="1820" xr:uid="{E2FB9D72-CB36-4339-A9E2-9262CBA9A615}"/>
    <cellStyle name="40% - Accent6 7 2 2" xfId="1821" xr:uid="{C584AA38-1E60-4249-BB16-CFCC84422E2C}"/>
    <cellStyle name="40% - Accent6 7 3" xfId="1822" xr:uid="{AA76CF1D-0403-43BE-AEE4-B2FD2B2C6752}"/>
    <cellStyle name="40% - Accent6 8" xfId="1823" xr:uid="{0A763EF3-205D-47B3-A920-47F94E2FA3A7}"/>
    <cellStyle name="40% - Accent6 8 2" xfId="1824" xr:uid="{DEC5A525-4686-4EB4-8F21-F583F0E67DE7}"/>
    <cellStyle name="40% - Accent6 8 2 2" xfId="1825" xr:uid="{2BF83B9D-A50B-4BBB-B57C-4D832721C406}"/>
    <cellStyle name="40% - Accent6 8 3" xfId="1826" xr:uid="{41DDBAAE-59E9-4696-A65D-78F0CC5B78C5}"/>
    <cellStyle name="40% - Accent6 9" xfId="1827" xr:uid="{00C89AF0-4924-458F-9A33-A35B8DDAF15C}"/>
    <cellStyle name="40% - Accent6 9 2" xfId="1828" xr:uid="{DB573A89-3234-4F57-82DC-D86EFD17145B}"/>
    <cellStyle name="60% - Accent1" xfId="48" builtinId="32" customBuiltin="1"/>
    <cellStyle name="60% - Accent1 2" xfId="159" xr:uid="{55239D98-5802-4641-A728-7C422CD0EFF0}"/>
    <cellStyle name="60% - Accent1 2 2" xfId="1829" xr:uid="{7600CB8E-E0CA-4247-A117-7402A0D5E780}"/>
    <cellStyle name="60% - Accent1 2 3" xfId="1830" xr:uid="{2D3AD27D-4D7E-4ABB-BA23-9962B6C9A7A0}"/>
    <cellStyle name="60% - Accent1 2 4" xfId="31009" xr:uid="{0C889217-12A2-4A5A-8874-FFE3C83B5FFE}"/>
    <cellStyle name="60% - Accent1 3" xfId="1831" xr:uid="{A8C8D295-73ED-4120-B253-9F7BA82E095B}"/>
    <cellStyle name="60% - Accent1 3 2" xfId="1832" xr:uid="{4476479D-FCE3-440A-ABE1-1060B8654A48}"/>
    <cellStyle name="60% - Accent1 3 3" xfId="31017" xr:uid="{A4DFEC2C-D91F-4194-8F2C-2B9D4F39DA98}"/>
    <cellStyle name="60% - Accent1 4" xfId="1833" xr:uid="{08B243BE-9F45-446E-921A-9FFBBCA4846C}"/>
    <cellStyle name="60% - Accent1 5" xfId="1834" xr:uid="{91200F09-8D7F-4584-BE00-476AA52A41C3}"/>
    <cellStyle name="60% - Accent1 6" xfId="234" xr:uid="{C6E9D953-5113-4CBA-A14A-A2AC1A03C5DF}"/>
    <cellStyle name="60% - Accent2" xfId="52" builtinId="36" customBuiltin="1"/>
    <cellStyle name="60% - Accent2 2" xfId="160" xr:uid="{6E76521D-31F1-464F-955E-BD7E690B1923}"/>
    <cellStyle name="60% - Accent2 2 2" xfId="1835" xr:uid="{1EBFEBE7-6592-48FB-8482-58FE73ABB364}"/>
    <cellStyle name="60% - Accent2 2 3" xfId="1836" xr:uid="{B9176397-7BB3-4C85-B0CC-FED77D205240}"/>
    <cellStyle name="60% - Accent2 2 4" xfId="31010" xr:uid="{19991B29-CF5C-4FBB-8B68-B41A5BF4D33F}"/>
    <cellStyle name="60% - Accent2 3" xfId="1837" xr:uid="{8AD3CD99-384D-41BB-8159-67700A63C776}"/>
    <cellStyle name="60% - Accent2 3 2" xfId="1838" xr:uid="{70F314A0-A064-485A-A7BD-ED57C2E5A499}"/>
    <cellStyle name="60% - Accent2 3 3" xfId="31019" xr:uid="{FB2716A1-5593-4E99-95E0-532CBA17AC74}"/>
    <cellStyle name="60% - Accent2 4" xfId="1839" xr:uid="{0C27E834-216B-4586-89BD-97924AF62F30}"/>
    <cellStyle name="60% - Accent2 5" xfId="1840" xr:uid="{0FFEFEA9-A58F-4F0E-B5FE-17767A45AD20}"/>
    <cellStyle name="60% - Accent2 6" xfId="235" xr:uid="{244FA319-9CC4-4BD0-89B8-0291D03A5775}"/>
    <cellStyle name="60% - Accent3" xfId="56" builtinId="40" customBuiltin="1"/>
    <cellStyle name="60% - Accent3 2" xfId="161" xr:uid="{1BD36084-BF5F-4026-AC1D-221356DDA11C}"/>
    <cellStyle name="60% - Accent3 2 2" xfId="1841" xr:uid="{E4B772B0-6D54-4E03-9E83-E5C8D30046ED}"/>
    <cellStyle name="60% - Accent3 2 3" xfId="1842" xr:uid="{C8DE69CA-4FE3-45B2-BE97-82BE7CB24CA8}"/>
    <cellStyle name="60% - Accent3 2 4" xfId="31011" xr:uid="{E28E2EC4-396C-4510-84DC-EABD661E4CCC}"/>
    <cellStyle name="60% - Accent3 3" xfId="1843" xr:uid="{FA3A7B8C-4442-44F7-AF5A-E5B0D8253210}"/>
    <cellStyle name="60% - Accent3 3 2" xfId="1844" xr:uid="{B833DBF4-CF4D-4636-9869-D51830D0E80A}"/>
    <cellStyle name="60% - Accent3 3 3" xfId="31020" xr:uid="{3A3C3847-85AE-42C3-B099-6F0B79533BDE}"/>
    <cellStyle name="60% - Accent3 4" xfId="1845" xr:uid="{3494E57C-CB3C-473D-84B0-906807CAA79C}"/>
    <cellStyle name="60% - Accent3 5" xfId="1846" xr:uid="{80A82167-1666-4B11-8B53-A3AF5A667577}"/>
    <cellStyle name="60% - Accent3 6" xfId="236" xr:uid="{3590292B-1CB3-463F-9B4B-0AA8A44A5F83}"/>
    <cellStyle name="60% - Accent4" xfId="60" builtinId="44" customBuiltin="1"/>
    <cellStyle name="60% - Accent4 2" xfId="162" xr:uid="{22C2C60B-63BE-4179-8331-DBDF338FD7E0}"/>
    <cellStyle name="60% - Accent4 2 2" xfId="1847" xr:uid="{2082FD9A-71DB-4768-A3AE-251888EFE747}"/>
    <cellStyle name="60% - Accent4 2 3" xfId="1848" xr:uid="{B80402BD-64CD-4DEA-8782-1D257D06F255}"/>
    <cellStyle name="60% - Accent4 2 4" xfId="31012" xr:uid="{C6BC8ECF-364C-47CF-997D-FCC312C5058E}"/>
    <cellStyle name="60% - Accent4 3" xfId="1849" xr:uid="{9FD44B72-9461-4416-87DC-938E9852514D}"/>
    <cellStyle name="60% - Accent4 3 2" xfId="1850" xr:uid="{6E3E83D5-3D71-452A-AA04-A73C1DA6EC63}"/>
    <cellStyle name="60% - Accent4 3 3" xfId="31021" xr:uid="{0536CC49-E14C-405F-8A99-2E97021788D0}"/>
    <cellStyle name="60% - Accent4 4" xfId="1851" xr:uid="{9562DB04-B494-43E3-8F1C-B756A22F84C0}"/>
    <cellStyle name="60% - Accent4 5" xfId="1852" xr:uid="{90467234-EAAC-444B-B7E6-802F9D700D73}"/>
    <cellStyle name="60% - Accent4 6" xfId="237" xr:uid="{2F53F417-E6F0-4697-A5F2-52B08B414282}"/>
    <cellStyle name="60% - Accent5" xfId="64" builtinId="48" customBuiltin="1"/>
    <cellStyle name="60% - Accent5 2" xfId="163" xr:uid="{DD526587-652D-4364-B47E-CC4AE10D6AC7}"/>
    <cellStyle name="60% - Accent5 2 2" xfId="1853" xr:uid="{7DA481DA-590C-4452-AA0B-75938E1FCA63}"/>
    <cellStyle name="60% - Accent5 2 3" xfId="1854" xr:uid="{36296863-D37D-4877-B54C-877D34999BE7}"/>
    <cellStyle name="60% - Accent5 2 4" xfId="31013" xr:uid="{83A4186D-694A-4010-AF1D-D165B5397D9C}"/>
    <cellStyle name="60% - Accent5 3" xfId="1855" xr:uid="{5FE18C7C-6215-414E-91CE-36209B47173B}"/>
    <cellStyle name="60% - Accent5 3 2" xfId="1856" xr:uid="{F1492CB4-5AE0-4486-A2E5-4D640694F849}"/>
    <cellStyle name="60% - Accent5 3 3" xfId="31022" xr:uid="{A25CE535-D618-442A-920E-E3C46EF74699}"/>
    <cellStyle name="60% - Accent5 4" xfId="1857" xr:uid="{9FE08D9D-82A3-4B7F-9DD0-D6C3EB3F25AB}"/>
    <cellStyle name="60% - Accent5 5" xfId="1858" xr:uid="{B6A244A3-AC21-4849-9C24-BD60197D8C2A}"/>
    <cellStyle name="60% - Accent5 6" xfId="238" xr:uid="{55595228-B6BE-4D7C-BD03-2AF7378C76C3}"/>
    <cellStyle name="60% - Accent6" xfId="68" builtinId="52" customBuiltin="1"/>
    <cellStyle name="60% - Accent6 2" xfId="164" xr:uid="{BF75BFF7-EB21-4685-A8FE-74BA2781EB07}"/>
    <cellStyle name="60% - Accent6 2 2" xfId="1859" xr:uid="{EAEF6B80-C27F-429A-A756-60965AB2B210}"/>
    <cellStyle name="60% - Accent6 2 3" xfId="1860" xr:uid="{16613ADC-34F6-4217-B41C-5E0C5739240C}"/>
    <cellStyle name="60% - Accent6 2 4" xfId="31014" xr:uid="{E47987ED-CCD0-4ABF-A93D-12D3A98D6B4B}"/>
    <cellStyle name="60% - Accent6 3" xfId="1861" xr:uid="{85471112-2B2E-44ED-BECE-D8E14CC2AE47}"/>
    <cellStyle name="60% - Accent6 3 2" xfId="1862" xr:uid="{F0189AA9-7AD5-4261-807D-33A6B687DBEA}"/>
    <cellStyle name="60% - Accent6 3 3" xfId="31023" xr:uid="{9DBB952D-C4ED-4BC7-BCED-ECAF8EFD1637}"/>
    <cellStyle name="60% - Accent6 4" xfId="1863" xr:uid="{A14C8454-74C3-442A-BE3B-F9DD705331C5}"/>
    <cellStyle name="60% - Accent6 5" xfId="1864" xr:uid="{FD1E03C2-7CDD-43D5-BDED-B98ECB20F7B1}"/>
    <cellStyle name="60% - Accent6 6" xfId="239" xr:uid="{694BC987-8C83-47A2-A8DC-C5AD68D98502}"/>
    <cellStyle name="Accent1" xfId="45" builtinId="29" customBuiltin="1"/>
    <cellStyle name="Accent1 2" xfId="165" xr:uid="{07157C59-F443-4515-86C5-76A749B18D0E}"/>
    <cellStyle name="Accent1 2 2" xfId="1865" xr:uid="{A94BBBE6-767D-4CD9-B87B-E5B3623CB43F}"/>
    <cellStyle name="Accent1 2 3" xfId="1866" xr:uid="{1865485A-CC1B-4CF8-9ECC-8A634D1CB288}"/>
    <cellStyle name="Accent1 3" xfId="1867" xr:uid="{11738DEC-81C5-4D69-A5AB-B358E70E09A6}"/>
    <cellStyle name="Accent1 3 2" xfId="1868" xr:uid="{A569C878-F213-4B76-935E-E0B7B40AA1DE}"/>
    <cellStyle name="Accent1 4" xfId="1869" xr:uid="{5EAB92A8-7C07-4310-9251-3559FDFF52F8}"/>
    <cellStyle name="Accent1 5" xfId="1870" xr:uid="{077E4368-5B9A-4BA0-99A8-2608FAE0E8F4}"/>
    <cellStyle name="Accent2" xfId="49" builtinId="33" customBuiltin="1"/>
    <cellStyle name="Accent2 2" xfId="166" xr:uid="{35F609EC-EDA7-45A5-8AF0-C02E5F9D8224}"/>
    <cellStyle name="Accent2 2 2" xfId="1871" xr:uid="{5D3FFEA2-CDC3-4296-A8E1-285D73B11238}"/>
    <cellStyle name="Accent2 2 3" xfId="1872" xr:uid="{8474F778-641E-44EF-A28D-D2F2D0064A6E}"/>
    <cellStyle name="Accent2 3" xfId="1873" xr:uid="{3D805213-464E-488C-A607-2377E639AE53}"/>
    <cellStyle name="Accent2 3 2" xfId="1874" xr:uid="{F7BA5B9A-72F1-48E1-A58B-96E3851F8BC6}"/>
    <cellStyle name="Accent2 4" xfId="1875" xr:uid="{DD9782F2-C2DB-467F-A952-CAB0BB8B8769}"/>
    <cellStyle name="Accent2 5" xfId="1876" xr:uid="{C95257F2-A48A-454F-83A7-0101CB4815CD}"/>
    <cellStyle name="Accent3" xfId="53" builtinId="37" customBuiltin="1"/>
    <cellStyle name="Accent3 2" xfId="167" xr:uid="{63E560DE-626F-4890-A91B-A9C2FB51E268}"/>
    <cellStyle name="Accent3 2 2" xfId="1877" xr:uid="{2ABF0858-7DDB-4DB6-B9A3-984DD3C8DD9D}"/>
    <cellStyle name="Accent3 2 3" xfId="1878" xr:uid="{D26D35C5-9F29-46A1-A4D0-E382A63E8BCB}"/>
    <cellStyle name="Accent3 3" xfId="1879" xr:uid="{0A913E66-A8D0-4C9E-A8CE-29502ED21DDF}"/>
    <cellStyle name="Accent3 3 2" xfId="1880" xr:uid="{08D25C8F-6924-4E66-9BDF-F22931BEAC17}"/>
    <cellStyle name="Accent3 4" xfId="1881" xr:uid="{57F81FDA-E1A5-48EB-8238-BDE0B226E31E}"/>
    <cellStyle name="Accent3 5" xfId="1882" xr:uid="{2384E2B4-DC7F-4085-B240-7B6524C4B567}"/>
    <cellStyle name="Accent4" xfId="57" builtinId="41" customBuiltin="1"/>
    <cellStyle name="Accent4 2" xfId="168" xr:uid="{1F66B3B3-73DF-48D6-BF93-0D310B5B0C81}"/>
    <cellStyle name="Accent4 2 2" xfId="1883" xr:uid="{E65DDC00-63CA-43E2-90C4-7F23E08D4249}"/>
    <cellStyle name="Accent4 2 3" xfId="1884" xr:uid="{64DBDA1D-8284-4719-9328-69C7B483C83E}"/>
    <cellStyle name="Accent4 3" xfId="1885" xr:uid="{240EEC32-480A-4843-8082-F5F7F525B9E9}"/>
    <cellStyle name="Accent4 3 2" xfId="1886" xr:uid="{3E6B4698-4B82-45A4-B003-8437E6B22FC5}"/>
    <cellStyle name="Accent4 4" xfId="1887" xr:uid="{F82DC7C5-1B6C-4347-96B6-878BE4AD71EE}"/>
    <cellStyle name="Accent4 5" xfId="1888" xr:uid="{F8885610-2D56-4259-8561-08C9E99CCA34}"/>
    <cellStyle name="Accent5" xfId="61" builtinId="45" customBuiltin="1"/>
    <cellStyle name="Accent5 2" xfId="169" xr:uid="{773FBEF4-CD0B-4003-9D6C-0DF016B28F9F}"/>
    <cellStyle name="Accent5 2 2" xfId="1889" xr:uid="{44D6AA58-0697-4146-B966-510C56B03B6B}"/>
    <cellStyle name="Accent5 2 3" xfId="1890" xr:uid="{5ADB0BDC-12A4-40FA-9322-13FC4A31DD4B}"/>
    <cellStyle name="Accent5 3" xfId="1891" xr:uid="{59265BAD-110A-48B7-975F-D9C47B8C5C30}"/>
    <cellStyle name="Accent5 3 2" xfId="1892" xr:uid="{3A8551EF-B9FB-4201-8CD4-F8B0640693A1}"/>
    <cellStyle name="Accent5 4" xfId="1893" xr:uid="{4AA60B5C-9A64-461C-9F76-D1A5E4421099}"/>
    <cellStyle name="Accent5 5" xfId="1894" xr:uid="{A824B0B2-E3B9-499D-BA7B-C9B435BF478F}"/>
    <cellStyle name="Accent6" xfId="65" builtinId="49" customBuiltin="1"/>
    <cellStyle name="Accent6 2" xfId="170" xr:uid="{23F8F060-8354-4773-8B1D-F4CB67E8C426}"/>
    <cellStyle name="Accent6 2 2" xfId="1895" xr:uid="{3C911298-45DB-4D6B-B9FB-25952B23FCCB}"/>
    <cellStyle name="Accent6 2 3" xfId="1896" xr:uid="{E33BE81D-F2C0-4D46-AAAC-6B97723B1423}"/>
    <cellStyle name="Accent6 3" xfId="1897" xr:uid="{D3CCD7A2-F806-4B49-B57E-ACD837A7C80D}"/>
    <cellStyle name="Accent6 3 2" xfId="1898" xr:uid="{9139C696-11D3-4527-93C4-9329C345CC68}"/>
    <cellStyle name="Accent6 4" xfId="1899" xr:uid="{3303B750-3D7E-4511-91C0-E8CC3FCE1C02}"/>
    <cellStyle name="Accent6 5" xfId="1900" xr:uid="{9D66554C-301D-461A-94B3-1B82C3EBC8A9}"/>
    <cellStyle name="Account #" xfId="1901" xr:uid="{989D0A0B-021A-42DB-93DE-AD364D7FE114}"/>
    <cellStyle name="Acct. No." xfId="1902" xr:uid="{5E2DC553-FB14-408A-B7EC-904BD18449CC}"/>
    <cellStyle name="Actual Date" xfId="1" xr:uid="{00000000-0005-0000-0000-000000000000}"/>
    <cellStyle name="Actual Date 2" xfId="172" xr:uid="{B8974E74-4698-413E-B7D1-596695D87FF0}"/>
    <cellStyle name="Actual Date 2 2" xfId="1903" xr:uid="{5DA9B304-DE07-4B46-87A0-C2E94D7B9AAE}"/>
    <cellStyle name="Actual Date 3" xfId="171" xr:uid="{716AB714-1A6D-4334-A521-70AE2CD4140D}"/>
    <cellStyle name="Actual Date 4" xfId="31057" xr:uid="{662AE409-855D-4C2E-B61A-539D86782A1B}"/>
    <cellStyle name="Bad" xfId="36" builtinId="27" customBuiltin="1"/>
    <cellStyle name="Bad 2" xfId="173" xr:uid="{EED033E6-05B8-4895-BBCA-996E03E5F590}"/>
    <cellStyle name="Bad 2 2" xfId="1904" xr:uid="{11EA157F-2EBB-4ADE-8CF8-E076BC99D1A9}"/>
    <cellStyle name="Bad 2 3" xfId="1905" xr:uid="{8C1A9383-4F75-4BD6-A144-8B8D14724259}"/>
    <cellStyle name="Bad 3" xfId="1906" xr:uid="{1F6DB84D-3B52-4F5B-A66A-4721F71388FC}"/>
    <cellStyle name="Bad 3 2" xfId="1907" xr:uid="{6BFD09CA-A99F-419B-A059-F5CAF8D48B85}"/>
    <cellStyle name="Bad 4" xfId="1908" xr:uid="{A7347BD9-3488-4056-AB61-02EBB3FDB223}"/>
    <cellStyle name="Bad 5" xfId="1909" xr:uid="{7736A5E2-8E94-4236-8A32-1DAB73F3ABEC}"/>
    <cellStyle name="Calculation" xfId="40" builtinId="22" customBuiltin="1"/>
    <cellStyle name="Calculation 2" xfId="174" xr:uid="{F8603A2E-E0D7-4269-B380-A2A8DD81236A}"/>
    <cellStyle name="Calculation 2 2" xfId="1910" xr:uid="{14479A93-64E3-4CB7-A82D-C626CFAAC8AB}"/>
    <cellStyle name="Calculation 2 2 2" xfId="30865" xr:uid="{69EFACCC-E2CD-40F6-87D5-A6B2E3F6B4EA}"/>
    <cellStyle name="Calculation 2 3" xfId="1911" xr:uid="{3092E172-4653-44E3-97E0-81F7EB744615}"/>
    <cellStyle name="Calculation 2 4" xfId="30858" xr:uid="{E128CB5C-4FAB-4C9D-AA97-F4E83EA1EFED}"/>
    <cellStyle name="Calculation 3" xfId="1912" xr:uid="{53777657-0328-46FF-B2D6-D8CBECE056F8}"/>
    <cellStyle name="Calculation 3 2" xfId="1913" xr:uid="{E05D1272-1D46-4955-881C-14E96B51F4F2}"/>
    <cellStyle name="Calculation 3 3" xfId="30866" xr:uid="{DBC8FC6A-2B60-4FC9-9A9B-C70FB4FE6A93}"/>
    <cellStyle name="Calculation 4" xfId="1914" xr:uid="{3005EE5E-22C4-476B-90E8-E59DF9DE5450}"/>
    <cellStyle name="Calculation 4 2" xfId="30867" xr:uid="{0DAE35BC-467D-4D6F-8E63-76353D2682DE}"/>
    <cellStyle name="Calculation 5" xfId="1915" xr:uid="{27EBBBEA-94A1-4880-8751-EA8947315035}"/>
    <cellStyle name="Calculation 5 2" xfId="30868" xr:uid="{7CCA99DC-6EA7-41E8-8721-EBCD835C3619}"/>
    <cellStyle name="Centre alignment" xfId="1916" xr:uid="{1AE9BF15-C256-42E9-AB30-CA90E58F5A3E}"/>
    <cellStyle name="Check Cell" xfId="42" builtinId="23" customBuiltin="1"/>
    <cellStyle name="Check Cell 2" xfId="175" xr:uid="{1F693E45-A34A-414D-AA80-A6ED6929CA1A}"/>
    <cellStyle name="Check Cell 2 2" xfId="1917" xr:uid="{8281CEED-05F4-4AAC-90AC-F157862164EE}"/>
    <cellStyle name="Check Cell 2 3" xfId="1918" xr:uid="{ACB0EF57-B38B-45AF-B297-4A5157AA04E9}"/>
    <cellStyle name="Check Cell 3" xfId="1919" xr:uid="{0BAD583F-EFDA-45BC-8E41-D71C8C96EFEB}"/>
    <cellStyle name="Check Cell 3 2" xfId="1920" xr:uid="{A321C3C5-5D61-4674-9A1F-5B236151CB36}"/>
    <cellStyle name="Check Cell 4" xfId="1921" xr:uid="{9A639289-A0BB-4C2F-954C-282625E1295A}"/>
    <cellStyle name="Check Cell 5" xfId="1922" xr:uid="{CCAE0219-9131-49E3-8596-E17B1FDD6B6B}"/>
    <cellStyle name="Column Header" xfId="1923" xr:uid="{2BEAB2C8-635D-43FB-98F4-C0BEF56E756C}"/>
    <cellStyle name="Comma  - Style1" xfId="1924" xr:uid="{FD3B0614-71D8-4E86-AED8-612ADF0577E9}"/>
    <cellStyle name="Comma  - Style2" xfId="1925" xr:uid="{A84A8FD4-4012-4AB8-B9C1-27EBB18654D5}"/>
    <cellStyle name="Comma  - Style3" xfId="1926" xr:uid="{795B4977-B370-46FF-AEB2-00EB05F1D9A0}"/>
    <cellStyle name="Comma  - Style4" xfId="1927" xr:uid="{002AAD1E-B7E9-4ED1-BDD8-95034A158B47}"/>
    <cellStyle name="Comma  - Style5" xfId="1928" xr:uid="{02C7E6A0-BD12-414C-AB7F-1B9EFB215E09}"/>
    <cellStyle name="Comma  - Style6" xfId="1929" xr:uid="{E54D714A-9E79-4BF3-B27F-EBB3DD475DF6}"/>
    <cellStyle name="Comma  - Style7" xfId="1930" xr:uid="{5CED2FF3-75CB-49DE-87BD-62B572FAB9E9}"/>
    <cellStyle name="Comma  - Style8" xfId="1931" xr:uid="{2DF49BD7-A628-4220-9D58-59D2D59BB067}"/>
    <cellStyle name="Comma .00" xfId="1932" xr:uid="{7D2DC309-FE62-490D-9B7F-3EA9D7D9ABA9}"/>
    <cellStyle name="Comma .00 2" xfId="1933" xr:uid="{03D3437E-AD8A-44C8-87DD-3329510D3273}"/>
    <cellStyle name="Comma .00 3" xfId="1934" xr:uid="{C7DD8BA3-4CB4-4C62-A8B8-365C51DC1A93}"/>
    <cellStyle name="Comma .00 3 2" xfId="1935" xr:uid="{0A04AA32-A647-458B-9072-C323BD4AE87E}"/>
    <cellStyle name="Comma .00 4" xfId="1936" xr:uid="{50B522FC-FD4D-4973-AF9A-1D28C76018D9}"/>
    <cellStyle name="Comma .00 4 2" xfId="1937" xr:uid="{C867B97F-A315-4464-8AEA-7CF160AB446F}"/>
    <cellStyle name="Comma .00 5" xfId="1938" xr:uid="{1A99A81E-A902-4D2C-845A-D81E0714620C}"/>
    <cellStyle name="Comma .00 5 2" xfId="1939" xr:uid="{9CF28AB9-DF92-4A70-A357-11ED484FB204}"/>
    <cellStyle name="Comma .00 6" xfId="1940" xr:uid="{3EBCC888-C875-4DBF-8BD0-E178A7D896F2}"/>
    <cellStyle name="Comma .00 6 2" xfId="1941" xr:uid="{57F02D5A-2E15-45AB-AF8F-A92A40234E34}"/>
    <cellStyle name="Comma .00 7" xfId="1942" xr:uid="{DF7AA21B-2B78-4CB1-9716-CAA2C530F8FF}"/>
    <cellStyle name="Comma .00 7 2" xfId="1943" xr:uid="{EB0F23B0-9BB7-4DD2-AFFA-C4A897A3D78A}"/>
    <cellStyle name="Comma .00 8" xfId="1944" xr:uid="{407742ED-D3FF-4D97-B12C-3912EFF05950}"/>
    <cellStyle name="Comma .00 9" xfId="1945" xr:uid="{360B3E51-DBB6-47E2-B5BF-A0C0F81B708A}"/>
    <cellStyle name="Comma [0] 2" xfId="82" xr:uid="{66F29247-0EEE-48D9-B574-DC01BB000513}"/>
    <cellStyle name="Comma [0] 2 2" xfId="1946" xr:uid="{C2289D6C-EAB3-4C16-B997-86CD1168A6FB}"/>
    <cellStyle name="Comma [0] 2 2 2" xfId="1947" xr:uid="{397885E5-E51A-40AB-9DA1-AC0E95C7C7C7}"/>
    <cellStyle name="Comma [0] 2 3" xfId="1948" xr:uid="{EFAB97FC-A99F-4C58-B257-8833A17B0B40}"/>
    <cellStyle name="Comma [0] 2 4" xfId="1949" xr:uid="{316F6E74-03DE-468B-94E2-1A07D1CC893C}"/>
    <cellStyle name="Comma [0] 2 5" xfId="1950" xr:uid="{DDAAB3D2-B28D-4CFD-A37C-3B4EBC55495F}"/>
    <cellStyle name="Comma [0] 2 6" xfId="1951" xr:uid="{55344157-144B-4BF0-ACFF-805B6D063842}"/>
    <cellStyle name="Comma [0] 2 7" xfId="224" xr:uid="{3200AD8E-49A3-4123-8F2B-F657CF718DD3}"/>
    <cellStyle name="Comma [0] 3" xfId="244" xr:uid="{B78BBFD7-256F-4B83-A148-6C8F0C6754E2}"/>
    <cellStyle name="Comma [0] 3 2" xfId="1952" xr:uid="{9CC935AB-6177-453D-8BFD-DD6A6C82E1CA}"/>
    <cellStyle name="Comma [0] 3 3" xfId="1953" xr:uid="{68982B5A-4D0A-4277-9713-8B9D3A8106C2}"/>
    <cellStyle name="Comma [0] 4" xfId="1954" xr:uid="{177A3468-05D0-4358-AB26-605D8CEE3A8D}"/>
    <cellStyle name="Comma [0] 5" xfId="30996" xr:uid="{83F519E1-344C-480C-A5F5-29C2A58C3520}"/>
    <cellStyle name="Comma 10" xfId="107" xr:uid="{29BF52B7-BB9B-4BF6-B6C1-7617DD80E951}"/>
    <cellStyle name="Comma 10 2" xfId="1955" xr:uid="{047EA36E-747F-4B75-806E-14382C89BCB6}"/>
    <cellStyle name="Comma 10 3" xfId="1956" xr:uid="{2938F383-60C8-49B2-83E8-E7641E3EC34F}"/>
    <cellStyle name="Comma 10 4" xfId="1957" xr:uid="{825AEAAF-5B22-41F9-9488-A2DD6DCE1FB2}"/>
    <cellStyle name="Comma 11" xfId="125" xr:uid="{1D350CDB-0EB6-4DFA-9303-7B941790C585}"/>
    <cellStyle name="Comma 11 2" xfId="1958" xr:uid="{0E7DF1B5-08CF-4610-9666-3BB1BAAF1AC4}"/>
    <cellStyle name="Comma 12" xfId="1959" xr:uid="{D3AC9D48-B8FB-4AF6-AA8B-2424768F4CA9}"/>
    <cellStyle name="Comma 13" xfId="1960" xr:uid="{17EDD9E8-27E9-46DD-A99B-37ADD3B4EEDA}"/>
    <cellStyle name="Comma 14" xfId="1961" xr:uid="{D19A132F-229A-4CBA-94EE-5D92107DB7E7}"/>
    <cellStyle name="Comma 15" xfId="1962" xr:uid="{351AC0F4-3954-4702-B37D-752B61CFA929}"/>
    <cellStyle name="Comma 16" xfId="1963" xr:uid="{14A55026-9B65-4E44-9799-F05E5FD49918}"/>
    <cellStyle name="Comma 17" xfId="1964" xr:uid="{58542417-51AC-484F-BC75-D21763174434}"/>
    <cellStyle name="Comma 18" xfId="1965" xr:uid="{3563DDFE-6F34-41A9-A97F-A3E642A541D2}"/>
    <cellStyle name="Comma 19" xfId="1966" xr:uid="{21AF64F2-C3CC-44F0-8E20-1D5986E87CDB}"/>
    <cellStyle name="Comma 2" xfId="2" xr:uid="{00000000-0005-0000-0000-000001000000}"/>
    <cellStyle name="Comma 2 2" xfId="95" xr:uid="{1E52CA3C-3761-40F2-BF4B-71A310B73039}"/>
    <cellStyle name="Comma 2 2 2" xfId="245" xr:uid="{3EE7D61A-30BB-4E72-972A-DA537AF82EA6}"/>
    <cellStyle name="Comma 2 2 2 2" xfId="265" xr:uid="{66307188-6BB1-47F9-80D1-4869AA685227}"/>
    <cellStyle name="Comma 2 2 2 2 2" xfId="1967" xr:uid="{C929F3D8-2C65-455C-BD1F-1677758595EC}"/>
    <cellStyle name="Comma 2 2 2 2 3" xfId="1968" xr:uid="{DF782523-BF4B-4E7C-B362-2B8BB1678C42}"/>
    <cellStyle name="Comma 2 2 2 2 4" xfId="1969" xr:uid="{4446A674-83CE-412B-964E-1C07650F8753}"/>
    <cellStyle name="Comma 2 2 2 3" xfId="1970" xr:uid="{41404741-5137-4833-9F2D-0EA3F493B428}"/>
    <cellStyle name="Comma 2 2 2 4" xfId="1971" xr:uid="{E77EE157-228F-4860-8228-D238381B383B}"/>
    <cellStyle name="Comma 2 2 2 5" xfId="1972" xr:uid="{493E2457-5892-4930-9BCD-699A635CBF9A}"/>
    <cellStyle name="Comma 2 2 3" xfId="247" xr:uid="{31BC6E5B-8A6A-4559-B6AB-BCBB3AFBD74E}"/>
    <cellStyle name="Comma 2 2 3 2" xfId="1973" xr:uid="{981BAAD8-D76B-4968-8BD8-E99157EDD10F}"/>
    <cellStyle name="Comma 2 2 3 3" xfId="1974" xr:uid="{A1975C86-2BC1-4C90-900A-CF5CF6AAA434}"/>
    <cellStyle name="Comma 2 2 4" xfId="1975" xr:uid="{F38F86D5-FCE2-4D31-9DE2-9E95614040E2}"/>
    <cellStyle name="Comma 2 2 5" xfId="1976" xr:uid="{8252A5D7-7138-4893-B28F-6B9A922E7E65}"/>
    <cellStyle name="Comma 2 2 6" xfId="226" xr:uid="{CD0B5CDD-023B-4F0E-9AD0-790D5BEDC8F9}"/>
    <cellStyle name="Comma 2 3" xfId="225" xr:uid="{168BDD8C-BDAE-4BCA-9CEB-BB3D26177A15}"/>
    <cellStyle name="Comma 2 3 2" xfId="1977" xr:uid="{21F92113-A05F-46DA-9208-2B8ED81269E9}"/>
    <cellStyle name="Comma 2 3 3" xfId="1978" xr:uid="{A07A0284-05F4-4B4A-B5D6-3319426D8439}"/>
    <cellStyle name="Comma 2 3 4" xfId="1979" xr:uid="{F255DB48-677B-4DD9-B5C4-8AC66842DA93}"/>
    <cellStyle name="Comma 2 4" xfId="248" xr:uid="{0C89F676-BDD7-4465-8B87-191958338C03}"/>
    <cellStyle name="Comma 2 4 2" xfId="1980" xr:uid="{FFF9812D-E62A-4E37-A4C3-3A86A7416569}"/>
    <cellStyle name="Comma 2 4 3" xfId="1981" xr:uid="{AFE9EAE6-0791-4994-9CF9-B02CD589D966}"/>
    <cellStyle name="Comma 2 5" xfId="1982" xr:uid="{7EB1325D-3CD1-4868-A266-A1B142D2ED2A}"/>
    <cellStyle name="Comma 2 6" xfId="257" xr:uid="{E5F4C809-B6D8-4C74-B3DB-40828AB96241}"/>
    <cellStyle name="Comma 2 6 2" xfId="1983" xr:uid="{7529376F-FCA4-48F8-8732-410088D3A292}"/>
    <cellStyle name="Comma 2 6 3" xfId="1984" xr:uid="{2D84137F-22C3-4685-9E41-E41F1C0DC861}"/>
    <cellStyle name="Comma 2 7" xfId="1985" xr:uid="{C9AE0E21-94CF-40E5-A843-B65DF1A5B4B7}"/>
    <cellStyle name="Comma 2 8" xfId="1986" xr:uid="{CF3DF26E-27AD-4628-BC28-AC37D9B8F3F4}"/>
    <cellStyle name="Comma 20" xfId="1987" xr:uid="{92CA292B-B0D9-4C20-BDF9-E5246C7C344E}"/>
    <cellStyle name="Comma 21" xfId="1988" xr:uid="{2B1996B5-6483-4496-8BA0-02CD3C1AE5B7}"/>
    <cellStyle name="Comma 22" xfId="1989" xr:uid="{0C6592BD-0B87-4C11-94E6-318233378EC7}"/>
    <cellStyle name="Comma 23" xfId="1990" xr:uid="{48D1CDB6-6F5F-470C-B253-B4B90C3E6340}"/>
    <cellStyle name="Comma 24" xfId="1991" xr:uid="{BA5C8B54-95FD-40D5-8D77-FC5D1ABB3B67}"/>
    <cellStyle name="Comma 25" xfId="1992" xr:uid="{C50CF89A-84B5-4130-B764-9AE09E9E1FFE}"/>
    <cellStyle name="Comma 26" xfId="1993" xr:uid="{C59EB3D7-C30C-4294-92D9-45FAF70557CE}"/>
    <cellStyle name="Comma 27" xfId="1994" xr:uid="{031DEB45-370B-49E3-AFA1-A9D4E126217C}"/>
    <cellStyle name="Comma 28" xfId="1995" xr:uid="{F0A9C121-799D-40F2-A2E5-89552324D455}"/>
    <cellStyle name="Comma 29" xfId="1996" xr:uid="{2B8E678E-9615-416C-90E6-BC42EA275CB4}"/>
    <cellStyle name="Comma 3" xfId="31" xr:uid="{27DDC8BF-53D5-4204-8048-774F9223E13F}"/>
    <cellStyle name="Comma 3 10" xfId="31059" xr:uid="{AD820222-5856-40F2-BB95-C21777264879}"/>
    <cellStyle name="Comma 3 2" xfId="227" xr:uid="{4EB16D65-FAE4-47C6-B3E8-65B271CA54A7}"/>
    <cellStyle name="Comma 3 2 2" xfId="1997" xr:uid="{8ACC1B61-7F65-4DDB-B5EF-3DF15CC5C74E}"/>
    <cellStyle name="Comma 3 2 3" xfId="1998" xr:uid="{4271F91F-FF50-40C2-ABE5-A2716CCEAA14}"/>
    <cellStyle name="Comma 3 3" xfId="1999" xr:uid="{D6E7C824-910E-49DF-B3E4-E5042CE59325}"/>
    <cellStyle name="Comma 3 4" xfId="2000" xr:uid="{840A95F0-A477-4DB0-BCCD-28E7F0724B3E}"/>
    <cellStyle name="Comma 3 5" xfId="2001" xr:uid="{BECAF1BC-2708-4048-AD58-C5E94861471E}"/>
    <cellStyle name="Comma 3 6" xfId="2002" xr:uid="{ED6A98BC-9799-4F6A-AC41-904F9E24B62E}"/>
    <cellStyle name="Comma 3 7" xfId="2003" xr:uid="{2A98F088-7318-4F7E-A206-59DE2C2909AB}"/>
    <cellStyle name="Comma 3 8" xfId="176" xr:uid="{35F1FC53-00A1-423F-B697-42DFE2BCB568}"/>
    <cellStyle name="Comma 3 9" xfId="81" xr:uid="{754F143A-74BC-47A4-9DC7-5F8378F4D758}"/>
    <cellStyle name="Comma 30" xfId="2004" xr:uid="{4758D56D-CFF7-461E-A136-5C1C678FA357}"/>
    <cellStyle name="Comma 30 2" xfId="30981" xr:uid="{D3A907C2-FD5A-48C2-8EB9-6FC62C854488}"/>
    <cellStyle name="Comma 31" xfId="2005" xr:uid="{499B5F3B-3186-4CE0-8AAC-3E2B6E020CEF}"/>
    <cellStyle name="Comma 31 2" xfId="2006" xr:uid="{FB75C117-92B7-4ADE-8064-D70D729C3C2C}"/>
    <cellStyle name="Comma 32" xfId="2007" xr:uid="{AF646543-0102-4F71-8576-B93098CE02F4}"/>
    <cellStyle name="Comma 33" xfId="2008" xr:uid="{CBBE3E49-7E0E-4F01-A232-CB526FF1504E}"/>
    <cellStyle name="Comma 34" xfId="2009" xr:uid="{2E0A5E15-0221-4BD3-8E2A-E656B6A7F7F8}"/>
    <cellStyle name="Comma 34 2" xfId="2010" xr:uid="{136E4027-355C-40DE-B544-15A5C7AD9DD4}"/>
    <cellStyle name="Comma 35" xfId="2011" xr:uid="{62BFA610-8CC9-482F-AFEB-FCD6A21A3534}"/>
    <cellStyle name="Comma 35 2" xfId="2012" xr:uid="{8CCF91D8-4303-43C9-86FC-DEA36F018A7D}"/>
    <cellStyle name="Comma 36" xfId="2013" xr:uid="{8FC7C967-CBCD-4AF1-950C-7C6D23FB02FE}"/>
    <cellStyle name="Comma 36 2" xfId="2014" xr:uid="{9C4ACD1C-B8EF-4A1C-9219-1D62D5DCC78A}"/>
    <cellStyle name="Comma 37" xfId="2015" xr:uid="{9B464FDF-F5FE-4E29-8160-D9010B054622}"/>
    <cellStyle name="Comma 37 2" xfId="2016" xr:uid="{937F79D8-9F9D-41E6-9B50-104B1EF05643}"/>
    <cellStyle name="Comma 38" xfId="2017" xr:uid="{7BC51875-29E0-4616-8428-7C469DCAB3EE}"/>
    <cellStyle name="Comma 38 2" xfId="2018" xr:uid="{5E148871-CE7F-496D-95C4-D1F46F0ECA24}"/>
    <cellStyle name="Comma 39" xfId="2019" xr:uid="{1240A69C-AACB-49C0-809A-A6E413081A52}"/>
    <cellStyle name="Comma 39 2" xfId="2020" xr:uid="{CE05D2C7-6A6E-434D-A15A-C3F77630B3DB}"/>
    <cellStyle name="Comma 4" xfId="87" xr:uid="{042F28ED-8C7B-4A65-A86F-CE33E9F369A5}"/>
    <cellStyle name="Comma 4 10" xfId="223" xr:uid="{B394499F-DA64-4448-8820-14EBEC5E3DD4}"/>
    <cellStyle name="Comma 4 2" xfId="2021" xr:uid="{C6F1A5EB-81D2-45E0-84B7-5FE0574F1367}"/>
    <cellStyle name="Comma 4 2 2" xfId="2022" xr:uid="{890F8E09-AF19-47EE-A65A-2BCCD380FF3F}"/>
    <cellStyle name="Comma 4 2 2 2" xfId="2023" xr:uid="{932B2503-8642-4838-8F3E-665B2008ABF8}"/>
    <cellStyle name="Comma 4 2 2 3" xfId="2024" xr:uid="{7E45565C-DD52-43EA-A28E-B0C910D90A0B}"/>
    <cellStyle name="Comma 4 2 2 4" xfId="2025" xr:uid="{A8033AF3-7725-46B7-A600-5DC78793ACD4}"/>
    <cellStyle name="Comma 4 3" xfId="2026" xr:uid="{02781705-B533-4567-8A4B-A32318226C5A}"/>
    <cellStyle name="Comma 4 3 2" xfId="2027" xr:uid="{708ED062-3930-475F-BECB-E88130AF7CD5}"/>
    <cellStyle name="Comma 4 4" xfId="2028" xr:uid="{CE8E9BB8-A51D-4F6E-8CA4-B6B83AA50BAF}"/>
    <cellStyle name="Comma 4 5" xfId="2029" xr:uid="{E57EF349-9CB1-4AB1-8CCB-7EA5BC882478}"/>
    <cellStyle name="Comma 4 6" xfId="2030" xr:uid="{A8E2F504-6AAD-4C6D-81BF-EBB7456B0941}"/>
    <cellStyle name="Comma 4 7" xfId="2031" xr:uid="{0ECCADD8-955B-453A-8C9F-0D461C83A20A}"/>
    <cellStyle name="Comma 4 8" xfId="2032" xr:uid="{4D180629-E178-45BC-A887-59DD4920CC03}"/>
    <cellStyle name="Comma 4 9" xfId="2033" xr:uid="{30966858-5F6E-474B-9CFB-B4906B53C509}"/>
    <cellStyle name="Comma 40" xfId="2034" xr:uid="{E99F2886-8F02-4EDB-BD7E-63135CD69B06}"/>
    <cellStyle name="Comma 41" xfId="2035" xr:uid="{D401B8CC-A0BC-441E-A5B6-2948CCF972F0}"/>
    <cellStyle name="Comma 41 2" xfId="2036" xr:uid="{E0449990-4C8A-4009-8B89-F76BD856FBD8}"/>
    <cellStyle name="Comma 42" xfId="2037" xr:uid="{55B1C2BF-B509-4CEA-A54D-515A10975504}"/>
    <cellStyle name="Comma 42 2" xfId="2038" xr:uid="{AA195709-E2F4-418C-93F6-135A8C49DF68}"/>
    <cellStyle name="Comma 43" xfId="2039" xr:uid="{7869A9B7-39C1-4E18-9421-AC42EBDC2EB7}"/>
    <cellStyle name="Comma 44" xfId="2040" xr:uid="{DDBA0BE9-E0C7-4295-AD95-82871D7F1123}"/>
    <cellStyle name="Comma 44 2" xfId="2041" xr:uid="{A2CFF460-FB88-4187-85FB-F1922D8D3683}"/>
    <cellStyle name="Comma 45" xfId="2042" xr:uid="{42E516F5-6864-415F-9FDD-88A171AB17AF}"/>
    <cellStyle name="Comma 45 2" xfId="2043" xr:uid="{89573271-E5FF-442A-84E7-22F056D4F57A}"/>
    <cellStyle name="Comma 46" xfId="2044" xr:uid="{6302AD58-9F90-4249-8CCC-690BFED6C989}"/>
    <cellStyle name="Comma 46 2" xfId="2045" xr:uid="{92BA47FA-49F2-462B-9F95-E106CE63B5F1}"/>
    <cellStyle name="Comma 47" xfId="2046" xr:uid="{EF840D04-6ADD-49E0-A601-73992528F1F8}"/>
    <cellStyle name="Comma 47 2" xfId="2047" xr:uid="{2B150421-9018-4E4A-AA9C-9438FF4205AC}"/>
    <cellStyle name="Comma 48" xfId="2048" xr:uid="{FC4C05A1-ADC6-4DBD-9595-009733289037}"/>
    <cellStyle name="Comma 49" xfId="2049" xr:uid="{04C6FD01-D23D-4A1D-99C3-AB58A15DDAEC}"/>
    <cellStyle name="Comma 5" xfId="89" xr:uid="{9B511CD2-3641-4E67-9738-89B3D248B92B}"/>
    <cellStyle name="Comma 5 2" xfId="2050" xr:uid="{EB88AE90-408A-4013-BB65-F44F3FDCAC3C}"/>
    <cellStyle name="Comma 5 3" xfId="2051" xr:uid="{84C516F6-9FEC-452A-8C1F-55A11BC4FEDB}"/>
    <cellStyle name="Comma 5 4" xfId="2052" xr:uid="{EC754405-1660-4129-A9A1-3F87DA64B616}"/>
    <cellStyle name="Comma 5 5" xfId="2053" xr:uid="{8768E682-3AA8-4150-B1EC-1D3CCFDA9933}"/>
    <cellStyle name="Comma 5 6" xfId="231" xr:uid="{63550D58-1CFD-4A23-836C-794DD42B2493}"/>
    <cellStyle name="Comma 50" xfId="30975" xr:uid="{74BF56E5-1150-48B1-9DCD-DBF55B13B3E6}"/>
    <cellStyle name="Comma 50 2" xfId="30986" xr:uid="{43A222E5-16CE-4985-90CB-3D03C192A173}"/>
    <cellStyle name="Comma 51" xfId="30979" xr:uid="{032F76B1-DF98-41E8-AD7A-8697B4EEDFDC}"/>
    <cellStyle name="Comma 52" xfId="30984" xr:uid="{77984400-094E-419C-8945-9A2B868AA599}"/>
    <cellStyle name="Comma 53" xfId="30987" xr:uid="{EB21CD43-6FB4-44DD-B99E-37D15F042B2D}"/>
    <cellStyle name="Comma 54" xfId="30995" xr:uid="{2257CC07-04A8-4D3C-92CD-68268B1C0465}"/>
    <cellStyle name="Comma 55" xfId="30998" xr:uid="{6AAD2AD3-BDAB-4A96-8404-3B713855AE23}"/>
    <cellStyle name="Comma 56" xfId="31006" xr:uid="{EDD5B353-F0DD-4C46-A486-FA4B068C35B4}"/>
    <cellStyle name="Comma 57" xfId="31016" xr:uid="{AF628B3E-FC0F-467C-A449-1681D45962AE}"/>
    <cellStyle name="Comma 58" xfId="31025" xr:uid="{CCF0265D-FED6-42BF-8799-A444FB8CDCF2}"/>
    <cellStyle name="Comma 59" xfId="31032" xr:uid="{74B0443D-963C-49BF-81DE-61980BA74524}"/>
    <cellStyle name="Comma 6" xfId="84" xr:uid="{5E2AC765-9475-4AFC-A09A-6A8547C0648C}"/>
    <cellStyle name="Comma 6 2" xfId="260" xr:uid="{7643C8D2-C1D7-4F31-8E5B-981E15AA77FE}"/>
    <cellStyle name="Comma 6 2 2" xfId="2054" xr:uid="{B39378A8-9E5F-4CE0-BD1B-0EC931BC5075}"/>
    <cellStyle name="Comma 6 2 3" xfId="2055" xr:uid="{424B7BC7-3411-40DB-A46E-D3EDF9C5A062}"/>
    <cellStyle name="Comma 6 3" xfId="2056" xr:uid="{6B7C8748-DAC4-446A-B762-02FC28AF4988}"/>
    <cellStyle name="Comma 6 4" xfId="2057" xr:uid="{B8C08F1D-886C-4BC8-851D-C6F23638F782}"/>
    <cellStyle name="Comma 6 5" xfId="2058" xr:uid="{2D21A158-482E-4E4A-B1B4-10767E703839}"/>
    <cellStyle name="Comma 6 6" xfId="243" xr:uid="{5AAD9B30-917D-48AC-9290-4D5E2EE70437}"/>
    <cellStyle name="Comma 60" xfId="31035" xr:uid="{0B7A7BEF-8828-426B-BAF7-8A3D8DA2A139}"/>
    <cellStyle name="Comma 61" xfId="31040" xr:uid="{2B01E741-7C27-4F8D-AC82-AFE0AF7EFA4C}"/>
    <cellStyle name="Comma 62" xfId="31045" xr:uid="{6911BB54-128D-4BC0-A209-89E157009165}"/>
    <cellStyle name="Comma 63" xfId="31050" xr:uid="{3C7F2115-F4E7-4CFB-B4C3-BBAC2EB8FCC9}"/>
    <cellStyle name="Comma 64" xfId="70" xr:uid="{2069361B-8B21-491A-9001-46B64808B5EB}"/>
    <cellStyle name="Comma 65" xfId="73" xr:uid="{F9B98C82-3995-4A80-9B0F-1FA058221555}"/>
    <cellStyle name="Comma 66" xfId="31060" xr:uid="{8BA9E468-2862-4C15-8B80-399ABF979E0D}"/>
    <cellStyle name="Comma 7" xfId="83" xr:uid="{6A1A9E35-4226-4359-9F62-9E913072BF57}"/>
    <cellStyle name="Comma 7 2" xfId="2059" xr:uid="{5CD59340-215A-40F1-8A8E-6947F2FA5CEC}"/>
    <cellStyle name="Comma 7 3" xfId="2060" xr:uid="{5A00CAAC-EE83-405C-8BEC-491359DDE61F}"/>
    <cellStyle name="Comma 7 4" xfId="2061" xr:uid="{F83650DF-F0CB-4F5E-9ED4-C8B6590EDA06}"/>
    <cellStyle name="Comma 7 5" xfId="30973" xr:uid="{8A400A0A-2762-468F-B49A-BBF6603D2806}"/>
    <cellStyle name="Comma 7 6" xfId="252" xr:uid="{940DCBCF-961C-481C-811D-F63A71454E4F}"/>
    <cellStyle name="Comma 8" xfId="90" xr:uid="{82BF0DD3-A6FB-4BB3-A566-F258F3976008}"/>
    <cellStyle name="Comma 8 2" xfId="253" xr:uid="{B111413E-12E2-424B-92CF-39EE1DBCF860}"/>
    <cellStyle name="Comma 8 2 2" xfId="2062" xr:uid="{DC941576-E325-4780-B79E-D968A3BB3C90}"/>
    <cellStyle name="Comma 8 2 3" xfId="2063" xr:uid="{5A1F4414-6A37-47FA-9AD2-BAAAA15A336D}"/>
    <cellStyle name="Comma 8 3" xfId="2064" xr:uid="{B2E4D63A-3B99-4B61-A2D0-D4B297AB1910}"/>
    <cellStyle name="Comma 8 4" xfId="2065" xr:uid="{07D9FCA6-A855-4267-A13C-51B47C3A6A5D}"/>
    <cellStyle name="Comma 8 5" xfId="264" xr:uid="{6C03A3FF-3FCE-4051-AB68-F7ED4735BE73}"/>
    <cellStyle name="Comma 84" xfId="30991" xr:uid="{6175F570-A7BF-4B80-91F1-F168350E559B}"/>
    <cellStyle name="Comma 9" xfId="103" xr:uid="{1664894B-E7D4-4536-9427-44591269BBE6}"/>
    <cellStyle name="Comma 9 2" xfId="2066" xr:uid="{B4D7CBF3-42CF-4854-88DF-732891C115AE}"/>
    <cellStyle name="Comma 9 3" xfId="2067" xr:uid="{CBBF36B7-D99C-4F61-9456-E99F6D1EAB54}"/>
    <cellStyle name="Comma 9 4" xfId="2068" xr:uid="{1D9D4494-D3D0-41EA-8465-58FC0052CE2A}"/>
    <cellStyle name="Comma 9 5" xfId="268" xr:uid="{24FBB920-A76A-4B31-B2B2-BEC46A30660E}"/>
    <cellStyle name="Comma0" xfId="3" xr:uid="{00000000-0005-0000-0000-000002000000}"/>
    <cellStyle name="Currency .00" xfId="2069" xr:uid="{B395486B-4648-491A-9B40-BAE6CB39EBA1}"/>
    <cellStyle name="Currency .00 2" xfId="2070" xr:uid="{B16C088F-A6D8-45D2-819A-640389970079}"/>
    <cellStyle name="Currency .00 3" xfId="2071" xr:uid="{03A3CF5A-4252-4E3F-93AB-26DFC5DAA59B}"/>
    <cellStyle name="Currency .00 3 2" xfId="2072" xr:uid="{B38846FA-3922-4C3B-9AE5-2E59716AA566}"/>
    <cellStyle name="Currency .00 4" xfId="2073" xr:uid="{363E8647-5334-4892-B882-B9CBDBD79A4A}"/>
    <cellStyle name="Currency .00 4 2" xfId="2074" xr:uid="{FAE80B89-41E1-4552-B62E-097D7C0EB642}"/>
    <cellStyle name="Currency .00 5" xfId="2075" xr:uid="{3E5EDD89-3C3B-4ED8-B1AD-4A7D7611638B}"/>
    <cellStyle name="Currency .00 5 2" xfId="2076" xr:uid="{62620B3C-3981-4A41-96C0-8A2DAF0861C9}"/>
    <cellStyle name="Currency .00 6" xfId="2077" xr:uid="{996AB0CD-3AF3-49A4-B0E1-19B6ED536F62}"/>
    <cellStyle name="Currency .00 6 2" xfId="2078" xr:uid="{B952EFB0-B0F0-4427-8195-5F09422B4519}"/>
    <cellStyle name="Currency .00 7" xfId="2079" xr:uid="{31F8DCC2-3865-4287-90CC-7F171C0BE2DD}"/>
    <cellStyle name="Currency .00 7 2" xfId="2080" xr:uid="{F463B4F3-0726-4569-8C47-EB62F84619F8}"/>
    <cellStyle name="Currency .00 8" xfId="2081" xr:uid="{A6B2258E-5584-4CE4-BDFD-791D482D60D9}"/>
    <cellStyle name="Currency .00 9" xfId="2082" xr:uid="{47767C61-43AB-480E-B121-7029EAD1772B}"/>
    <cellStyle name="Currency [0] 2" xfId="80" xr:uid="{3B89859F-119E-49F2-BD01-8D6DB28B5E11}"/>
    <cellStyle name="Currency [0] 2 2" xfId="2083" xr:uid="{875DD19E-C26A-4BE0-8C80-C78BAED6063E}"/>
    <cellStyle name="Currency [0] 2 2 2" xfId="2084" xr:uid="{B9B4B319-0C5A-4BB7-83B8-6A22507DF6C8}"/>
    <cellStyle name="Currency [0] 2 3" xfId="2085" xr:uid="{C6DD0675-CC05-497F-8620-5E77736AF179}"/>
    <cellStyle name="Currency [0] 2 4" xfId="2086" xr:uid="{DF584889-A311-4020-ABF8-E4819E9E6B8C}"/>
    <cellStyle name="Currency [0] 2 5" xfId="2087" xr:uid="{01C3A82C-53B9-4A71-AEB3-D90F6DD4BD71}"/>
    <cellStyle name="Currency [0] 2 6" xfId="2088" xr:uid="{7CBAFCD0-B61D-41F2-95CB-135CA443C041}"/>
    <cellStyle name="Currency [0] 2 7" xfId="222" xr:uid="{03A449E7-0252-49ED-AFE8-91FBC5B9D6F1}"/>
    <cellStyle name="Currency [0] 3" xfId="117" xr:uid="{326A05CF-4760-4AA4-A2DE-A0B1B1DEFB32}"/>
    <cellStyle name="Currency [0] 3 2" xfId="2089" xr:uid="{7CAF632E-51A7-4331-A365-E0534543FBB2}"/>
    <cellStyle name="Currency [0] 3 3" xfId="2090" xr:uid="{F998A193-27ED-42C6-911E-E5A077BB65CE}"/>
    <cellStyle name="Currency [0] 3 4" xfId="242" xr:uid="{A734F213-714E-4F6A-BBD3-C1127896D6FA}"/>
    <cellStyle name="Currency [0] 4" xfId="2091" xr:uid="{9F164D03-77EA-4F86-933F-A245197477B9}"/>
    <cellStyle name="Currency [0] 5" xfId="30994" xr:uid="{B72A2ED8-8D8D-49BD-A4F1-A9B611C2172E}"/>
    <cellStyle name="Currency 10" xfId="106" xr:uid="{812BCCF6-8202-4DAA-AF97-50E4E873471B}"/>
    <cellStyle name="Currency 10 2" xfId="2093" xr:uid="{13D5BA86-7A05-45CE-A987-80424350BABF}"/>
    <cellStyle name="Currency 10 3" xfId="2092" xr:uid="{6B346F05-BC83-48E0-9FF2-F5645C0557C3}"/>
    <cellStyle name="Currency 11" xfId="116" xr:uid="{777A627A-F832-48F7-A72D-E5276BF7C27B}"/>
    <cellStyle name="Currency 11 2" xfId="2094" xr:uid="{A87309D2-C059-4EA3-8E6E-9B1886BB7B1F}"/>
    <cellStyle name="Currency 12" xfId="2095" xr:uid="{F30D7FF7-DEF7-49DA-91EA-CFAA30343325}"/>
    <cellStyle name="Currency 13" xfId="2096" xr:uid="{62524C78-CBC2-4EED-AFF3-9A4595EDCA73}"/>
    <cellStyle name="Currency 14" xfId="2097" xr:uid="{C4B3344F-5039-47FD-9B2D-29568EBC0BE1}"/>
    <cellStyle name="Currency 15" xfId="2098" xr:uid="{50D19D65-E3D3-4A78-82C7-CB6DA7064028}"/>
    <cellStyle name="Currency 16" xfId="2099" xr:uid="{6E8FCF23-2B4A-4ECC-B3A0-EACFD6072371}"/>
    <cellStyle name="Currency 17" xfId="2100" xr:uid="{AF02BABD-51B2-4DAA-86D7-B16F3DE72662}"/>
    <cellStyle name="Currency 18" xfId="2101" xr:uid="{9A3AF14C-5A2F-4E29-B2A2-937D6F2A52FD}"/>
    <cellStyle name="Currency 19" xfId="2102" xr:uid="{80A78944-840E-41D5-9472-402F8A87A75B}"/>
    <cellStyle name="Currency 2" xfId="4" xr:uid="{00000000-0005-0000-0000-000003000000}"/>
    <cellStyle name="Currency 2 2" xfId="94" xr:uid="{389EE116-03CF-4CA5-880C-405BB073CE35}"/>
    <cellStyle name="Currency 2 2 2" xfId="2103" xr:uid="{7FE8EB0F-EE9E-49FC-AF38-E650324983F0}"/>
    <cellStyle name="Currency 2 2 2 2" xfId="2104" xr:uid="{B7AAF40F-3F10-4F02-B9CD-4C737806681A}"/>
    <cellStyle name="Currency 2 2 2 3" xfId="2105" xr:uid="{9B850B23-2C6D-40B1-AE69-1F6738D07E10}"/>
    <cellStyle name="Currency 2 2 3" xfId="2106" xr:uid="{CFDE3709-C825-4975-84F8-6EC589B4FBA9}"/>
    <cellStyle name="Currency 2 2 4" xfId="2107" xr:uid="{FEFA597E-59E4-4A84-8BAE-22FA88EF75B8}"/>
    <cellStyle name="Currency 2 2 5" xfId="2108" xr:uid="{48C36C5E-FFC9-42F4-890D-578ABADB3F98}"/>
    <cellStyle name="Currency 2 2 6" xfId="254" xr:uid="{ADF1C5E5-B9E5-4638-8E23-1C2448B346BC}"/>
    <cellStyle name="Currency 2 3" xfId="2109" xr:uid="{2D2BCCD6-B746-463C-A317-DAE2C34495A0}"/>
    <cellStyle name="Currency 2 3 2" xfId="2110" xr:uid="{4CB19B05-037D-4B19-8008-DF6262682FB9}"/>
    <cellStyle name="Currency 2 3 3" xfId="2111" xr:uid="{CE136A41-AEBD-4F50-A307-B619E3937664}"/>
    <cellStyle name="Currency 2 4" xfId="2112" xr:uid="{E88AD93F-171C-486B-BBE7-0006CAEB79AD}"/>
    <cellStyle name="Currency 2 5" xfId="2113" xr:uid="{3BD6C820-5F50-4D09-8070-16050D19E40D}"/>
    <cellStyle name="Currency 2 6" xfId="2114" xr:uid="{9F310A25-F9AA-4362-A6E1-C7C6C22C6C3D}"/>
    <cellStyle name="Currency 2 7" xfId="2115" xr:uid="{55826042-1197-4CC9-AAF9-CE970A08CCD4}"/>
    <cellStyle name="Currency 20" xfId="2116" xr:uid="{71164EF5-035E-4EE3-8EA5-EADA9FA07B7D}"/>
    <cellStyle name="Currency 21" xfId="2117" xr:uid="{ED111BDF-CBC7-4DD4-B717-BD7ED6FE915A}"/>
    <cellStyle name="Currency 22" xfId="2118" xr:uid="{BF786EF3-2FFD-43D6-9801-C7A819E5C8DE}"/>
    <cellStyle name="Currency 23" xfId="2119" xr:uid="{5BD41311-1A98-40E0-8A73-B3BB0878932F}"/>
    <cellStyle name="Currency 24" xfId="2120" xr:uid="{4719BC7F-6675-4917-9126-C415C571AEDE}"/>
    <cellStyle name="Currency 25" xfId="2121" xr:uid="{AC15B8DF-A357-4DA9-9405-B1549CE77FB7}"/>
    <cellStyle name="Currency 26" xfId="2122" xr:uid="{3D6B1977-16A7-4D11-AC26-284E3CAC317C}"/>
    <cellStyle name="Currency 27" xfId="2123" xr:uid="{56E66144-C334-432C-9E51-C2C8AB0222EF}"/>
    <cellStyle name="Currency 28" xfId="2124" xr:uid="{69F843B5-7D79-464A-B43F-3C4BF97FC95A}"/>
    <cellStyle name="Currency 29" xfId="2125" xr:uid="{1692AF98-C6FA-4DA8-81C4-74C6CF06C9D9}"/>
    <cellStyle name="Currency 3" xfId="79" xr:uid="{54B36B51-C5A1-4CA9-A51C-DA8B2AEA8E1B}"/>
    <cellStyle name="Currency 3 10" xfId="2126" xr:uid="{4D392889-CD4B-41BF-B35D-C5CA9C0CF24A}"/>
    <cellStyle name="Currency 3 11" xfId="218" xr:uid="{85B39FAE-3585-435B-9E89-5A4E8F6B3F04}"/>
    <cellStyle name="Currency 3 2" xfId="258" xr:uid="{EC578D57-C313-4B61-8F79-C546A2441C74}"/>
    <cellStyle name="Currency 3 2 2" xfId="2127" xr:uid="{1F8DEEDF-C6A9-4CDA-A1FA-4CE2584FC6E6}"/>
    <cellStyle name="Currency 3 2 2 2" xfId="2128" xr:uid="{6F987E51-A0F7-47A1-8068-4E8A53B5F154}"/>
    <cellStyle name="Currency 3 2 3" xfId="2129" xr:uid="{5C64C5E9-7190-49DE-B78D-AFA417EF8BFE}"/>
    <cellStyle name="Currency 3 2 4" xfId="2130" xr:uid="{3D5648CF-E57B-4A5F-8D7A-91829D1F0601}"/>
    <cellStyle name="Currency 3 2 5" xfId="2131" xr:uid="{7679B3BC-6430-4F59-BFA1-E63B92D872A9}"/>
    <cellStyle name="Currency 3 2 6" xfId="2132" xr:uid="{359D906C-554B-4378-BB72-69CE86D613A7}"/>
    <cellStyle name="Currency 3 3" xfId="2133" xr:uid="{3FC593D8-A1E8-45F7-85A1-BFA8961160F1}"/>
    <cellStyle name="Currency 3 3 2" xfId="2134" xr:uid="{3464EDCF-9371-4A73-A8D1-CBC54ACE4463}"/>
    <cellStyle name="Currency 3 4" xfId="2135" xr:uid="{6F64F6CF-CA5E-4037-A11F-86E7AD7B6FBB}"/>
    <cellStyle name="Currency 3 5" xfId="2136" xr:uid="{4BB4B489-620D-4C77-B91A-4085C9F49C6B}"/>
    <cellStyle name="Currency 3 6" xfId="2137" xr:uid="{D22086BB-67E7-4AAB-B65B-0D94DB743CB5}"/>
    <cellStyle name="Currency 3 7" xfId="2138" xr:uid="{B3BE0B94-7F07-4883-9AFF-C80EB52B5808}"/>
    <cellStyle name="Currency 3 8" xfId="2139" xr:uid="{80310316-4CA5-4F08-8321-A3F24BA28A44}"/>
    <cellStyle name="Currency 3 9" xfId="2140" xr:uid="{042BEEEE-E89E-486C-B5A0-C61E632BF94A}"/>
    <cellStyle name="Currency 30" xfId="2141" xr:uid="{830CEDCF-8B9A-4779-913E-013F57C4F814}"/>
    <cellStyle name="Currency 31" xfId="2142" xr:uid="{0C764BF9-0B92-4885-9CAC-029BFDD48600}"/>
    <cellStyle name="Currency 32" xfId="2143" xr:uid="{DE76F0D1-6010-4357-903C-A38B7C83B003}"/>
    <cellStyle name="Currency 33" xfId="2144" xr:uid="{2D7B5DA7-F75D-413F-8C18-30846EA7A7B2}"/>
    <cellStyle name="Currency 33 2" xfId="2145" xr:uid="{08FCC758-9A68-467D-9656-DD3C477A76DC}"/>
    <cellStyle name="Currency 34" xfId="2146" xr:uid="{48B9F87D-7036-4047-B06F-02F968F627EC}"/>
    <cellStyle name="Currency 35" xfId="2147" xr:uid="{F9426CC0-4E56-4D83-B25E-2091F44057AF}"/>
    <cellStyle name="Currency 36" xfId="2148" xr:uid="{6690FEF7-133C-47A2-A27B-852BA821413B}"/>
    <cellStyle name="Currency 36 2" xfId="2149" xr:uid="{7A38D131-F6D3-4FBA-9CDA-7EE08C22ED8E}"/>
    <cellStyle name="Currency 37" xfId="2150" xr:uid="{318D4EC5-1495-4171-9774-091F3955E2D4}"/>
    <cellStyle name="Currency 37 2" xfId="2151" xr:uid="{D3F262E9-7C79-4F69-A921-1656A27E53E1}"/>
    <cellStyle name="Currency 38" xfId="2152" xr:uid="{1A26011B-BFC2-4F05-A608-E1E2564A6841}"/>
    <cellStyle name="Currency 38 2" xfId="2153" xr:uid="{688D6040-D158-4B5D-B98F-4C2C954E4218}"/>
    <cellStyle name="Currency 39" xfId="2154" xr:uid="{5D3E661D-BD21-418C-88F4-1AA3C01C8422}"/>
    <cellStyle name="Currency 39 2" xfId="2155" xr:uid="{D8130268-603C-4909-8D28-04845DC7213E}"/>
    <cellStyle name="Currency 4" xfId="85" xr:uid="{13469CB7-472E-4C68-811A-594021154C87}"/>
    <cellStyle name="Currency 4 10" xfId="221" xr:uid="{72DEE2A0-9912-439A-8A22-C7BF26A6DFEC}"/>
    <cellStyle name="Currency 4 2" xfId="255" xr:uid="{81623C65-5B1C-4D34-80C2-F905D24BFDA1}"/>
    <cellStyle name="Currency 4 2 2" xfId="2156" xr:uid="{AA61120A-4050-4D01-B1F4-B65807B39C7A}"/>
    <cellStyle name="Currency 4 2 2 2" xfId="2157" xr:uid="{7B8B43F2-60C1-44AA-AFFC-389115ADE95A}"/>
    <cellStyle name="Currency 4 2 2 3" xfId="2158" xr:uid="{6A4D0EA6-6943-4B04-9E1D-FBD38AFBA784}"/>
    <cellStyle name="Currency 4 2 2 4" xfId="2159" xr:uid="{DD28D583-9FFF-4B7D-8092-0DF15C9FC1A0}"/>
    <cellStyle name="Currency 4 2 3" xfId="2160" xr:uid="{BE2A29A6-A75F-4E03-9064-BD210D3FCA8D}"/>
    <cellStyle name="Currency 4 2 4" xfId="2161" xr:uid="{5B80A430-BEF2-45DB-B682-96BDB9178558}"/>
    <cellStyle name="Currency 4 2 5" xfId="2162" xr:uid="{79A1EC4B-C95C-4497-B26B-E2CE1D847537}"/>
    <cellStyle name="Currency 4 3" xfId="2163" xr:uid="{B78C3843-3ADE-401F-99C2-9B02D5002A9D}"/>
    <cellStyle name="Currency 4 3 2" xfId="2164" xr:uid="{C58648B4-E1F9-4A5D-8452-F63CF79F452A}"/>
    <cellStyle name="Currency 4 4" xfId="2165" xr:uid="{69F7E24B-1112-4576-819E-68BF62B74CB2}"/>
    <cellStyle name="Currency 4 5" xfId="2166" xr:uid="{CC68EDEE-6E74-4C31-859B-BB232970B275}"/>
    <cellStyle name="Currency 4 6" xfId="2167" xr:uid="{D710DEF2-B33E-46BD-8AB5-C7B288200CA7}"/>
    <cellStyle name="Currency 4 7" xfId="2168" xr:uid="{E3DA51D6-A39A-41E1-9499-9B8201729A11}"/>
    <cellStyle name="Currency 4 8" xfId="2169" xr:uid="{06B3494A-F42D-44F4-8E78-57077F453CC6}"/>
    <cellStyle name="Currency 4 9" xfId="2170" xr:uid="{A1FA24A5-F075-42BF-8878-07305683596C}"/>
    <cellStyle name="Currency 40" xfId="2171" xr:uid="{F2613DC9-B1F2-4605-9FCB-4ADC6D4BB001}"/>
    <cellStyle name="Currency 40 2" xfId="2172" xr:uid="{A5A04025-7076-4DEA-87D9-59E3B5B6CC3A}"/>
    <cellStyle name="Currency 41" xfId="2173" xr:uid="{A08A6A76-A16F-4032-82C6-BA3F58746CC5}"/>
    <cellStyle name="Currency 41 2" xfId="2174" xr:uid="{DB50A8E4-BEC6-40C7-9B3E-DCCA0D5FD598}"/>
    <cellStyle name="Currency 42" xfId="2175" xr:uid="{D71C82E2-72BB-4149-A92A-8BE181D30379}"/>
    <cellStyle name="Currency 43" xfId="2176" xr:uid="{5597AEBD-FC7C-4D4C-90A8-997273B60631}"/>
    <cellStyle name="Currency 44" xfId="2177" xr:uid="{6BFF3B9B-057A-459B-9111-E34E4E7F812F}"/>
    <cellStyle name="Currency 44 2" xfId="2178" xr:uid="{6929367E-B971-40B8-BCCC-457A29504D07}"/>
    <cellStyle name="Currency 45" xfId="2179" xr:uid="{EC8EB8BD-63CB-40BC-9EFB-C338063FD64F}"/>
    <cellStyle name="Currency 45 2" xfId="2180" xr:uid="{9079BE85-CAEB-4DE2-B88E-A57F880C6421}"/>
    <cellStyle name="Currency 46" xfId="2181" xr:uid="{0804D646-9FD3-4131-9AA4-7CB20DEC88BB}"/>
    <cellStyle name="Currency 47" xfId="2182" xr:uid="{A277C36C-A321-472B-9107-41C4E2FB4BDE}"/>
    <cellStyle name="Currency 47 2" xfId="2183" xr:uid="{5E3CE500-4D9C-44CD-B16B-40A1C9708609}"/>
    <cellStyle name="Currency 48" xfId="2184" xr:uid="{3535EA7B-427B-4F80-B3D2-D6AA6F740542}"/>
    <cellStyle name="Currency 48 2" xfId="2185" xr:uid="{830D49D6-19AA-4AFF-BA2F-AAF972F46421}"/>
    <cellStyle name="Currency 49" xfId="2186" xr:uid="{75F90F24-4F62-4FB4-89C1-31B5721BAA22}"/>
    <cellStyle name="Currency 49 2" xfId="2187" xr:uid="{B91AA014-83DA-4290-9A57-FB69BB90DA9C}"/>
    <cellStyle name="Currency 5" xfId="86" xr:uid="{B32C59AD-4754-4B73-80C0-9ADEFBEF01F4}"/>
    <cellStyle name="Currency 5 2" xfId="2188" xr:uid="{E1E028DA-6C7F-470D-8F04-E49DE84666D0}"/>
    <cellStyle name="Currency 5 3" xfId="2189" xr:uid="{1BB773E6-6C11-4C63-90EC-2C4AD3A36370}"/>
    <cellStyle name="Currency 5 4" xfId="230" xr:uid="{1D2880D7-25D8-4C3A-80FC-DD3FE474F904}"/>
    <cellStyle name="Currency 50" xfId="2190" xr:uid="{619F2E64-0EF4-41C3-BCB6-DD12AB48527D}"/>
    <cellStyle name="Currency 50 2" xfId="2191" xr:uid="{BAE03547-24D1-4877-8FAC-A372F688C55A}"/>
    <cellStyle name="Currency 51" xfId="2192" xr:uid="{90613C4E-F3B5-4323-A575-64DC02A41B19}"/>
    <cellStyle name="Currency 52" xfId="2193" xr:uid="{3025A574-83D4-4AD4-8964-96220EAEA6D4}"/>
    <cellStyle name="Currency 53" xfId="2194" xr:uid="{75ABAF80-E30C-40DA-8DEE-FFCB6778E3E2}"/>
    <cellStyle name="Currency 54" xfId="2195" xr:uid="{82D74286-7BEC-418E-A326-1F35C76201B7}"/>
    <cellStyle name="Currency 55" xfId="2196" xr:uid="{CBAED781-ADDE-48A2-8F23-67259F66A53A}"/>
    <cellStyle name="Currency 56" xfId="2197" xr:uid="{A0F8E60F-4C59-4DB3-81A1-7FB08BD5164A}"/>
    <cellStyle name="Currency 57" xfId="2198" xr:uid="{ECC87EAE-3A89-4679-94EA-D092A340ABE0}"/>
    <cellStyle name="Currency 58" xfId="2199" xr:uid="{6608C1E6-5E87-4A53-9DCD-C9694246F7AD}"/>
    <cellStyle name="Currency 59" xfId="2200" xr:uid="{A0A3DE6C-02E8-484B-8E8C-88E9ECBFD977}"/>
    <cellStyle name="Currency 6" xfId="88" xr:uid="{36B9EA71-DA5C-42AE-9DAC-600EE06F161C}"/>
    <cellStyle name="Currency 6 2" xfId="256" xr:uid="{B5451BF5-AE42-4C55-B9D0-42995715C985}"/>
    <cellStyle name="Currency 6 2 2" xfId="2201" xr:uid="{E1F62AE3-6E50-49C5-846D-F395B13890DC}"/>
    <cellStyle name="Currency 6 2 3" xfId="2202" xr:uid="{FAB764DC-68EC-4FA2-A603-55B9048F0112}"/>
    <cellStyle name="Currency 6 3" xfId="2203" xr:uid="{50C003FF-683D-4049-84F9-2E70FBD44C77}"/>
    <cellStyle name="Currency 6 4" xfId="2204" xr:uid="{93A6C753-72D2-46F2-A54D-12A10CC2016B}"/>
    <cellStyle name="Currency 6 5" xfId="241" xr:uid="{D557BFEB-B351-4BA4-940F-F55CDEE25397}"/>
    <cellStyle name="Currency 60" xfId="2205" xr:uid="{5FE699D7-F93E-4F44-9AC7-719DB06C2123}"/>
    <cellStyle name="Currency 61" xfId="2206" xr:uid="{D089D58D-384B-41EB-B3B1-B55ED012C4AB}"/>
    <cellStyle name="Currency 62" xfId="2207" xr:uid="{13181FBD-4454-4D41-8D3D-AFFAD5745019}"/>
    <cellStyle name="Currency 63" xfId="2208" xr:uid="{8BA35235-E76D-4BFB-A19A-0A667A612E2A}"/>
    <cellStyle name="Currency 64" xfId="2209" xr:uid="{6A404101-4658-48DC-B631-0DE2DA251A58}"/>
    <cellStyle name="Currency 65" xfId="2210" xr:uid="{2C536508-7B7C-46E0-B056-CBB9164D8C63}"/>
    <cellStyle name="Currency 66" xfId="2211" xr:uid="{DDC86B2D-304C-4D57-ADB9-C8B0687B573B}"/>
    <cellStyle name="Currency 67" xfId="2212" xr:uid="{D86DC163-4343-45BB-9336-04CF24316D91}"/>
    <cellStyle name="Currency 68" xfId="2213" xr:uid="{A81C9771-B679-4F6D-8D9F-256DE9A2A23C}"/>
    <cellStyle name="Currency 69" xfId="271" xr:uid="{B9ED0883-F851-4F9F-A5B4-DD7FD2BEEDCD}"/>
    <cellStyle name="Currency 7" xfId="91" xr:uid="{5DAC9B3B-E5B3-4646-8FD4-6E9E3FE6BF6D}"/>
    <cellStyle name="Currency 7 2" xfId="259" xr:uid="{6D8262AD-E2B3-4C27-A66D-DA14C845C169}"/>
    <cellStyle name="Currency 7 2 2" xfId="2214" xr:uid="{058CED59-8D55-452E-9186-7AC18D552116}"/>
    <cellStyle name="Currency 7 2 3" xfId="2215" xr:uid="{1C9B95EF-1FA1-4ED5-B032-60592ADF2547}"/>
    <cellStyle name="Currency 7 3" xfId="2216" xr:uid="{4858AAE9-A4DE-4FCB-BB48-F847579183B9}"/>
    <cellStyle name="Currency 7 4" xfId="2217" xr:uid="{2EB187D6-C952-4590-AD8A-92B8DA4225C4}"/>
    <cellStyle name="Currency 7 5" xfId="251" xr:uid="{43F8538A-2A7B-4FCF-B7C9-201FB76FA883}"/>
    <cellStyle name="Currency 70" xfId="2218" xr:uid="{5BAB2758-D39D-4298-A85D-44CFD99CF1B1}"/>
    <cellStyle name="Currency 71" xfId="272" xr:uid="{54A222C9-D960-475C-B8EA-0F98D218C287}"/>
    <cellStyle name="Currency 72" xfId="269" xr:uid="{50311BC6-1920-44CB-8D28-CDCD3BB81391}"/>
    <cellStyle name="Currency 73" xfId="30974" xr:uid="{2CB365F5-F8E6-48A5-B516-EA0FB57D2867}"/>
    <cellStyle name="Currency 73 2" xfId="30982" xr:uid="{5DC570A0-A230-476A-8C57-553696B46617}"/>
    <cellStyle name="Currency 74" xfId="30978" xr:uid="{FD5FD30E-72C0-49EA-BCD6-A66A4DC551C9}"/>
    <cellStyle name="Currency 75" xfId="30983" xr:uid="{387A45B4-CF94-45A9-9776-DFB7D736A4DC}"/>
    <cellStyle name="Currency 76" xfId="30988" xr:uid="{D8DB076B-F3AD-474A-8C6D-18E4E5D3743D}"/>
    <cellStyle name="Currency 77" xfId="30993" xr:uid="{88D37021-EF19-4474-ABB4-E188A39782B8}"/>
    <cellStyle name="Currency 78" xfId="30999" xr:uid="{AEC04534-97F5-4744-8DD2-9BFA01462F4B}"/>
    <cellStyle name="Currency 79" xfId="31002" xr:uid="{3230951F-736D-4179-AECA-0A7B1F18FC30}"/>
    <cellStyle name="Currency 8" xfId="96" xr:uid="{E2C09551-205D-4142-A0FD-BFBAF18C3917}"/>
    <cellStyle name="Currency 8 2" xfId="2219" xr:uid="{F71D5453-6620-44D4-8489-02BFA76199B3}"/>
    <cellStyle name="Currency 8 3" xfId="2220" xr:uid="{A4D10026-88CC-4F4D-804F-A4D595362E66}"/>
    <cellStyle name="Currency 8 4" xfId="2221" xr:uid="{F74B0C27-869D-4A1E-9880-1EC16D5607E4}"/>
    <cellStyle name="Currency 8 5" xfId="262" xr:uid="{930836C4-9E89-4CAC-ACCB-346998C92F32}"/>
    <cellStyle name="Currency 80" xfId="31007" xr:uid="{6F98F5B8-9282-42F3-B224-21D477A6F928}"/>
    <cellStyle name="Currency 81" xfId="31026" xr:uid="{957A5D74-667A-4C91-8AF8-190F2C4A239F}"/>
    <cellStyle name="Currency 82" xfId="31031" xr:uid="{AA9595AD-61DF-4F6A-AECC-FE7B13C8C2C6}"/>
    <cellStyle name="Currency 83" xfId="31036" xr:uid="{50AD7BFF-02CD-4ECA-BF4C-1B1F4ECAE9ED}"/>
    <cellStyle name="Currency 84" xfId="31041" xr:uid="{2425B01E-A599-40CF-A858-43B2AB47A260}"/>
    <cellStyle name="Currency 85" xfId="31046" xr:uid="{38FCC23D-8B56-4BC3-B0AD-0424291C8527}"/>
    <cellStyle name="Currency 86" xfId="31051" xr:uid="{F5B33C36-638C-4FCC-BCC3-4AB85A3CE5E3}"/>
    <cellStyle name="Currency 87" xfId="71" xr:uid="{D05CCA65-1633-4D00-B6A5-BCC72AD720D0}"/>
    <cellStyle name="Currency 88" xfId="209" xr:uid="{358C5372-2E5A-4F11-82F8-116C4C7FF13C}"/>
    <cellStyle name="Currency 9" xfId="104" xr:uid="{67625004-D85A-4983-AF92-7C2555028646}"/>
    <cellStyle name="Currency 9 2" xfId="2222" xr:uid="{80062172-7197-4523-9AE7-1376C70981BB}"/>
    <cellStyle name="Currency 9 3" xfId="2223" xr:uid="{F013F7CA-E070-457A-B11C-19181859E186}"/>
    <cellStyle name="Currency 9 4" xfId="2224" xr:uid="{A10100AC-9D79-4E6B-B908-A774CD365A42}"/>
    <cellStyle name="Currency 9 5" xfId="263" xr:uid="{6C9F211D-B1AB-49F6-A51E-605B894D9E13}"/>
    <cellStyle name="Currency0" xfId="5" xr:uid="{00000000-0005-0000-0000-000004000000}"/>
    <cellStyle name="data input" xfId="2225" xr:uid="{F99CE3BA-D997-4285-814A-78AAAD63BF4B}"/>
    <cellStyle name="Date" xfId="6" xr:uid="{00000000-0005-0000-0000-000005000000}"/>
    <cellStyle name="Date 2" xfId="2226" xr:uid="{AADA65D0-9AF2-4176-961D-3564DF2311B8}"/>
    <cellStyle name="Date 3" xfId="2227" xr:uid="{8496B663-AC51-49BA-A09C-6446B3C0343F}"/>
    <cellStyle name="Date 4" xfId="177" xr:uid="{3CB9DA82-63B1-4ADC-9F8C-AE84F7E7B579}"/>
    <cellStyle name="Date 5" xfId="120" xr:uid="{14B16362-9ACB-492D-A86B-58C86F0B06FE}"/>
    <cellStyle name="Date long" xfId="2228" xr:uid="{3004D96F-A6C7-4DBC-AF21-F623A52059F1}"/>
    <cellStyle name="Date long 2" xfId="2229" xr:uid="{CF9349A0-13EE-47E2-B848-48B4FA53A9F9}"/>
    <cellStyle name="Date long 3" xfId="2230" xr:uid="{DC1BAC0B-1CD5-4C76-B5DE-4A105B3CB094}"/>
    <cellStyle name="Date long 3 2" xfId="2231" xr:uid="{11ED68D9-D929-4828-A128-0920EF327A2A}"/>
    <cellStyle name="Date long 4" xfId="2232" xr:uid="{756450C2-1BA9-4C41-B3E0-35E0F86F37CB}"/>
    <cellStyle name="Date long 4 2" xfId="2233" xr:uid="{89AC09D0-E507-442F-BB36-DBF64659A47D}"/>
    <cellStyle name="Date long 5" xfId="2234" xr:uid="{1A1A811D-E51F-4B96-AF3F-E8AA878C4201}"/>
    <cellStyle name="Date long 5 2" xfId="2235" xr:uid="{0EDCC3C3-6731-4A87-B8FD-E28BEB80ABE0}"/>
    <cellStyle name="Date long 6" xfId="2236" xr:uid="{98E1C9C2-435E-413B-9B51-CD1DC6FE67F9}"/>
    <cellStyle name="Date long 6 2" xfId="2237" xr:uid="{F5136F1F-4685-4F26-AADB-FC7AD98F3F94}"/>
    <cellStyle name="Date long 7" xfId="2238" xr:uid="{268ADF2B-8D8D-4182-8FFE-00D93A68E692}"/>
    <cellStyle name="Date long 7 2" xfId="2239" xr:uid="{905A6E53-CF0A-4D80-8178-FCCA3408E39A}"/>
    <cellStyle name="Date long 8" xfId="2240" xr:uid="{AF028FE7-4AC7-4ABB-80CE-84D5F07C79B3}"/>
    <cellStyle name="Date long 9" xfId="2241" xr:uid="{F61EBB14-A07E-4A5B-A129-3DF501257B0E}"/>
    <cellStyle name="Date short" xfId="2242" xr:uid="{CA789393-F71A-458F-AAEF-8A1F9B1174F1}"/>
    <cellStyle name="Date short 2" xfId="2243" xr:uid="{A3F01BF8-F0CF-4344-85C6-B10FDCF26105}"/>
    <cellStyle name="Date short 3" xfId="2244" xr:uid="{EB98F160-8D21-4BF1-A049-1D43353E78D7}"/>
    <cellStyle name="Date short 3 2" xfId="2245" xr:uid="{7EEDA4EA-F99D-4B67-AAC6-46AE57D56D3F}"/>
    <cellStyle name="Date short 4" xfId="2246" xr:uid="{C4D413DF-2C4A-42CB-9B7D-145B39FC50C0}"/>
    <cellStyle name="Date short 4 2" xfId="2247" xr:uid="{A3E6D93A-D774-417B-B9C8-F732659EB772}"/>
    <cellStyle name="Date short 5" xfId="2248" xr:uid="{8D8AF194-4A8B-4585-8A4C-E3090581D659}"/>
    <cellStyle name="Date short 5 2" xfId="2249" xr:uid="{40CD5568-8C9F-49D1-806B-666858C33DD2}"/>
    <cellStyle name="Date short 6" xfId="2250" xr:uid="{78B7C44E-58BE-410D-A81F-45E893F6811E}"/>
    <cellStyle name="Date short 6 2" xfId="2251" xr:uid="{43A2859A-12FA-45F8-B7AD-F6FD11FBA6F7}"/>
    <cellStyle name="Date short 7" xfId="2252" xr:uid="{1746D8F9-3CC9-44ED-A9B0-3D7F68169372}"/>
    <cellStyle name="Date short 7 2" xfId="2253" xr:uid="{E0206CFF-9AA2-4893-8C9A-36FBE7316C22}"/>
    <cellStyle name="Date short 8" xfId="2254" xr:uid="{35C7FF88-D4D8-4395-9CD5-09E7DC589D3B}"/>
    <cellStyle name="Date short 9" xfId="2255" xr:uid="{C08A01D4-21D7-4B63-B45D-3036C2984ECF}"/>
    <cellStyle name="Euro" xfId="2256" xr:uid="{30EA3338-372E-4586-82FA-7DE3307F7FB9}"/>
    <cellStyle name="Explanatory Text" xfId="44" builtinId="53" customBuiltin="1"/>
    <cellStyle name="Explanatory Text 2" xfId="118" xr:uid="{B6B930DD-A4E3-40EF-A546-6B79E9A9773D}"/>
    <cellStyle name="Explanatory Text 2 2" xfId="2257" xr:uid="{A1ABB092-E9AD-4597-AB67-ED002D36C37E}"/>
    <cellStyle name="Explanatory Text 2 3" xfId="2258" xr:uid="{437C5412-3585-4886-9B0A-B7D900EA6455}"/>
    <cellStyle name="Explanatory Text 2 4" xfId="178" xr:uid="{ACEA0ADE-B02D-4D83-B812-85619814FF6E}"/>
    <cellStyle name="Explanatory Text 3" xfId="2259" xr:uid="{D7065A61-D590-46EE-ACA3-D77BCF9E1F62}"/>
    <cellStyle name="Explanatory Text 3 2" xfId="2260" xr:uid="{80E9AB9E-3638-444C-9271-469DEB2ADDC6}"/>
    <cellStyle name="Explanatory Text 4" xfId="2261" xr:uid="{F75D1E1C-EE87-404C-BC60-9A094C92605D}"/>
    <cellStyle name="Explanatory Text 5" xfId="2262" xr:uid="{4AFFF04F-988E-4C87-A32D-807E5E322B58}"/>
    <cellStyle name="Fixed" xfId="7" xr:uid="{00000000-0005-0000-0000-000006000000}"/>
    <cellStyle name="Fixed 0" xfId="2263" xr:uid="{8881863A-30B8-4E92-BCA9-A62C6CDF70CC}"/>
    <cellStyle name="Fixed 0 2" xfId="2264" xr:uid="{73C5FF2E-A113-494B-A881-2EBAF727A6C4}"/>
    <cellStyle name="Fixed 0 3" xfId="2265" xr:uid="{EB5D118E-124B-4EE2-9514-6B8EE2141935}"/>
    <cellStyle name="Fixed 0 3 2" xfId="2266" xr:uid="{DCECC9D5-8F67-431A-BB9D-11F87C4D0128}"/>
    <cellStyle name="Fixed 0 4" xfId="2267" xr:uid="{6FECF167-9CD6-4E02-965C-25A09920D0C1}"/>
    <cellStyle name="Fixed 0 4 2" xfId="2268" xr:uid="{874AA161-8724-456A-A63D-D353B139388C}"/>
    <cellStyle name="Fixed 0 5" xfId="2269" xr:uid="{B8F158AB-AE13-4F01-8069-88809125F558}"/>
    <cellStyle name="Fixed 0 5 2" xfId="2270" xr:uid="{3D5BBBE5-31EF-4FC7-96AA-B6322DE5670D}"/>
    <cellStyle name="Fixed 0 6" xfId="2271" xr:uid="{4C3BDEBE-67A8-47EC-8D3F-EC3FDE233A10}"/>
    <cellStyle name="Fixed 0 6 2" xfId="2272" xr:uid="{F874378F-BCF4-4A6B-8B9C-2396D09D6435}"/>
    <cellStyle name="Fixed 0 7" xfId="2273" xr:uid="{4FE9144F-9E74-4244-8534-1DC4054C1B26}"/>
    <cellStyle name="Fixed 0 7 2" xfId="2274" xr:uid="{165BC729-F4AD-4194-AF0C-34F02490E237}"/>
    <cellStyle name="Fixed 0 8" xfId="2275" xr:uid="{107864BA-2F8D-4C2E-9EEA-3E18A347F3A9}"/>
    <cellStyle name="Fixed 0 9" xfId="2276" xr:uid="{ECAD0946-B5F8-4EC0-A87C-A02730C645E0}"/>
    <cellStyle name="Fixed 0.0000" xfId="2277" xr:uid="{D4B862DA-1291-4338-8A29-5C4096E9A937}"/>
    <cellStyle name="Fixed 0.0000 2" xfId="2278" xr:uid="{F80FB15F-22A2-455A-91D6-0E924AF17577}"/>
    <cellStyle name="Fixed 0.0000 3" xfId="2279" xr:uid="{7CAD242C-D89F-4617-98FF-BD97BEEA3630}"/>
    <cellStyle name="Fixed 0.0000 3 2" xfId="2280" xr:uid="{94CC9D20-7B23-49BA-81D2-DE5469E1252C}"/>
    <cellStyle name="Fixed 0.0000 4" xfId="2281" xr:uid="{39AAABA4-50F3-42B5-AD01-981D223AA3A5}"/>
    <cellStyle name="Fixed 0.0000 4 2" xfId="2282" xr:uid="{370D5C63-5415-48B4-8DE3-BBFFFFFAE912}"/>
    <cellStyle name="Fixed 0.0000 5" xfId="2283" xr:uid="{2EA1D906-6804-4159-910F-49492980C8FD}"/>
    <cellStyle name="Fixed 0.0000 5 2" xfId="2284" xr:uid="{F0ED8EBD-7D79-48D4-85D6-5F06A0CB70F1}"/>
    <cellStyle name="Fixed 0.0000 6" xfId="2285" xr:uid="{FB14DE54-0EE4-4EC4-B9A2-86CFE0D3C090}"/>
    <cellStyle name="Fixed 0.0000 6 2" xfId="2286" xr:uid="{70CAE22A-44D1-4906-9496-D05BB37D5E05}"/>
    <cellStyle name="Fixed 0.0000 7" xfId="2287" xr:uid="{CAD9009C-B8FD-4249-814F-2BCAED8D47BF}"/>
    <cellStyle name="Fixed 0.0000 7 2" xfId="2288" xr:uid="{C9D4DB82-CBEB-445D-85B5-F0CB7DE0CC47}"/>
    <cellStyle name="Fixed 0.0000 8" xfId="2289" xr:uid="{010735AC-7701-4734-BD54-E7E1B81961DC}"/>
    <cellStyle name="Fixed 0.0000 9" xfId="2290" xr:uid="{CF8B3310-9169-4B26-85A5-55ACEA6127C1}"/>
    <cellStyle name="Fixed 2" xfId="180" xr:uid="{BD901892-C4B2-4A53-A9A4-3E9F461F6195}"/>
    <cellStyle name="Fixed 2 2" xfId="2291" xr:uid="{0B250D67-33DD-41B4-A61B-CAA6842CB394}"/>
    <cellStyle name="Fixed 3" xfId="179" xr:uid="{5F1FDC73-BF43-4324-BCF9-54C5745BBDC7}"/>
    <cellStyle name="Fixed 4" xfId="31055" xr:uid="{DBA67C73-7403-4080-A0E9-EE1D69C873AD}"/>
    <cellStyle name="Followed Hyperlink 2" xfId="123" xr:uid="{E6D15522-3EE0-4DE3-BE6D-B9ED8FFC6595}"/>
    <cellStyle name="Good" xfId="35" builtinId="26" customBuiltin="1"/>
    <cellStyle name="Good 2" xfId="181" xr:uid="{09B4CB8F-D7FD-4C39-97CF-5F272B89B649}"/>
    <cellStyle name="Good 2 2" xfId="2292" xr:uid="{2706079B-9E78-4E9E-BB77-215D7BF15F67}"/>
    <cellStyle name="Good 2 3" xfId="2293" xr:uid="{AACF8589-B63A-47D2-8194-D769131BE1D1}"/>
    <cellStyle name="Good 3" xfId="2294" xr:uid="{90C8410B-6EC4-4EF1-9A04-38691CFEECD3}"/>
    <cellStyle name="Good 3 2" xfId="2295" xr:uid="{EA7B5DCB-25C6-4F18-A6C1-997FE12CAEDC}"/>
    <cellStyle name="Good 4" xfId="2296" xr:uid="{CDEB50E5-80AD-4CA0-B11B-18F490FE50C9}"/>
    <cellStyle name="Good 5" xfId="2297" xr:uid="{2C0776C7-4B03-44E2-8DEF-9E4F770FB1A0}"/>
    <cellStyle name="Grey" xfId="8" xr:uid="{00000000-0005-0000-0000-000007000000}"/>
    <cellStyle name="Grey 2" xfId="2298" xr:uid="{8E2E25D4-A42E-4066-9BF5-1822F4888CDE}"/>
    <cellStyle name="Grey 3" xfId="2299" xr:uid="{D7B21D3F-286B-40E9-B449-471B4D0E0938}"/>
    <cellStyle name="Grey 4" xfId="182" xr:uid="{A7B172E9-C0C8-4986-8DAD-660974815966}"/>
    <cellStyle name="HEADER" xfId="9" xr:uid="{00000000-0005-0000-0000-000008000000}"/>
    <cellStyle name="Header (center)" xfId="2300" xr:uid="{A3DE735B-28D6-4FE9-A550-E03291B248F9}"/>
    <cellStyle name="Header (left)" xfId="2301" xr:uid="{E3290783-AA7B-4071-95DE-F11D00476076}"/>
    <cellStyle name="Header (right)" xfId="2302" xr:uid="{16FE3E5B-6E26-4447-AA9D-15F4E6FEDFEF}"/>
    <cellStyle name="HEADER 2" xfId="2303" xr:uid="{760373B1-0B30-4B8D-9900-68D8B1EDCE43}"/>
    <cellStyle name="HEADER 3" xfId="2304" xr:uid="{93F3C9A2-6D9F-40DB-A7EC-EE983A2BD017}"/>
    <cellStyle name="HEADER 4" xfId="2305" xr:uid="{EAC1A87A-CBCA-4AAA-BB7F-09FDA682E3CB}"/>
    <cellStyle name="HEADER 5" xfId="2306" xr:uid="{4DB65848-FFEC-4E5E-A27A-380C56D5EC28}"/>
    <cellStyle name="HEADER 6" xfId="2307" xr:uid="{78B7B6CC-BACC-4B74-8030-CEAFF63019BA}"/>
    <cellStyle name="HEADER 7" xfId="2308" xr:uid="{3A58B60A-134E-4CC3-8816-9E919B66E7C8}"/>
    <cellStyle name="Header 8" xfId="2309" xr:uid="{F865F17A-089E-46CF-9C8B-C8BF9D05A330}"/>
    <cellStyle name="Header_2009_12_07_MISO Upload" xfId="2310" xr:uid="{3DD29152-1A20-4D71-AA9F-B69C8329BAAA}"/>
    <cellStyle name="Heading 1" xfId="10" builtinId="16" customBuiltin="1"/>
    <cellStyle name="Heading 1 2" xfId="111" xr:uid="{66576F1A-1D51-4C85-AD43-C1FA0F7B70A6}"/>
    <cellStyle name="Heading 1 2 2" xfId="2311" xr:uid="{C0974A45-0B7E-4A38-93AF-21FD0F7FBA5A}"/>
    <cellStyle name="Heading 1 2 3" xfId="2312" xr:uid="{80D2617D-E3D9-4567-924D-79D776C03009}"/>
    <cellStyle name="Heading 1 2 4" xfId="183" xr:uid="{496F0B23-230B-4538-BA27-3C8A2149A8F9}"/>
    <cellStyle name="Heading 1 3" xfId="2313" xr:uid="{F30FBE33-CE3C-4F1C-A7E1-67CD63E6361F}"/>
    <cellStyle name="Heading 1 3 2" xfId="2314" xr:uid="{8855A1F7-2CBC-4DE2-8B36-088432A446C2}"/>
    <cellStyle name="Heading 1 4" xfId="2315" xr:uid="{2FC6FC4C-E9FF-4246-ABCD-17D71E0307B8}"/>
    <cellStyle name="Heading 1 5" xfId="2316" xr:uid="{8DC54728-8CA5-4C17-AE62-70EC0D74D9E4}"/>
    <cellStyle name="Heading 1 6" xfId="74" xr:uid="{F6DE9478-749D-4E3D-81E5-95807E7FA46F}"/>
    <cellStyle name="Heading 2" xfId="11" builtinId="17" customBuiltin="1"/>
    <cellStyle name="Heading 2 2" xfId="112" xr:uid="{BBE01834-AB73-4D7C-B9FD-41D2D2D12C9A}"/>
    <cellStyle name="Heading 2 2 2" xfId="2317" xr:uid="{6E9F2F8E-E4CD-4AC7-B85F-7FD7CD87A37B}"/>
    <cellStyle name="Heading 2 2 3" xfId="2318" xr:uid="{47B8AF7C-9450-42AC-A034-711B82129955}"/>
    <cellStyle name="Heading 2 2 4" xfId="184" xr:uid="{BF32DE0F-672B-47D8-9FE0-2E3C1D9FC245}"/>
    <cellStyle name="Heading 2 3" xfId="2319" xr:uid="{B683479D-EC7C-4F95-84AC-F3D267233349}"/>
    <cellStyle name="Heading 2 3 2" xfId="2320" xr:uid="{AB2FDB1D-13E1-4AF4-B041-203786FD5D92}"/>
    <cellStyle name="Heading 2 4" xfId="2321" xr:uid="{851E05AA-140E-448C-A33B-5021D6C95A5B}"/>
    <cellStyle name="Heading 2 5" xfId="2322" xr:uid="{C0085075-0533-4EA8-B5BC-70478FDC206D}"/>
    <cellStyle name="Heading 2 6" xfId="75" xr:uid="{965C523B-8C96-42A0-A487-E3EF8EE866EE}"/>
    <cellStyle name="Heading 3" xfId="33" builtinId="18" customBuiltin="1"/>
    <cellStyle name="Heading 3 2" xfId="113" xr:uid="{094B166E-EB7B-478B-B957-86E944EBD3B3}"/>
    <cellStyle name="Heading 3 2 2" xfId="2323" xr:uid="{3C6E375D-F76B-4DB0-97B6-3DFEB71C57D3}"/>
    <cellStyle name="Heading 3 2 3" xfId="2324" xr:uid="{F1A31063-780B-4387-9DCC-936AAA3DBD8C}"/>
    <cellStyle name="Heading 3 2 4" xfId="185" xr:uid="{6F8BF4D2-3C8F-4B33-979C-C3592AF6A043}"/>
    <cellStyle name="Heading 3 3" xfId="2325" xr:uid="{42811672-71BE-4515-970A-DB8B257A65BA}"/>
    <cellStyle name="Heading 3 3 2" xfId="2326" xr:uid="{F9111C18-CA55-4504-B0D7-474AFC68A667}"/>
    <cellStyle name="Heading 3 4" xfId="2327" xr:uid="{D5FC9D5B-3065-4998-8C8A-CAE51EDAE3D2}"/>
    <cellStyle name="Heading 3 5" xfId="2328" xr:uid="{98A2886C-49A8-4081-BA18-6331352E8E22}"/>
    <cellStyle name="Heading 4" xfId="34" builtinId="19" customBuiltin="1"/>
    <cellStyle name="Heading 4 2" xfId="114" xr:uid="{0D644C33-C36E-47C7-8946-5E06DCA7CF8D}"/>
    <cellStyle name="Heading 4 2 2" xfId="2329" xr:uid="{78C67432-199E-4B92-BBF7-7D5D05C9D4AD}"/>
    <cellStyle name="Heading 4 2 3" xfId="2330" xr:uid="{C0C9681F-627F-44A9-B2B3-11FC633B3458}"/>
    <cellStyle name="Heading 4 2 4" xfId="186" xr:uid="{0C0D7B86-F4A4-4A1B-A54D-07D4093EF890}"/>
    <cellStyle name="Heading 4 3" xfId="2331" xr:uid="{5950E846-0865-4925-A625-937FDE5542B0}"/>
    <cellStyle name="Heading 4 3 2" xfId="2332" xr:uid="{7D7A5052-7E29-469D-B754-3419A46DED9D}"/>
    <cellStyle name="Heading 4 4" xfId="2333" xr:uid="{A6B1C24C-2D2E-4A74-A83D-908F25DE7EAB}"/>
    <cellStyle name="Heading 4 5" xfId="2334" xr:uid="{5A291E0E-9E43-4552-B8AD-A39C0465CA7E}"/>
    <cellStyle name="Heading1" xfId="12" xr:uid="{00000000-0005-0000-0000-00000B000000}"/>
    <cellStyle name="Heading1 2" xfId="187" xr:uid="{73CB2993-B782-41D0-861A-6068CDA1F9B1}"/>
    <cellStyle name="Heading1 2 2" xfId="2335" xr:uid="{21F0044A-C369-404D-A9A7-DC43B3BC3BE8}"/>
    <cellStyle name="Heading2" xfId="13" xr:uid="{00000000-0005-0000-0000-00000C000000}"/>
    <cellStyle name="Heading2 2" xfId="188" xr:uid="{358C9F18-2B5A-45CE-ADD2-085136F93174}"/>
    <cellStyle name="Heading2 2 2" xfId="2336" xr:uid="{0B71C288-363B-49B6-8C5E-80A41A624066}"/>
    <cellStyle name="HIGHLIGHT" xfId="14" xr:uid="{00000000-0005-0000-0000-00000D000000}"/>
    <cellStyle name="Hyperlink" xfId="102" builtinId="8"/>
    <cellStyle name="Hyperlink (10)" xfId="2337" xr:uid="{A6BEFE36-9B24-409F-A6B2-F8506E31ADF3}"/>
    <cellStyle name="Hyperlink 10" xfId="31038" xr:uid="{17712991-3A56-4BC6-8F3D-F05071A4C7D2}"/>
    <cellStyle name="Hyperlink 11" xfId="31043" xr:uid="{F3EC5709-EE77-41D3-BA2F-4D73D270217C}"/>
    <cellStyle name="Hyperlink 12" xfId="31047" xr:uid="{CDA9BA1D-63BC-45B4-970B-2978969A98D3}"/>
    <cellStyle name="Hyperlink 13" xfId="31053" xr:uid="{275FA6EB-C28E-49AB-B748-CCD951C5DDF4}"/>
    <cellStyle name="Hyperlink 2" xfId="105" xr:uid="{84EC75DF-7F61-46E5-A747-5D33F901DA83}"/>
    <cellStyle name="Hyperlink 2 10" xfId="2338" xr:uid="{FBD8FD73-5742-419D-987D-D771642BEBFD}"/>
    <cellStyle name="Hyperlink 2 100" xfId="2339" xr:uid="{83C81E9F-B445-4ED5-ACBE-BEB9DDD8024E}"/>
    <cellStyle name="Hyperlink 2 1000" xfId="2340" xr:uid="{B82703F3-27E1-4C57-ABB9-EC867845473F}"/>
    <cellStyle name="Hyperlink 2 10000" xfId="2341" xr:uid="{05041A97-70FA-413D-ACF0-A82C79A80274}"/>
    <cellStyle name="Hyperlink 2 10001" xfId="2342" xr:uid="{4BBDFD43-54C1-46D3-B589-AFC84FC4667E}"/>
    <cellStyle name="Hyperlink 2 10002" xfId="2343" xr:uid="{10133EC8-1480-4FAE-B33F-56280CD22821}"/>
    <cellStyle name="Hyperlink 2 10003" xfId="2344" xr:uid="{ACE72963-8E19-4A74-9978-41E5CA07E17F}"/>
    <cellStyle name="Hyperlink 2 10004" xfId="2345" xr:uid="{2FF8FB4B-2783-4941-BD56-7BAF405BB3F1}"/>
    <cellStyle name="Hyperlink 2 10005" xfId="2346" xr:uid="{49147300-A9B6-44E5-88EC-F2FEDA3309B1}"/>
    <cellStyle name="Hyperlink 2 10006" xfId="2347" xr:uid="{3631A20A-D869-4009-8220-40262A081E29}"/>
    <cellStyle name="Hyperlink 2 10007" xfId="2348" xr:uid="{AE11E41A-7455-4534-8F37-146CD49B34D5}"/>
    <cellStyle name="Hyperlink 2 10008" xfId="2349" xr:uid="{31C5BB4A-5040-4864-B2DE-D2E86777F277}"/>
    <cellStyle name="Hyperlink 2 10009" xfId="2350" xr:uid="{77524B6F-6087-46E9-A47A-7F572C17A770}"/>
    <cellStyle name="Hyperlink 2 1001" xfId="2351" xr:uid="{82690101-2E21-44F2-8FC5-391B5BD858C0}"/>
    <cellStyle name="Hyperlink 2 10010" xfId="2352" xr:uid="{EE40CB05-3B14-4AA6-B328-A095F7B19B25}"/>
    <cellStyle name="Hyperlink 2 10011" xfId="2353" xr:uid="{CEB39678-2B06-4A93-A398-1FB478B4516E}"/>
    <cellStyle name="Hyperlink 2 10012" xfId="2354" xr:uid="{3A80BD47-9CCE-4966-B730-B2CD8594A498}"/>
    <cellStyle name="Hyperlink 2 10013" xfId="2355" xr:uid="{EC661B93-3257-41A9-961C-10B77D6B135A}"/>
    <cellStyle name="Hyperlink 2 10014" xfId="2356" xr:uid="{870C15E9-10F2-4317-B1E7-40D6374B361A}"/>
    <cellStyle name="Hyperlink 2 10015" xfId="2357" xr:uid="{F2DB61F1-B656-45F5-AD1A-B71414E5F556}"/>
    <cellStyle name="Hyperlink 2 10016" xfId="2358" xr:uid="{E909759A-647F-4F99-B342-D9E679DDF8EE}"/>
    <cellStyle name="Hyperlink 2 10017" xfId="2359" xr:uid="{BB64C10B-742C-43FB-90BB-0179AAF91191}"/>
    <cellStyle name="Hyperlink 2 10018" xfId="2360" xr:uid="{DAD1A2D3-5EB7-407E-845A-C067D6744A46}"/>
    <cellStyle name="Hyperlink 2 10019" xfId="2361" xr:uid="{8C73F0BE-091A-48D1-B974-F868D900CB1F}"/>
    <cellStyle name="Hyperlink 2 1002" xfId="2362" xr:uid="{49408B66-627E-4B4A-925E-BF738B936F08}"/>
    <cellStyle name="Hyperlink 2 10020" xfId="2363" xr:uid="{769EB6E4-CB08-41FB-84AE-94D4231DF9F9}"/>
    <cellStyle name="Hyperlink 2 10021" xfId="2364" xr:uid="{F28F703D-CC5F-407B-B5BA-6BC034CAB308}"/>
    <cellStyle name="Hyperlink 2 10022" xfId="2365" xr:uid="{BF74302F-4B56-402E-A410-06E4CDF7525A}"/>
    <cellStyle name="Hyperlink 2 10023" xfId="2366" xr:uid="{240F6029-AD99-4EFB-99C9-C977376CBDD0}"/>
    <cellStyle name="Hyperlink 2 10024" xfId="2367" xr:uid="{D0DB982B-CC35-47D0-B470-F51A688396E2}"/>
    <cellStyle name="Hyperlink 2 10025" xfId="2368" xr:uid="{5CC8F5A6-F79A-485D-8E1A-17FA0B3190A7}"/>
    <cellStyle name="Hyperlink 2 10026" xfId="2369" xr:uid="{2C74DCD4-74F0-4702-8B7B-76A8260C2D6E}"/>
    <cellStyle name="Hyperlink 2 10027" xfId="2370" xr:uid="{7F08568A-865F-4BF5-B2D5-9866A5B5CB94}"/>
    <cellStyle name="Hyperlink 2 10028" xfId="2371" xr:uid="{C3D5D02C-9042-47FF-8FC6-8E3FF9640F2E}"/>
    <cellStyle name="Hyperlink 2 10029" xfId="2372" xr:uid="{85940351-F31E-4C36-A4F6-D57A98B851A4}"/>
    <cellStyle name="Hyperlink 2 1003" xfId="2373" xr:uid="{D77466FF-1FB5-4C69-A5A6-D2BF9EA086DE}"/>
    <cellStyle name="Hyperlink 2 10030" xfId="2374" xr:uid="{066D20ED-7124-4B6C-A00B-A87587A62309}"/>
    <cellStyle name="Hyperlink 2 10031" xfId="2375" xr:uid="{7996050E-823B-47A9-AD7B-555B2CDBCFD5}"/>
    <cellStyle name="Hyperlink 2 10032" xfId="2376" xr:uid="{DC340577-8E6B-4199-B6EB-DDCFBD5BDDB3}"/>
    <cellStyle name="Hyperlink 2 10033" xfId="2377" xr:uid="{040BA85B-CA1D-4766-B39C-C09C971C7D9D}"/>
    <cellStyle name="Hyperlink 2 10034" xfId="2378" xr:uid="{0D73AE9C-D9FB-4495-943E-E050D49DCC03}"/>
    <cellStyle name="Hyperlink 2 10035" xfId="2379" xr:uid="{C6A94528-6388-41B0-8103-91074DB7CF81}"/>
    <cellStyle name="Hyperlink 2 10036" xfId="2380" xr:uid="{17110C21-F12F-48B4-A97E-025248397F2C}"/>
    <cellStyle name="Hyperlink 2 10037" xfId="2381" xr:uid="{430C7E9E-3F7E-40ED-BE7E-9D7AD4EA58B8}"/>
    <cellStyle name="Hyperlink 2 10038" xfId="2382" xr:uid="{B1939594-5365-4E56-9632-0E20062EED38}"/>
    <cellStyle name="Hyperlink 2 10039" xfId="2383" xr:uid="{4E5B9DEF-35DF-48A5-9DCE-45FC2673F9E3}"/>
    <cellStyle name="Hyperlink 2 1004" xfId="2384" xr:uid="{E02F8CEC-07B5-4027-B7C9-BF899CF0375A}"/>
    <cellStyle name="Hyperlink 2 10040" xfId="2385" xr:uid="{FCE44939-6BF4-4E52-87FC-A3D62C99FB7B}"/>
    <cellStyle name="Hyperlink 2 10041" xfId="2386" xr:uid="{6FF9DA56-2A2D-4089-B582-8F6D9A0D9413}"/>
    <cellStyle name="Hyperlink 2 10042" xfId="2387" xr:uid="{F580F7FE-59F7-42AA-80C7-60621CEA32D8}"/>
    <cellStyle name="Hyperlink 2 10043" xfId="2388" xr:uid="{221D7C48-8BC6-4066-83C2-83B1BDAFCB02}"/>
    <cellStyle name="Hyperlink 2 10044" xfId="2389" xr:uid="{E7734FA3-1AAC-456B-A9E9-326649DFF62B}"/>
    <cellStyle name="Hyperlink 2 10045" xfId="2390" xr:uid="{C28FE598-0565-411E-9A0C-5B6DB6A558EA}"/>
    <cellStyle name="Hyperlink 2 10046" xfId="2391" xr:uid="{C18B494B-D16E-4EB4-9A56-07BBF2369F24}"/>
    <cellStyle name="Hyperlink 2 10047" xfId="2392" xr:uid="{03D09165-A4F9-4A92-A0B3-65C45374253E}"/>
    <cellStyle name="Hyperlink 2 10048" xfId="2393" xr:uid="{AE1132C3-DB89-4269-A311-B91488C57953}"/>
    <cellStyle name="Hyperlink 2 10049" xfId="2394" xr:uid="{5F1D7647-9C9F-4D56-9C6F-92AD3C1D9934}"/>
    <cellStyle name="Hyperlink 2 1005" xfId="2395" xr:uid="{CD0003D6-9F03-4AAF-8EA1-621E8CD26261}"/>
    <cellStyle name="Hyperlink 2 10050" xfId="2396" xr:uid="{D12C720D-8BBF-4348-BA73-2992D97B66AA}"/>
    <cellStyle name="Hyperlink 2 10051" xfId="2397" xr:uid="{DCBE8C58-3518-4B0C-9012-650D0ABF24FA}"/>
    <cellStyle name="Hyperlink 2 10052" xfId="2398" xr:uid="{3685C371-101C-498E-9197-68FF5498C912}"/>
    <cellStyle name="Hyperlink 2 10053" xfId="2399" xr:uid="{A8513FF2-EAFE-4D84-9920-43BC35AEC5BE}"/>
    <cellStyle name="Hyperlink 2 10054" xfId="2400" xr:uid="{FE8265FF-542A-458F-AE16-00022792DB09}"/>
    <cellStyle name="Hyperlink 2 10055" xfId="2401" xr:uid="{36EA4F4F-BF5D-484C-B068-42C9C2FF0BF8}"/>
    <cellStyle name="Hyperlink 2 10056" xfId="2402" xr:uid="{DC2A105B-F909-44A0-A965-7DC7EEEB3F39}"/>
    <cellStyle name="Hyperlink 2 10057" xfId="2403" xr:uid="{1E9FE22D-475C-4386-8822-37A773C9CBBA}"/>
    <cellStyle name="Hyperlink 2 10058" xfId="2404" xr:uid="{342002D7-9A82-42E7-B5B5-69842085E174}"/>
    <cellStyle name="Hyperlink 2 10059" xfId="2405" xr:uid="{7FC3733D-AD07-4A1E-AB34-D0AD3C8DA8D6}"/>
    <cellStyle name="Hyperlink 2 1006" xfId="2406" xr:uid="{952E920D-2956-4934-9604-E47070819F61}"/>
    <cellStyle name="Hyperlink 2 10060" xfId="2407" xr:uid="{C3DAEE27-D948-43D3-BB31-23525655AFBE}"/>
    <cellStyle name="Hyperlink 2 10061" xfId="2408" xr:uid="{E4AEC775-8D5C-4FA9-A948-CD6EA700EEF2}"/>
    <cellStyle name="Hyperlink 2 10062" xfId="2409" xr:uid="{FF9F3C74-C6AA-4153-BE1C-F4C52D71D125}"/>
    <cellStyle name="Hyperlink 2 10063" xfId="2410" xr:uid="{C51E9E66-3787-4899-BCA1-C970AB3724ED}"/>
    <cellStyle name="Hyperlink 2 10064" xfId="2411" xr:uid="{0409D62F-0A0D-4731-9306-E8A186B282E9}"/>
    <cellStyle name="Hyperlink 2 10065" xfId="2412" xr:uid="{911984EF-6A31-44E2-8572-7B8B211A0814}"/>
    <cellStyle name="Hyperlink 2 10066" xfId="2413" xr:uid="{120A372E-FF0A-4E32-9D44-EEEE7D7D43AC}"/>
    <cellStyle name="Hyperlink 2 10067" xfId="2414" xr:uid="{3E1A44AB-DDF6-4559-ACCD-62C0A8E4FB47}"/>
    <cellStyle name="Hyperlink 2 10068" xfId="2415" xr:uid="{E3BA9545-86F1-4206-8069-3891D8DE0379}"/>
    <cellStyle name="Hyperlink 2 10069" xfId="2416" xr:uid="{46645DEE-3377-4219-A428-2E69A0F5BAAC}"/>
    <cellStyle name="Hyperlink 2 1007" xfId="2417" xr:uid="{7B688A68-0B1E-4918-88AA-FB6BC790EB0F}"/>
    <cellStyle name="Hyperlink 2 10070" xfId="2418" xr:uid="{2ECFA2E4-8173-477D-90D0-32495FA36FFE}"/>
    <cellStyle name="Hyperlink 2 10071" xfId="2419" xr:uid="{63CBBE8B-1F29-4C5C-B0A5-54E9FEB2E64E}"/>
    <cellStyle name="Hyperlink 2 10072" xfId="2420" xr:uid="{DBC6A451-5C27-4F4B-947E-0D77327BD15F}"/>
    <cellStyle name="Hyperlink 2 10073" xfId="2421" xr:uid="{8CCF343F-A7B0-475B-A299-9FBB8B64EFC8}"/>
    <cellStyle name="Hyperlink 2 10074" xfId="2422" xr:uid="{89839994-D549-4B87-AC54-5079B095881B}"/>
    <cellStyle name="Hyperlink 2 10075" xfId="2423" xr:uid="{A2F1162B-46FD-43E6-929B-B8138237A4CD}"/>
    <cellStyle name="Hyperlink 2 10076" xfId="2424" xr:uid="{9DE78531-E5FF-4E03-894D-8D9345975807}"/>
    <cellStyle name="Hyperlink 2 10077" xfId="2425" xr:uid="{9323580F-4B66-47BC-8EE2-F4A99B334FEE}"/>
    <cellStyle name="Hyperlink 2 10078" xfId="2426" xr:uid="{DA77747D-39C2-44B1-9252-ABF4D99ADB7A}"/>
    <cellStyle name="Hyperlink 2 10079" xfId="2427" xr:uid="{8305B6D0-0EE0-4D92-9F34-10A541E7E96C}"/>
    <cellStyle name="Hyperlink 2 1008" xfId="2428" xr:uid="{CC081231-1108-450D-AC74-BC9FBFFFCF17}"/>
    <cellStyle name="Hyperlink 2 10080" xfId="2429" xr:uid="{B50E67FD-0B73-4CC0-9935-E317F3434DD0}"/>
    <cellStyle name="Hyperlink 2 10081" xfId="2430" xr:uid="{BF57B2AC-2B66-4328-834B-AC4ABAA76EA8}"/>
    <cellStyle name="Hyperlink 2 10082" xfId="2431" xr:uid="{001063A1-011B-47F7-82FE-5500FA2B087F}"/>
    <cellStyle name="Hyperlink 2 10083" xfId="2432" xr:uid="{3219E04B-AC43-4B98-87D1-C661FE4A91D9}"/>
    <cellStyle name="Hyperlink 2 10084" xfId="2433" xr:uid="{329246B7-2619-48FA-A8D1-C2B4B1E5B724}"/>
    <cellStyle name="Hyperlink 2 10085" xfId="2434" xr:uid="{64149B4A-5828-4CE1-A524-353814D66AC8}"/>
    <cellStyle name="Hyperlink 2 10086" xfId="2435" xr:uid="{B232334D-CE5E-4F26-B39F-9D9C757D3716}"/>
    <cellStyle name="Hyperlink 2 10087" xfId="2436" xr:uid="{C7A656EE-B716-4F17-BCBD-DF5C73372EA3}"/>
    <cellStyle name="Hyperlink 2 10088" xfId="2437" xr:uid="{FB2400E8-4CB2-4495-B9E6-30370494F110}"/>
    <cellStyle name="Hyperlink 2 10089" xfId="2438" xr:uid="{86945740-62FF-4DD4-903D-7BEF570758EA}"/>
    <cellStyle name="Hyperlink 2 1009" xfId="2439" xr:uid="{9A26989D-2D4D-4281-87B0-F7C460AD91AD}"/>
    <cellStyle name="Hyperlink 2 10090" xfId="2440" xr:uid="{89881D3D-8C65-418E-BDC4-39CC4C61913D}"/>
    <cellStyle name="Hyperlink 2 10091" xfId="2441" xr:uid="{DF1295F4-2513-4289-960B-966A44843A06}"/>
    <cellStyle name="Hyperlink 2 10092" xfId="2442" xr:uid="{64F584C4-615A-460C-A194-C2BB58173A93}"/>
    <cellStyle name="Hyperlink 2 10093" xfId="2443" xr:uid="{F1DE6E87-EB9B-4BFC-8B25-2F16DD18EA49}"/>
    <cellStyle name="Hyperlink 2 10094" xfId="2444" xr:uid="{3C187826-3E1C-494A-8D69-FE560AC8DC6C}"/>
    <cellStyle name="Hyperlink 2 10095" xfId="2445" xr:uid="{D6EC6DA7-A2E9-4BD5-8529-FF006DBE52FC}"/>
    <cellStyle name="Hyperlink 2 10096" xfId="2446" xr:uid="{739BB33C-7F51-4C6B-BAC4-3FF6228107E6}"/>
    <cellStyle name="Hyperlink 2 10097" xfId="2447" xr:uid="{595E3FD4-BE3E-44C4-9C58-D9320E12FCAA}"/>
    <cellStyle name="Hyperlink 2 10098" xfId="2448" xr:uid="{02F774F8-4591-4EC3-B16D-91B1D9326657}"/>
    <cellStyle name="Hyperlink 2 10099" xfId="2449" xr:uid="{4875BC36-D181-4D0D-A172-A095809A6CD1}"/>
    <cellStyle name="Hyperlink 2 101" xfId="2450" xr:uid="{C023D1BC-8CC2-4738-B7FF-15A8CFB111AB}"/>
    <cellStyle name="Hyperlink 2 1010" xfId="2451" xr:uid="{D7BEC397-3D46-419F-BA62-983EFDD7357C}"/>
    <cellStyle name="Hyperlink 2 10100" xfId="2452" xr:uid="{08856762-1461-4E54-B190-AA725FEC21C3}"/>
    <cellStyle name="Hyperlink 2 10101" xfId="2453" xr:uid="{41CD316B-1771-4310-BA07-4F5D0B197AE4}"/>
    <cellStyle name="Hyperlink 2 10102" xfId="2454" xr:uid="{86980487-FAEF-4842-AD14-B7D1B494DBC3}"/>
    <cellStyle name="Hyperlink 2 10103" xfId="2455" xr:uid="{52F38806-C05E-4A40-BD12-478ADB53722D}"/>
    <cellStyle name="Hyperlink 2 10104" xfId="2456" xr:uid="{1187CA81-9047-44C8-A465-67B1A66A9A93}"/>
    <cellStyle name="Hyperlink 2 10105" xfId="2457" xr:uid="{2FDA96A7-4B28-4E50-9324-6B998F14925B}"/>
    <cellStyle name="Hyperlink 2 10106" xfId="2458" xr:uid="{866A616F-95FA-4021-8C9D-4C2390189103}"/>
    <cellStyle name="Hyperlink 2 10107" xfId="2459" xr:uid="{6276F782-76A7-4601-95EA-34737F3C0362}"/>
    <cellStyle name="Hyperlink 2 10108" xfId="2460" xr:uid="{B337507D-322F-4950-B291-365AB7B5C3E8}"/>
    <cellStyle name="Hyperlink 2 10109" xfId="2461" xr:uid="{48911D72-BA29-4EB9-9BFD-0C495BFE8740}"/>
    <cellStyle name="Hyperlink 2 1011" xfId="2462" xr:uid="{65E3ED1D-43CA-4943-A9D7-6789DFA74EF7}"/>
    <cellStyle name="Hyperlink 2 10110" xfId="2463" xr:uid="{9B1E85A3-D4E9-4C90-92B4-187190888FDA}"/>
    <cellStyle name="Hyperlink 2 10111" xfId="2464" xr:uid="{1262987E-5680-4FBE-BE82-2F630146A098}"/>
    <cellStyle name="Hyperlink 2 10112" xfId="2465" xr:uid="{E79E54BC-80F1-4D27-9B15-77C6878686FD}"/>
    <cellStyle name="Hyperlink 2 10113" xfId="2466" xr:uid="{D00BC78E-1B55-4CC6-88BE-E7C35FBA21AE}"/>
    <cellStyle name="Hyperlink 2 10114" xfId="2467" xr:uid="{71A39579-A20A-44C3-96CD-FA9196ABBCC3}"/>
    <cellStyle name="Hyperlink 2 10115" xfId="2468" xr:uid="{2619A13A-0660-4DEE-B4F4-8948BFA81663}"/>
    <cellStyle name="Hyperlink 2 10116" xfId="2469" xr:uid="{E9774C3B-FEA0-4AA6-A054-E121AFFC2352}"/>
    <cellStyle name="Hyperlink 2 10117" xfId="2470" xr:uid="{8034F1A9-1275-4CCB-BB3F-83EB5E334125}"/>
    <cellStyle name="Hyperlink 2 10118" xfId="2471" xr:uid="{79F3E2D9-C045-4BC4-948E-51D6015FB79F}"/>
    <cellStyle name="Hyperlink 2 10119" xfId="2472" xr:uid="{1E29D576-28C7-412B-BD2A-0C6A2F7E1CE2}"/>
    <cellStyle name="Hyperlink 2 1012" xfId="2473" xr:uid="{C7462626-922F-4E5A-8DAB-55CF944CDCE5}"/>
    <cellStyle name="Hyperlink 2 10120" xfId="2474" xr:uid="{17EB4516-18E4-43B7-B6F5-4D7EE2BFEBE4}"/>
    <cellStyle name="Hyperlink 2 10121" xfId="2475" xr:uid="{D780D158-DFFE-493D-BAEA-6E8808D543EB}"/>
    <cellStyle name="Hyperlink 2 10122" xfId="2476" xr:uid="{6DC2E6DC-ED7D-4516-A593-15ECD4EC0AE2}"/>
    <cellStyle name="Hyperlink 2 10123" xfId="2477" xr:uid="{428DE756-4543-41E3-8D21-6B8152492697}"/>
    <cellStyle name="Hyperlink 2 10124" xfId="2478" xr:uid="{7DE97AF2-BD50-4554-A948-6503D9B3C4FF}"/>
    <cellStyle name="Hyperlink 2 10125" xfId="2479" xr:uid="{01C1B2F8-CF0E-4F10-A11F-3317D48CB3B7}"/>
    <cellStyle name="Hyperlink 2 10126" xfId="2480" xr:uid="{E9707AA5-3455-45CC-90AF-06A728C67758}"/>
    <cellStyle name="Hyperlink 2 10127" xfId="2481" xr:uid="{B0E13086-6814-41D7-951F-8F871EC848E1}"/>
    <cellStyle name="Hyperlink 2 10128" xfId="2482" xr:uid="{5984A3AC-A7C6-4657-A89C-7E9970BB0194}"/>
    <cellStyle name="Hyperlink 2 10129" xfId="2483" xr:uid="{FA05540A-0057-415C-A7BC-DD2760E85768}"/>
    <cellStyle name="Hyperlink 2 1013" xfId="2484" xr:uid="{CFF4580A-5D17-4ECA-BF09-7A237B6D7522}"/>
    <cellStyle name="Hyperlink 2 10130" xfId="2485" xr:uid="{1BC3A23C-B31D-471A-BFE0-AE88B914503D}"/>
    <cellStyle name="Hyperlink 2 10131" xfId="2486" xr:uid="{B491C8D1-BCFC-479A-B1E0-8A996BC5444F}"/>
    <cellStyle name="Hyperlink 2 10132" xfId="2487" xr:uid="{51BB1DD4-D3E1-44B8-8FF8-D03F677E1C54}"/>
    <cellStyle name="Hyperlink 2 10133" xfId="2488" xr:uid="{D841E3C2-3C5F-47FB-AD1C-B47AAF2670A8}"/>
    <cellStyle name="Hyperlink 2 10134" xfId="2489" xr:uid="{DB1E4715-18F8-448A-A3AA-644055FC6D3C}"/>
    <cellStyle name="Hyperlink 2 10135" xfId="2490" xr:uid="{04E6DB1E-EACD-4D37-B65F-4F7ED1111ECE}"/>
    <cellStyle name="Hyperlink 2 10136" xfId="2491" xr:uid="{F644606E-B414-48BF-BC4B-0CC9BA042740}"/>
    <cellStyle name="Hyperlink 2 10137" xfId="2492" xr:uid="{7BAC2EA0-0C28-44E3-85FF-4EA48F04D20D}"/>
    <cellStyle name="Hyperlink 2 10138" xfId="2493" xr:uid="{01DDF5DE-7F58-4705-A603-11D5DE5FD3D8}"/>
    <cellStyle name="Hyperlink 2 10139" xfId="2494" xr:uid="{88650A85-3B3F-4FE1-BC4A-E42FD586D760}"/>
    <cellStyle name="Hyperlink 2 1014" xfId="2495" xr:uid="{E20EE7D8-7087-4164-9E9B-EEF3A34E7AA4}"/>
    <cellStyle name="Hyperlink 2 10140" xfId="2496" xr:uid="{705F8FE6-7C0A-4EBB-9817-E4AAEBDA7EEB}"/>
    <cellStyle name="Hyperlink 2 10141" xfId="2497" xr:uid="{03939130-5F4C-4A6E-B00B-28EF2EDCEDBA}"/>
    <cellStyle name="Hyperlink 2 10142" xfId="2498" xr:uid="{E872B04F-9AC5-4505-86BD-0B1CC32AEFAB}"/>
    <cellStyle name="Hyperlink 2 10143" xfId="2499" xr:uid="{563244F2-B676-4A0D-BC7D-38AB813EFFC4}"/>
    <cellStyle name="Hyperlink 2 10144" xfId="2500" xr:uid="{E96DA56F-7EF0-47CF-92B4-0001F32D4AE3}"/>
    <cellStyle name="Hyperlink 2 10145" xfId="2501" xr:uid="{6E6173F5-A06D-4AC5-8BA0-31939DBE827C}"/>
    <cellStyle name="Hyperlink 2 10146" xfId="2502" xr:uid="{A96DB271-9A58-484A-AB48-81355DEC33B3}"/>
    <cellStyle name="Hyperlink 2 10147" xfId="2503" xr:uid="{B5569DFF-6AEC-40AD-9610-120F49533365}"/>
    <cellStyle name="Hyperlink 2 10148" xfId="2504" xr:uid="{5DE7568D-6824-497B-ADEE-22073E4708A4}"/>
    <cellStyle name="Hyperlink 2 10149" xfId="2505" xr:uid="{8A27253C-6BE3-43D7-8D38-CE43E3C71FF0}"/>
    <cellStyle name="Hyperlink 2 1015" xfId="2506" xr:uid="{925A1822-265A-4A32-8123-07678D2E8F0B}"/>
    <cellStyle name="Hyperlink 2 10150" xfId="2507" xr:uid="{8023FC58-AEC1-4B23-9901-289192D6ABF2}"/>
    <cellStyle name="Hyperlink 2 10151" xfId="2508" xr:uid="{AD17276B-C0EE-40D1-9BC5-B9E74E664B5A}"/>
    <cellStyle name="Hyperlink 2 10152" xfId="2509" xr:uid="{3E02C41F-270C-4EF5-A709-A87D1D31D52E}"/>
    <cellStyle name="Hyperlink 2 10153" xfId="2510" xr:uid="{E4B0B04B-F463-47BC-9B09-6BE204495196}"/>
    <cellStyle name="Hyperlink 2 10154" xfId="2511" xr:uid="{39B344B4-6874-4FA2-99C1-8B9B88F436B9}"/>
    <cellStyle name="Hyperlink 2 10155" xfId="2512" xr:uid="{51749A23-0515-42CB-848C-607EAB482C5C}"/>
    <cellStyle name="Hyperlink 2 10156" xfId="2513" xr:uid="{C51FFA90-29C1-4601-8585-104ED417B72E}"/>
    <cellStyle name="Hyperlink 2 10157" xfId="2514" xr:uid="{80C3B888-5F6E-4E30-A974-1D21B36C032D}"/>
    <cellStyle name="Hyperlink 2 10158" xfId="2515" xr:uid="{2D428828-1873-4C2F-8B75-0EA162060570}"/>
    <cellStyle name="Hyperlink 2 10159" xfId="2516" xr:uid="{0A026691-EA6F-4B8A-BCA1-8CA032C9CB75}"/>
    <cellStyle name="Hyperlink 2 1016" xfId="2517" xr:uid="{26F20DD9-966F-4D9F-A011-7C364D78BB58}"/>
    <cellStyle name="Hyperlink 2 10160" xfId="2518" xr:uid="{E478137E-A6A4-452B-8164-509F5D0447E1}"/>
    <cellStyle name="Hyperlink 2 10161" xfId="2519" xr:uid="{400D939A-E508-4B3A-A44E-53AA8191DE84}"/>
    <cellStyle name="Hyperlink 2 10162" xfId="2520" xr:uid="{894C8AF2-FCD0-4FAA-928A-A1B56BF11ABE}"/>
    <cellStyle name="Hyperlink 2 10163" xfId="2521" xr:uid="{4361276E-84D7-4985-A00A-48912511418D}"/>
    <cellStyle name="Hyperlink 2 10164" xfId="2522" xr:uid="{69923624-6C61-434F-A25C-7D5A3A4A840F}"/>
    <cellStyle name="Hyperlink 2 10165" xfId="2523" xr:uid="{9601708A-444A-404C-BD90-5F730FA03C09}"/>
    <cellStyle name="Hyperlink 2 10166" xfId="2524" xr:uid="{BC0F101B-649A-4696-9467-BF3AB6797E2F}"/>
    <cellStyle name="Hyperlink 2 10167" xfId="2525" xr:uid="{36941D3A-98FB-4133-86F0-1FB8A8A53AFC}"/>
    <cellStyle name="Hyperlink 2 10168" xfId="2526" xr:uid="{25E9FF7B-1D11-4523-A068-CA22480C4B8A}"/>
    <cellStyle name="Hyperlink 2 10169" xfId="2527" xr:uid="{3BB81262-DBC5-4A7D-9FEE-D959FA9D6AE0}"/>
    <cellStyle name="Hyperlink 2 1017" xfId="2528" xr:uid="{216673AD-9B7E-4FE2-838C-23EDCE1B8635}"/>
    <cellStyle name="Hyperlink 2 10170" xfId="2529" xr:uid="{5948F534-9803-4FAC-8960-201728FCC502}"/>
    <cellStyle name="Hyperlink 2 10171" xfId="2530" xr:uid="{8DBA9BAD-C785-41C2-BEA2-C4CA9FD3DE55}"/>
    <cellStyle name="Hyperlink 2 10172" xfId="2531" xr:uid="{9B621682-F445-4E66-9B27-7C687051AA1A}"/>
    <cellStyle name="Hyperlink 2 10173" xfId="2532" xr:uid="{A873B183-40A5-4624-92B0-EB42D2814226}"/>
    <cellStyle name="Hyperlink 2 10174" xfId="2533" xr:uid="{BC93FDFB-2E77-485C-8972-01A03939FCE7}"/>
    <cellStyle name="Hyperlink 2 10175" xfId="2534" xr:uid="{BACEA34B-A6D8-40BB-9F74-8C362E5B38F6}"/>
    <cellStyle name="Hyperlink 2 10176" xfId="2535" xr:uid="{252461E7-6CFA-4C37-B67F-1B9AA2C8A5EC}"/>
    <cellStyle name="Hyperlink 2 10177" xfId="2536" xr:uid="{BD18A3AE-CC82-45DF-A768-F929F5BA4923}"/>
    <cellStyle name="Hyperlink 2 10178" xfId="2537" xr:uid="{750A40BF-1081-4A44-85DE-9BEFDEC79541}"/>
    <cellStyle name="Hyperlink 2 10179" xfId="2538" xr:uid="{8996944E-3F12-48B0-BC26-957E38B11689}"/>
    <cellStyle name="Hyperlink 2 1018" xfId="2539" xr:uid="{2818DD8A-ED66-4BD7-ABBF-BC423833A5FC}"/>
    <cellStyle name="Hyperlink 2 10180" xfId="2540" xr:uid="{84984BDF-0A71-402F-83FA-A8197068542A}"/>
    <cellStyle name="Hyperlink 2 10181" xfId="2541" xr:uid="{AF6FB7F4-211E-44B1-BCB5-2D16D82ACE4B}"/>
    <cellStyle name="Hyperlink 2 10182" xfId="2542" xr:uid="{9DA6655A-A55B-4CD4-AD3D-5D51C2405E32}"/>
    <cellStyle name="Hyperlink 2 10183" xfId="2543" xr:uid="{8C8CCB35-C720-4B52-AC05-893E4E7077D9}"/>
    <cellStyle name="Hyperlink 2 10184" xfId="2544" xr:uid="{D2FB0135-83CA-41B4-AC4C-CD4944634B16}"/>
    <cellStyle name="Hyperlink 2 10185" xfId="2545" xr:uid="{9D2079FE-BFEE-4C8D-B04B-35341DD396C6}"/>
    <cellStyle name="Hyperlink 2 10186" xfId="2546" xr:uid="{EC384605-75B1-4EAA-88EB-F11AA196FD36}"/>
    <cellStyle name="Hyperlink 2 10187" xfId="2547" xr:uid="{ED2E7F71-89CB-4459-AC57-CCF8015E0EF6}"/>
    <cellStyle name="Hyperlink 2 10188" xfId="2548" xr:uid="{CB91D1A3-3CA7-44CA-B339-09D0DF2E0823}"/>
    <cellStyle name="Hyperlink 2 10189" xfId="2549" xr:uid="{C09E2F3D-0664-4AE3-B7F0-F6F70E991556}"/>
    <cellStyle name="Hyperlink 2 1019" xfId="2550" xr:uid="{613060E0-8086-4D55-9C21-BAE4DCEC19B3}"/>
    <cellStyle name="Hyperlink 2 10190" xfId="2551" xr:uid="{1FAB5585-2B74-496F-AF09-DF510AA9E4DE}"/>
    <cellStyle name="Hyperlink 2 10191" xfId="2552" xr:uid="{FDBE0C41-16D7-4A0A-AE48-09053CAE1403}"/>
    <cellStyle name="Hyperlink 2 10192" xfId="2553" xr:uid="{0E7F6C02-BD19-491F-B335-4A70001F4955}"/>
    <cellStyle name="Hyperlink 2 10193" xfId="2554" xr:uid="{42823F70-B903-443E-839D-86400946CF3A}"/>
    <cellStyle name="Hyperlink 2 10194" xfId="2555" xr:uid="{9DCF6466-2C2E-473E-B869-4D00F35D06B6}"/>
    <cellStyle name="Hyperlink 2 10195" xfId="2556" xr:uid="{1D93A983-45DE-4B7A-A031-715EDA9F5A69}"/>
    <cellStyle name="Hyperlink 2 10196" xfId="2557" xr:uid="{2DCC4E32-7101-416E-B888-C04F4ADA6B9B}"/>
    <cellStyle name="Hyperlink 2 10197" xfId="2558" xr:uid="{EC72E31C-00A6-4297-BD7F-89BD15879FE3}"/>
    <cellStyle name="Hyperlink 2 10198" xfId="2559" xr:uid="{0FD32C87-F56D-41A4-96E4-946CB4028D79}"/>
    <cellStyle name="Hyperlink 2 10199" xfId="2560" xr:uid="{C87A9C21-79B5-46F1-8D02-23B60BE3B9C5}"/>
    <cellStyle name="Hyperlink 2 102" xfId="2561" xr:uid="{5202E485-40C8-4A3F-BE9E-25CDDF121B7A}"/>
    <cellStyle name="Hyperlink 2 1020" xfId="2562" xr:uid="{3C067FE8-9E16-485B-A540-4FC4C6EAFCF4}"/>
    <cellStyle name="Hyperlink 2 10200" xfId="2563" xr:uid="{276EF697-EA61-4B29-812C-B761E117FDBD}"/>
    <cellStyle name="Hyperlink 2 10201" xfId="2564" xr:uid="{E4FAFF1B-3C9B-4414-883C-2F8477FF0CAD}"/>
    <cellStyle name="Hyperlink 2 10202" xfId="2565" xr:uid="{EAD3EAAA-8E30-4F0C-A44D-3E12BEFE56E7}"/>
    <cellStyle name="Hyperlink 2 10203" xfId="2566" xr:uid="{D92ECF6C-DB06-43A7-9EBE-952511C2028C}"/>
    <cellStyle name="Hyperlink 2 10204" xfId="2567" xr:uid="{CC448B08-344F-4372-9393-20BACFEB58BA}"/>
    <cellStyle name="Hyperlink 2 10205" xfId="2568" xr:uid="{332E200C-F23A-4515-A5DD-4811AC2B02A4}"/>
    <cellStyle name="Hyperlink 2 10206" xfId="2569" xr:uid="{651781E2-6484-4FE4-A6C4-11DF2ECBB92F}"/>
    <cellStyle name="Hyperlink 2 10207" xfId="2570" xr:uid="{5D8F65FA-057B-4FBC-9E8D-DEDFD87124A1}"/>
    <cellStyle name="Hyperlink 2 10208" xfId="2571" xr:uid="{BB1C5CD7-1E18-4E01-9AC6-437D82D179B7}"/>
    <cellStyle name="Hyperlink 2 10209" xfId="2572" xr:uid="{8A674F79-FAB3-4AF4-AD28-453076633E78}"/>
    <cellStyle name="Hyperlink 2 1021" xfId="2573" xr:uid="{0727EE63-CB88-4566-A389-A31E5D1C75A2}"/>
    <cellStyle name="Hyperlink 2 10210" xfId="2574" xr:uid="{61B5B6E1-7A0B-42AF-8154-F2748081502B}"/>
    <cellStyle name="Hyperlink 2 10211" xfId="2575" xr:uid="{602FB4D4-934F-4222-8B7D-A780E35D63CD}"/>
    <cellStyle name="Hyperlink 2 10212" xfId="2576" xr:uid="{E84DAE63-6A60-4023-82F1-0D262513D0A2}"/>
    <cellStyle name="Hyperlink 2 10213" xfId="2577" xr:uid="{C2A684F4-5F0F-4275-8E54-E6183FBB63F2}"/>
    <cellStyle name="Hyperlink 2 10214" xfId="2578" xr:uid="{B76C5EF8-C41C-4817-88F9-7497F384C640}"/>
    <cellStyle name="Hyperlink 2 10215" xfId="2579" xr:uid="{27EF9AF4-1D3A-4B7B-AD79-EF47F20AF163}"/>
    <cellStyle name="Hyperlink 2 10216" xfId="2580" xr:uid="{61CD62CA-3781-4EA0-B259-0733236B3C20}"/>
    <cellStyle name="Hyperlink 2 10217" xfId="2581" xr:uid="{A63E7734-AEF5-4355-AECB-468049CD4873}"/>
    <cellStyle name="Hyperlink 2 10218" xfId="2582" xr:uid="{440F9F08-B4B3-4538-A7BC-3F00129A4645}"/>
    <cellStyle name="Hyperlink 2 10219" xfId="2583" xr:uid="{23F8B1B3-954E-4C5D-BEFA-DC383A97080A}"/>
    <cellStyle name="Hyperlink 2 1022" xfId="2584" xr:uid="{3BED1241-7EC1-4404-920B-D0D58ACD2637}"/>
    <cellStyle name="Hyperlink 2 10220" xfId="2585" xr:uid="{927C42D2-8A4D-49B5-B5F6-EB78BB10F9EF}"/>
    <cellStyle name="Hyperlink 2 10221" xfId="2586" xr:uid="{3F9D5ECC-42EA-44E0-9D80-1FD2FA423E64}"/>
    <cellStyle name="Hyperlink 2 10222" xfId="2587" xr:uid="{2191AA7A-93BD-4731-9A99-867AAC65C576}"/>
    <cellStyle name="Hyperlink 2 10223" xfId="2588" xr:uid="{8785051E-AF16-48BE-B560-1FC15D019072}"/>
    <cellStyle name="Hyperlink 2 10224" xfId="2589" xr:uid="{17B9DCC2-FE14-41A3-8BE1-85919D41896F}"/>
    <cellStyle name="Hyperlink 2 10225" xfId="2590" xr:uid="{5CEFAAD5-ED8C-4228-8FBB-C39F3FD92C90}"/>
    <cellStyle name="Hyperlink 2 10226" xfId="2591" xr:uid="{DF4596A9-2CCF-49D4-A686-3DD1C3A30B37}"/>
    <cellStyle name="Hyperlink 2 10227" xfId="2592" xr:uid="{CD63501C-EC26-4F38-919C-B9938DC3DAB1}"/>
    <cellStyle name="Hyperlink 2 10228" xfId="2593" xr:uid="{90E55BCC-26E6-44C4-9ED8-22F143784EDD}"/>
    <cellStyle name="Hyperlink 2 10229" xfId="2594" xr:uid="{C40EC81C-CD80-4319-BD90-534A19BD773C}"/>
    <cellStyle name="Hyperlink 2 1023" xfId="2595" xr:uid="{B5A1EAEF-C2B3-40DC-9181-825A8A0EFD1F}"/>
    <cellStyle name="Hyperlink 2 10230" xfId="2596" xr:uid="{E8926706-5983-4F1A-BA33-B698CC62AFB5}"/>
    <cellStyle name="Hyperlink 2 10231" xfId="2597" xr:uid="{BB1BA1B9-7EEE-4CBA-AE3F-8671C8E43625}"/>
    <cellStyle name="Hyperlink 2 10232" xfId="2598" xr:uid="{F64697C2-D088-4EAB-8888-69571BF40182}"/>
    <cellStyle name="Hyperlink 2 10233" xfId="2599" xr:uid="{47A70E75-5C2C-4F3D-9B9B-1407B36A270F}"/>
    <cellStyle name="Hyperlink 2 10234" xfId="2600" xr:uid="{1997FFE9-102A-42E1-9479-CB4ECE0B11D9}"/>
    <cellStyle name="Hyperlink 2 10235" xfId="2601" xr:uid="{2B3F8CEA-BDA0-4BEF-AA76-E01408708A81}"/>
    <cellStyle name="Hyperlink 2 10236" xfId="2602" xr:uid="{A43D56CA-691B-48E9-B47E-2887EF80CE90}"/>
    <cellStyle name="Hyperlink 2 10237" xfId="2603" xr:uid="{ACBB83D5-1318-4FC9-ADD4-267926890A60}"/>
    <cellStyle name="Hyperlink 2 10238" xfId="2604" xr:uid="{A02C4EFE-FE2F-41F0-8D14-964D163CD61F}"/>
    <cellStyle name="Hyperlink 2 10239" xfId="2605" xr:uid="{20174981-B70F-4859-A345-033C6DD66EBC}"/>
    <cellStyle name="Hyperlink 2 1024" xfId="2606" xr:uid="{37E55CD8-1467-4043-B2BC-18163F2B3B60}"/>
    <cellStyle name="Hyperlink 2 10240" xfId="2607" xr:uid="{2684571A-8C3B-41B1-BC21-BD3694F367C1}"/>
    <cellStyle name="Hyperlink 2 10241" xfId="2608" xr:uid="{DD84BD11-2985-41AB-A8FF-91420DE558FF}"/>
    <cellStyle name="Hyperlink 2 10242" xfId="2609" xr:uid="{3710B9AF-FCE4-4455-A694-E0D524749D83}"/>
    <cellStyle name="Hyperlink 2 10243" xfId="2610" xr:uid="{64E63EA2-26FD-4294-A67F-14365DF7BA3B}"/>
    <cellStyle name="Hyperlink 2 10244" xfId="2611" xr:uid="{5544E453-192B-4D61-9C01-141542E14308}"/>
    <cellStyle name="Hyperlink 2 10245" xfId="2612" xr:uid="{500E0AE5-D4FE-4225-A816-CEB28ED28BA9}"/>
    <cellStyle name="Hyperlink 2 10246" xfId="2613" xr:uid="{6EBC203E-A085-438E-8C26-44F410F8B993}"/>
    <cellStyle name="Hyperlink 2 10247" xfId="2614" xr:uid="{BD8CD5B5-FDD5-4035-844F-6D67AADF63AE}"/>
    <cellStyle name="Hyperlink 2 10248" xfId="2615" xr:uid="{BB7DACBF-DE9D-46F6-BE05-AA6B3CE9D5ED}"/>
    <cellStyle name="Hyperlink 2 10249" xfId="2616" xr:uid="{77D28B15-E4C1-48ED-B58D-B8F8510219F4}"/>
    <cellStyle name="Hyperlink 2 1025" xfId="2617" xr:uid="{F2211BB9-83C8-4422-BED5-7B2144B888E9}"/>
    <cellStyle name="Hyperlink 2 10250" xfId="2618" xr:uid="{570045F8-DA7D-4B0E-B856-723C959E99E3}"/>
    <cellStyle name="Hyperlink 2 10251" xfId="2619" xr:uid="{48E257D3-F27E-4984-BC43-56E51CBC403A}"/>
    <cellStyle name="Hyperlink 2 10252" xfId="2620" xr:uid="{01D16CE8-B441-4055-9338-1E3588CF08A8}"/>
    <cellStyle name="Hyperlink 2 10253" xfId="2621" xr:uid="{6BAA22FB-7240-4067-AA47-2E185D9080ED}"/>
    <cellStyle name="Hyperlink 2 10254" xfId="2622" xr:uid="{C781AB1C-9455-4A04-B70C-1E467A66634E}"/>
    <cellStyle name="Hyperlink 2 10255" xfId="2623" xr:uid="{761D3FFD-89B9-43F9-B66C-47EF13E28ED5}"/>
    <cellStyle name="Hyperlink 2 10256" xfId="2624" xr:uid="{22B7CE74-B358-47C1-B52E-EC4A6AC509BC}"/>
    <cellStyle name="Hyperlink 2 10257" xfId="2625" xr:uid="{739DAC59-3D20-4CA9-B987-6C2EF9B2C812}"/>
    <cellStyle name="Hyperlink 2 10258" xfId="2626" xr:uid="{EDB73E39-A870-4283-8C5D-2704C391BCE5}"/>
    <cellStyle name="Hyperlink 2 10259" xfId="2627" xr:uid="{FC7CEF8D-6516-474D-893F-677496722055}"/>
    <cellStyle name="Hyperlink 2 1026" xfId="2628" xr:uid="{0E5517CF-0573-4A7F-AFC1-9B7FA771E44C}"/>
    <cellStyle name="Hyperlink 2 10260" xfId="2629" xr:uid="{82AE291F-2BFB-4CE2-9F9C-3B4CCA86AA56}"/>
    <cellStyle name="Hyperlink 2 10261" xfId="2630" xr:uid="{8504ECA6-069C-46E9-946D-ED6F4575D410}"/>
    <cellStyle name="Hyperlink 2 10262" xfId="2631" xr:uid="{4420C583-CBE4-4C5D-87BE-B2900317CB74}"/>
    <cellStyle name="Hyperlink 2 10263" xfId="2632" xr:uid="{F44B2124-BC18-453E-9FB0-60092CAD25F8}"/>
    <cellStyle name="Hyperlink 2 10264" xfId="2633" xr:uid="{FD8BDAAA-F4E6-4896-82A8-4C3664F92638}"/>
    <cellStyle name="Hyperlink 2 10265" xfId="2634" xr:uid="{3C32A376-8366-43F5-BF1B-D0D70ECDB662}"/>
    <cellStyle name="Hyperlink 2 10266" xfId="2635" xr:uid="{A2B639BA-DE05-4C90-AB58-FD631EC40C60}"/>
    <cellStyle name="Hyperlink 2 10267" xfId="2636" xr:uid="{D0421021-0CF4-4B02-B919-3E4ABB8EBA38}"/>
    <cellStyle name="Hyperlink 2 10268" xfId="2637" xr:uid="{DEC4DDA7-5A6C-4952-9F9A-CFE5B6B5F7C7}"/>
    <cellStyle name="Hyperlink 2 10269" xfId="2638" xr:uid="{677BF520-AB76-4F1F-921A-B70991186ACC}"/>
    <cellStyle name="Hyperlink 2 1027" xfId="2639" xr:uid="{DD357DE5-2AC0-493C-AD7E-4B3D1AB9D7BE}"/>
    <cellStyle name="Hyperlink 2 10270" xfId="2640" xr:uid="{22999C04-6F56-4385-8216-B79A51237AEF}"/>
    <cellStyle name="Hyperlink 2 10271" xfId="2641" xr:uid="{CD4CDBF8-C0C0-4EB1-AF08-D51820FB7519}"/>
    <cellStyle name="Hyperlink 2 10272" xfId="2642" xr:uid="{E65AF451-B19E-47B9-BA6A-58DB64D842F5}"/>
    <cellStyle name="Hyperlink 2 10273" xfId="2643" xr:uid="{29D0F5DD-7767-4708-BB57-9AF124B0F6F6}"/>
    <cellStyle name="Hyperlink 2 10274" xfId="2644" xr:uid="{4383FC04-B3C8-4661-82F8-DDF66E656F0B}"/>
    <cellStyle name="Hyperlink 2 10275" xfId="2645" xr:uid="{4C0D5E79-7D43-4833-A3E3-B68598581F2C}"/>
    <cellStyle name="Hyperlink 2 10276" xfId="2646" xr:uid="{C0F0CA66-052C-46D6-9CE8-CE6A3A940345}"/>
    <cellStyle name="Hyperlink 2 10277" xfId="2647" xr:uid="{A112CA1A-708D-4253-AD47-5023D0F18CE9}"/>
    <cellStyle name="Hyperlink 2 10278" xfId="2648" xr:uid="{CF6816AF-2C67-4CAB-A737-843C86AFA863}"/>
    <cellStyle name="Hyperlink 2 10279" xfId="2649" xr:uid="{1090DAF0-F8E6-4B33-87E2-D2B8D09FB019}"/>
    <cellStyle name="Hyperlink 2 1028" xfId="2650" xr:uid="{34D0295B-FE05-449D-B114-134D18EFEAA5}"/>
    <cellStyle name="Hyperlink 2 10280" xfId="2651" xr:uid="{FB8A43E1-6B01-4873-B8D5-D0C43ACFF077}"/>
    <cellStyle name="Hyperlink 2 10281" xfId="2652" xr:uid="{75C7B756-A4FE-4C7C-94E6-9EF0C1E88B8D}"/>
    <cellStyle name="Hyperlink 2 10282" xfId="2653" xr:uid="{0B246021-C3AF-49E6-9B25-59A8E467A84A}"/>
    <cellStyle name="Hyperlink 2 10283" xfId="2654" xr:uid="{DD2D6FF7-F0CB-416D-8B8A-97B827878B22}"/>
    <cellStyle name="Hyperlink 2 10284" xfId="2655" xr:uid="{7E8A0CBC-AE67-418A-9DCD-822804C8A86A}"/>
    <cellStyle name="Hyperlink 2 10285" xfId="2656" xr:uid="{A7244CD5-7B0B-4BAB-91CD-E3DAC1EF32D4}"/>
    <cellStyle name="Hyperlink 2 10286" xfId="2657" xr:uid="{301CBCB2-085D-4BE6-92D3-8B7FD3972B3C}"/>
    <cellStyle name="Hyperlink 2 10287" xfId="2658" xr:uid="{1B50E9F7-993C-438C-BD65-B5AFB8828152}"/>
    <cellStyle name="Hyperlink 2 10288" xfId="2659" xr:uid="{95CF81F4-634C-40FB-B975-EF8173632775}"/>
    <cellStyle name="Hyperlink 2 10289" xfId="2660" xr:uid="{A170D194-B368-469F-8735-8DEB716DB4D4}"/>
    <cellStyle name="Hyperlink 2 1029" xfId="2661" xr:uid="{388B54B1-8252-4251-AA2D-3E1F8234DEC4}"/>
    <cellStyle name="Hyperlink 2 10290" xfId="2662" xr:uid="{06008826-8B46-4E0D-B9E6-CA098189E1AA}"/>
    <cellStyle name="Hyperlink 2 10291" xfId="2663" xr:uid="{7286AF43-5270-4F47-A8C9-B57830D8F130}"/>
    <cellStyle name="Hyperlink 2 10292" xfId="2664" xr:uid="{5697EB4F-0F5C-4E8F-8318-E0AB6FC9D034}"/>
    <cellStyle name="Hyperlink 2 10293" xfId="2665" xr:uid="{AFF36035-BD85-4C35-861E-4FE9A8A223AC}"/>
    <cellStyle name="Hyperlink 2 10294" xfId="2666" xr:uid="{F332D1ED-49E3-4609-9D02-9A4332A2CC94}"/>
    <cellStyle name="Hyperlink 2 10295" xfId="2667" xr:uid="{8AEC9458-B575-43D7-BF07-25F5F0BDDC66}"/>
    <cellStyle name="Hyperlink 2 10296" xfId="2668" xr:uid="{0B38C821-ED69-423C-89E9-B6F3F0E71E89}"/>
    <cellStyle name="Hyperlink 2 10297" xfId="2669" xr:uid="{5384BF04-589A-4876-A282-C2E870BE7E84}"/>
    <cellStyle name="Hyperlink 2 10298" xfId="2670" xr:uid="{2CB30D86-8AEA-41E0-89A3-1C297A05A924}"/>
    <cellStyle name="Hyperlink 2 10299" xfId="2671" xr:uid="{0E7D3CFB-BD85-4A02-B0D9-A38A93CE4014}"/>
    <cellStyle name="Hyperlink 2 103" xfId="2672" xr:uid="{5E09E79B-94F4-454B-90C1-2ACBA165267F}"/>
    <cellStyle name="Hyperlink 2 1030" xfId="2673" xr:uid="{AA4F2C9B-C25E-4818-BB83-F46DBABD099A}"/>
    <cellStyle name="Hyperlink 2 10300" xfId="2674" xr:uid="{5FB9591D-482C-4C05-8210-5DC847AA63A5}"/>
    <cellStyle name="Hyperlink 2 10301" xfId="2675" xr:uid="{1589404B-AAEB-4EEF-BE9A-1FB785B8493A}"/>
    <cellStyle name="Hyperlink 2 10302" xfId="2676" xr:uid="{CAFA0072-779D-4D84-B2A7-0E236E0D72A0}"/>
    <cellStyle name="Hyperlink 2 10303" xfId="2677" xr:uid="{3E2ED1C5-4D9B-42F8-A612-4ADE6F6FA1A2}"/>
    <cellStyle name="Hyperlink 2 10304" xfId="2678" xr:uid="{6B55C28F-FB4C-495A-A474-80846DC63173}"/>
    <cellStyle name="Hyperlink 2 10305" xfId="2679" xr:uid="{32F88473-46EC-4507-801B-2FC493DC9F4F}"/>
    <cellStyle name="Hyperlink 2 10306" xfId="2680" xr:uid="{73AC1877-519A-4AFC-81B8-6B0809321284}"/>
    <cellStyle name="Hyperlink 2 10307" xfId="2681" xr:uid="{7F0C469E-113D-4BF6-86CC-1898542415A8}"/>
    <cellStyle name="Hyperlink 2 10308" xfId="2682" xr:uid="{1DFA40EC-405B-4D02-82F4-85228A79E760}"/>
    <cellStyle name="Hyperlink 2 10309" xfId="2683" xr:uid="{97AEBA4B-1377-4A81-B3E0-64992D98D22E}"/>
    <cellStyle name="Hyperlink 2 1031" xfId="2684" xr:uid="{C475BD37-E268-45C6-9830-744C57C7C8B4}"/>
    <cellStyle name="Hyperlink 2 10310" xfId="2685" xr:uid="{BC5797D3-965E-4B3C-9EED-620195811BF2}"/>
    <cellStyle name="Hyperlink 2 10311" xfId="2686" xr:uid="{BBB86933-DE11-4BA6-BC20-A7753EA8B2D5}"/>
    <cellStyle name="Hyperlink 2 10312" xfId="2687" xr:uid="{652D5E2A-2EFC-41FD-A2C5-757F8580E668}"/>
    <cellStyle name="Hyperlink 2 10313" xfId="2688" xr:uid="{DBEA6E49-FA5B-45D2-8C25-585D7D43A257}"/>
    <cellStyle name="Hyperlink 2 10314" xfId="2689" xr:uid="{CC30E436-3FB9-43BE-A5E7-211B5A1968BF}"/>
    <cellStyle name="Hyperlink 2 10315" xfId="2690" xr:uid="{6D615BBE-782A-49F6-874F-647814E8D796}"/>
    <cellStyle name="Hyperlink 2 10316" xfId="2691" xr:uid="{548368AF-F745-4512-8540-51B95A62859A}"/>
    <cellStyle name="Hyperlink 2 10317" xfId="2692" xr:uid="{46AC5EAC-E384-4E2A-9927-C8E9334874CA}"/>
    <cellStyle name="Hyperlink 2 10318" xfId="2693" xr:uid="{A00FEB7E-9F1A-4220-9367-96C978C6798F}"/>
    <cellStyle name="Hyperlink 2 10319" xfId="2694" xr:uid="{4545BFCB-23F4-4D0D-A56E-7CF8DB824817}"/>
    <cellStyle name="Hyperlink 2 1032" xfId="2695" xr:uid="{B989600B-F8E7-49F5-BCDF-E0BC82299E0B}"/>
    <cellStyle name="Hyperlink 2 10320" xfId="2696" xr:uid="{57820041-9078-486C-94CA-35DC77C3CD36}"/>
    <cellStyle name="Hyperlink 2 10321" xfId="2697" xr:uid="{FC2448C3-E540-4A49-A9BB-C2163E18DC7E}"/>
    <cellStyle name="Hyperlink 2 10322" xfId="2698" xr:uid="{36F3C45F-9570-4E47-8EDB-8006F05F5628}"/>
    <cellStyle name="Hyperlink 2 10323" xfId="2699" xr:uid="{FFFDEACE-1BC1-444C-9F2E-4632A86DC77A}"/>
    <cellStyle name="Hyperlink 2 10324" xfId="2700" xr:uid="{8FF787F6-9A6C-4741-848C-F04F2D5B0ED2}"/>
    <cellStyle name="Hyperlink 2 10325" xfId="2701" xr:uid="{C1109C45-A0D8-4C14-812C-33850DD1CDDD}"/>
    <cellStyle name="Hyperlink 2 10326" xfId="2702" xr:uid="{818C6D5D-6876-4B12-9C34-6D9D61AC27CE}"/>
    <cellStyle name="Hyperlink 2 10327" xfId="2703" xr:uid="{B8ED9B85-BBE1-4299-BDB0-61777092E15C}"/>
    <cellStyle name="Hyperlink 2 10328" xfId="2704" xr:uid="{4AECC883-B12A-4EA6-A664-5B697C14236A}"/>
    <cellStyle name="Hyperlink 2 10329" xfId="2705" xr:uid="{FC009DAD-2FB4-44F4-A970-FA4A08757AB1}"/>
    <cellStyle name="Hyperlink 2 1033" xfId="2706" xr:uid="{5C8A92FC-6673-4C09-96BB-79D2DA21565C}"/>
    <cellStyle name="Hyperlink 2 10330" xfId="2707" xr:uid="{27AED1F5-B31C-48E0-970B-DA390E40062C}"/>
    <cellStyle name="Hyperlink 2 10331" xfId="2708" xr:uid="{DB26DFDA-A9AB-4C63-B125-393A1E83E177}"/>
    <cellStyle name="Hyperlink 2 10332" xfId="2709" xr:uid="{CCA7B295-B830-46E7-9C49-668724CA1652}"/>
    <cellStyle name="Hyperlink 2 10333" xfId="2710" xr:uid="{6C2D0A38-0625-436C-9260-8DD256B7B505}"/>
    <cellStyle name="Hyperlink 2 10334" xfId="2711" xr:uid="{DD85D865-FF9E-43C7-AE04-577A57EAE699}"/>
    <cellStyle name="Hyperlink 2 10335" xfId="2712" xr:uid="{F96DB944-5B16-4A9B-AB50-60D082C73B16}"/>
    <cellStyle name="Hyperlink 2 10336" xfId="2713" xr:uid="{238DB65C-3788-4570-A4E9-B868A8346B77}"/>
    <cellStyle name="Hyperlink 2 10337" xfId="2714" xr:uid="{70ACF3D1-9CEC-417D-9AB9-3AE662FF7DEA}"/>
    <cellStyle name="Hyperlink 2 10338" xfId="2715" xr:uid="{A443EBDC-9711-482B-87AB-8AD22C743560}"/>
    <cellStyle name="Hyperlink 2 10339" xfId="2716" xr:uid="{4FD7CD6B-967A-4873-A2D3-899C874A5CB6}"/>
    <cellStyle name="Hyperlink 2 1034" xfId="2717" xr:uid="{8593249A-65A8-466C-BEAC-1AF707A7E038}"/>
    <cellStyle name="Hyperlink 2 10340" xfId="2718" xr:uid="{C45E3E23-73EB-450F-8E89-56FE69D4E3FC}"/>
    <cellStyle name="Hyperlink 2 10341" xfId="2719" xr:uid="{E1DF0D17-6B3E-43E0-91AE-DF65E47B927D}"/>
    <cellStyle name="Hyperlink 2 10342" xfId="2720" xr:uid="{852D6A12-1800-4E30-838C-D141381ADA13}"/>
    <cellStyle name="Hyperlink 2 10343" xfId="2721" xr:uid="{784D7118-21C4-44A1-9000-B25A05B83E84}"/>
    <cellStyle name="Hyperlink 2 10344" xfId="2722" xr:uid="{5634E985-8526-4EF1-88DB-4FA158AF7093}"/>
    <cellStyle name="Hyperlink 2 10345" xfId="2723" xr:uid="{29C93D8F-7151-45EF-9E24-2AC24D268831}"/>
    <cellStyle name="Hyperlink 2 10346" xfId="2724" xr:uid="{6453DE59-34A3-4098-900D-DFD8708513B2}"/>
    <cellStyle name="Hyperlink 2 10347" xfId="2725" xr:uid="{BFD0DAA2-58D0-4094-B4C1-EE9632531555}"/>
    <cellStyle name="Hyperlink 2 10348" xfId="2726" xr:uid="{509C5F87-40EB-4CEC-9BA6-0CEBBB4BA7D2}"/>
    <cellStyle name="Hyperlink 2 10349" xfId="2727" xr:uid="{8C4FCCD8-570F-4AE1-8728-F516AB78206C}"/>
    <cellStyle name="Hyperlink 2 1035" xfId="2728" xr:uid="{78B11619-336C-4BB8-92B2-78E69D9FC1F1}"/>
    <cellStyle name="Hyperlink 2 10350" xfId="2729" xr:uid="{75D5A772-A563-460C-B21B-3B293EACABAF}"/>
    <cellStyle name="Hyperlink 2 10351" xfId="2730" xr:uid="{1A3E4D78-3E6A-488B-B848-129F69D31AFD}"/>
    <cellStyle name="Hyperlink 2 10352" xfId="2731" xr:uid="{C0E79E35-A67B-48A8-9492-D00881F427C4}"/>
    <cellStyle name="Hyperlink 2 10353" xfId="2732" xr:uid="{8E2974DF-85B9-4138-B331-B65884BA7573}"/>
    <cellStyle name="Hyperlink 2 10354" xfId="2733" xr:uid="{379F01EF-A3FE-4DDB-84D8-59E72D7905DB}"/>
    <cellStyle name="Hyperlink 2 10355" xfId="2734" xr:uid="{50D5E46F-1462-4742-B4F5-987171C477D7}"/>
    <cellStyle name="Hyperlink 2 10356" xfId="2735" xr:uid="{2D2BC1AF-6895-48C6-94F8-0A58AFD22C94}"/>
    <cellStyle name="Hyperlink 2 10357" xfId="2736" xr:uid="{A9ECC9E2-27B9-4C2E-BFA7-B05ED0BCD2F8}"/>
    <cellStyle name="Hyperlink 2 10358" xfId="2737" xr:uid="{A70591FF-6FB8-4F37-A508-40E998CDB216}"/>
    <cellStyle name="Hyperlink 2 10359" xfId="2738" xr:uid="{FCAE2120-7BE4-482D-9012-652AF487D621}"/>
    <cellStyle name="Hyperlink 2 1036" xfId="2739" xr:uid="{4BCFA626-BA89-4AF3-94D4-5ACC1BED3459}"/>
    <cellStyle name="Hyperlink 2 10360" xfId="2740" xr:uid="{40C5E6F1-A8BA-4295-A2DF-E6729F441B30}"/>
    <cellStyle name="Hyperlink 2 10361" xfId="2741" xr:uid="{A87B9CD4-3379-49AE-AB5F-F1CAB15A4A86}"/>
    <cellStyle name="Hyperlink 2 10362" xfId="2742" xr:uid="{D7BB8007-3984-46E2-8C0C-1370B013ACEF}"/>
    <cellStyle name="Hyperlink 2 10363" xfId="2743" xr:uid="{7C8AFF6E-6707-4279-ADD1-0B8F9BFACB5A}"/>
    <cellStyle name="Hyperlink 2 10364" xfId="2744" xr:uid="{F56FC40E-78D9-43F0-912E-8F5D1F6B6FA2}"/>
    <cellStyle name="Hyperlink 2 10365" xfId="2745" xr:uid="{7A19C517-74BC-4702-A9A6-C7D78433B9DF}"/>
    <cellStyle name="Hyperlink 2 10366" xfId="2746" xr:uid="{5FC7F03B-CFA1-4715-BF90-E45D2220208A}"/>
    <cellStyle name="Hyperlink 2 10367" xfId="2747" xr:uid="{115C93A1-0F24-4B8D-8942-6D4B2F7E7C2E}"/>
    <cellStyle name="Hyperlink 2 10368" xfId="2748" xr:uid="{6D73A8B3-B14F-45EE-9A5F-1B8B1D836D97}"/>
    <cellStyle name="Hyperlink 2 10369" xfId="2749" xr:uid="{C9CA328E-8FAD-4D1F-8115-3B7281B4F7F6}"/>
    <cellStyle name="Hyperlink 2 1037" xfId="2750" xr:uid="{8BF51BA2-E0DB-45A0-8494-53216081380C}"/>
    <cellStyle name="Hyperlink 2 10370" xfId="2751" xr:uid="{38461343-5A4E-4D18-87D1-97986649B8C1}"/>
    <cellStyle name="Hyperlink 2 10371" xfId="2752" xr:uid="{A7E5FDEE-064B-4B23-82EC-CE6D8E3AB260}"/>
    <cellStyle name="Hyperlink 2 10372" xfId="2753" xr:uid="{59128D44-06D6-4099-9AF0-5170A1B94851}"/>
    <cellStyle name="Hyperlink 2 10373" xfId="2754" xr:uid="{0C9A943E-BCEF-4288-A340-33DE4E6DD61E}"/>
    <cellStyle name="Hyperlink 2 10374" xfId="2755" xr:uid="{131CD5A2-39CE-467F-92AE-6AE399EA31BC}"/>
    <cellStyle name="Hyperlink 2 10375" xfId="2756" xr:uid="{6F1B1B23-6D1D-4B2E-8D4A-1C0C5819EBAB}"/>
    <cellStyle name="Hyperlink 2 10376" xfId="2757" xr:uid="{3521AB7B-C333-48F4-994D-02A1A218643C}"/>
    <cellStyle name="Hyperlink 2 10377" xfId="2758" xr:uid="{862CAAEE-A68F-4CC8-98CC-B5C6418DA1D2}"/>
    <cellStyle name="Hyperlink 2 10378" xfId="2759" xr:uid="{AF51A300-F7A6-4A4A-932B-9794BBAC30A7}"/>
    <cellStyle name="Hyperlink 2 10379" xfId="2760" xr:uid="{EF22BF8B-2B1A-4B1F-A4D6-7BC9426F7B92}"/>
    <cellStyle name="Hyperlink 2 1038" xfId="2761" xr:uid="{DB7522C5-DE04-4150-9255-6033FF6504E4}"/>
    <cellStyle name="Hyperlink 2 10380" xfId="2762" xr:uid="{9520F550-781E-4B21-B4A9-E0BE464C25E8}"/>
    <cellStyle name="Hyperlink 2 10381" xfId="2763" xr:uid="{40F18242-76C7-422F-A782-BBBD7A47109C}"/>
    <cellStyle name="Hyperlink 2 10382" xfId="2764" xr:uid="{86E74E38-E54D-4B88-B8F8-210B0BB5582F}"/>
    <cellStyle name="Hyperlink 2 10383" xfId="2765" xr:uid="{C0410ED6-B2DD-49C3-AD62-E2DF037C259A}"/>
    <cellStyle name="Hyperlink 2 10384" xfId="2766" xr:uid="{CA5AB206-A0D5-40CA-9DAB-ECEB93F2E81C}"/>
    <cellStyle name="Hyperlink 2 10385" xfId="2767" xr:uid="{8CD3FFFF-F686-4F35-88D4-D75C386C0716}"/>
    <cellStyle name="Hyperlink 2 10386" xfId="2768" xr:uid="{FF0747B5-1B15-4745-8AA4-BD44CD7C87F6}"/>
    <cellStyle name="Hyperlink 2 10387" xfId="2769" xr:uid="{8C056949-D607-4828-AE29-86325FEE167F}"/>
    <cellStyle name="Hyperlink 2 10388" xfId="2770" xr:uid="{5E7EDF69-AA9D-4EBB-86DE-D39C7A84F3AF}"/>
    <cellStyle name="Hyperlink 2 10389" xfId="2771" xr:uid="{48ED1347-4AB3-4DCD-9747-48EAEC21B5BB}"/>
    <cellStyle name="Hyperlink 2 1039" xfId="2772" xr:uid="{8DA9F584-F935-4096-99BA-DFA7C1541D49}"/>
    <cellStyle name="Hyperlink 2 10390" xfId="2773" xr:uid="{25A638E0-85AF-4D10-9372-A1BE95B9A608}"/>
    <cellStyle name="Hyperlink 2 10391" xfId="2774" xr:uid="{5F082AD4-D795-405F-8308-4F47466C1825}"/>
    <cellStyle name="Hyperlink 2 10392" xfId="2775" xr:uid="{04A9B2FF-9333-4F9B-B7B9-07D2E8A6FA3C}"/>
    <cellStyle name="Hyperlink 2 10393" xfId="2776" xr:uid="{7B7269ED-47C2-48A3-BE59-E11011A615A9}"/>
    <cellStyle name="Hyperlink 2 10394" xfId="2777" xr:uid="{F9CAB078-F126-49F1-8B60-D40D792EFC8B}"/>
    <cellStyle name="Hyperlink 2 10395" xfId="2778" xr:uid="{7BBDA2AE-80AB-4DE8-B7DA-C44E601036BD}"/>
    <cellStyle name="Hyperlink 2 10396" xfId="2779" xr:uid="{99A4585F-2244-463C-A7F6-425B873FA895}"/>
    <cellStyle name="Hyperlink 2 10397" xfId="2780" xr:uid="{E924A54A-D98A-430B-98A1-6C479A9B6631}"/>
    <cellStyle name="Hyperlink 2 10398" xfId="2781" xr:uid="{B54E1AF5-2A35-499F-AA7F-60CA5E74995A}"/>
    <cellStyle name="Hyperlink 2 10399" xfId="2782" xr:uid="{36493C96-925B-456A-85FB-21B5BC8E4C63}"/>
    <cellStyle name="Hyperlink 2 104" xfId="2783" xr:uid="{104FCEED-8401-4D54-90FB-9B4E970E4B54}"/>
    <cellStyle name="Hyperlink 2 1040" xfId="2784" xr:uid="{000CC398-68C4-4AF3-86D5-CF013747B6E5}"/>
    <cellStyle name="Hyperlink 2 10400" xfId="2785" xr:uid="{B1D5B611-C021-462C-B280-A9501938A4ED}"/>
    <cellStyle name="Hyperlink 2 10401" xfId="2786" xr:uid="{BB59627D-5F81-4588-B027-51D084B0392B}"/>
    <cellStyle name="Hyperlink 2 10402" xfId="2787" xr:uid="{17DB7F69-514F-44A6-9FB2-B9DA886E97AE}"/>
    <cellStyle name="Hyperlink 2 10403" xfId="2788" xr:uid="{CE4C46FE-4283-4DDD-BC54-5318F56203A8}"/>
    <cellStyle name="Hyperlink 2 10404" xfId="2789" xr:uid="{69960402-DEFE-42AC-A99C-1B0F4F27B959}"/>
    <cellStyle name="Hyperlink 2 10405" xfId="2790" xr:uid="{A4FD7EA9-7816-41F0-8B8C-FF285B5E5A6B}"/>
    <cellStyle name="Hyperlink 2 10406" xfId="2791" xr:uid="{426D3861-D7F2-42CD-86CB-C57866C3DD5D}"/>
    <cellStyle name="Hyperlink 2 10407" xfId="2792" xr:uid="{EC453628-AF98-40D5-BF10-16A7D6BB5256}"/>
    <cellStyle name="Hyperlink 2 10408" xfId="2793" xr:uid="{9A3B003C-910C-4E37-9A2E-96591553D693}"/>
    <cellStyle name="Hyperlink 2 10409" xfId="2794" xr:uid="{AE6B0469-8D46-4FA2-9B83-5992A6398E31}"/>
    <cellStyle name="Hyperlink 2 1041" xfId="2795" xr:uid="{19841B20-4F3E-43A1-8A89-2B34ABC84F4F}"/>
    <cellStyle name="Hyperlink 2 10410" xfId="2796" xr:uid="{E59173AF-519D-4524-A454-25663E2B9413}"/>
    <cellStyle name="Hyperlink 2 10411" xfId="2797" xr:uid="{9D880609-A647-44E6-8C38-D6347593E986}"/>
    <cellStyle name="Hyperlink 2 10412" xfId="2798" xr:uid="{AB61B3DE-C6FC-46DE-9207-1B22E23728BB}"/>
    <cellStyle name="Hyperlink 2 10413" xfId="2799" xr:uid="{9121034E-5DC9-411A-B102-0117F45F7540}"/>
    <cellStyle name="Hyperlink 2 10414" xfId="2800" xr:uid="{672D3A42-64A7-44D9-A38E-736DC99EF263}"/>
    <cellStyle name="Hyperlink 2 10415" xfId="2801" xr:uid="{DDCA48EA-3D25-4C69-9E42-77D67635EDB0}"/>
    <cellStyle name="Hyperlink 2 10416" xfId="2802" xr:uid="{3EC4FB11-2221-4CA9-B691-F7C9CFBB4BCB}"/>
    <cellStyle name="Hyperlink 2 10417" xfId="2803" xr:uid="{86DFE83F-193B-48A3-B3B0-58C1331C4B68}"/>
    <cellStyle name="Hyperlink 2 10418" xfId="2804" xr:uid="{8A9212DD-F60B-456F-AEB0-D278A452CCC3}"/>
    <cellStyle name="Hyperlink 2 10419" xfId="2805" xr:uid="{DC3CEBDA-2899-4BE7-851C-6FC51D9854A8}"/>
    <cellStyle name="Hyperlink 2 1042" xfId="2806" xr:uid="{37120975-7C48-433F-8FF3-12ED619B5113}"/>
    <cellStyle name="Hyperlink 2 10420" xfId="2807" xr:uid="{8FCF2B11-A151-4F8B-B96B-15D9969BC9E7}"/>
    <cellStyle name="Hyperlink 2 10421" xfId="2808" xr:uid="{0886A6E1-6B1A-4964-962B-5B444C101E72}"/>
    <cellStyle name="Hyperlink 2 10422" xfId="2809" xr:uid="{9E14179F-8E16-4055-BFC8-5C72CC07316C}"/>
    <cellStyle name="Hyperlink 2 10423" xfId="2810" xr:uid="{241080B5-4239-4AB9-BA5B-C98898C89A15}"/>
    <cellStyle name="Hyperlink 2 10424" xfId="2811" xr:uid="{095069D5-8775-447B-A9D9-B1D94EB48777}"/>
    <cellStyle name="Hyperlink 2 10425" xfId="2812" xr:uid="{1C4342DE-848A-4483-8C87-249FBEC8C30D}"/>
    <cellStyle name="Hyperlink 2 10426" xfId="2813" xr:uid="{C52AE537-98A2-4329-9857-95FB8F122781}"/>
    <cellStyle name="Hyperlink 2 10427" xfId="2814" xr:uid="{48F30070-2F5A-416F-B6B2-4807037A1B8B}"/>
    <cellStyle name="Hyperlink 2 10428" xfId="2815" xr:uid="{FBFD7745-8345-424B-999D-6BE986C823BC}"/>
    <cellStyle name="Hyperlink 2 10429" xfId="2816" xr:uid="{890A5100-1E74-4A29-BAC1-ABC809B70496}"/>
    <cellStyle name="Hyperlink 2 1043" xfId="2817" xr:uid="{AA88E4F8-6D0D-40DA-92D1-E31F3BC9F613}"/>
    <cellStyle name="Hyperlink 2 10430" xfId="2818" xr:uid="{EC7B5388-9C2B-4FAE-87A2-B99B2149C093}"/>
    <cellStyle name="Hyperlink 2 10431" xfId="2819" xr:uid="{B3B5CC33-68A3-4530-8817-B8B664D0698E}"/>
    <cellStyle name="Hyperlink 2 10432" xfId="2820" xr:uid="{F1D92958-0453-4E90-B34A-CB6E63072D49}"/>
    <cellStyle name="Hyperlink 2 10433" xfId="2821" xr:uid="{DBB782CD-360A-4554-AD58-6F94E82C377B}"/>
    <cellStyle name="Hyperlink 2 10434" xfId="2822" xr:uid="{28F44EAA-6594-4B85-898F-9BAFF9D6A86C}"/>
    <cellStyle name="Hyperlink 2 10435" xfId="2823" xr:uid="{F76E8710-C0B4-4B66-8FD2-46D261116183}"/>
    <cellStyle name="Hyperlink 2 10436" xfId="2824" xr:uid="{44D8F23B-FE59-4A53-9C18-4350F6499553}"/>
    <cellStyle name="Hyperlink 2 10437" xfId="2825" xr:uid="{525F8A55-233C-4972-9A32-1953EB0B2D37}"/>
    <cellStyle name="Hyperlink 2 10438" xfId="2826" xr:uid="{56CB9ABB-9DFE-4130-B742-9752B85A9C86}"/>
    <cellStyle name="Hyperlink 2 10439" xfId="2827" xr:uid="{02CC0ABA-1DCE-40D3-914C-3919350D4211}"/>
    <cellStyle name="Hyperlink 2 1044" xfId="2828" xr:uid="{EEF0C310-2E40-4497-AF3E-59A01406BBF0}"/>
    <cellStyle name="Hyperlink 2 10440" xfId="2829" xr:uid="{50B886B0-0BD4-4AC4-9C46-212FEC262155}"/>
    <cellStyle name="Hyperlink 2 10441" xfId="2830" xr:uid="{8EF0300F-892A-4407-8DFB-3F97207B6098}"/>
    <cellStyle name="Hyperlink 2 10442" xfId="2831" xr:uid="{C8BDE92C-EB35-4C00-9562-91528FB5C676}"/>
    <cellStyle name="Hyperlink 2 10443" xfId="2832" xr:uid="{ADAE1528-0DD4-4A74-9FC5-011A37832FDA}"/>
    <cellStyle name="Hyperlink 2 10444" xfId="2833" xr:uid="{D556091A-F7A7-42F1-B965-C9811811073D}"/>
    <cellStyle name="Hyperlink 2 10445" xfId="2834" xr:uid="{87E85B65-4AD0-4709-8A57-4A1B71FAFBB4}"/>
    <cellStyle name="Hyperlink 2 10446" xfId="2835" xr:uid="{F852DFB8-05E4-4563-8AE2-8B8648B92CD9}"/>
    <cellStyle name="Hyperlink 2 10447" xfId="2836" xr:uid="{68FC19A3-E021-4FB5-A953-53ACF39F7277}"/>
    <cellStyle name="Hyperlink 2 10448" xfId="2837" xr:uid="{10DE8EC0-85F5-4DE6-9944-AE8349A23429}"/>
    <cellStyle name="Hyperlink 2 10449" xfId="2838" xr:uid="{A3138979-E63C-4B0E-B099-59F846DF9E78}"/>
    <cellStyle name="Hyperlink 2 1045" xfId="2839" xr:uid="{12379A7D-4CEF-4604-B8FF-68135205A514}"/>
    <cellStyle name="Hyperlink 2 10450" xfId="2840" xr:uid="{48B399F7-B7B0-4D22-A50F-A4D11EFD31C5}"/>
    <cellStyle name="Hyperlink 2 10451" xfId="2841" xr:uid="{6661C7E7-A244-442E-8F5F-A3D3B294BCB7}"/>
    <cellStyle name="Hyperlink 2 10452" xfId="2842" xr:uid="{0ADA8898-A038-4F33-AFD8-73213776A862}"/>
    <cellStyle name="Hyperlink 2 10453" xfId="2843" xr:uid="{4496415A-1B77-4395-9401-B1E5D3475779}"/>
    <cellStyle name="Hyperlink 2 10454" xfId="2844" xr:uid="{09C6550B-B44E-492D-8BD5-ED4E9A73AEF4}"/>
    <cellStyle name="Hyperlink 2 10455" xfId="2845" xr:uid="{D80196FA-A314-417C-ABAB-897A141E443D}"/>
    <cellStyle name="Hyperlink 2 10456" xfId="2846" xr:uid="{70041E65-D329-4285-99BB-633683D34733}"/>
    <cellStyle name="Hyperlink 2 10457" xfId="2847" xr:uid="{55DFB180-5D82-4F7E-9A8D-703C7D5070C2}"/>
    <cellStyle name="Hyperlink 2 10458" xfId="2848" xr:uid="{41B439FB-CB61-4833-B240-BBE7D7703D89}"/>
    <cellStyle name="Hyperlink 2 10459" xfId="2849" xr:uid="{B4C322F8-2407-42AA-BA06-6D266C0A84B2}"/>
    <cellStyle name="Hyperlink 2 1046" xfId="2850" xr:uid="{D76C4AFB-A411-4DA3-A141-2970A6862D55}"/>
    <cellStyle name="Hyperlink 2 10460" xfId="2851" xr:uid="{441CB359-088D-43D0-B78E-AA6626ED5717}"/>
    <cellStyle name="Hyperlink 2 10461" xfId="2852" xr:uid="{8874EAEF-D05D-47D5-AAC3-0161B4ADCFA1}"/>
    <cellStyle name="Hyperlink 2 10462" xfId="2853" xr:uid="{18B214C6-4683-42C6-A57A-8DCC557AAB12}"/>
    <cellStyle name="Hyperlink 2 10463" xfId="2854" xr:uid="{0E108E12-C29A-42DD-8253-CF0F464D304C}"/>
    <cellStyle name="Hyperlink 2 10464" xfId="2855" xr:uid="{D11215D3-E62F-4375-879C-5E7E2221C4EC}"/>
    <cellStyle name="Hyperlink 2 10465" xfId="2856" xr:uid="{AFD774EE-15D3-4FBE-B060-2ADB221B1042}"/>
    <cellStyle name="Hyperlink 2 10466" xfId="2857" xr:uid="{A1055CF6-5B60-4A2E-88DC-5547A874BE41}"/>
    <cellStyle name="Hyperlink 2 10467" xfId="2858" xr:uid="{F6AF2B88-592B-4B41-A7D2-D8F5E21F0F1D}"/>
    <cellStyle name="Hyperlink 2 10468" xfId="2859" xr:uid="{9F78B016-544E-4C63-98CE-8E4B0EA16D0F}"/>
    <cellStyle name="Hyperlink 2 10469" xfId="2860" xr:uid="{9F5B3105-4E61-4042-ACDD-0A1A2A67E5E3}"/>
    <cellStyle name="Hyperlink 2 1047" xfId="2861" xr:uid="{E5B66A03-BDE7-49B7-8DE6-6DE5E7B6040E}"/>
    <cellStyle name="Hyperlink 2 10470" xfId="2862" xr:uid="{3B743327-291D-4B37-87D6-8DD9825BDB7A}"/>
    <cellStyle name="Hyperlink 2 10471" xfId="2863" xr:uid="{B4631897-D9F1-4ED6-A8C0-C2A50CC4322B}"/>
    <cellStyle name="Hyperlink 2 10472" xfId="2864" xr:uid="{D9AD57DB-FAE4-484D-A3D7-6357B26AA386}"/>
    <cellStyle name="Hyperlink 2 10473" xfId="2865" xr:uid="{F9169B83-FA57-41FB-8B8C-D824745648C7}"/>
    <cellStyle name="Hyperlink 2 10474" xfId="2866" xr:uid="{393BB6F7-114E-45A2-8320-D4B7204C19DE}"/>
    <cellStyle name="Hyperlink 2 10475" xfId="2867" xr:uid="{7ABEE0C3-79EA-4006-92A2-ECA67F87E602}"/>
    <cellStyle name="Hyperlink 2 10476" xfId="2868" xr:uid="{19D548E0-8A28-4559-ACE9-F248C1D0E290}"/>
    <cellStyle name="Hyperlink 2 10477" xfId="2869" xr:uid="{1761C4C3-C11B-4E84-BC91-DD0E69A719D4}"/>
    <cellStyle name="Hyperlink 2 10478" xfId="2870" xr:uid="{104AA010-4BBB-4406-BC56-22304E601A36}"/>
    <cellStyle name="Hyperlink 2 10479" xfId="2871" xr:uid="{0DA51BDF-3246-48C9-ADEE-1A0634653C45}"/>
    <cellStyle name="Hyperlink 2 1048" xfId="2872" xr:uid="{55612774-6D31-41BF-9BAB-1A7F19566E4A}"/>
    <cellStyle name="Hyperlink 2 10480" xfId="2873" xr:uid="{A95A075E-C673-48D0-9A6C-9A374E3DBE85}"/>
    <cellStyle name="Hyperlink 2 10481" xfId="2874" xr:uid="{EE857D19-441C-4040-AFF2-F2B1DA4FB3C8}"/>
    <cellStyle name="Hyperlink 2 10482" xfId="2875" xr:uid="{337BBFCD-BBF4-4ECE-A70A-70681EFEB7AD}"/>
    <cellStyle name="Hyperlink 2 10483" xfId="2876" xr:uid="{FEDC05BB-0DA4-4F68-8ACC-B16EB9AEED70}"/>
    <cellStyle name="Hyperlink 2 10484" xfId="2877" xr:uid="{47CBD16A-B4ED-4B6E-8B79-447C92E78ED9}"/>
    <cellStyle name="Hyperlink 2 10485" xfId="2878" xr:uid="{7C809BBD-3C35-4F8B-B414-DEC1DB150F23}"/>
    <cellStyle name="Hyperlink 2 10486" xfId="2879" xr:uid="{0802C013-5005-4008-B868-76643AA319C1}"/>
    <cellStyle name="Hyperlink 2 10487" xfId="2880" xr:uid="{0472BD43-BFF9-41E4-BE60-30E1CA7E0FB6}"/>
    <cellStyle name="Hyperlink 2 10488" xfId="2881" xr:uid="{FD8B4B6C-91C5-4F69-B669-C8BE7BE16A20}"/>
    <cellStyle name="Hyperlink 2 10489" xfId="2882" xr:uid="{FB8E9F4D-6915-4CC4-823D-5411C34EB03B}"/>
    <cellStyle name="Hyperlink 2 1049" xfId="2883" xr:uid="{DC9BCCB8-24B9-4A0F-A71E-92A929CE157C}"/>
    <cellStyle name="Hyperlink 2 10490" xfId="2884" xr:uid="{98693E5E-4CB3-4B51-ADAF-99844418722B}"/>
    <cellStyle name="Hyperlink 2 10491" xfId="2885" xr:uid="{4F1728B1-2525-46A1-8FCA-330D41B66B1F}"/>
    <cellStyle name="Hyperlink 2 10492" xfId="2886" xr:uid="{462AAB8B-6423-46FA-8365-B6F78E8EB4B4}"/>
    <cellStyle name="Hyperlink 2 10493" xfId="2887" xr:uid="{EFDFD7DA-E349-4AD4-A27E-60C1F97AF90A}"/>
    <cellStyle name="Hyperlink 2 10494" xfId="2888" xr:uid="{38F38890-0AF5-426F-B261-5C1445BFE048}"/>
    <cellStyle name="Hyperlink 2 10495" xfId="2889" xr:uid="{8A67DB04-1529-4942-8C54-1CCCC99E95FC}"/>
    <cellStyle name="Hyperlink 2 10496" xfId="2890" xr:uid="{2F051033-C06A-485E-B32A-92BCF1DDB967}"/>
    <cellStyle name="Hyperlink 2 10497" xfId="2891" xr:uid="{B029E1B5-E317-4AA9-A78C-D6C064BFCF3D}"/>
    <cellStyle name="Hyperlink 2 10498" xfId="2892" xr:uid="{C2E0299A-BC7C-4629-AC93-B93A8E89FA7F}"/>
    <cellStyle name="Hyperlink 2 10499" xfId="2893" xr:uid="{104BB803-CB8F-48BA-A71D-03AC4380AD61}"/>
    <cellStyle name="Hyperlink 2 105" xfId="2894" xr:uid="{9622A9F5-5B0B-420A-BF22-DAD26A66E484}"/>
    <cellStyle name="Hyperlink 2 1050" xfId="2895" xr:uid="{20409FFC-B9DE-48C2-B407-379933755C51}"/>
    <cellStyle name="Hyperlink 2 10500" xfId="2896" xr:uid="{FF673D47-739E-456D-B802-D535BEAA3EA9}"/>
    <cellStyle name="Hyperlink 2 10501" xfId="2897" xr:uid="{724FF82F-C6DD-49C4-BAD6-278F10AA9DB2}"/>
    <cellStyle name="Hyperlink 2 10502" xfId="2898" xr:uid="{E4439662-0F97-41C5-9CE1-54D725CB7996}"/>
    <cellStyle name="Hyperlink 2 10503" xfId="2899" xr:uid="{7FF22E36-5077-409B-B652-43D7CD5C50CD}"/>
    <cellStyle name="Hyperlink 2 10504" xfId="2900" xr:uid="{4DC136B2-BDD3-4EED-B060-D45FCAD906BF}"/>
    <cellStyle name="Hyperlink 2 10505" xfId="2901" xr:uid="{346A3DAF-E5E2-4841-82C7-706245F60C0A}"/>
    <cellStyle name="Hyperlink 2 10506" xfId="2902" xr:uid="{7BF1E4C0-E0A4-472C-82BE-3C20726F790B}"/>
    <cellStyle name="Hyperlink 2 10507" xfId="2903" xr:uid="{19EE44C4-A028-4689-963E-898CF26A9160}"/>
    <cellStyle name="Hyperlink 2 10508" xfId="2904" xr:uid="{3BBE62B1-D6B3-4FD1-88F9-AF410684EDA3}"/>
    <cellStyle name="Hyperlink 2 10509" xfId="2905" xr:uid="{8683D4DC-CBF2-4909-BAC4-8BFFE751EE00}"/>
    <cellStyle name="Hyperlink 2 1051" xfId="2906" xr:uid="{7B3210EB-4DE9-4830-A30A-9D54F1F78108}"/>
    <cellStyle name="Hyperlink 2 10510" xfId="2907" xr:uid="{24C3A436-C78B-4701-BA9E-2803EE6E4FB8}"/>
    <cellStyle name="Hyperlink 2 10511" xfId="2908" xr:uid="{37F08801-97DF-49A3-936F-C058E4A848C7}"/>
    <cellStyle name="Hyperlink 2 10512" xfId="2909" xr:uid="{53D1CC39-04DC-475B-8C5E-6240D7FEACEC}"/>
    <cellStyle name="Hyperlink 2 10513" xfId="2910" xr:uid="{EC767317-7000-4F5B-9AB6-A9A8FA8EB9C1}"/>
    <cellStyle name="Hyperlink 2 10514" xfId="2911" xr:uid="{C4E815A2-1E7C-4C71-B29C-CBD43BA127DC}"/>
    <cellStyle name="Hyperlink 2 10515" xfId="2912" xr:uid="{237A2D3C-3F23-4F8C-B347-A76314D468D8}"/>
    <cellStyle name="Hyperlink 2 10516" xfId="2913" xr:uid="{44489985-B58A-42AF-B2B7-C255CCFEA132}"/>
    <cellStyle name="Hyperlink 2 10517" xfId="2914" xr:uid="{CE1D8AE3-7CF5-4877-BD30-2077D9E73A3B}"/>
    <cellStyle name="Hyperlink 2 10518" xfId="2915" xr:uid="{C815F630-9212-4782-89AD-6CF07E19619D}"/>
    <cellStyle name="Hyperlink 2 10519" xfId="2916" xr:uid="{40F8264D-432D-4A13-91D0-C02F4FF8D506}"/>
    <cellStyle name="Hyperlink 2 1052" xfId="2917" xr:uid="{B0B4B000-2353-43A5-B26C-5F31345A2DBE}"/>
    <cellStyle name="Hyperlink 2 10520" xfId="2918" xr:uid="{25B5A160-AD35-462E-872D-58886CCC95C5}"/>
    <cellStyle name="Hyperlink 2 10521" xfId="2919" xr:uid="{2AFD44B6-824A-4A71-9665-118AD253F7EA}"/>
    <cellStyle name="Hyperlink 2 10522" xfId="2920" xr:uid="{2D5B56FB-A796-47D9-B9B4-E1C9DCF767DA}"/>
    <cellStyle name="Hyperlink 2 10523" xfId="2921" xr:uid="{9A86868E-DC3A-4CAC-B2A8-A40D4E7818C5}"/>
    <cellStyle name="Hyperlink 2 10524" xfId="2922" xr:uid="{F89E03A1-657C-4030-9DBA-C0031530B13A}"/>
    <cellStyle name="Hyperlink 2 10525" xfId="2923" xr:uid="{0DAD8002-B1B5-43E0-A865-6E918266C4F5}"/>
    <cellStyle name="Hyperlink 2 10526" xfId="2924" xr:uid="{D0759E69-73C8-456E-BE20-DE72D9EAFCD0}"/>
    <cellStyle name="Hyperlink 2 10527" xfId="2925" xr:uid="{BFA50DDA-22CB-40E9-8FC6-17C607D7EDE1}"/>
    <cellStyle name="Hyperlink 2 10528" xfId="2926" xr:uid="{E1A3C402-BBE4-41C7-A4F6-2EFD95FB53D9}"/>
    <cellStyle name="Hyperlink 2 10529" xfId="2927" xr:uid="{85024105-E8F9-4C9F-A1AF-55DF7AA127E6}"/>
    <cellStyle name="Hyperlink 2 1053" xfId="2928" xr:uid="{28EBECB9-E05F-439C-87B8-B62102C794D0}"/>
    <cellStyle name="Hyperlink 2 10530" xfId="2929" xr:uid="{340C8B8E-DE4C-4EB7-B68D-1B93B1422DD8}"/>
    <cellStyle name="Hyperlink 2 10531" xfId="2930" xr:uid="{F7F8B601-E951-493A-83A7-2947FFC5341C}"/>
    <cellStyle name="Hyperlink 2 10532" xfId="2931" xr:uid="{9BC406FF-F7C1-4223-9E5D-438C311CCE90}"/>
    <cellStyle name="Hyperlink 2 10533" xfId="2932" xr:uid="{19B7FD1B-B04A-4729-88FD-EF31B5EE1865}"/>
    <cellStyle name="Hyperlink 2 10534" xfId="2933" xr:uid="{DFB027FA-8F73-4B0D-9C13-2963806C7C25}"/>
    <cellStyle name="Hyperlink 2 10535" xfId="2934" xr:uid="{6A202F1B-53C6-4B15-A131-75398439AA91}"/>
    <cellStyle name="Hyperlink 2 10536" xfId="2935" xr:uid="{A8679E6F-59A6-434D-AF85-12CD1DDB52BA}"/>
    <cellStyle name="Hyperlink 2 10537" xfId="2936" xr:uid="{419C5FE9-EC07-40DE-9774-064DD20B4A3C}"/>
    <cellStyle name="Hyperlink 2 10538" xfId="2937" xr:uid="{9059E705-F279-45F9-84B2-C66FF77177BE}"/>
    <cellStyle name="Hyperlink 2 10539" xfId="2938" xr:uid="{2D776614-480E-498E-91BA-7A75DB2C0716}"/>
    <cellStyle name="Hyperlink 2 1054" xfId="2939" xr:uid="{E2E58344-577D-42D7-8AA7-D0F3F615FBBE}"/>
    <cellStyle name="Hyperlink 2 10540" xfId="2940" xr:uid="{ADD8A7CF-8317-4CD1-88AA-83F2D99CEA7A}"/>
    <cellStyle name="Hyperlink 2 10541" xfId="2941" xr:uid="{9A6CF58C-1C40-4A0E-855F-2D2DCEB87488}"/>
    <cellStyle name="Hyperlink 2 10542" xfId="2942" xr:uid="{61278DA0-C704-42C7-A9DD-54C81FF1930C}"/>
    <cellStyle name="Hyperlink 2 10543" xfId="2943" xr:uid="{E0AF519C-D0F6-4E17-9D86-93F20A6F0A3E}"/>
    <cellStyle name="Hyperlink 2 10544" xfId="2944" xr:uid="{6626898B-39E3-459D-9839-ACCCD2C1A762}"/>
    <cellStyle name="Hyperlink 2 10545" xfId="2945" xr:uid="{BBD5F6FB-AFDB-4D05-96B0-9BC2609BCAED}"/>
    <cellStyle name="Hyperlink 2 10546" xfId="2946" xr:uid="{8398EB7F-9CE8-4D2B-85F3-F8C0444CAB97}"/>
    <cellStyle name="Hyperlink 2 10547" xfId="2947" xr:uid="{B5EA4AB9-42F6-4AF2-8D12-318F853FBCC5}"/>
    <cellStyle name="Hyperlink 2 10548" xfId="2948" xr:uid="{C894FC3B-2CBE-4109-8232-EADA83141F8B}"/>
    <cellStyle name="Hyperlink 2 10549" xfId="2949" xr:uid="{7ECCF944-1CFB-49E7-BB57-F49ED6225D14}"/>
    <cellStyle name="Hyperlink 2 1055" xfId="2950" xr:uid="{1B5F1371-1BC9-4930-B257-B71106C02FBB}"/>
    <cellStyle name="Hyperlink 2 10550" xfId="2951" xr:uid="{96BE6A52-B04D-49EA-99B0-23FAD0952915}"/>
    <cellStyle name="Hyperlink 2 10551" xfId="2952" xr:uid="{6A23D3E9-1074-4C27-B0B1-661C8D7DC348}"/>
    <cellStyle name="Hyperlink 2 10552" xfId="2953" xr:uid="{61565B5B-AB92-49BB-B3A1-5182FDCE3F78}"/>
    <cellStyle name="Hyperlink 2 10553" xfId="2954" xr:uid="{EBF4A5AD-D2E5-4644-8166-490F70773BDE}"/>
    <cellStyle name="Hyperlink 2 10554" xfId="2955" xr:uid="{1E317107-FD4F-4197-A63C-525943BF2448}"/>
    <cellStyle name="Hyperlink 2 10555" xfId="2956" xr:uid="{41F247D9-BE34-45CE-A134-1B0A06486E32}"/>
    <cellStyle name="Hyperlink 2 10556" xfId="2957" xr:uid="{71917D55-8601-4925-B15C-33F2DD07832A}"/>
    <cellStyle name="Hyperlink 2 10557" xfId="2958" xr:uid="{D1426E50-E199-4B8E-AAEE-9A512B6EE341}"/>
    <cellStyle name="Hyperlink 2 10558" xfId="2959" xr:uid="{764663BF-AE83-46AE-BB06-167C9571E3F3}"/>
    <cellStyle name="Hyperlink 2 10559" xfId="2960" xr:uid="{C4060DCA-400F-47CE-B73B-6A22D4633373}"/>
    <cellStyle name="Hyperlink 2 1056" xfId="2961" xr:uid="{41557B77-5BC1-41C3-9B4D-5E80DE6BA82D}"/>
    <cellStyle name="Hyperlink 2 10560" xfId="2962" xr:uid="{B90720FF-29CE-4A9B-B18C-7F0C240C4FF4}"/>
    <cellStyle name="Hyperlink 2 10561" xfId="2963" xr:uid="{57907349-4D22-418E-9EB2-F4DC4120E24D}"/>
    <cellStyle name="Hyperlink 2 10562" xfId="2964" xr:uid="{E65AAC13-5782-433C-8E9D-A5CE604F187C}"/>
    <cellStyle name="Hyperlink 2 10563" xfId="2965" xr:uid="{1A78D0F8-30C4-4442-A10A-F25CE31781D6}"/>
    <cellStyle name="Hyperlink 2 10564" xfId="2966" xr:uid="{CBB4E03C-1563-4217-9302-DFF81F3B3153}"/>
    <cellStyle name="Hyperlink 2 10565" xfId="2967" xr:uid="{FEB0AE4B-1AF2-47C6-8134-87A1F84880FB}"/>
    <cellStyle name="Hyperlink 2 10566" xfId="2968" xr:uid="{FD9A65EE-333E-42E9-8572-A2AA00697C1D}"/>
    <cellStyle name="Hyperlink 2 10567" xfId="2969" xr:uid="{705CCF8F-D463-4A67-B25C-BAB0D2375970}"/>
    <cellStyle name="Hyperlink 2 10568" xfId="2970" xr:uid="{809B492B-7661-4431-8E47-FF363371875E}"/>
    <cellStyle name="Hyperlink 2 10569" xfId="2971" xr:uid="{78B5C45E-3327-4C83-878D-94E00E9DF976}"/>
    <cellStyle name="Hyperlink 2 1057" xfId="2972" xr:uid="{2A002B85-750D-4385-B482-689537B70B79}"/>
    <cellStyle name="Hyperlink 2 10570" xfId="2973" xr:uid="{BFDD2182-B2B9-47F2-A12C-EA0495F4E08F}"/>
    <cellStyle name="Hyperlink 2 10571" xfId="2974" xr:uid="{67FB90B6-C05E-4EC0-B6A4-5D31F457E8D8}"/>
    <cellStyle name="Hyperlink 2 10572" xfId="2975" xr:uid="{0048AC75-3002-4B11-ABDE-D8919C2B3837}"/>
    <cellStyle name="Hyperlink 2 10573" xfId="2976" xr:uid="{A17426A8-1813-49B7-A8FF-DBAB2A0608E8}"/>
    <cellStyle name="Hyperlink 2 10574" xfId="2977" xr:uid="{8B2E1810-8D14-4FEF-A563-DA3271C13C74}"/>
    <cellStyle name="Hyperlink 2 10575" xfId="2978" xr:uid="{8CD63513-BF97-4B2D-86E1-0B37B4629294}"/>
    <cellStyle name="Hyperlink 2 10576" xfId="2979" xr:uid="{616C82C9-714C-44F1-9BF8-ECF5EB3FB404}"/>
    <cellStyle name="Hyperlink 2 10577" xfId="2980" xr:uid="{6DC63B01-BC32-4515-BABC-ECB30E1A64F1}"/>
    <cellStyle name="Hyperlink 2 10578" xfId="2981" xr:uid="{91431CB9-F634-4ECC-89FA-3C1CD2B6D2A4}"/>
    <cellStyle name="Hyperlink 2 10579" xfId="2982" xr:uid="{DC399E95-582C-42AA-9052-F5FA710AA638}"/>
    <cellStyle name="Hyperlink 2 1058" xfId="2983" xr:uid="{CC6F0DEF-1CEE-4584-9B1A-1E60E380E534}"/>
    <cellStyle name="Hyperlink 2 10580" xfId="2984" xr:uid="{11ACC45B-FA2B-43CD-B3DC-8E963070842A}"/>
    <cellStyle name="Hyperlink 2 10581" xfId="2985" xr:uid="{BEA771CE-35BA-49B8-BC35-ECF121CD516D}"/>
    <cellStyle name="Hyperlink 2 10582" xfId="2986" xr:uid="{D97593B9-7E58-4396-9DCF-846F0AF3DAF1}"/>
    <cellStyle name="Hyperlink 2 10583" xfId="2987" xr:uid="{AF32E33C-07FD-4648-B3E4-7649CD8D8150}"/>
    <cellStyle name="Hyperlink 2 10584" xfId="2988" xr:uid="{E04B05B6-A489-413D-A103-2A6E474EA8C2}"/>
    <cellStyle name="Hyperlink 2 10585" xfId="2989" xr:uid="{27C8BF98-66CF-4E10-B023-414F9BFD360C}"/>
    <cellStyle name="Hyperlink 2 10586" xfId="2990" xr:uid="{7659F750-0044-4496-8B93-DA0FA90C1C9D}"/>
    <cellStyle name="Hyperlink 2 10587" xfId="2991" xr:uid="{9067906F-A2AA-4C37-9D6D-F9FF0846D3D4}"/>
    <cellStyle name="Hyperlink 2 10588" xfId="2992" xr:uid="{91A20211-D5BA-40D8-B048-4568475463C1}"/>
    <cellStyle name="Hyperlink 2 10589" xfId="2993" xr:uid="{6951645B-2658-40F8-9E0A-D333A11D3682}"/>
    <cellStyle name="Hyperlink 2 1059" xfId="2994" xr:uid="{BC92D022-E2E7-4873-B8E2-A6378E7BA60C}"/>
    <cellStyle name="Hyperlink 2 10590" xfId="2995" xr:uid="{F9274D8D-D40D-4B58-B401-C36524F670F5}"/>
    <cellStyle name="Hyperlink 2 10591" xfId="2996" xr:uid="{E3F7A908-4869-4B00-8078-413F23A301BC}"/>
    <cellStyle name="Hyperlink 2 10592" xfId="2997" xr:uid="{968DDB0C-4376-4C53-90A0-08A729819096}"/>
    <cellStyle name="Hyperlink 2 10593" xfId="2998" xr:uid="{9097677C-E1AE-432E-8A93-18F336420A63}"/>
    <cellStyle name="Hyperlink 2 10594" xfId="2999" xr:uid="{6361E7C9-1F61-4DB2-81D0-9302D34EA15F}"/>
    <cellStyle name="Hyperlink 2 10595" xfId="3000" xr:uid="{E3868CCB-2DE9-493B-8460-D131ECB856AD}"/>
    <cellStyle name="Hyperlink 2 10596" xfId="3001" xr:uid="{00F98808-F40A-4A39-94CF-8E69F296E96D}"/>
    <cellStyle name="Hyperlink 2 10597" xfId="3002" xr:uid="{2B4E7A07-9309-4F83-9BAC-C8F95C62D51B}"/>
    <cellStyle name="Hyperlink 2 10598" xfId="3003" xr:uid="{C9878CD9-0837-4696-A1A9-C871A5EB6167}"/>
    <cellStyle name="Hyperlink 2 10599" xfId="3004" xr:uid="{70A102C8-0B21-4322-8BF1-F8BEEE880422}"/>
    <cellStyle name="Hyperlink 2 106" xfId="3005" xr:uid="{1D37914D-B4B3-49C0-A5F0-E83E412B4EA8}"/>
    <cellStyle name="Hyperlink 2 1060" xfId="3006" xr:uid="{A7EE76E6-7D54-4E8D-9A18-32CA98FA2817}"/>
    <cellStyle name="Hyperlink 2 10600" xfId="3007" xr:uid="{035E00F1-9DA3-4E54-AE2E-55126DCDD31C}"/>
    <cellStyle name="Hyperlink 2 10601" xfId="3008" xr:uid="{40A20A2C-ED4A-4C86-A519-E785FAD0C575}"/>
    <cellStyle name="Hyperlink 2 10602" xfId="3009" xr:uid="{687273C1-6EE1-4AC8-83B7-B166CE116B67}"/>
    <cellStyle name="Hyperlink 2 10603" xfId="3010" xr:uid="{9316FE57-0E12-436F-ADAA-B4E72FA8013E}"/>
    <cellStyle name="Hyperlink 2 10604" xfId="3011" xr:uid="{52333BF5-9D5D-4AA3-9EB9-78A3229BB58A}"/>
    <cellStyle name="Hyperlink 2 10605" xfId="3012" xr:uid="{679E8967-F643-4C7B-A2B2-A60178C1B298}"/>
    <cellStyle name="Hyperlink 2 10606" xfId="3013" xr:uid="{21DD2991-AC25-4C77-940F-04364AD2B8B4}"/>
    <cellStyle name="Hyperlink 2 10607" xfId="3014" xr:uid="{D95CFB93-DD11-49F7-A57E-DEB72B3A5116}"/>
    <cellStyle name="Hyperlink 2 10608" xfId="3015" xr:uid="{0DAC0B0B-FF78-4D7F-BE8A-09E32BD8EE2C}"/>
    <cellStyle name="Hyperlink 2 10609" xfId="3016" xr:uid="{C63349E8-951A-43C5-94C0-3BF5F737D6C8}"/>
    <cellStyle name="Hyperlink 2 1061" xfId="3017" xr:uid="{9FFE4E5B-1066-47C7-BD61-658C9F7B68B9}"/>
    <cellStyle name="Hyperlink 2 10610" xfId="3018" xr:uid="{528C8D41-3914-4EB3-A931-BA9A9D00D448}"/>
    <cellStyle name="Hyperlink 2 10611" xfId="3019" xr:uid="{CF9E16C4-A6CC-46C4-BDB1-814D49FD8592}"/>
    <cellStyle name="Hyperlink 2 10612" xfId="3020" xr:uid="{24906300-0A5D-4F78-A81A-2D6B7D58E666}"/>
    <cellStyle name="Hyperlink 2 10613" xfId="3021" xr:uid="{96C2C902-086C-4798-B692-62B12E930808}"/>
    <cellStyle name="Hyperlink 2 10614" xfId="3022" xr:uid="{7C8C530B-E9C2-4331-A78B-290554FD0BD2}"/>
    <cellStyle name="Hyperlink 2 10615" xfId="3023" xr:uid="{3813F96F-2C0F-4C0B-AA03-A0BE7E890E13}"/>
    <cellStyle name="Hyperlink 2 10616" xfId="3024" xr:uid="{58287505-8ABA-4572-924E-C0B8CAE6D895}"/>
    <cellStyle name="Hyperlink 2 10617" xfId="3025" xr:uid="{6A6EE1D9-661F-4B82-AF06-FB97ADDD857F}"/>
    <cellStyle name="Hyperlink 2 10618" xfId="3026" xr:uid="{E3098CFA-6995-4C86-8C00-7A7D67CEF5BE}"/>
    <cellStyle name="Hyperlink 2 10619" xfId="3027" xr:uid="{AFFB4365-7DD7-4BBE-8480-20A0C0D64CE4}"/>
    <cellStyle name="Hyperlink 2 1062" xfId="3028" xr:uid="{303AAB4C-D316-4C46-890D-B45E3DBBB9B8}"/>
    <cellStyle name="Hyperlink 2 10620" xfId="3029" xr:uid="{2F636F3A-4C78-4020-B027-1C4BC307AC54}"/>
    <cellStyle name="Hyperlink 2 10621" xfId="3030" xr:uid="{8C5D0543-45FE-4DB7-91CC-937A36739757}"/>
    <cellStyle name="Hyperlink 2 10622" xfId="3031" xr:uid="{18C58E6E-E750-4F99-926C-B51395F6CCD8}"/>
    <cellStyle name="Hyperlink 2 10623" xfId="3032" xr:uid="{B29F5252-29E8-4E37-8830-EA0914049369}"/>
    <cellStyle name="Hyperlink 2 10624" xfId="3033" xr:uid="{60EB7163-7C93-47AB-9FDD-C459B8EFAFD7}"/>
    <cellStyle name="Hyperlink 2 10625" xfId="3034" xr:uid="{68A13098-42A2-452B-94D7-C2AA205BAFB1}"/>
    <cellStyle name="Hyperlink 2 10626" xfId="3035" xr:uid="{E4AC789E-6F2E-4ACA-92D9-D04B7F7FFB82}"/>
    <cellStyle name="Hyperlink 2 10627" xfId="3036" xr:uid="{92E6882D-F60C-41F3-AB96-7A122264949F}"/>
    <cellStyle name="Hyperlink 2 10628" xfId="3037" xr:uid="{7E64AE78-EC5B-4729-A8C0-597E1F8E3762}"/>
    <cellStyle name="Hyperlink 2 10629" xfId="3038" xr:uid="{6CAC8494-4244-4AAC-B1DF-A658499CF010}"/>
    <cellStyle name="Hyperlink 2 1063" xfId="3039" xr:uid="{6E286C76-2491-4C72-92A8-B4BF131EAB13}"/>
    <cellStyle name="Hyperlink 2 10630" xfId="3040" xr:uid="{F3811E3F-62EC-4BA7-8FC3-DFC7C8232DF1}"/>
    <cellStyle name="Hyperlink 2 10631" xfId="3041" xr:uid="{1DEFB9AB-FDDB-48F5-BC4D-F93BFF97146F}"/>
    <cellStyle name="Hyperlink 2 10632" xfId="3042" xr:uid="{B3FB63FE-805E-4034-BFB5-205A4960D80A}"/>
    <cellStyle name="Hyperlink 2 10633" xfId="3043" xr:uid="{62568A1F-9E4A-4514-B874-47312286F3D0}"/>
    <cellStyle name="Hyperlink 2 10634" xfId="3044" xr:uid="{1C9BAA82-0AB1-4784-AC13-D1B2B6645058}"/>
    <cellStyle name="Hyperlink 2 10635" xfId="3045" xr:uid="{1FA18AE6-28A9-4C63-B3F3-3C7444232DAF}"/>
    <cellStyle name="Hyperlink 2 10636" xfId="3046" xr:uid="{1923709A-4C04-48BA-A7A7-4A8C13678B6C}"/>
    <cellStyle name="Hyperlink 2 10637" xfId="3047" xr:uid="{AF34C6C1-4E12-402B-AE5C-033A20C90862}"/>
    <cellStyle name="Hyperlink 2 10638" xfId="3048" xr:uid="{5047F755-784C-4241-8286-337CD870E72F}"/>
    <cellStyle name="Hyperlink 2 10639" xfId="3049" xr:uid="{65575973-F65A-4541-A69A-944260C54BFF}"/>
    <cellStyle name="Hyperlink 2 1064" xfId="3050" xr:uid="{ED59810A-DC7B-4131-8AA4-EEF81A76B0FD}"/>
    <cellStyle name="Hyperlink 2 10640" xfId="3051" xr:uid="{EBC7CC3B-8D91-4817-9C95-C1950BE75FCD}"/>
    <cellStyle name="Hyperlink 2 10641" xfId="3052" xr:uid="{730D35B7-CAAE-4BED-AF5B-6232E9DB380F}"/>
    <cellStyle name="Hyperlink 2 10642" xfId="3053" xr:uid="{6B898C5E-BFF9-4A2E-8D0F-6031158C22D0}"/>
    <cellStyle name="Hyperlink 2 10643" xfId="3054" xr:uid="{8646D468-BE47-4C33-ABEB-1C4869CCB80A}"/>
    <cellStyle name="Hyperlink 2 10644" xfId="3055" xr:uid="{BB59E7C8-736B-4407-A2F7-AFA47335B753}"/>
    <cellStyle name="Hyperlink 2 10645" xfId="3056" xr:uid="{42D20529-ED6F-4717-861C-3DC726ED897B}"/>
    <cellStyle name="Hyperlink 2 10646" xfId="3057" xr:uid="{F4489720-DC5C-468D-9536-78DB3579F2A4}"/>
    <cellStyle name="Hyperlink 2 10647" xfId="3058" xr:uid="{9554B8D5-C172-4706-9A18-09697B22289B}"/>
    <cellStyle name="Hyperlink 2 10648" xfId="3059" xr:uid="{B80A2CC6-7ABA-4656-BACC-70D8D33BA519}"/>
    <cellStyle name="Hyperlink 2 10649" xfId="3060" xr:uid="{A2D105E3-1CF6-4672-A62C-087CF1E2553D}"/>
    <cellStyle name="Hyperlink 2 1065" xfId="3061" xr:uid="{42914A18-F81B-4549-9BB9-D2C3A9FB6EE1}"/>
    <cellStyle name="Hyperlink 2 10650" xfId="3062" xr:uid="{BA4188C8-A2BC-4440-ACC9-CFA1DCF54ABA}"/>
    <cellStyle name="Hyperlink 2 10651" xfId="3063" xr:uid="{86C3EE6E-EF0D-4EBB-95DD-CC796619F4F2}"/>
    <cellStyle name="Hyperlink 2 10652" xfId="3064" xr:uid="{37C10352-62E2-4693-B316-CBC64B037DE3}"/>
    <cellStyle name="Hyperlink 2 10653" xfId="3065" xr:uid="{4FF184BC-7080-4673-B934-1F0E5A49BD44}"/>
    <cellStyle name="Hyperlink 2 10654" xfId="3066" xr:uid="{2C83FFC9-0A24-48A5-ACE5-28146F561615}"/>
    <cellStyle name="Hyperlink 2 10655" xfId="3067" xr:uid="{24E23283-CC06-4999-B073-1B48930EC6BC}"/>
    <cellStyle name="Hyperlink 2 10656" xfId="3068" xr:uid="{DDC2F253-439A-40A8-BF34-89C7EC950CEB}"/>
    <cellStyle name="Hyperlink 2 10657" xfId="3069" xr:uid="{8F6FF675-B360-4918-BAF8-ACA332B8269F}"/>
    <cellStyle name="Hyperlink 2 10658" xfId="3070" xr:uid="{319CF3E0-CBFC-4BCC-9CBD-48F25A7F2008}"/>
    <cellStyle name="Hyperlink 2 10659" xfId="3071" xr:uid="{36887416-CEB8-4320-B733-8CB5484E55D2}"/>
    <cellStyle name="Hyperlink 2 1066" xfId="3072" xr:uid="{C8152DEC-5E2D-4069-AEF2-1DD471106FBC}"/>
    <cellStyle name="Hyperlink 2 10660" xfId="3073" xr:uid="{E258BA92-4BAA-442B-81D0-67B466252335}"/>
    <cellStyle name="Hyperlink 2 10661" xfId="3074" xr:uid="{7626FA2C-FF14-4559-9A2B-07C0B66555F2}"/>
    <cellStyle name="Hyperlink 2 10662" xfId="3075" xr:uid="{FF6BCBBE-15A5-45A8-930D-F6F151F21E98}"/>
    <cellStyle name="Hyperlink 2 10663" xfId="3076" xr:uid="{B4DB289F-1CE4-4D75-A355-F150835B28D0}"/>
    <cellStyle name="Hyperlink 2 10664" xfId="3077" xr:uid="{52C7B912-E9BD-44F0-A6DF-A92EB4E628D5}"/>
    <cellStyle name="Hyperlink 2 10665" xfId="3078" xr:uid="{75CF2796-6FE3-44E0-BB32-76E872AFAC2F}"/>
    <cellStyle name="Hyperlink 2 10666" xfId="3079" xr:uid="{3B7E1B46-E191-4BCB-8EEF-14BA4486DCA9}"/>
    <cellStyle name="Hyperlink 2 10667" xfId="3080" xr:uid="{230F9046-20A3-48AC-855F-122822BEFB89}"/>
    <cellStyle name="Hyperlink 2 10668" xfId="3081" xr:uid="{59344D43-E72A-4B80-A837-1D0D3702F1BC}"/>
    <cellStyle name="Hyperlink 2 10669" xfId="3082" xr:uid="{CD675DC0-FF06-4EC8-ADE2-366728D68D17}"/>
    <cellStyle name="Hyperlink 2 1067" xfId="3083" xr:uid="{BE2D5467-4F5E-44AD-B040-1D7023ECA72A}"/>
    <cellStyle name="Hyperlink 2 10670" xfId="3084" xr:uid="{595A1E70-7807-4560-9995-6BEFC6A457DD}"/>
    <cellStyle name="Hyperlink 2 10671" xfId="3085" xr:uid="{376A7D9C-54AB-4623-8470-8427BAAB700C}"/>
    <cellStyle name="Hyperlink 2 10672" xfId="3086" xr:uid="{6E2CD475-06D4-44FE-975E-A87A10B95960}"/>
    <cellStyle name="Hyperlink 2 10673" xfId="3087" xr:uid="{1159D38D-7CB6-4B32-A55C-9A85FE23EFE3}"/>
    <cellStyle name="Hyperlink 2 10674" xfId="3088" xr:uid="{F5B6CCBB-978D-4642-B701-E145BB8155A4}"/>
    <cellStyle name="Hyperlink 2 10675" xfId="3089" xr:uid="{5BAB111B-616C-4C9C-B727-97BD40BAD9D2}"/>
    <cellStyle name="Hyperlink 2 10676" xfId="3090" xr:uid="{02C8B0AA-7020-458C-8B7A-0C7C54FA70F8}"/>
    <cellStyle name="Hyperlink 2 10677" xfId="3091" xr:uid="{E72617D0-1767-4F62-BD5D-69131D0781D4}"/>
    <cellStyle name="Hyperlink 2 10678" xfId="3092" xr:uid="{82B2EB6B-8C42-43E2-B401-0B29AD61212D}"/>
    <cellStyle name="Hyperlink 2 10679" xfId="3093" xr:uid="{2098265C-09BB-4E5D-A8C6-384FDDAB8941}"/>
    <cellStyle name="Hyperlink 2 1068" xfId="3094" xr:uid="{CE2102E3-F40D-4449-836A-9B0835124B36}"/>
    <cellStyle name="Hyperlink 2 10680" xfId="3095" xr:uid="{C5CAF770-6211-4D0B-B3A0-5F42A14978B2}"/>
    <cellStyle name="Hyperlink 2 10681" xfId="3096" xr:uid="{7F79C43A-7EC5-4D39-85D0-1B941FA57BCE}"/>
    <cellStyle name="Hyperlink 2 10682" xfId="3097" xr:uid="{A7865CBF-6824-4FC3-9DA4-03AA52BFE9C5}"/>
    <cellStyle name="Hyperlink 2 10683" xfId="3098" xr:uid="{92015975-5CCF-40E8-8605-4D4C1F6E482D}"/>
    <cellStyle name="Hyperlink 2 10684" xfId="3099" xr:uid="{2A77712C-2C97-4121-805B-7A425A02426D}"/>
    <cellStyle name="Hyperlink 2 10685" xfId="3100" xr:uid="{8ECFB167-4681-4617-83AC-DAE5774D309F}"/>
    <cellStyle name="Hyperlink 2 10686" xfId="3101" xr:uid="{E01137C0-CCC5-412E-B450-5F55C2C78142}"/>
    <cellStyle name="Hyperlink 2 10687" xfId="3102" xr:uid="{E67C6A59-E5A6-4F9A-9D48-E47ABA0B0983}"/>
    <cellStyle name="Hyperlink 2 10688" xfId="3103" xr:uid="{5297DA09-8167-46BE-83AB-25B3A5A94F2E}"/>
    <cellStyle name="Hyperlink 2 10689" xfId="3104" xr:uid="{1F60D1E2-5E43-42C2-9401-9D2CF487FEEA}"/>
    <cellStyle name="Hyperlink 2 1069" xfId="3105" xr:uid="{6BFD50AB-1388-497C-AFF0-7DF170DB9232}"/>
    <cellStyle name="Hyperlink 2 10690" xfId="3106" xr:uid="{69E8D4D6-22DA-40B7-AF39-20C29DC38FC2}"/>
    <cellStyle name="Hyperlink 2 10691" xfId="3107" xr:uid="{4941A1DB-7C78-491A-9515-86DFFEA9B851}"/>
    <cellStyle name="Hyperlink 2 10692" xfId="3108" xr:uid="{25FABC04-4827-4DFF-8F86-0BA5ADAF3ECD}"/>
    <cellStyle name="Hyperlink 2 10693" xfId="3109" xr:uid="{E3DC1EF1-FC0E-47CD-ACC5-B21C39172C5C}"/>
    <cellStyle name="Hyperlink 2 10694" xfId="3110" xr:uid="{1EFC04D9-8402-488D-BC0A-A7E795428675}"/>
    <cellStyle name="Hyperlink 2 10695" xfId="3111" xr:uid="{7C5E20B8-6D32-44B1-B81A-62F8948A826D}"/>
    <cellStyle name="Hyperlink 2 10696" xfId="3112" xr:uid="{B6B6BD3D-3AF5-4F12-83DB-3D9382A8BDB9}"/>
    <cellStyle name="Hyperlink 2 10697" xfId="3113" xr:uid="{0001BCC6-AF40-4A88-85BD-FC17958B9EAC}"/>
    <cellStyle name="Hyperlink 2 10698" xfId="3114" xr:uid="{29553F23-B37D-47C4-89C4-75B08934E213}"/>
    <cellStyle name="Hyperlink 2 10699" xfId="3115" xr:uid="{13A1C5E2-9C29-4EEA-B56C-6023AF0A9090}"/>
    <cellStyle name="Hyperlink 2 107" xfId="3116" xr:uid="{57BB7A02-618D-4D28-8E67-959358C5113B}"/>
    <cellStyle name="Hyperlink 2 1070" xfId="3117" xr:uid="{C159FF7A-11BB-46B2-951D-296FF60E9F8B}"/>
    <cellStyle name="Hyperlink 2 10700" xfId="3118" xr:uid="{1E9E5976-0A26-4CD9-8147-73C8FE29E9ED}"/>
    <cellStyle name="Hyperlink 2 10701" xfId="3119" xr:uid="{CD30E8E7-400B-4B44-A2B5-5B9B8DF68FCF}"/>
    <cellStyle name="Hyperlink 2 10702" xfId="3120" xr:uid="{025FF255-9AF0-43B1-A180-FC2B3BDA823F}"/>
    <cellStyle name="Hyperlink 2 10703" xfId="3121" xr:uid="{225FB9EB-6FDB-4232-A7D5-9183BC77D4CB}"/>
    <cellStyle name="Hyperlink 2 10704" xfId="3122" xr:uid="{3FDCB11E-494E-4039-80AE-FF1FE43A9A54}"/>
    <cellStyle name="Hyperlink 2 10705" xfId="3123" xr:uid="{B77E14B5-2E98-4A8E-AC8C-01FD361865C9}"/>
    <cellStyle name="Hyperlink 2 10706" xfId="3124" xr:uid="{F9508A2D-9CD7-4F52-A0F0-62FD6506F19B}"/>
    <cellStyle name="Hyperlink 2 10707" xfId="3125" xr:uid="{92B19EB2-7AC6-4E8C-B689-3A216E3D5D62}"/>
    <cellStyle name="Hyperlink 2 10708" xfId="3126" xr:uid="{B28102E3-D6FC-45F5-93F0-CA016413C81B}"/>
    <cellStyle name="Hyperlink 2 10709" xfId="3127" xr:uid="{75A5D672-51D6-4EDA-983C-6F4373D1276F}"/>
    <cellStyle name="Hyperlink 2 1071" xfId="3128" xr:uid="{5A7D2A97-136A-4625-8A9D-D2CCF1C3F7C3}"/>
    <cellStyle name="Hyperlink 2 10710" xfId="3129" xr:uid="{5B809B4B-0BF5-4087-B25C-AFE2C34818AD}"/>
    <cellStyle name="Hyperlink 2 10711" xfId="3130" xr:uid="{219B17E7-8634-4904-B858-912C3C2C26A1}"/>
    <cellStyle name="Hyperlink 2 10712" xfId="3131" xr:uid="{B4EBD8C3-C56F-4CCE-9176-E4ADAF0D5B7F}"/>
    <cellStyle name="Hyperlink 2 10713" xfId="3132" xr:uid="{6643B531-5231-4EC7-A84E-0686BF8B525F}"/>
    <cellStyle name="Hyperlink 2 10714" xfId="3133" xr:uid="{F717E81E-9B31-46DB-9AFA-9F48CF02D40B}"/>
    <cellStyle name="Hyperlink 2 10715" xfId="3134" xr:uid="{4C1BE85D-FCF3-4713-9303-8CAD02AC279C}"/>
    <cellStyle name="Hyperlink 2 10716" xfId="3135" xr:uid="{3CDF872D-3822-44D5-8B6D-FFBA1AEEC2B0}"/>
    <cellStyle name="Hyperlink 2 10717" xfId="3136" xr:uid="{278C25CA-973A-4FE6-A7E7-5EA0D9E5BCDA}"/>
    <cellStyle name="Hyperlink 2 10718" xfId="3137" xr:uid="{090BF1D7-83D0-4AA7-9ABF-6357192B2B70}"/>
    <cellStyle name="Hyperlink 2 10719" xfId="3138" xr:uid="{8578098E-5D4E-4B5A-BBCF-C14D93002241}"/>
    <cellStyle name="Hyperlink 2 1072" xfId="3139" xr:uid="{4AF93B4F-7081-4BAB-A135-6FCCDEF1BC5A}"/>
    <cellStyle name="Hyperlink 2 10720" xfId="3140" xr:uid="{49AAD137-176B-4FDF-AD71-2C0948CE42BD}"/>
    <cellStyle name="Hyperlink 2 10721" xfId="3141" xr:uid="{74C113F0-487E-420F-9992-1C3BB91CB7F6}"/>
    <cellStyle name="Hyperlink 2 10722" xfId="3142" xr:uid="{B732FD9F-CFE6-4A07-AAA2-BEC8E6F5DD9F}"/>
    <cellStyle name="Hyperlink 2 10723" xfId="3143" xr:uid="{018CBEAE-D89A-4702-A1A5-C4986315BD4D}"/>
    <cellStyle name="Hyperlink 2 10724" xfId="3144" xr:uid="{EA4BC80E-1046-4246-A114-CCD9E8619D17}"/>
    <cellStyle name="Hyperlink 2 10725" xfId="3145" xr:uid="{F27ACFA1-2A83-4673-867E-D7FE52179FAF}"/>
    <cellStyle name="Hyperlink 2 10726" xfId="3146" xr:uid="{82F31A09-DA5A-4E7F-81D9-A6CB9D914949}"/>
    <cellStyle name="Hyperlink 2 10727" xfId="3147" xr:uid="{162F8492-85CE-431A-9BB7-B3FF86F8C449}"/>
    <cellStyle name="Hyperlink 2 10728" xfId="3148" xr:uid="{44D67C0D-9E6D-490D-84AE-D78ACB909C0C}"/>
    <cellStyle name="Hyperlink 2 10729" xfId="3149" xr:uid="{2B060540-26AF-4187-97D1-D7A5694A52C8}"/>
    <cellStyle name="Hyperlink 2 1073" xfId="3150" xr:uid="{DEE3C88F-3759-47E0-9786-C8FD16E0FF53}"/>
    <cellStyle name="Hyperlink 2 10730" xfId="3151" xr:uid="{277F8318-549D-4ABD-A0C9-52ACBD91D2B2}"/>
    <cellStyle name="Hyperlink 2 10731" xfId="3152" xr:uid="{EE1EB559-604E-4EAD-B49E-FB21C9AFB664}"/>
    <cellStyle name="Hyperlink 2 10732" xfId="3153" xr:uid="{3AB5A551-94C3-4EE1-89AD-9C840F8F7DA1}"/>
    <cellStyle name="Hyperlink 2 10733" xfId="3154" xr:uid="{1948B809-2041-424F-A0E3-5EFE5333EC9C}"/>
    <cellStyle name="Hyperlink 2 10734" xfId="3155" xr:uid="{62C58A94-D6A6-456A-877C-9690E66202E0}"/>
    <cellStyle name="Hyperlink 2 10735" xfId="3156" xr:uid="{51F8D625-67C0-4F13-9451-030562E467B1}"/>
    <cellStyle name="Hyperlink 2 10736" xfId="3157" xr:uid="{188E6639-E2C6-4A75-B2A2-DD913EE79517}"/>
    <cellStyle name="Hyperlink 2 10737" xfId="3158" xr:uid="{994EA38E-BA95-4455-878B-965157372C31}"/>
    <cellStyle name="Hyperlink 2 10738" xfId="3159" xr:uid="{EBEF55F7-BDBB-4E6C-B98A-D4B458AFEC20}"/>
    <cellStyle name="Hyperlink 2 10739" xfId="3160" xr:uid="{81E137C3-8443-4FF6-A650-6E9FB2A1F6E0}"/>
    <cellStyle name="Hyperlink 2 1074" xfId="3161" xr:uid="{FA6752CA-6A58-411A-A977-571F5C476604}"/>
    <cellStyle name="Hyperlink 2 10740" xfId="3162" xr:uid="{7C24BCA5-42C9-4087-AAD2-D636DF6C72CF}"/>
    <cellStyle name="Hyperlink 2 10741" xfId="3163" xr:uid="{DADCE1D3-5640-4F4E-A3E1-2051C6991570}"/>
    <cellStyle name="Hyperlink 2 10742" xfId="3164" xr:uid="{D42634B6-637E-44A2-93E4-B525AF959FE3}"/>
    <cellStyle name="Hyperlink 2 10743" xfId="3165" xr:uid="{706CAC53-6EFE-46EB-9B90-FCC8B5326175}"/>
    <cellStyle name="Hyperlink 2 10744" xfId="3166" xr:uid="{1AD9B8EB-763E-47EB-BA38-86545DC0B30B}"/>
    <cellStyle name="Hyperlink 2 10745" xfId="3167" xr:uid="{6AB74F62-5B1D-465B-8298-71454BFDB7D1}"/>
    <cellStyle name="Hyperlink 2 10746" xfId="3168" xr:uid="{08786769-C136-4E57-88C5-DC330D675EC9}"/>
    <cellStyle name="Hyperlink 2 10747" xfId="3169" xr:uid="{F88E34E4-0B34-43AC-AC0B-B5C98FDAC84B}"/>
    <cellStyle name="Hyperlink 2 10748" xfId="3170" xr:uid="{F9149347-1BFD-4D69-84E6-8526F8862140}"/>
    <cellStyle name="Hyperlink 2 10749" xfId="3171" xr:uid="{460ACD0B-A887-40B3-83BA-17EB2CD87EC3}"/>
    <cellStyle name="Hyperlink 2 1075" xfId="3172" xr:uid="{8EBD4A39-8ADB-450A-BD76-7CA3F7C3C890}"/>
    <cellStyle name="Hyperlink 2 10750" xfId="3173" xr:uid="{9983EDBD-F0C5-4ED5-BDF6-0BA0B5DAB503}"/>
    <cellStyle name="Hyperlink 2 10751" xfId="3174" xr:uid="{630A7937-7798-4296-A245-689EB0FC6967}"/>
    <cellStyle name="Hyperlink 2 10752" xfId="3175" xr:uid="{24D3661F-F668-4A00-8618-C4C905C5F102}"/>
    <cellStyle name="Hyperlink 2 10753" xfId="3176" xr:uid="{D795604E-2C55-4000-B514-34AB2ACA0332}"/>
    <cellStyle name="Hyperlink 2 10754" xfId="3177" xr:uid="{3792AD3C-5C4B-47E0-BC8A-C5C4313BF1A5}"/>
    <cellStyle name="Hyperlink 2 10755" xfId="3178" xr:uid="{29F74505-EF4D-420C-95D6-414AE29BA05C}"/>
    <cellStyle name="Hyperlink 2 10756" xfId="3179" xr:uid="{7C6BC22E-114F-4FFA-8EC6-7B30AF8F3A5F}"/>
    <cellStyle name="Hyperlink 2 10757" xfId="3180" xr:uid="{8938F139-EFBD-4545-95E5-15BADE9EFEF7}"/>
    <cellStyle name="Hyperlink 2 10758" xfId="3181" xr:uid="{68C49922-1E22-4CDD-B8A5-E71255AB1E3B}"/>
    <cellStyle name="Hyperlink 2 10759" xfId="3182" xr:uid="{6C8DF6FF-E5AD-4251-87AB-4C29D9242E1B}"/>
    <cellStyle name="Hyperlink 2 1076" xfId="3183" xr:uid="{6183E833-AEF5-4DF2-8EA4-A238F13C703D}"/>
    <cellStyle name="Hyperlink 2 10760" xfId="3184" xr:uid="{BB051390-843A-4830-9DC6-91CE549139B4}"/>
    <cellStyle name="Hyperlink 2 10761" xfId="3185" xr:uid="{0CF5C229-B43E-4936-BD9F-9ADBD9B02368}"/>
    <cellStyle name="Hyperlink 2 10762" xfId="3186" xr:uid="{F1EF34CE-D28A-44AF-A38D-595DD9E0D2CB}"/>
    <cellStyle name="Hyperlink 2 10763" xfId="3187" xr:uid="{A46B5E90-C839-438A-A3B4-5C7425232E6E}"/>
    <cellStyle name="Hyperlink 2 10764" xfId="3188" xr:uid="{4EBBE5B3-1DE4-436A-B766-CE9D088DF33A}"/>
    <cellStyle name="Hyperlink 2 10765" xfId="3189" xr:uid="{EBF5736B-407A-448F-8439-90EA8BA0670B}"/>
    <cellStyle name="Hyperlink 2 10766" xfId="3190" xr:uid="{ADBF03E5-56DD-4888-9818-9BCA5B8AFF21}"/>
    <cellStyle name="Hyperlink 2 10767" xfId="3191" xr:uid="{FFB9C35A-4CB3-4C76-87A9-2FCFD920C0A6}"/>
    <cellStyle name="Hyperlink 2 10768" xfId="3192" xr:uid="{9C84E019-C2A8-492E-B05E-F103883D8E4A}"/>
    <cellStyle name="Hyperlink 2 10769" xfId="3193" xr:uid="{ABB75ECC-9F32-4F6B-8A41-EDDBE8DAA8C5}"/>
    <cellStyle name="Hyperlink 2 1077" xfId="3194" xr:uid="{5B094ABD-4B5E-4FBE-8AE1-4C07F1388CFE}"/>
    <cellStyle name="Hyperlink 2 10770" xfId="3195" xr:uid="{5FBFF42F-01E2-4F44-8CC0-58847EF7B6EE}"/>
    <cellStyle name="Hyperlink 2 10771" xfId="3196" xr:uid="{70DE7C4A-F23B-4A7C-BBD7-D5E78EAFCC8E}"/>
    <cellStyle name="Hyperlink 2 10772" xfId="3197" xr:uid="{69FCA0BA-73D5-4309-8846-DEC31A63CEA2}"/>
    <cellStyle name="Hyperlink 2 10773" xfId="3198" xr:uid="{B0E64274-57E5-41B7-8C39-0A86DDD0314E}"/>
    <cellStyle name="Hyperlink 2 10774" xfId="3199" xr:uid="{585F2D0A-11A8-420A-9939-1850D55EB8DF}"/>
    <cellStyle name="Hyperlink 2 10775" xfId="3200" xr:uid="{1D47D14F-3106-4F14-A568-7C147E2CEB41}"/>
    <cellStyle name="Hyperlink 2 10776" xfId="3201" xr:uid="{E8E28E9B-C189-45AE-8F51-F427AD6BF694}"/>
    <cellStyle name="Hyperlink 2 10777" xfId="3202" xr:uid="{7AAC104A-C05B-4A71-924D-DEEB2A1B11C1}"/>
    <cellStyle name="Hyperlink 2 10778" xfId="3203" xr:uid="{7E25390D-EC0C-474C-94CE-3D9485D67B4E}"/>
    <cellStyle name="Hyperlink 2 10779" xfId="3204" xr:uid="{3F7EC121-D895-4A84-82EE-C7382BDB9254}"/>
    <cellStyle name="Hyperlink 2 1078" xfId="3205" xr:uid="{F9BAD0CC-2B05-472B-8212-62CDA3BA0B59}"/>
    <cellStyle name="Hyperlink 2 10780" xfId="3206" xr:uid="{8EBD89A5-4C73-4BC8-B727-B703D7865B28}"/>
    <cellStyle name="Hyperlink 2 10781" xfId="3207" xr:uid="{9735F7DA-7E5F-4F0A-BB02-E94C8D37AF6C}"/>
    <cellStyle name="Hyperlink 2 10782" xfId="3208" xr:uid="{49457A5F-A2C0-431E-A859-09BBC92ED44C}"/>
    <cellStyle name="Hyperlink 2 10783" xfId="3209" xr:uid="{2BA206D2-1261-4802-B81A-96338581FF83}"/>
    <cellStyle name="Hyperlink 2 10784" xfId="3210" xr:uid="{F0880023-E47D-4458-95D6-99CDFA442167}"/>
    <cellStyle name="Hyperlink 2 10785" xfId="3211" xr:uid="{FEC3FAAB-A442-407D-9298-E49F99CA148F}"/>
    <cellStyle name="Hyperlink 2 10786" xfId="3212" xr:uid="{D6A5D91D-FC36-484F-81DA-9792F57749E5}"/>
    <cellStyle name="Hyperlink 2 10787" xfId="3213" xr:uid="{44A01ADD-CB2B-4282-A87E-02D8CEBAC5B1}"/>
    <cellStyle name="Hyperlink 2 10788" xfId="3214" xr:uid="{950590A8-4377-4A31-9622-AEBA678047CD}"/>
    <cellStyle name="Hyperlink 2 10789" xfId="3215" xr:uid="{FB44FC9F-F9BE-4B34-B164-6C916326AA20}"/>
    <cellStyle name="Hyperlink 2 1079" xfId="3216" xr:uid="{5939BDB8-1636-4CB7-BD15-B68AE1C1758C}"/>
    <cellStyle name="Hyperlink 2 10790" xfId="3217" xr:uid="{070BB819-09B0-4B57-9FA5-3E0D55CFA621}"/>
    <cellStyle name="Hyperlink 2 10791" xfId="3218" xr:uid="{4925E499-5F39-4FC3-8E44-0DD5D5474849}"/>
    <cellStyle name="Hyperlink 2 10792" xfId="3219" xr:uid="{0CF5C712-21EE-41E8-8D36-8C57FDF582DC}"/>
    <cellStyle name="Hyperlink 2 10793" xfId="3220" xr:uid="{E6452A2B-87D2-49AB-AB25-97D06C0297D9}"/>
    <cellStyle name="Hyperlink 2 10794" xfId="3221" xr:uid="{FCB2A4F6-D70B-44BE-871F-04771ECA6BE6}"/>
    <cellStyle name="Hyperlink 2 10795" xfId="3222" xr:uid="{A7A6E597-EE9A-4BFC-8A53-05DCCCB4C451}"/>
    <cellStyle name="Hyperlink 2 10796" xfId="3223" xr:uid="{ABE70492-8182-4A80-A089-F2E9C268CC95}"/>
    <cellStyle name="Hyperlink 2 10797" xfId="3224" xr:uid="{96FE5901-1EBD-4398-844D-951A8D6A9BA8}"/>
    <cellStyle name="Hyperlink 2 10798" xfId="3225" xr:uid="{6142D90B-E2B9-4673-925D-F448C0259F00}"/>
    <cellStyle name="Hyperlink 2 10799" xfId="3226" xr:uid="{00DA9DC9-681C-44EB-8023-22463FB5086C}"/>
    <cellStyle name="Hyperlink 2 108" xfId="3227" xr:uid="{6B82FCBF-D7E3-4DD2-A974-C1121AD35421}"/>
    <cellStyle name="Hyperlink 2 1080" xfId="3228" xr:uid="{1FDA1364-208B-4B06-B86E-22885F6D14C2}"/>
    <cellStyle name="Hyperlink 2 10800" xfId="3229" xr:uid="{DA396E82-FCB2-4840-8C4F-951190B4D45F}"/>
    <cellStyle name="Hyperlink 2 10801" xfId="3230" xr:uid="{94EB9AC1-8386-4673-9B3C-C0254BB92921}"/>
    <cellStyle name="Hyperlink 2 10802" xfId="3231" xr:uid="{62479163-78FB-4145-83B8-93E2EEBBF6DB}"/>
    <cellStyle name="Hyperlink 2 10803" xfId="3232" xr:uid="{0412C4E3-852C-4210-A81A-E60643434611}"/>
    <cellStyle name="Hyperlink 2 10804" xfId="3233" xr:uid="{0926913B-3EF9-445C-8388-4450156C955E}"/>
    <cellStyle name="Hyperlink 2 10805" xfId="3234" xr:uid="{2DD01077-8146-4DEB-BFC3-F5A7BC711D10}"/>
    <cellStyle name="Hyperlink 2 10806" xfId="3235" xr:uid="{60F2D857-0372-4510-9245-A5F3E2181EF6}"/>
    <cellStyle name="Hyperlink 2 10807" xfId="3236" xr:uid="{167CEA6A-D5BE-43C2-9F57-0ADB80362B2D}"/>
    <cellStyle name="Hyperlink 2 10808" xfId="3237" xr:uid="{9A76E957-28EB-4C65-A270-6E1797B74201}"/>
    <cellStyle name="Hyperlink 2 10809" xfId="3238" xr:uid="{29876FB8-D7F3-4CC0-949A-B33054BC95DE}"/>
    <cellStyle name="Hyperlink 2 1081" xfId="3239" xr:uid="{578B1124-9738-41C4-BE72-E3C010E573AB}"/>
    <cellStyle name="Hyperlink 2 10810" xfId="3240" xr:uid="{A4E3023A-B8BF-4E73-A9B9-87D0977FFF75}"/>
    <cellStyle name="Hyperlink 2 10811" xfId="3241" xr:uid="{B64C1B4B-645E-491B-98CE-5E2FAE47B571}"/>
    <cellStyle name="Hyperlink 2 10812" xfId="3242" xr:uid="{82A608ED-FC77-4A19-B92B-4D92719D2796}"/>
    <cellStyle name="Hyperlink 2 10813" xfId="3243" xr:uid="{5FE639F0-9FAB-4395-9855-5BF25C244055}"/>
    <cellStyle name="Hyperlink 2 10814" xfId="3244" xr:uid="{BDA192D3-7DB1-43A8-A071-02D33A7B1698}"/>
    <cellStyle name="Hyperlink 2 10815" xfId="3245" xr:uid="{80CE6320-DC71-4836-A8AF-387C7EB93ACA}"/>
    <cellStyle name="Hyperlink 2 10816" xfId="3246" xr:uid="{B6A085CD-D28F-45A4-921A-7AF5285D20B6}"/>
    <cellStyle name="Hyperlink 2 10817" xfId="3247" xr:uid="{C44A1D3A-D52A-46EB-B310-55CEF6971A12}"/>
    <cellStyle name="Hyperlink 2 10818" xfId="3248" xr:uid="{930E5030-AD6A-4B46-942C-B39A1290DD9F}"/>
    <cellStyle name="Hyperlink 2 10819" xfId="3249" xr:uid="{EEF61A72-6AA4-4DA4-BAF1-DBB0A661919D}"/>
    <cellStyle name="Hyperlink 2 1082" xfId="3250" xr:uid="{69EB87C7-6B8D-4A50-92C9-7372AA6CD305}"/>
    <cellStyle name="Hyperlink 2 10820" xfId="3251" xr:uid="{3F5ABF5A-BBB6-4063-B632-657B212C3968}"/>
    <cellStyle name="Hyperlink 2 10821" xfId="3252" xr:uid="{12B85A38-6EBD-4A33-8863-C86163CD02EF}"/>
    <cellStyle name="Hyperlink 2 10822" xfId="3253" xr:uid="{5B05A667-F1F9-4015-88A9-87A747503A62}"/>
    <cellStyle name="Hyperlink 2 10823" xfId="3254" xr:uid="{D1011823-8002-4286-B44C-FFEF53EBE6E1}"/>
    <cellStyle name="Hyperlink 2 10824" xfId="3255" xr:uid="{D41262B9-1680-48B7-849E-A5DD17228770}"/>
    <cellStyle name="Hyperlink 2 10825" xfId="3256" xr:uid="{C368DAFD-DFEF-4F2D-826E-6CA215BC3597}"/>
    <cellStyle name="Hyperlink 2 10826" xfId="3257" xr:uid="{A0A05430-6214-43EB-B979-82298DA9DE91}"/>
    <cellStyle name="Hyperlink 2 10827" xfId="3258" xr:uid="{F15976DB-483D-4A97-A2F2-B4688EECFA41}"/>
    <cellStyle name="Hyperlink 2 10828" xfId="3259" xr:uid="{03D28E25-92B6-45E3-ADD0-ABA06802B4F3}"/>
    <cellStyle name="Hyperlink 2 10829" xfId="3260" xr:uid="{359F6DAD-2642-4B3E-B0D1-85EF575C1ABC}"/>
    <cellStyle name="Hyperlink 2 1083" xfId="3261" xr:uid="{EF42E50B-1C70-490F-9E59-CFD87FD7EEA7}"/>
    <cellStyle name="Hyperlink 2 10830" xfId="3262" xr:uid="{2EB1E226-D5A2-41F9-B1B8-1DDD6436AFD5}"/>
    <cellStyle name="Hyperlink 2 10831" xfId="3263" xr:uid="{A85EA82B-497B-4AC6-A36E-CD55468194CB}"/>
    <cellStyle name="Hyperlink 2 10832" xfId="3264" xr:uid="{5ACBF18C-9F39-4B32-BC3A-178636DE221C}"/>
    <cellStyle name="Hyperlink 2 10833" xfId="3265" xr:uid="{44D9E08D-E75D-4EB4-A0CF-75B41E7FEF65}"/>
    <cellStyle name="Hyperlink 2 10834" xfId="3266" xr:uid="{8380E36D-9DEA-4064-BD92-168371DB3F22}"/>
    <cellStyle name="Hyperlink 2 10835" xfId="3267" xr:uid="{0BEABE68-2B53-48CE-8981-E0851395BC0C}"/>
    <cellStyle name="Hyperlink 2 10836" xfId="3268" xr:uid="{39B31637-A4AA-4813-9500-EFAD6AD4BE1A}"/>
    <cellStyle name="Hyperlink 2 10837" xfId="3269" xr:uid="{31576661-DDE8-4116-82C3-E14ED2FAA047}"/>
    <cellStyle name="Hyperlink 2 10838" xfId="3270" xr:uid="{D267790C-E19E-4FDE-9C80-40057D9CAEC9}"/>
    <cellStyle name="Hyperlink 2 10839" xfId="3271" xr:uid="{785A1567-CC94-4461-8980-5B70A3F657FE}"/>
    <cellStyle name="Hyperlink 2 1084" xfId="3272" xr:uid="{85837439-C0FD-4D55-92F8-C1309B66281C}"/>
    <cellStyle name="Hyperlink 2 10840" xfId="3273" xr:uid="{C198A30E-0061-4867-A4FD-1489A64E8BE3}"/>
    <cellStyle name="Hyperlink 2 10841" xfId="3274" xr:uid="{312643D3-BF2A-4109-ACCD-EDF63FA75357}"/>
    <cellStyle name="Hyperlink 2 10842" xfId="3275" xr:uid="{D6918E67-6747-4A63-A848-F9412CEBF2B7}"/>
    <cellStyle name="Hyperlink 2 10843" xfId="3276" xr:uid="{68160C61-FF98-416D-8970-188BF2D7B354}"/>
    <cellStyle name="Hyperlink 2 10844" xfId="3277" xr:uid="{1EEDF586-3A85-4753-A5FD-576C800DB45F}"/>
    <cellStyle name="Hyperlink 2 10845" xfId="3278" xr:uid="{43A9380F-9C75-4D42-90F4-B88D6D34A99F}"/>
    <cellStyle name="Hyperlink 2 10846" xfId="3279" xr:uid="{22A9736E-417A-44E9-91CE-2C942D8D7C5B}"/>
    <cellStyle name="Hyperlink 2 10847" xfId="3280" xr:uid="{2C9D6495-5CBF-49C2-B4A7-93F06A2CC5FD}"/>
    <cellStyle name="Hyperlink 2 10848" xfId="3281" xr:uid="{2A30AB06-9C5B-4891-97F8-BEB9C8F57F54}"/>
    <cellStyle name="Hyperlink 2 10849" xfId="3282" xr:uid="{A8ECBC82-A8BD-496F-BE38-77C81543A05D}"/>
    <cellStyle name="Hyperlink 2 1085" xfId="3283" xr:uid="{351546C7-1A58-43DB-A5E1-D561D702CA6F}"/>
    <cellStyle name="Hyperlink 2 10850" xfId="3284" xr:uid="{86BD7348-F47F-4829-9FB4-224449FF2167}"/>
    <cellStyle name="Hyperlink 2 10851" xfId="3285" xr:uid="{81188FF1-08E6-4732-B1D6-0E64F5FB7052}"/>
    <cellStyle name="Hyperlink 2 10852" xfId="3286" xr:uid="{1A81B9C0-C7DB-4795-A52D-2B159E0F8371}"/>
    <cellStyle name="Hyperlink 2 10853" xfId="3287" xr:uid="{EBA09C50-4D14-494D-A13B-7CA1FE9355E0}"/>
    <cellStyle name="Hyperlink 2 10854" xfId="3288" xr:uid="{6BE246DE-3556-4445-B13A-2471664EEA5C}"/>
    <cellStyle name="Hyperlink 2 10855" xfId="3289" xr:uid="{F7CE5C00-2D48-4BC0-AB99-EFF58B9BC74E}"/>
    <cellStyle name="Hyperlink 2 10856" xfId="3290" xr:uid="{F99407A5-B3FB-4656-A5FD-C1B8079EEFB9}"/>
    <cellStyle name="Hyperlink 2 10857" xfId="3291" xr:uid="{C92BEF09-8B46-45B0-A39F-AF150FEA4236}"/>
    <cellStyle name="Hyperlink 2 10858" xfId="3292" xr:uid="{B3D9294F-B08F-4D42-B44A-6117D5CE5088}"/>
    <cellStyle name="Hyperlink 2 10859" xfId="3293" xr:uid="{FDA7B757-B871-4F6A-A70C-59B59F8C4E15}"/>
    <cellStyle name="Hyperlink 2 1086" xfId="3294" xr:uid="{9AC5D0A7-0135-4329-91E7-E16461AE9721}"/>
    <cellStyle name="Hyperlink 2 10860" xfId="3295" xr:uid="{71BA73A9-5BC7-4AF9-938C-586035A7B0B2}"/>
    <cellStyle name="Hyperlink 2 10861" xfId="3296" xr:uid="{763F6416-8286-4C75-8FC5-305624B03BE6}"/>
    <cellStyle name="Hyperlink 2 10862" xfId="3297" xr:uid="{B4FF3D15-5902-4291-8D50-26E55153610C}"/>
    <cellStyle name="Hyperlink 2 10863" xfId="3298" xr:uid="{1EF04BBB-17EB-4F0E-8E0C-18AA0BB38DBF}"/>
    <cellStyle name="Hyperlink 2 10864" xfId="3299" xr:uid="{9CBAFB85-9224-4C14-85D1-17ABF3FA3169}"/>
    <cellStyle name="Hyperlink 2 10865" xfId="3300" xr:uid="{3B5D76A4-B245-4F78-82D6-5330CFBBFF82}"/>
    <cellStyle name="Hyperlink 2 10866" xfId="3301" xr:uid="{41650674-E72A-41A6-B4E3-EE8A36A80E24}"/>
    <cellStyle name="Hyperlink 2 10867" xfId="3302" xr:uid="{75F21CA4-C149-46C3-8133-C996F743AA52}"/>
    <cellStyle name="Hyperlink 2 10868" xfId="3303" xr:uid="{C3288C61-CED7-48D3-A53E-F5269C49AAB2}"/>
    <cellStyle name="Hyperlink 2 10869" xfId="3304" xr:uid="{6F510820-9F76-4D0A-BF69-489BC1E7BDD6}"/>
    <cellStyle name="Hyperlink 2 1087" xfId="3305" xr:uid="{624F5170-554B-4C2C-8482-E661E286A974}"/>
    <cellStyle name="Hyperlink 2 10870" xfId="3306" xr:uid="{76BEBEB5-1FEE-4692-AED0-D77A98B6CADC}"/>
    <cellStyle name="Hyperlink 2 10871" xfId="3307" xr:uid="{5D69AB32-0A0E-43C1-9CA5-9E207F84ECA3}"/>
    <cellStyle name="Hyperlink 2 10872" xfId="3308" xr:uid="{8103B897-D7E9-4B9F-BAC1-B6B0AB38B91E}"/>
    <cellStyle name="Hyperlink 2 10873" xfId="3309" xr:uid="{FC024841-0739-4464-90A8-2632581E1DC7}"/>
    <cellStyle name="Hyperlink 2 10874" xfId="3310" xr:uid="{676CD373-F34B-474F-8C4B-62DF0C7AA0DB}"/>
    <cellStyle name="Hyperlink 2 10875" xfId="3311" xr:uid="{5AC6D9E3-7B21-4C41-ABD2-6F417B7A2371}"/>
    <cellStyle name="Hyperlink 2 10876" xfId="3312" xr:uid="{3D5D5555-76DC-476E-AFC1-DCD3BCC69996}"/>
    <cellStyle name="Hyperlink 2 10877" xfId="3313" xr:uid="{D77FFAAF-7546-4848-8B7D-B58C4702A1B5}"/>
    <cellStyle name="Hyperlink 2 10878" xfId="3314" xr:uid="{2E33ADA6-7F7A-42AE-A32B-DFB533CEA1F9}"/>
    <cellStyle name="Hyperlink 2 10879" xfId="3315" xr:uid="{309264D7-164D-4A51-BC72-2BD19F759F37}"/>
    <cellStyle name="Hyperlink 2 1088" xfId="3316" xr:uid="{0D9DB394-DC9B-46FF-B8FC-68510BC2BEF7}"/>
    <cellStyle name="Hyperlink 2 10880" xfId="3317" xr:uid="{214D8EA4-6110-42CA-AF2C-5AF828592FC6}"/>
    <cellStyle name="Hyperlink 2 10881" xfId="3318" xr:uid="{C7F4DC91-6C2D-4CCB-90EF-659B7B0EAE06}"/>
    <cellStyle name="Hyperlink 2 10882" xfId="3319" xr:uid="{2924A8AD-C7E1-4E41-9682-C5F11A6E3C0A}"/>
    <cellStyle name="Hyperlink 2 10883" xfId="3320" xr:uid="{B0DEBDC4-485F-4E12-B938-DC5DDFE9ED88}"/>
    <cellStyle name="Hyperlink 2 10884" xfId="3321" xr:uid="{30CC686E-04ED-4163-8CC6-AB2DB7488FD0}"/>
    <cellStyle name="Hyperlink 2 10885" xfId="3322" xr:uid="{EBC22247-04C8-4CC2-82FC-720E091F828A}"/>
    <cellStyle name="Hyperlink 2 10886" xfId="3323" xr:uid="{389A97B0-CCC4-4812-AC84-5937D80911C3}"/>
    <cellStyle name="Hyperlink 2 10887" xfId="3324" xr:uid="{DF4CB0EF-FE21-43B5-9321-392EFF76325F}"/>
    <cellStyle name="Hyperlink 2 10888" xfId="3325" xr:uid="{61800327-0597-4A63-B932-3575FD2D3048}"/>
    <cellStyle name="Hyperlink 2 10889" xfId="3326" xr:uid="{14DB6F0F-2B0C-4A86-A8CF-A10373B2F308}"/>
    <cellStyle name="Hyperlink 2 1089" xfId="3327" xr:uid="{18B9F63E-7F25-41D8-9FBF-50321B8F3089}"/>
    <cellStyle name="Hyperlink 2 10890" xfId="3328" xr:uid="{92D5AF8D-6F3D-4924-B896-FEF9868C8677}"/>
    <cellStyle name="Hyperlink 2 10891" xfId="3329" xr:uid="{8D078018-80B9-4629-9F94-61751838126A}"/>
    <cellStyle name="Hyperlink 2 10892" xfId="3330" xr:uid="{D77F51CD-CF9A-405E-BA67-18EBBA286C36}"/>
    <cellStyle name="Hyperlink 2 10893" xfId="3331" xr:uid="{283D69B8-B681-45B4-AF64-25BA7364DF1A}"/>
    <cellStyle name="Hyperlink 2 10894" xfId="3332" xr:uid="{D74B5CBC-CA36-49FC-ACEE-B4F8AB43F9B1}"/>
    <cellStyle name="Hyperlink 2 10895" xfId="3333" xr:uid="{8B1C0604-8015-4DA4-9400-9A43B5F66F8A}"/>
    <cellStyle name="Hyperlink 2 10896" xfId="3334" xr:uid="{6523DB36-3DF4-4878-9E45-CB810CEC1EF3}"/>
    <cellStyle name="Hyperlink 2 10897" xfId="3335" xr:uid="{A895955C-C4F8-4FCC-B0DF-E821491CC9F2}"/>
    <cellStyle name="Hyperlink 2 10898" xfId="3336" xr:uid="{4AC1896E-4504-4CF4-861A-ABC6A95E3B81}"/>
    <cellStyle name="Hyperlink 2 10899" xfId="3337" xr:uid="{B05C0599-2E73-4476-A3E6-B8C6D0A6B713}"/>
    <cellStyle name="Hyperlink 2 109" xfId="3338" xr:uid="{40E34692-4E68-48CE-B8FE-33FFC5E0D6A6}"/>
    <cellStyle name="Hyperlink 2 1090" xfId="3339" xr:uid="{8F062E30-F99C-45E2-8DE3-23C5C8CBF2BE}"/>
    <cellStyle name="Hyperlink 2 10900" xfId="3340" xr:uid="{1C239EC3-0C9A-4855-8975-46F800B317D6}"/>
    <cellStyle name="Hyperlink 2 10901" xfId="3341" xr:uid="{98B6205D-BDAD-441A-8341-C80A928EBC32}"/>
    <cellStyle name="Hyperlink 2 10902" xfId="3342" xr:uid="{2610A843-A627-4324-9513-F1F3DEBD7CD3}"/>
    <cellStyle name="Hyperlink 2 10903" xfId="3343" xr:uid="{1571A91B-F44A-446D-9C09-73704A1A080C}"/>
    <cellStyle name="Hyperlink 2 10904" xfId="3344" xr:uid="{AC3E8A4F-C424-4785-B8AA-81D58E79CD74}"/>
    <cellStyle name="Hyperlink 2 10905" xfId="3345" xr:uid="{AE90DC07-88F3-4272-AD7D-808CBC7891EC}"/>
    <cellStyle name="Hyperlink 2 10906" xfId="3346" xr:uid="{664ECA66-A20C-456D-8586-ED7CC035030A}"/>
    <cellStyle name="Hyperlink 2 10907" xfId="3347" xr:uid="{6CF177AC-F3C4-4494-9301-654828035C09}"/>
    <cellStyle name="Hyperlink 2 10908" xfId="3348" xr:uid="{57BC191F-2B3B-4AA8-B424-74162128B510}"/>
    <cellStyle name="Hyperlink 2 10909" xfId="3349" xr:uid="{9F2EC435-107D-423E-8857-12DC7A4ACE95}"/>
    <cellStyle name="Hyperlink 2 1091" xfId="3350" xr:uid="{616591E5-D721-4396-917D-FA7863251F51}"/>
    <cellStyle name="Hyperlink 2 10910" xfId="3351" xr:uid="{3E35291D-7394-48D5-9891-7A133757BE34}"/>
    <cellStyle name="Hyperlink 2 10911" xfId="3352" xr:uid="{C93B0785-50C9-4427-9F6D-5C2F8826912F}"/>
    <cellStyle name="Hyperlink 2 10912" xfId="3353" xr:uid="{726A3EC8-D345-48A6-A1F1-FBD450CE673A}"/>
    <cellStyle name="Hyperlink 2 10913" xfId="3354" xr:uid="{F27FBCCE-B4B3-4143-8773-30A4BDD68204}"/>
    <cellStyle name="Hyperlink 2 10914" xfId="3355" xr:uid="{85977B84-A2A9-4BB9-A901-42EE29378606}"/>
    <cellStyle name="Hyperlink 2 10915" xfId="3356" xr:uid="{21D0D0C6-B8A1-436D-8C78-9393AF173943}"/>
    <cellStyle name="Hyperlink 2 10916" xfId="3357" xr:uid="{B4CA1EA7-671A-4B79-A395-B14B4A92ADD1}"/>
    <cellStyle name="Hyperlink 2 10917" xfId="3358" xr:uid="{AF16AE15-0468-41E3-87D5-FCBA0EC856EE}"/>
    <cellStyle name="Hyperlink 2 10918" xfId="3359" xr:uid="{36566CE4-E15D-4E52-942C-F5450DA1EC55}"/>
    <cellStyle name="Hyperlink 2 10919" xfId="3360" xr:uid="{08E606B4-3D7C-48D9-85B8-AB1D9383A9D8}"/>
    <cellStyle name="Hyperlink 2 1092" xfId="3361" xr:uid="{19B3EE33-A80A-4AE2-9B34-6D4BBBBBE6CD}"/>
    <cellStyle name="Hyperlink 2 10920" xfId="3362" xr:uid="{887B5B44-48E8-4D20-9C8C-0B1CD75F98EF}"/>
    <cellStyle name="Hyperlink 2 10921" xfId="3363" xr:uid="{CE2A7001-2778-41BF-A9CE-7C71C78AE8AF}"/>
    <cellStyle name="Hyperlink 2 10922" xfId="3364" xr:uid="{39CE6798-C339-4306-8EB2-206522A60045}"/>
    <cellStyle name="Hyperlink 2 10923" xfId="3365" xr:uid="{51D3776A-CEE7-4D6B-8B75-FCFB6D0F4E00}"/>
    <cellStyle name="Hyperlink 2 10924" xfId="3366" xr:uid="{F4E8F94C-8D46-48E1-8F95-2F3D7D325A7A}"/>
    <cellStyle name="Hyperlink 2 10925" xfId="3367" xr:uid="{7B2EFEAD-8840-49E5-8E2E-A49977CACF46}"/>
    <cellStyle name="Hyperlink 2 10926" xfId="3368" xr:uid="{5757595D-1BB9-487E-8C74-73C7F717E8EC}"/>
    <cellStyle name="Hyperlink 2 10927" xfId="3369" xr:uid="{CDACE6BA-49D0-4CAE-9890-D9EF9DD5F045}"/>
    <cellStyle name="Hyperlink 2 10928" xfId="3370" xr:uid="{27CC67EB-53A7-48B1-A9A8-87776F5E2490}"/>
    <cellStyle name="Hyperlink 2 10929" xfId="3371" xr:uid="{05010C16-ABE0-4D33-BD7B-47748C9D1B5E}"/>
    <cellStyle name="Hyperlink 2 1093" xfId="3372" xr:uid="{B396701B-2AF8-442C-8240-17981CF39AB2}"/>
    <cellStyle name="Hyperlink 2 10930" xfId="3373" xr:uid="{A5448764-F12B-4C4C-93F6-C6CB74ACA6B9}"/>
    <cellStyle name="Hyperlink 2 10931" xfId="3374" xr:uid="{780142F5-27FF-4BF6-945A-F9292D770FD0}"/>
    <cellStyle name="Hyperlink 2 10932" xfId="3375" xr:uid="{BCF45892-BBA3-4A9C-B932-46C8838F7346}"/>
    <cellStyle name="Hyperlink 2 10933" xfId="3376" xr:uid="{CC08331E-E0C1-47B1-A8D8-4FDF68041328}"/>
    <cellStyle name="Hyperlink 2 10934" xfId="3377" xr:uid="{3A6F104D-DD56-44A4-B2E7-4C57EDA4B233}"/>
    <cellStyle name="Hyperlink 2 10935" xfId="3378" xr:uid="{54D9B8FE-9BC6-4D25-A321-3A0B5717DED7}"/>
    <cellStyle name="Hyperlink 2 10936" xfId="3379" xr:uid="{745E305B-6BAC-46A7-850B-BB6FBEC6CE13}"/>
    <cellStyle name="Hyperlink 2 10937" xfId="3380" xr:uid="{F820DB25-8EDE-4343-9C9B-97AB5A57952B}"/>
    <cellStyle name="Hyperlink 2 10938" xfId="3381" xr:uid="{D8AC3EDD-2574-4686-AD09-6FF2A17A09FA}"/>
    <cellStyle name="Hyperlink 2 10939" xfId="3382" xr:uid="{989C4D74-511E-4DE6-8992-DDE11070FD19}"/>
    <cellStyle name="Hyperlink 2 1094" xfId="3383" xr:uid="{CA6BBC13-5F35-4782-A445-8CBA3F4049BB}"/>
    <cellStyle name="Hyperlink 2 10940" xfId="3384" xr:uid="{223660AB-3186-4747-B9BB-D2827E7C5FC7}"/>
    <cellStyle name="Hyperlink 2 10941" xfId="3385" xr:uid="{4F2DCF9B-CC64-4BEC-849C-9853A81F1EF8}"/>
    <cellStyle name="Hyperlink 2 10942" xfId="3386" xr:uid="{B67157B0-CB38-4D32-8F30-409720DB15F7}"/>
    <cellStyle name="Hyperlink 2 10943" xfId="3387" xr:uid="{04FAD48D-901F-4CD6-BE46-3041D11758A1}"/>
    <cellStyle name="Hyperlink 2 10944" xfId="3388" xr:uid="{3AC96500-DCCF-41B9-AC42-AE9E79524377}"/>
    <cellStyle name="Hyperlink 2 10945" xfId="3389" xr:uid="{15754843-423D-4335-912D-241D596C66E7}"/>
    <cellStyle name="Hyperlink 2 10946" xfId="3390" xr:uid="{456B1A7F-B1F3-4802-86CD-65490C36AC31}"/>
    <cellStyle name="Hyperlink 2 10947" xfId="3391" xr:uid="{6A0AD9CD-FEE8-4A88-8B07-9208E4E1333D}"/>
    <cellStyle name="Hyperlink 2 10948" xfId="3392" xr:uid="{07555575-7F19-4E48-AD44-7FFD28ACA9B3}"/>
    <cellStyle name="Hyperlink 2 10949" xfId="3393" xr:uid="{82E64C1B-F4AF-4B47-9114-A73A02BE964E}"/>
    <cellStyle name="Hyperlink 2 1095" xfId="3394" xr:uid="{A5C7B44D-F7F1-426E-84EF-C2A1E2519438}"/>
    <cellStyle name="Hyperlink 2 10950" xfId="3395" xr:uid="{B9BBEF9A-927E-4E53-BF6A-A0409B9964DD}"/>
    <cellStyle name="Hyperlink 2 10951" xfId="3396" xr:uid="{A2536FCC-9298-4C81-BE06-B34B3DD174AD}"/>
    <cellStyle name="Hyperlink 2 10952" xfId="3397" xr:uid="{8A9E8D64-8529-4E32-BFE4-242BC4926D4D}"/>
    <cellStyle name="Hyperlink 2 10953" xfId="3398" xr:uid="{A2D4A97A-E91C-472E-8FF5-A2633D320AC0}"/>
    <cellStyle name="Hyperlink 2 10954" xfId="3399" xr:uid="{CA7573AE-8302-4F72-9B44-55933374B9BC}"/>
    <cellStyle name="Hyperlink 2 10955" xfId="3400" xr:uid="{8DC440BF-D106-4411-8FE0-C1094FCC6A23}"/>
    <cellStyle name="Hyperlink 2 10956" xfId="3401" xr:uid="{D701C506-44AE-41ED-B432-515A8F54846F}"/>
    <cellStyle name="Hyperlink 2 10957" xfId="3402" xr:uid="{B3F5405C-4FEB-4890-97F2-CF143430AC9C}"/>
    <cellStyle name="Hyperlink 2 10958" xfId="3403" xr:uid="{4CFB1633-72A2-4F8F-B398-CCEE29F5A4A5}"/>
    <cellStyle name="Hyperlink 2 10959" xfId="3404" xr:uid="{68053249-8BB7-4F4B-A71C-17E09B9D8EA4}"/>
    <cellStyle name="Hyperlink 2 1096" xfId="3405" xr:uid="{E4608EF1-F082-4FC1-B7D6-F4230229C227}"/>
    <cellStyle name="Hyperlink 2 10960" xfId="3406" xr:uid="{4B9D2FB8-6B85-4A29-A28E-69FFD5CFC361}"/>
    <cellStyle name="Hyperlink 2 10961" xfId="3407" xr:uid="{E2774097-F466-4E02-865E-43012BE48167}"/>
    <cellStyle name="Hyperlink 2 10962" xfId="3408" xr:uid="{A2C471C0-85BB-4BE5-87D0-3EF8EAB0576D}"/>
    <cellStyle name="Hyperlink 2 10963" xfId="3409" xr:uid="{10C7667C-E849-410A-A3AE-8D99C4214746}"/>
    <cellStyle name="Hyperlink 2 10964" xfId="3410" xr:uid="{E3693281-F2C9-464A-BC76-A78F3D577BDB}"/>
    <cellStyle name="Hyperlink 2 10965" xfId="3411" xr:uid="{3AC68A2E-51CC-4B2F-94ED-7DCAE69FCD0D}"/>
    <cellStyle name="Hyperlink 2 10966" xfId="3412" xr:uid="{7701FE70-8A89-43D9-AE29-5A05434D1C7B}"/>
    <cellStyle name="Hyperlink 2 10967" xfId="3413" xr:uid="{ADE8AD5F-40DB-4121-8692-DADCFDDE728C}"/>
    <cellStyle name="Hyperlink 2 10968" xfId="3414" xr:uid="{2615E585-BE66-40A2-874C-65F5ED21E563}"/>
    <cellStyle name="Hyperlink 2 10969" xfId="3415" xr:uid="{0190E1EB-6382-4C83-BB99-C8C00B49B830}"/>
    <cellStyle name="Hyperlink 2 1097" xfId="3416" xr:uid="{2D71BC4E-2758-46EB-BF3F-74FB51913154}"/>
    <cellStyle name="Hyperlink 2 10970" xfId="3417" xr:uid="{727B5454-DB44-4D09-A2C6-F904CD4BE58D}"/>
    <cellStyle name="Hyperlink 2 10971" xfId="3418" xr:uid="{24905602-575E-451F-BE5F-DA1D2F9E7A96}"/>
    <cellStyle name="Hyperlink 2 10972" xfId="3419" xr:uid="{92DAFFCE-7BD5-4D99-A5A7-3770290FBED1}"/>
    <cellStyle name="Hyperlink 2 10973" xfId="3420" xr:uid="{DAFDED9A-7164-4E80-86B2-5858E0178E86}"/>
    <cellStyle name="Hyperlink 2 10974" xfId="3421" xr:uid="{6AA8BDB7-EE60-42FB-B4DF-44DCC614F3DF}"/>
    <cellStyle name="Hyperlink 2 10975" xfId="3422" xr:uid="{E78FD1B1-A383-42A8-9941-8E4E588F043D}"/>
    <cellStyle name="Hyperlink 2 10976" xfId="3423" xr:uid="{92F84170-15A5-4051-833C-F532CB27D140}"/>
    <cellStyle name="Hyperlink 2 10977" xfId="3424" xr:uid="{5C87D2FE-2A3D-4FEA-9AD8-FD94981E673C}"/>
    <cellStyle name="Hyperlink 2 10978" xfId="3425" xr:uid="{F8DF3890-7F3F-4681-B917-CB29DF97C56F}"/>
    <cellStyle name="Hyperlink 2 10979" xfId="3426" xr:uid="{2E40EC16-7846-4164-8A12-42C4C6C85E3E}"/>
    <cellStyle name="Hyperlink 2 1098" xfId="3427" xr:uid="{236D9B9A-E24D-4594-9C2F-C441BCDBC315}"/>
    <cellStyle name="Hyperlink 2 10980" xfId="3428" xr:uid="{DD47E9FC-4788-4246-B100-C65A5CD16740}"/>
    <cellStyle name="Hyperlink 2 10981" xfId="3429" xr:uid="{6015C1A5-7C62-4C51-AD33-9299D9FD66B8}"/>
    <cellStyle name="Hyperlink 2 10982" xfId="3430" xr:uid="{64648C3E-D6A7-4CE3-9810-8334DC312115}"/>
    <cellStyle name="Hyperlink 2 10983" xfId="3431" xr:uid="{BEF255A0-F033-4AFA-8B3D-74F106E91407}"/>
    <cellStyle name="Hyperlink 2 10984" xfId="3432" xr:uid="{86F0925B-48C7-4744-A392-4F2A02FB862D}"/>
    <cellStyle name="Hyperlink 2 10985" xfId="3433" xr:uid="{DECB7821-3D39-415E-B3B7-7F95A360278F}"/>
    <cellStyle name="Hyperlink 2 10986" xfId="3434" xr:uid="{4F22FE13-7120-48F4-8F16-463C304B32FE}"/>
    <cellStyle name="Hyperlink 2 10987" xfId="3435" xr:uid="{649646B4-4C8C-46A9-982B-2F5A8656BAF5}"/>
    <cellStyle name="Hyperlink 2 10988" xfId="3436" xr:uid="{A8A4AE1C-01B9-449B-BCC1-354BBBD78485}"/>
    <cellStyle name="Hyperlink 2 10989" xfId="3437" xr:uid="{CD46E67C-4A25-4C28-BDE3-8076C212B0C0}"/>
    <cellStyle name="Hyperlink 2 1099" xfId="3438" xr:uid="{4E9E8873-AA7B-4FED-8FE2-F3443685D357}"/>
    <cellStyle name="Hyperlink 2 10990" xfId="3439" xr:uid="{EBEFC078-EC55-4AB2-9B8D-F9C5507DFEEB}"/>
    <cellStyle name="Hyperlink 2 10991" xfId="3440" xr:uid="{3704DDD0-0B3F-4B78-A6F4-CF006C402D93}"/>
    <cellStyle name="Hyperlink 2 10992" xfId="3441" xr:uid="{56F98612-F00C-4A68-8E88-CBAABE67594D}"/>
    <cellStyle name="Hyperlink 2 10993" xfId="3442" xr:uid="{8650A6C8-21F1-4AC0-9BAC-B24D0E47BBAB}"/>
    <cellStyle name="Hyperlink 2 10994" xfId="3443" xr:uid="{D2C15102-61C9-48D6-9230-E577FD5BE101}"/>
    <cellStyle name="Hyperlink 2 10995" xfId="3444" xr:uid="{A086FC3A-492C-4E4E-A778-8A7134C2A91B}"/>
    <cellStyle name="Hyperlink 2 10996" xfId="3445" xr:uid="{B18D57AB-6A02-48A4-9BCB-3AC57504A6C3}"/>
    <cellStyle name="Hyperlink 2 10997" xfId="3446" xr:uid="{4BC12960-1F45-497E-B8A5-222A31AF0889}"/>
    <cellStyle name="Hyperlink 2 10998" xfId="3447" xr:uid="{35C76EF4-6B6E-43FE-9444-5D2478155F94}"/>
    <cellStyle name="Hyperlink 2 10999" xfId="3448" xr:uid="{CA1D70F9-DF0A-4E5D-A8FC-FDD79780BF91}"/>
    <cellStyle name="Hyperlink 2 11" xfId="3449" xr:uid="{94A7A6CD-F900-4B43-900E-F8566F7ABFF2}"/>
    <cellStyle name="Hyperlink 2 110" xfId="3450" xr:uid="{B7A0194D-3999-4C3D-B1AE-62C05C33B521}"/>
    <cellStyle name="Hyperlink 2 1100" xfId="3451" xr:uid="{E41605FB-DC18-484F-AEB7-47EFAD64D270}"/>
    <cellStyle name="Hyperlink 2 11000" xfId="3452" xr:uid="{E9F7A501-C1E0-4689-8B6E-20A9D12E76A7}"/>
    <cellStyle name="Hyperlink 2 11001" xfId="3453" xr:uid="{82A73C8A-B2EC-4D9B-9FF1-B8B8C3336EFB}"/>
    <cellStyle name="Hyperlink 2 11002" xfId="3454" xr:uid="{E0B39162-3212-4BFC-B7E7-DFEA70041522}"/>
    <cellStyle name="Hyperlink 2 11003" xfId="3455" xr:uid="{B7165367-AB97-4498-AE36-3B04837977DE}"/>
    <cellStyle name="Hyperlink 2 11004" xfId="3456" xr:uid="{46C306C8-0437-455E-A7D6-CDC4D8EC8364}"/>
    <cellStyle name="Hyperlink 2 11005" xfId="3457" xr:uid="{B0D71C03-29AE-4990-9ECC-27DA19157710}"/>
    <cellStyle name="Hyperlink 2 11006" xfId="3458" xr:uid="{EF0E00D2-93B5-4119-AB44-E1BDB96D279B}"/>
    <cellStyle name="Hyperlink 2 11007" xfId="3459" xr:uid="{6EE06568-7707-4AB3-B6B3-98CFAB6EC689}"/>
    <cellStyle name="Hyperlink 2 11008" xfId="3460" xr:uid="{A2415622-1034-4A24-9D59-71A505E23121}"/>
    <cellStyle name="Hyperlink 2 11009" xfId="3461" xr:uid="{1D9551DE-6ED4-436A-84BF-C7A9F2FB3BC1}"/>
    <cellStyle name="Hyperlink 2 1101" xfId="3462" xr:uid="{63AB841A-331F-411B-A5F1-0E4698043114}"/>
    <cellStyle name="Hyperlink 2 11010" xfId="3463" xr:uid="{265AED6D-3497-46D2-A2AF-F1CF85A74065}"/>
    <cellStyle name="Hyperlink 2 11011" xfId="3464" xr:uid="{4B96CFE8-C219-4F76-A1FD-879E7BDEE09E}"/>
    <cellStyle name="Hyperlink 2 11012" xfId="3465" xr:uid="{1F588993-D951-4DC2-8918-CAED25589B0E}"/>
    <cellStyle name="Hyperlink 2 11013" xfId="3466" xr:uid="{8480ECE1-0AD3-420E-A13D-5A0C124C1380}"/>
    <cellStyle name="Hyperlink 2 11014" xfId="3467" xr:uid="{1D801812-8DF9-4F5F-82A5-F2790F7694BB}"/>
    <cellStyle name="Hyperlink 2 11015" xfId="3468" xr:uid="{6FA1E0EE-04D7-4AFD-86B8-25BB46B9573F}"/>
    <cellStyle name="Hyperlink 2 11016" xfId="3469" xr:uid="{2FBBC01E-A2C9-4BC8-A170-5CC7AC78C3AE}"/>
    <cellStyle name="Hyperlink 2 11017" xfId="3470" xr:uid="{D42BF2AB-F0D2-4D89-9D53-BA6D428C25EC}"/>
    <cellStyle name="Hyperlink 2 11018" xfId="3471" xr:uid="{8100BCA7-1BE6-4B3D-9B97-5A2DD09ABF51}"/>
    <cellStyle name="Hyperlink 2 11019" xfId="3472" xr:uid="{CFEBB49A-DAF1-4DEF-A0BB-BE98B6961FC7}"/>
    <cellStyle name="Hyperlink 2 1102" xfId="3473" xr:uid="{629890BB-0106-49C9-B3D2-C8241399DFDD}"/>
    <cellStyle name="Hyperlink 2 11020" xfId="3474" xr:uid="{E19178E9-5C59-42DC-8ED9-E609B4391A8E}"/>
    <cellStyle name="Hyperlink 2 11021" xfId="3475" xr:uid="{2FFB6821-DCBD-4105-8748-19E1AFEB628A}"/>
    <cellStyle name="Hyperlink 2 11022" xfId="3476" xr:uid="{30F0A1E9-C477-4CD4-944F-EF62F292C55C}"/>
    <cellStyle name="Hyperlink 2 11023" xfId="3477" xr:uid="{A70490C1-041D-49CD-85E9-E3822CA43F14}"/>
    <cellStyle name="Hyperlink 2 11024" xfId="3478" xr:uid="{C30630D7-D60E-4787-8ADE-C29479FED442}"/>
    <cellStyle name="Hyperlink 2 11025" xfId="3479" xr:uid="{5B15F2C0-2F33-49B0-9284-993D30BE7635}"/>
    <cellStyle name="Hyperlink 2 11026" xfId="3480" xr:uid="{387D0424-E343-4E72-9769-7FDD33BC5AAA}"/>
    <cellStyle name="Hyperlink 2 11027" xfId="3481" xr:uid="{E548FD94-80ED-44DE-8E95-DDE08E5AE3CB}"/>
    <cellStyle name="Hyperlink 2 11028" xfId="3482" xr:uid="{E7974B5D-0ECC-44B5-AEB8-DEA43DCCEC10}"/>
    <cellStyle name="Hyperlink 2 11029" xfId="3483" xr:uid="{0131F4DE-9D65-4184-AD15-DFE76CAD5942}"/>
    <cellStyle name="Hyperlink 2 1103" xfId="3484" xr:uid="{35BF263D-B271-437E-95A6-6D30A3A1EF16}"/>
    <cellStyle name="Hyperlink 2 11030" xfId="3485" xr:uid="{5E2EAE68-81CA-48F6-B8BB-B5E3DB4EF587}"/>
    <cellStyle name="Hyperlink 2 11031" xfId="3486" xr:uid="{19088B78-C3C2-428E-B379-4358369F5A39}"/>
    <cellStyle name="Hyperlink 2 11032" xfId="3487" xr:uid="{03AC72B0-F146-4CAD-AE5A-F7FB025446B4}"/>
    <cellStyle name="Hyperlink 2 11033" xfId="3488" xr:uid="{2B111841-476E-4617-B1D4-E2A20D6BA1EA}"/>
    <cellStyle name="Hyperlink 2 11034" xfId="3489" xr:uid="{BFC092C3-247F-47F5-A0F1-C838F9DC2003}"/>
    <cellStyle name="Hyperlink 2 11035" xfId="3490" xr:uid="{EE443E0F-DB34-47F1-95E7-B08F4E097FD1}"/>
    <cellStyle name="Hyperlink 2 11036" xfId="3491" xr:uid="{590319CA-0107-4B2C-AB98-2B1FD75CB8B3}"/>
    <cellStyle name="Hyperlink 2 11037" xfId="3492" xr:uid="{4D3B6AC1-834C-475F-9923-91D37EC9770E}"/>
    <cellStyle name="Hyperlink 2 11038" xfId="3493" xr:uid="{7030CF2F-1EE0-4EE2-86ED-F4E5C328EAB5}"/>
    <cellStyle name="Hyperlink 2 11039" xfId="3494" xr:uid="{F82D6878-1E11-4AA2-B833-2F2AF77DE9D6}"/>
    <cellStyle name="Hyperlink 2 1104" xfId="3495" xr:uid="{D966AA87-AD64-4AD6-81F2-A1CB5BAD937A}"/>
    <cellStyle name="Hyperlink 2 11040" xfId="3496" xr:uid="{E65E7715-6CD1-41D7-8232-3C694B24C499}"/>
    <cellStyle name="Hyperlink 2 11041" xfId="3497" xr:uid="{B66F137C-4A03-4E3D-B110-E8F82F75BB0F}"/>
    <cellStyle name="Hyperlink 2 11042" xfId="3498" xr:uid="{1C09427C-98BC-4253-9431-6CE73A099067}"/>
    <cellStyle name="Hyperlink 2 11043" xfId="3499" xr:uid="{80EBF705-9E1C-4584-B066-E77ADA5A97D8}"/>
    <cellStyle name="Hyperlink 2 11044" xfId="3500" xr:uid="{7DB4EF0E-7A62-412F-A97E-356A3F059986}"/>
    <cellStyle name="Hyperlink 2 11045" xfId="3501" xr:uid="{44F5C7A2-71D2-4F84-83B1-A770C7F75CF8}"/>
    <cellStyle name="Hyperlink 2 11046" xfId="3502" xr:uid="{2B227846-16AA-439A-B841-952DCDA00B83}"/>
    <cellStyle name="Hyperlink 2 11047" xfId="3503" xr:uid="{F6E99690-0993-4C50-9BC8-22D7D3E41BB1}"/>
    <cellStyle name="Hyperlink 2 11048" xfId="3504" xr:uid="{0EFEC22F-4EBA-4F96-99C9-518179B542EE}"/>
    <cellStyle name="Hyperlink 2 11049" xfId="3505" xr:uid="{47B95FA0-48E8-411A-979D-3B7AC02B7F43}"/>
    <cellStyle name="Hyperlink 2 1105" xfId="3506" xr:uid="{61D91F61-350B-4AF3-ACBF-5D998A2BF237}"/>
    <cellStyle name="Hyperlink 2 11050" xfId="3507" xr:uid="{18F6798C-27BD-4F49-BEBB-AB1B170B7F8D}"/>
    <cellStyle name="Hyperlink 2 11051" xfId="3508" xr:uid="{A111D739-0F17-4698-892F-02A450F8ED34}"/>
    <cellStyle name="Hyperlink 2 11052" xfId="3509" xr:uid="{99CD04A1-380B-4815-B41F-E8AFC5F17DAB}"/>
    <cellStyle name="Hyperlink 2 11053" xfId="3510" xr:uid="{71B5DBFE-04DA-4586-959C-22C8B6C0B123}"/>
    <cellStyle name="Hyperlink 2 11054" xfId="3511" xr:uid="{463AAF98-6CDD-43A0-B5E9-652BCFFE8FA4}"/>
    <cellStyle name="Hyperlink 2 11055" xfId="3512" xr:uid="{FB63EFD9-FFA7-4730-A26C-2E316334A0D3}"/>
    <cellStyle name="Hyperlink 2 11056" xfId="3513" xr:uid="{F5629992-D927-4400-929D-B9B60B13CA7D}"/>
    <cellStyle name="Hyperlink 2 11057" xfId="3514" xr:uid="{774E1CAD-6ACE-4ACD-9B0E-FDA571D692DC}"/>
    <cellStyle name="Hyperlink 2 11058" xfId="3515" xr:uid="{6A74AD64-9C7F-4D1B-B31C-061A75ADB905}"/>
    <cellStyle name="Hyperlink 2 11059" xfId="3516" xr:uid="{424061AB-2979-4F9A-9B85-ADDC122AF6FC}"/>
    <cellStyle name="Hyperlink 2 1106" xfId="3517" xr:uid="{FF6CC160-4F2E-4D3C-B01B-7E95B99880CE}"/>
    <cellStyle name="Hyperlink 2 11060" xfId="3518" xr:uid="{51996F81-D6A5-44CB-88EC-6621157C8412}"/>
    <cellStyle name="Hyperlink 2 11061" xfId="3519" xr:uid="{4F72E72F-7047-4BEC-A444-3F18C204DC0F}"/>
    <cellStyle name="Hyperlink 2 11062" xfId="3520" xr:uid="{FA9F69A3-1909-4BDA-A537-3C9A4902E0B8}"/>
    <cellStyle name="Hyperlink 2 11063" xfId="3521" xr:uid="{734B8D2C-CABC-4CC3-916F-88A717C72153}"/>
    <cellStyle name="Hyperlink 2 11064" xfId="3522" xr:uid="{E487CF9C-9053-4263-8944-E32B2EF4CF53}"/>
    <cellStyle name="Hyperlink 2 11065" xfId="3523" xr:uid="{F8C3F010-D4F7-4BFF-A512-6FAA182D87D6}"/>
    <cellStyle name="Hyperlink 2 11066" xfId="3524" xr:uid="{8AE6896A-2D1A-4783-8A29-0B5E67BB253E}"/>
    <cellStyle name="Hyperlink 2 11067" xfId="3525" xr:uid="{198297A5-0758-4585-A84C-A25783E974C3}"/>
    <cellStyle name="Hyperlink 2 11068" xfId="3526" xr:uid="{809A9E4F-CCF5-4917-A2EA-4AE187F3A60A}"/>
    <cellStyle name="Hyperlink 2 11069" xfId="3527" xr:uid="{BFEDC2CC-8B45-471B-B658-DC1981016582}"/>
    <cellStyle name="Hyperlink 2 1107" xfId="3528" xr:uid="{51618CA5-2D52-4F40-9A0E-F2DDD65C9309}"/>
    <cellStyle name="Hyperlink 2 11070" xfId="3529" xr:uid="{16DB421D-B2B5-4C6E-A8BA-1A86812C725E}"/>
    <cellStyle name="Hyperlink 2 11071" xfId="3530" xr:uid="{55FA8246-BB95-49EC-A51B-502FC576E3E2}"/>
    <cellStyle name="Hyperlink 2 11072" xfId="3531" xr:uid="{A6B179A2-0C2D-4B06-A18F-D695A9FF8AB7}"/>
    <cellStyle name="Hyperlink 2 11073" xfId="3532" xr:uid="{F3A5658E-D2B1-4774-9E36-4D1F8C9E6FA9}"/>
    <cellStyle name="Hyperlink 2 11074" xfId="3533" xr:uid="{A6FFFB28-0A76-477B-A18F-F4A5F5588744}"/>
    <cellStyle name="Hyperlink 2 11075" xfId="3534" xr:uid="{91CDFA15-37C9-4A52-B32D-0D83C9087028}"/>
    <cellStyle name="Hyperlink 2 11076" xfId="3535" xr:uid="{BB26E0E8-73E4-4688-849E-DA17CD2001B5}"/>
    <cellStyle name="Hyperlink 2 11077" xfId="3536" xr:uid="{916D1910-6C98-4506-BE2C-E8A26E2DB5CD}"/>
    <cellStyle name="Hyperlink 2 11078" xfId="3537" xr:uid="{19C8B20D-CF4C-42C6-9F2A-8AB500ACF066}"/>
    <cellStyle name="Hyperlink 2 11079" xfId="3538" xr:uid="{6D3E4D35-8D42-4BA5-BCEF-F757CB52B87E}"/>
    <cellStyle name="Hyperlink 2 1108" xfId="3539" xr:uid="{AC9954CF-94FC-4EFD-8B31-7C97CBE13B35}"/>
    <cellStyle name="Hyperlink 2 11080" xfId="3540" xr:uid="{59675AF9-19FB-4926-AFD4-D6BEA1111DA4}"/>
    <cellStyle name="Hyperlink 2 11081" xfId="3541" xr:uid="{9CFD44A5-5E4B-49B3-B4B9-2C46C7070040}"/>
    <cellStyle name="Hyperlink 2 11082" xfId="3542" xr:uid="{FB30518F-2D46-40CB-9622-7E67082FA541}"/>
    <cellStyle name="Hyperlink 2 11083" xfId="3543" xr:uid="{7FD1239C-D648-4812-9D4D-6C0992948391}"/>
    <cellStyle name="Hyperlink 2 11084" xfId="3544" xr:uid="{ABBB1156-F705-4265-AAFA-B634E6236DC9}"/>
    <cellStyle name="Hyperlink 2 11085" xfId="3545" xr:uid="{93802D64-02AA-4612-975C-5EC688B1F3DB}"/>
    <cellStyle name="Hyperlink 2 11086" xfId="3546" xr:uid="{CD68BEEF-22FD-4C64-A7AF-8BF3D33CA48F}"/>
    <cellStyle name="Hyperlink 2 11087" xfId="3547" xr:uid="{29C16546-1EC3-4531-B966-32A2EC3E4ACC}"/>
    <cellStyle name="Hyperlink 2 11088" xfId="3548" xr:uid="{6ED415D0-19DE-4E92-BA0A-0B88CEDE193B}"/>
    <cellStyle name="Hyperlink 2 11089" xfId="3549" xr:uid="{6A872139-73C1-458C-97D7-49CDCC35E987}"/>
    <cellStyle name="Hyperlink 2 1109" xfId="3550" xr:uid="{3FB18E73-E772-45DD-9488-D6FA162ADC8B}"/>
    <cellStyle name="Hyperlink 2 11090" xfId="3551" xr:uid="{0A4A5E95-4561-426B-B21C-ED57B80BEA10}"/>
    <cellStyle name="Hyperlink 2 11091" xfId="3552" xr:uid="{A9103CEC-5673-4234-A90E-FDAB2A19FCFF}"/>
    <cellStyle name="Hyperlink 2 11092" xfId="3553" xr:uid="{86A8B68C-35CC-4E63-8444-8B91F826CCEF}"/>
    <cellStyle name="Hyperlink 2 11093" xfId="3554" xr:uid="{48B912AD-FBFF-4A51-A7F3-2836D2DF7A5B}"/>
    <cellStyle name="Hyperlink 2 11094" xfId="3555" xr:uid="{EFF1D749-59FF-4A5C-8E01-CA9DD26448A1}"/>
    <cellStyle name="Hyperlink 2 11095" xfId="3556" xr:uid="{5F57212B-114D-4FF1-B00E-B2E8EC2E7E35}"/>
    <cellStyle name="Hyperlink 2 11096" xfId="3557" xr:uid="{216343A0-9AC9-412E-A219-A47CB12A240A}"/>
    <cellStyle name="Hyperlink 2 11097" xfId="3558" xr:uid="{C0552DC1-EF50-4DE7-A342-2BB854360700}"/>
    <cellStyle name="Hyperlink 2 11098" xfId="3559" xr:uid="{C8C911F8-5262-4C6F-9F16-9368A7E13BD2}"/>
    <cellStyle name="Hyperlink 2 11099" xfId="3560" xr:uid="{4106693D-69CE-474E-830D-5B15559EFBCC}"/>
    <cellStyle name="Hyperlink 2 111" xfId="3561" xr:uid="{492B3F19-A088-4CB2-8905-1CB83625B98D}"/>
    <cellStyle name="Hyperlink 2 1110" xfId="3562" xr:uid="{CA7B8314-1F59-43C3-BBC9-DF026310AEB0}"/>
    <cellStyle name="Hyperlink 2 11100" xfId="3563" xr:uid="{5AB60CEA-9AEE-4E31-9247-13EF618079CF}"/>
    <cellStyle name="Hyperlink 2 11101" xfId="3564" xr:uid="{02175675-856E-4875-A7FE-025A9F453475}"/>
    <cellStyle name="Hyperlink 2 11102" xfId="3565" xr:uid="{B8A923B1-B991-4457-B7A0-33339CE921A4}"/>
    <cellStyle name="Hyperlink 2 11103" xfId="3566" xr:uid="{14E1A02A-CA80-4B43-B35E-2A01E23D9211}"/>
    <cellStyle name="Hyperlink 2 11104" xfId="3567" xr:uid="{B962FB6E-473B-49CA-BA1C-C9E9E0495DCC}"/>
    <cellStyle name="Hyperlink 2 11105" xfId="3568" xr:uid="{2D764C39-AA13-4CBE-A9CB-F93A156B6C25}"/>
    <cellStyle name="Hyperlink 2 11106" xfId="3569" xr:uid="{EFD76FC9-5088-4FF1-BE6E-25779EF83D10}"/>
    <cellStyle name="Hyperlink 2 11107" xfId="3570" xr:uid="{88A22AF5-31FA-411D-B325-23DE8E1C5D4A}"/>
    <cellStyle name="Hyperlink 2 11108" xfId="3571" xr:uid="{79DF49BA-3144-4604-B503-9A499FD84DAF}"/>
    <cellStyle name="Hyperlink 2 11109" xfId="3572" xr:uid="{17528A8B-907A-4E66-995C-CC747BA9A1AD}"/>
    <cellStyle name="Hyperlink 2 1111" xfId="3573" xr:uid="{7BD44E0F-07DF-4BCF-8939-9458ACEFFC41}"/>
    <cellStyle name="Hyperlink 2 11110" xfId="3574" xr:uid="{C29CA3B2-857E-4782-B2C4-F1C96E6607AC}"/>
    <cellStyle name="Hyperlink 2 11111" xfId="3575" xr:uid="{78DB456E-F410-4844-BB94-5D53811FB406}"/>
    <cellStyle name="Hyperlink 2 11112" xfId="3576" xr:uid="{2A08B354-49B2-406E-B0A8-03305466257C}"/>
    <cellStyle name="Hyperlink 2 11113" xfId="3577" xr:uid="{B7A0E2DB-15FA-45ED-B9F4-EBBA95E1FDA7}"/>
    <cellStyle name="Hyperlink 2 11114" xfId="3578" xr:uid="{A3BD4443-82B9-4750-BCA0-2D0329513A84}"/>
    <cellStyle name="Hyperlink 2 11115" xfId="3579" xr:uid="{983130A0-9BF0-4783-82B5-A33BEB9DCD46}"/>
    <cellStyle name="Hyperlink 2 11116" xfId="3580" xr:uid="{467D6B8F-F417-44E0-A684-A70CA842FC68}"/>
    <cellStyle name="Hyperlink 2 11117" xfId="3581" xr:uid="{CFC0461E-36CC-433F-A68A-2A745D8577BB}"/>
    <cellStyle name="Hyperlink 2 11118" xfId="3582" xr:uid="{9D77FC89-B14E-47EA-B9BE-D518BB8B31D3}"/>
    <cellStyle name="Hyperlink 2 11119" xfId="3583" xr:uid="{29FE6A73-A0F3-4B3B-858B-52311A763B27}"/>
    <cellStyle name="Hyperlink 2 1112" xfId="3584" xr:uid="{4346E1E0-C120-4A91-9FF1-617BFD36C7FB}"/>
    <cellStyle name="Hyperlink 2 11120" xfId="3585" xr:uid="{07A6A8F7-20E5-404D-94EE-3B2541A15929}"/>
    <cellStyle name="Hyperlink 2 11121" xfId="3586" xr:uid="{958E8D0A-8510-460A-A7B3-116286C4CF6D}"/>
    <cellStyle name="Hyperlink 2 11122" xfId="3587" xr:uid="{F2CEC200-80C8-4C09-9323-B75C26FA12A4}"/>
    <cellStyle name="Hyperlink 2 11123" xfId="3588" xr:uid="{6E63045E-5002-40DB-8D66-1438B0D52A76}"/>
    <cellStyle name="Hyperlink 2 11124" xfId="3589" xr:uid="{029099A0-FA7F-4D3D-A51E-32726E3302B6}"/>
    <cellStyle name="Hyperlink 2 11125" xfId="3590" xr:uid="{C7945478-DE65-46E2-BE7D-2E32EC5888E7}"/>
    <cellStyle name="Hyperlink 2 11126" xfId="3591" xr:uid="{6D0A9BB9-8015-494C-97D2-AE6719E02943}"/>
    <cellStyle name="Hyperlink 2 11127" xfId="3592" xr:uid="{5BECDCD7-2C1F-46AD-8607-C6AED8E9FF5C}"/>
    <cellStyle name="Hyperlink 2 11128" xfId="3593" xr:uid="{708C3961-FE46-4544-8059-2CBC9896C88F}"/>
    <cellStyle name="Hyperlink 2 11129" xfId="3594" xr:uid="{9CDD09B4-5474-4F18-875C-7DC0E6E325D1}"/>
    <cellStyle name="Hyperlink 2 1113" xfId="3595" xr:uid="{5DC94183-035F-4F80-B5AF-967B1D0D825A}"/>
    <cellStyle name="Hyperlink 2 11130" xfId="3596" xr:uid="{D2BAF8CA-C5C5-48A0-A7CC-9959920739B3}"/>
    <cellStyle name="Hyperlink 2 11131" xfId="3597" xr:uid="{5DE899C8-F4BA-47C5-B8FD-64824835DE9F}"/>
    <cellStyle name="Hyperlink 2 11132" xfId="3598" xr:uid="{FEB22192-8176-48A6-A21A-E457F97FB004}"/>
    <cellStyle name="Hyperlink 2 11133" xfId="3599" xr:uid="{4CB1EEED-CBAC-46D3-8C3E-4C247564A9CA}"/>
    <cellStyle name="Hyperlink 2 11134" xfId="3600" xr:uid="{CBE0277C-6D9F-4E41-A8B4-F0AF7BFB5071}"/>
    <cellStyle name="Hyperlink 2 11135" xfId="3601" xr:uid="{5455FFDF-ADC0-44BC-8789-59F1DD753D3C}"/>
    <cellStyle name="Hyperlink 2 11136" xfId="3602" xr:uid="{955FFDDB-2CF6-443B-8F86-F4CD564617F3}"/>
    <cellStyle name="Hyperlink 2 11137" xfId="3603" xr:uid="{2FF8AE41-9ED8-4111-9158-A786E7C40B6C}"/>
    <cellStyle name="Hyperlink 2 11138" xfId="3604" xr:uid="{B0496377-421C-48D8-99CE-846D59322128}"/>
    <cellStyle name="Hyperlink 2 11139" xfId="3605" xr:uid="{E0F4576A-E5AA-4CB8-8F7B-87A77FC0ED38}"/>
    <cellStyle name="Hyperlink 2 1114" xfId="3606" xr:uid="{776D3811-85F0-45FF-A030-B2E54C912D72}"/>
    <cellStyle name="Hyperlink 2 11140" xfId="3607" xr:uid="{38506C71-AF07-4198-B470-A227E43A603F}"/>
    <cellStyle name="Hyperlink 2 11141" xfId="3608" xr:uid="{6D1F7B0F-EDBA-44BD-8C75-5E8D8D24DE3F}"/>
    <cellStyle name="Hyperlink 2 11142" xfId="3609" xr:uid="{9CBE3AEA-6380-4E54-862F-552E6C1D8991}"/>
    <cellStyle name="Hyperlink 2 11143" xfId="3610" xr:uid="{50D5B293-C1B2-4B3D-BB9C-02348B37091E}"/>
    <cellStyle name="Hyperlink 2 11144" xfId="3611" xr:uid="{14346C59-90C5-43F4-983B-25D4B4EF184C}"/>
    <cellStyle name="Hyperlink 2 11145" xfId="3612" xr:uid="{7368342E-8A95-4D9F-B3E7-98041ABB5357}"/>
    <cellStyle name="Hyperlink 2 11146" xfId="3613" xr:uid="{9CEEAF09-83F8-4A12-A61F-4322B7F9B388}"/>
    <cellStyle name="Hyperlink 2 11147" xfId="3614" xr:uid="{7695521A-2DFA-40E4-8AE6-7298C8F7E6E3}"/>
    <cellStyle name="Hyperlink 2 11148" xfId="3615" xr:uid="{0D51A771-41FF-4BAB-9732-D29C346850D7}"/>
    <cellStyle name="Hyperlink 2 11149" xfId="3616" xr:uid="{C1797C7C-8F88-41A3-8377-A1E79525A086}"/>
    <cellStyle name="Hyperlink 2 1115" xfId="3617" xr:uid="{C7356D8C-67BA-44A3-9E0C-DFD1E489A91C}"/>
    <cellStyle name="Hyperlink 2 11150" xfId="3618" xr:uid="{F0354FA6-FE3D-4B3C-8A83-5B7F6648D0B8}"/>
    <cellStyle name="Hyperlink 2 11151" xfId="3619" xr:uid="{F7850ECB-6AD6-430E-934F-F608536F8946}"/>
    <cellStyle name="Hyperlink 2 11152" xfId="3620" xr:uid="{09A71707-7DD9-4393-B06D-ED6EF3530AAF}"/>
    <cellStyle name="Hyperlink 2 11153" xfId="3621" xr:uid="{08977485-57F1-4056-BCBC-8E9D3903048B}"/>
    <cellStyle name="Hyperlink 2 11154" xfId="3622" xr:uid="{254C5C5E-62A3-4ADB-92B2-1AD325C61C34}"/>
    <cellStyle name="Hyperlink 2 11155" xfId="3623" xr:uid="{2CB268BD-AADA-4C9F-B0D4-938E8EA4C445}"/>
    <cellStyle name="Hyperlink 2 11156" xfId="3624" xr:uid="{8E4EDD94-3BD6-4AF0-864C-33A03A12C7B9}"/>
    <cellStyle name="Hyperlink 2 11157" xfId="3625" xr:uid="{D9303E2C-D460-4C45-B997-2930A1F86C52}"/>
    <cellStyle name="Hyperlink 2 11158" xfId="3626" xr:uid="{4D981BEE-B348-45BC-A6B7-8C221287B38D}"/>
    <cellStyle name="Hyperlink 2 11159" xfId="3627" xr:uid="{70351F77-C1F5-44F3-B951-F442EB7201CA}"/>
    <cellStyle name="Hyperlink 2 1116" xfId="3628" xr:uid="{7845CE50-9C60-456A-8F2F-F989A1BDB2B3}"/>
    <cellStyle name="Hyperlink 2 11160" xfId="3629" xr:uid="{1CCEE5F9-144A-47A3-AE22-1D00A9C3315F}"/>
    <cellStyle name="Hyperlink 2 11161" xfId="3630" xr:uid="{3ED4C803-F95B-4C30-9318-960DC40A34B5}"/>
    <cellStyle name="Hyperlink 2 11162" xfId="3631" xr:uid="{617CD954-6081-4E5C-880A-42AE75C7B360}"/>
    <cellStyle name="Hyperlink 2 11163" xfId="3632" xr:uid="{2950B5FA-AEC5-414C-877C-52F1A6D81216}"/>
    <cellStyle name="Hyperlink 2 11164" xfId="3633" xr:uid="{5ACF335D-2A02-4266-A1FF-8F1FF3959AEF}"/>
    <cellStyle name="Hyperlink 2 11165" xfId="3634" xr:uid="{FCAC4D9D-6CEB-45A0-B7E8-CB210B358294}"/>
    <cellStyle name="Hyperlink 2 11166" xfId="3635" xr:uid="{5F192E18-F0D5-4054-859F-3D8114A3FD9C}"/>
    <cellStyle name="Hyperlink 2 11167" xfId="3636" xr:uid="{E6E765AE-D6DF-47BB-B1A2-AAA9154070BE}"/>
    <cellStyle name="Hyperlink 2 11168" xfId="3637" xr:uid="{7DFB22AE-CDDE-473E-8B5F-BDB2C4ED6817}"/>
    <cellStyle name="Hyperlink 2 11169" xfId="3638" xr:uid="{D13A48BD-1E63-4113-898E-2B62388FCAD3}"/>
    <cellStyle name="Hyperlink 2 1117" xfId="3639" xr:uid="{3D23673D-0F1C-4933-99DA-CBE81C8BD735}"/>
    <cellStyle name="Hyperlink 2 11170" xfId="3640" xr:uid="{A57C062C-935C-449D-8291-0215C4D140A0}"/>
    <cellStyle name="Hyperlink 2 11171" xfId="3641" xr:uid="{3863EC66-24A2-4C91-B0ED-4DE1C35FF6EA}"/>
    <cellStyle name="Hyperlink 2 11172" xfId="3642" xr:uid="{3581B818-EB7E-4C04-A8F8-E4C8FABFE1AF}"/>
    <cellStyle name="Hyperlink 2 11173" xfId="3643" xr:uid="{E529DE9F-C29F-499D-972B-7D44E20BD647}"/>
    <cellStyle name="Hyperlink 2 11174" xfId="3644" xr:uid="{724B9C00-35E7-4AF2-AD47-45E65A1D5B35}"/>
    <cellStyle name="Hyperlink 2 11175" xfId="3645" xr:uid="{DAD9681E-FA42-4D59-B3D9-6CDE748D8930}"/>
    <cellStyle name="Hyperlink 2 11176" xfId="3646" xr:uid="{F20371D8-3056-43A2-BC7C-B167F1526DFD}"/>
    <cellStyle name="Hyperlink 2 11177" xfId="3647" xr:uid="{12C80E93-7C59-48D7-B2C6-23A8FD075540}"/>
    <cellStyle name="Hyperlink 2 11178" xfId="3648" xr:uid="{8E17124E-BD2C-430F-8627-2FE57D279FCC}"/>
    <cellStyle name="Hyperlink 2 11179" xfId="3649" xr:uid="{2AB43DB0-10CA-4D6E-A2F0-C0D5E144F051}"/>
    <cellStyle name="Hyperlink 2 1118" xfId="3650" xr:uid="{CB135803-2738-4958-86B9-1A3AA36482C9}"/>
    <cellStyle name="Hyperlink 2 11180" xfId="3651" xr:uid="{A70C4B20-7D3F-4992-AC1D-7FC6942A556F}"/>
    <cellStyle name="Hyperlink 2 11181" xfId="3652" xr:uid="{72FD843C-CD2F-4FD6-93D3-AB333E53C4F0}"/>
    <cellStyle name="Hyperlink 2 11182" xfId="3653" xr:uid="{63610629-38F7-46C0-87B7-418CDFE8B3F9}"/>
    <cellStyle name="Hyperlink 2 11183" xfId="3654" xr:uid="{3A189761-DD7F-4D0D-B9CA-008EF3D80FC6}"/>
    <cellStyle name="Hyperlink 2 11184" xfId="3655" xr:uid="{A7827E27-1439-4F0A-82B2-EAA68E637DB7}"/>
    <cellStyle name="Hyperlink 2 11185" xfId="3656" xr:uid="{5249CAFF-8D1A-4B48-AA4E-39AFEC24C7D3}"/>
    <cellStyle name="Hyperlink 2 11186" xfId="3657" xr:uid="{8DFA6EB9-D634-4A1B-8875-11E4C882E9E5}"/>
    <cellStyle name="Hyperlink 2 11187" xfId="3658" xr:uid="{CD269502-F34B-4DC2-8F1F-DC057153DA1D}"/>
    <cellStyle name="Hyperlink 2 11188" xfId="3659" xr:uid="{7501935D-1E53-4563-9EB3-E3815199634D}"/>
    <cellStyle name="Hyperlink 2 11189" xfId="3660" xr:uid="{CA28409E-AE60-4EAD-A188-26B183512EFB}"/>
    <cellStyle name="Hyperlink 2 1119" xfId="3661" xr:uid="{70152E32-390C-4320-93DE-01A49CD23BCC}"/>
    <cellStyle name="Hyperlink 2 11190" xfId="3662" xr:uid="{BA47BD33-10F3-462F-AFA7-18A867D4D47E}"/>
    <cellStyle name="Hyperlink 2 11191" xfId="3663" xr:uid="{40CC749C-D272-406E-8D7A-DBD2CBE14402}"/>
    <cellStyle name="Hyperlink 2 11192" xfId="3664" xr:uid="{60488B13-6744-44B6-B811-BC948C666F18}"/>
    <cellStyle name="Hyperlink 2 11193" xfId="3665" xr:uid="{6BE0FE88-E244-45D0-9F10-E27B01FCFB42}"/>
    <cellStyle name="Hyperlink 2 11194" xfId="3666" xr:uid="{C5F067AA-66ED-46B5-8CAD-0F0AFD93AA4C}"/>
    <cellStyle name="Hyperlink 2 11195" xfId="3667" xr:uid="{21123A64-0EAC-4F7B-950D-B1ABB841C75A}"/>
    <cellStyle name="Hyperlink 2 11196" xfId="3668" xr:uid="{583CCA5D-3AE7-4BE6-9B61-D32BD9610F02}"/>
    <cellStyle name="Hyperlink 2 11197" xfId="3669" xr:uid="{C827FA8A-5F8D-4428-973D-5B04FECB8C66}"/>
    <cellStyle name="Hyperlink 2 11198" xfId="3670" xr:uid="{F1FB6E4F-2111-43B6-A2BA-41BD6975E602}"/>
    <cellStyle name="Hyperlink 2 11199" xfId="3671" xr:uid="{40CF34A8-E181-4334-B8EE-34DB27BB4A62}"/>
    <cellStyle name="Hyperlink 2 112" xfId="3672" xr:uid="{53155844-525B-4C4A-B449-97FBD9101C5C}"/>
    <cellStyle name="Hyperlink 2 1120" xfId="3673" xr:uid="{C9094CA3-5BD0-489B-B48F-0378200D2396}"/>
    <cellStyle name="Hyperlink 2 11200" xfId="3674" xr:uid="{7DA35A58-657E-401B-B743-78C38DF8ED42}"/>
    <cellStyle name="Hyperlink 2 11201" xfId="3675" xr:uid="{A450DFA7-2194-4DD2-B63A-6654C8593D03}"/>
    <cellStyle name="Hyperlink 2 11202" xfId="3676" xr:uid="{ECDD79E1-DED1-41DF-A044-65182D3D43E5}"/>
    <cellStyle name="Hyperlink 2 11203" xfId="3677" xr:uid="{F2A81578-59A9-4C06-A825-281A90AD8F93}"/>
    <cellStyle name="Hyperlink 2 11204" xfId="3678" xr:uid="{8D447712-BC6B-412E-B373-D6A2004EDCB2}"/>
    <cellStyle name="Hyperlink 2 11205" xfId="3679" xr:uid="{386F5CCA-16F7-49AC-9E40-D2C285D14712}"/>
    <cellStyle name="Hyperlink 2 11206" xfId="3680" xr:uid="{873C561C-D4FA-41C8-A000-9AB2E6B738DA}"/>
    <cellStyle name="Hyperlink 2 11207" xfId="3681" xr:uid="{A4592D50-9052-4F6E-B95E-D97D41F5EA8D}"/>
    <cellStyle name="Hyperlink 2 11208" xfId="3682" xr:uid="{10C972B7-3F4B-4DC9-B59E-83F23A6E64A3}"/>
    <cellStyle name="Hyperlink 2 11209" xfId="3683" xr:uid="{876CC23E-0F6B-49A1-A45E-4DE68FED52AF}"/>
    <cellStyle name="Hyperlink 2 1121" xfId="3684" xr:uid="{D810236D-956E-496A-9D7C-C262712331E3}"/>
    <cellStyle name="Hyperlink 2 11210" xfId="3685" xr:uid="{88875BD9-D808-4D2F-BFDA-658BCED72A37}"/>
    <cellStyle name="Hyperlink 2 11211" xfId="3686" xr:uid="{13A64399-7F9A-4387-8DF7-A6698380FB08}"/>
    <cellStyle name="Hyperlink 2 11212" xfId="3687" xr:uid="{40286B84-E7E1-456D-9BD0-B7F9C2C59D3C}"/>
    <cellStyle name="Hyperlink 2 11213" xfId="3688" xr:uid="{D0B6739B-567B-49B8-B658-4AAF82E7FE32}"/>
    <cellStyle name="Hyperlink 2 11214" xfId="3689" xr:uid="{3DD4BC52-B750-47A6-895E-6E70999D142F}"/>
    <cellStyle name="Hyperlink 2 11215" xfId="3690" xr:uid="{7A024121-4545-45E7-911E-F7A2B07A9FB1}"/>
    <cellStyle name="Hyperlink 2 11216" xfId="3691" xr:uid="{BDD3922D-8243-435A-9E4F-75B8C29B09C5}"/>
    <cellStyle name="Hyperlink 2 11217" xfId="3692" xr:uid="{754A6182-C834-45D3-AA21-761F7516CC85}"/>
    <cellStyle name="Hyperlink 2 11218" xfId="3693" xr:uid="{6D179888-E479-44AF-8DDF-099BB2560561}"/>
    <cellStyle name="Hyperlink 2 11219" xfId="3694" xr:uid="{CD040672-9E97-4C42-A960-8EE3EC226D0D}"/>
    <cellStyle name="Hyperlink 2 1122" xfId="3695" xr:uid="{237FA323-5E07-4CCB-BA2D-2DCB1F690C61}"/>
    <cellStyle name="Hyperlink 2 11220" xfId="3696" xr:uid="{B76580B2-2FC4-4090-8777-495B0E428F2B}"/>
    <cellStyle name="Hyperlink 2 11221" xfId="3697" xr:uid="{F3FC6377-BD58-419C-AD05-63A54B6C931E}"/>
    <cellStyle name="Hyperlink 2 11222" xfId="3698" xr:uid="{69AF1F7D-FD5B-41B3-A2C7-A848D4AD8053}"/>
    <cellStyle name="Hyperlink 2 11223" xfId="3699" xr:uid="{BFFC0EB7-C56F-4794-9073-A9BF7A76E34A}"/>
    <cellStyle name="Hyperlink 2 11224" xfId="3700" xr:uid="{E63CF4E7-7481-4F28-9124-7BA440A9A6AF}"/>
    <cellStyle name="Hyperlink 2 11225" xfId="3701" xr:uid="{9938E943-680D-49DD-B6D2-95CA1A21A4DA}"/>
    <cellStyle name="Hyperlink 2 11226" xfId="3702" xr:uid="{8BAE9F15-2197-4A2B-8F26-820C2AFC9D32}"/>
    <cellStyle name="Hyperlink 2 11227" xfId="3703" xr:uid="{D5161375-7B89-4F7C-8AA4-CE26F0E1E458}"/>
    <cellStyle name="Hyperlink 2 11228" xfId="3704" xr:uid="{0F8DA4B6-171C-444E-85DC-5359980ADDD4}"/>
    <cellStyle name="Hyperlink 2 11229" xfId="3705" xr:uid="{DC40B13F-AB6B-4EA2-9EF7-150C5BC69508}"/>
    <cellStyle name="Hyperlink 2 1123" xfId="3706" xr:uid="{67AD9016-C2BC-4B7F-B091-C700EF20A466}"/>
    <cellStyle name="Hyperlink 2 11230" xfId="3707" xr:uid="{DAB99964-6629-49AE-862D-3E5A0495925C}"/>
    <cellStyle name="Hyperlink 2 11231" xfId="3708" xr:uid="{327BF0D7-464E-42AC-90B8-74493D0EAED5}"/>
    <cellStyle name="Hyperlink 2 11232" xfId="3709" xr:uid="{54A7FCAD-5E05-46F8-A5A8-3D42769F4CB9}"/>
    <cellStyle name="Hyperlink 2 11233" xfId="3710" xr:uid="{8495836C-3AE4-4305-A976-C357CF419490}"/>
    <cellStyle name="Hyperlink 2 11234" xfId="3711" xr:uid="{989C79D8-B65A-44A0-8A66-2C65C36BCA8C}"/>
    <cellStyle name="Hyperlink 2 11235" xfId="3712" xr:uid="{3CD855B7-CB3D-4C68-9D1F-7DA7742202A4}"/>
    <cellStyle name="Hyperlink 2 11236" xfId="3713" xr:uid="{303C12D1-7443-4EF4-A09C-ED0FD8220618}"/>
    <cellStyle name="Hyperlink 2 11237" xfId="3714" xr:uid="{D7B1485E-16EA-4A79-9354-D81FDE3752E4}"/>
    <cellStyle name="Hyperlink 2 11238" xfId="3715" xr:uid="{A4DDEAAE-386B-4D6B-97CD-F6AC9F212A3B}"/>
    <cellStyle name="Hyperlink 2 11239" xfId="3716" xr:uid="{3ED0FAFF-C946-471C-BFF2-FB9ADD905203}"/>
    <cellStyle name="Hyperlink 2 1124" xfId="3717" xr:uid="{9DBB10EC-20AB-4C92-80AB-4B5ED9E11D23}"/>
    <cellStyle name="Hyperlink 2 11240" xfId="3718" xr:uid="{27E5A9D2-73BF-4F6E-96A7-8D850D733F33}"/>
    <cellStyle name="Hyperlink 2 11241" xfId="3719" xr:uid="{BDBBB540-E525-47B9-8EED-7DEC8EB9070A}"/>
    <cellStyle name="Hyperlink 2 11242" xfId="3720" xr:uid="{E84ACC35-0DC5-4A82-9A54-76AAE0A2D603}"/>
    <cellStyle name="Hyperlink 2 11243" xfId="3721" xr:uid="{41AF33B7-8BFD-4A89-A979-6881A9D31AFE}"/>
    <cellStyle name="Hyperlink 2 11244" xfId="3722" xr:uid="{E2E55BF8-6F6E-42F3-9951-A543506A5A61}"/>
    <cellStyle name="Hyperlink 2 11245" xfId="3723" xr:uid="{43054873-69FC-43A8-935A-A4DEC6E40D76}"/>
    <cellStyle name="Hyperlink 2 11246" xfId="3724" xr:uid="{5C0ABD1D-312B-4BE6-9EFC-04131452F6A2}"/>
    <cellStyle name="Hyperlink 2 11247" xfId="3725" xr:uid="{11359F4C-285B-4D26-B185-B07249534184}"/>
    <cellStyle name="Hyperlink 2 11248" xfId="3726" xr:uid="{738D97C6-0A07-41C6-9E4D-CEAED00579DF}"/>
    <cellStyle name="Hyperlink 2 11249" xfId="3727" xr:uid="{6B409719-FB18-4AC8-8A93-5D513B887C6D}"/>
    <cellStyle name="Hyperlink 2 1125" xfId="3728" xr:uid="{F24BCD84-54A4-4AC5-BEDB-1D255E60E327}"/>
    <cellStyle name="Hyperlink 2 11250" xfId="3729" xr:uid="{647CD970-D541-4DCE-9EC7-DA51E15569E8}"/>
    <cellStyle name="Hyperlink 2 11251" xfId="3730" xr:uid="{6B285224-525E-4373-941B-FD2B441B2D9B}"/>
    <cellStyle name="Hyperlink 2 11252" xfId="3731" xr:uid="{926A6288-0D11-4FEF-A599-C52E9B734AF3}"/>
    <cellStyle name="Hyperlink 2 11253" xfId="3732" xr:uid="{DD065BBD-BC8E-4204-A311-28BA5E06D317}"/>
    <cellStyle name="Hyperlink 2 11254" xfId="3733" xr:uid="{4E08AC2A-147B-4428-8FD6-D2674B3CFBF4}"/>
    <cellStyle name="Hyperlink 2 11255" xfId="3734" xr:uid="{26571188-BADF-4CF2-BDB9-82B8377D731D}"/>
    <cellStyle name="Hyperlink 2 11256" xfId="3735" xr:uid="{E38A81BF-34F9-439E-A8E7-F3ECBB170BE7}"/>
    <cellStyle name="Hyperlink 2 11257" xfId="3736" xr:uid="{A62CCDCE-B13C-4CA7-A2DF-A3D18C794D6C}"/>
    <cellStyle name="Hyperlink 2 11258" xfId="3737" xr:uid="{30303B3C-3BA1-41AC-B695-A3B31A089831}"/>
    <cellStyle name="Hyperlink 2 11259" xfId="3738" xr:uid="{5F24AF83-8539-4281-99B0-51FD809494B0}"/>
    <cellStyle name="Hyperlink 2 1126" xfId="3739" xr:uid="{85D731A7-6451-4309-BEA8-154BF4F7962E}"/>
    <cellStyle name="Hyperlink 2 11260" xfId="3740" xr:uid="{AD202F34-9BE8-4876-93C4-F497083C8196}"/>
    <cellStyle name="Hyperlink 2 11261" xfId="3741" xr:uid="{A9F98B59-5CB5-4430-9A7A-844F58385727}"/>
    <cellStyle name="Hyperlink 2 11262" xfId="3742" xr:uid="{9290E005-6ECB-44F4-8EB5-BFFB27339F16}"/>
    <cellStyle name="Hyperlink 2 11263" xfId="3743" xr:uid="{A40CDDEA-B8BE-4562-9570-927D973CFF0B}"/>
    <cellStyle name="Hyperlink 2 11264" xfId="3744" xr:uid="{72F5D60F-1464-44DE-849B-1AF261BDCBF6}"/>
    <cellStyle name="Hyperlink 2 11265" xfId="3745" xr:uid="{D3F56607-8059-4702-921A-DB88C0A84DF8}"/>
    <cellStyle name="Hyperlink 2 11266" xfId="3746" xr:uid="{7FC4211B-ACC5-4E99-934B-966BB76CD299}"/>
    <cellStyle name="Hyperlink 2 11267" xfId="3747" xr:uid="{96CA8D6C-FDE4-470F-BD5A-16FBF2B69C07}"/>
    <cellStyle name="Hyperlink 2 11268" xfId="3748" xr:uid="{C3EBD22B-0C60-46FA-8EB3-0B42501C6EF8}"/>
    <cellStyle name="Hyperlink 2 11269" xfId="3749" xr:uid="{11D01E27-2682-44BE-9E73-68BDD7476BE5}"/>
    <cellStyle name="Hyperlink 2 1127" xfId="3750" xr:uid="{9B13E9F9-749D-4ED5-8A5D-D467513B1396}"/>
    <cellStyle name="Hyperlink 2 11270" xfId="3751" xr:uid="{491AEA98-DC74-43B1-A21E-4C4AE5B75F5F}"/>
    <cellStyle name="Hyperlink 2 11271" xfId="3752" xr:uid="{FBA83F39-D6AC-4D30-8B7A-2382604D0702}"/>
    <cellStyle name="Hyperlink 2 11272" xfId="3753" xr:uid="{7585C528-D864-4F1B-9723-D6817B594427}"/>
    <cellStyle name="Hyperlink 2 11273" xfId="3754" xr:uid="{48010BC1-3FFB-41DA-B130-E4F836963AD3}"/>
    <cellStyle name="Hyperlink 2 11274" xfId="3755" xr:uid="{B8D31B31-BF53-4650-8B48-BFFB7A555D88}"/>
    <cellStyle name="Hyperlink 2 11275" xfId="3756" xr:uid="{9CBFB490-DD12-410C-A625-C490E8604AA8}"/>
    <cellStyle name="Hyperlink 2 11276" xfId="3757" xr:uid="{053F03F7-13D6-4BBC-8823-19D634B325C1}"/>
    <cellStyle name="Hyperlink 2 11277" xfId="3758" xr:uid="{97EBF3B0-B331-44B2-9436-3372281814A4}"/>
    <cellStyle name="Hyperlink 2 11278" xfId="3759" xr:uid="{AF25D60C-EEF5-4FA4-A92D-50DE41BBA1ED}"/>
    <cellStyle name="Hyperlink 2 11279" xfId="3760" xr:uid="{E5636251-9CFA-4151-B585-0E65B6CD9708}"/>
    <cellStyle name="Hyperlink 2 1128" xfId="3761" xr:uid="{B94FE2E2-6862-4C66-9649-F7CBDEBE665B}"/>
    <cellStyle name="Hyperlink 2 11280" xfId="3762" xr:uid="{0F0FE4EE-25EB-4143-ABCB-BB1ADD18A567}"/>
    <cellStyle name="Hyperlink 2 11281" xfId="3763" xr:uid="{83EDD15D-58D5-41C6-986D-1AC537C5CAC3}"/>
    <cellStyle name="Hyperlink 2 11282" xfId="3764" xr:uid="{EC73D89F-74F8-4966-839B-10F50F513EE2}"/>
    <cellStyle name="Hyperlink 2 11283" xfId="3765" xr:uid="{0547F525-0C50-44B4-A8D6-7C7819876F25}"/>
    <cellStyle name="Hyperlink 2 11284" xfId="3766" xr:uid="{B8F0B75D-64BC-47CA-9376-91604F17409D}"/>
    <cellStyle name="Hyperlink 2 11285" xfId="3767" xr:uid="{F4DFB31C-2BCC-4368-ADA8-3C956C36C663}"/>
    <cellStyle name="Hyperlink 2 11286" xfId="3768" xr:uid="{45F244D5-2104-48F7-9746-B8E3E693989C}"/>
    <cellStyle name="Hyperlink 2 11287" xfId="3769" xr:uid="{80BE3F68-E131-4796-B591-484596467E42}"/>
    <cellStyle name="Hyperlink 2 11288" xfId="3770" xr:uid="{43DF6F05-2779-4CC6-9FDC-41E32A5F6E9E}"/>
    <cellStyle name="Hyperlink 2 11289" xfId="3771" xr:uid="{ED424740-1FB0-4C3A-8125-A2B4CE10C411}"/>
    <cellStyle name="Hyperlink 2 1129" xfId="3772" xr:uid="{22E74972-59FA-477F-904F-CBB3500CD8E1}"/>
    <cellStyle name="Hyperlink 2 11290" xfId="3773" xr:uid="{6F2AF63B-BF5E-4A95-9BB0-0C68E1B41F74}"/>
    <cellStyle name="Hyperlink 2 11291" xfId="3774" xr:uid="{C4E2575D-D0D1-4912-9D59-7626996D5676}"/>
    <cellStyle name="Hyperlink 2 11292" xfId="3775" xr:uid="{1D2A8D15-4003-4786-9B96-460E126A1F04}"/>
    <cellStyle name="Hyperlink 2 11293" xfId="3776" xr:uid="{19B0EDED-02B9-492D-8DAE-225B68A4E2A3}"/>
    <cellStyle name="Hyperlink 2 11294" xfId="3777" xr:uid="{13E3D8DF-DCB1-4F46-B7C1-A9D178A40F4D}"/>
    <cellStyle name="Hyperlink 2 11295" xfId="3778" xr:uid="{2A269681-BA63-4438-B093-2326F2302DC5}"/>
    <cellStyle name="Hyperlink 2 11296" xfId="3779" xr:uid="{C5AD30C1-63DE-4602-8D9F-2C277BEA8001}"/>
    <cellStyle name="Hyperlink 2 11297" xfId="3780" xr:uid="{53F0C4D3-C0DA-4312-8CF7-E7C9B65EC6DF}"/>
    <cellStyle name="Hyperlink 2 11298" xfId="3781" xr:uid="{2C7D02B5-F4CD-4A2F-AD7B-553F89C655EA}"/>
    <cellStyle name="Hyperlink 2 11299" xfId="3782" xr:uid="{3B045EB4-0C60-49C5-A9C7-4AB85F381704}"/>
    <cellStyle name="Hyperlink 2 113" xfId="3783" xr:uid="{C6C52143-D440-40B3-8517-380691C671B9}"/>
    <cellStyle name="Hyperlink 2 1130" xfId="3784" xr:uid="{1EACD924-A0C5-467B-B750-F714D94E9A89}"/>
    <cellStyle name="Hyperlink 2 11300" xfId="3785" xr:uid="{4718B624-D099-4AB8-A7D1-13C57ABAC124}"/>
    <cellStyle name="Hyperlink 2 11301" xfId="3786" xr:uid="{FADFB6A0-6E95-4EAB-AE17-940189981947}"/>
    <cellStyle name="Hyperlink 2 11302" xfId="3787" xr:uid="{D5B39B23-AC04-42FB-9F87-B9CCD527DEC3}"/>
    <cellStyle name="Hyperlink 2 11303" xfId="3788" xr:uid="{2623155E-E4F0-482C-8AE3-DBBC3B2AEB9D}"/>
    <cellStyle name="Hyperlink 2 11304" xfId="3789" xr:uid="{2242D7A7-4BB7-445F-ABCA-A1EA25CAF494}"/>
    <cellStyle name="Hyperlink 2 11305" xfId="3790" xr:uid="{AA93242D-B6E1-4798-8522-1BD834E8F603}"/>
    <cellStyle name="Hyperlink 2 11306" xfId="3791" xr:uid="{1CCC481F-49A2-4FAD-97F2-8F6182B06C60}"/>
    <cellStyle name="Hyperlink 2 11307" xfId="3792" xr:uid="{93AB29D5-1C89-47BE-9C6B-6B6AA75FE5FB}"/>
    <cellStyle name="Hyperlink 2 11308" xfId="3793" xr:uid="{C9F8C883-EE91-45BB-8840-B7BB92D7D238}"/>
    <cellStyle name="Hyperlink 2 11309" xfId="3794" xr:uid="{745FECB1-684C-43E2-9DBB-2E0320E72522}"/>
    <cellStyle name="Hyperlink 2 1131" xfId="3795" xr:uid="{E371CCFD-1DB9-4F0D-BF79-E0FA567FFB31}"/>
    <cellStyle name="Hyperlink 2 11310" xfId="3796" xr:uid="{FA0725A3-44D8-4C9C-BDC0-44AE5E30EAFE}"/>
    <cellStyle name="Hyperlink 2 11311" xfId="3797" xr:uid="{120C6A74-4146-4EA7-BA21-0F33389D2146}"/>
    <cellStyle name="Hyperlink 2 11312" xfId="3798" xr:uid="{A2F17E3C-6C33-45AB-9F71-057B222504D0}"/>
    <cellStyle name="Hyperlink 2 11313" xfId="3799" xr:uid="{50668657-B83F-4AE5-BEAA-85D30D918C56}"/>
    <cellStyle name="Hyperlink 2 11314" xfId="3800" xr:uid="{6E50CA3D-407B-454B-AEB5-130FEB3AF600}"/>
    <cellStyle name="Hyperlink 2 11315" xfId="3801" xr:uid="{FDECED81-81FB-4491-A6E0-FAEE7D0BA263}"/>
    <cellStyle name="Hyperlink 2 11316" xfId="3802" xr:uid="{0A24E391-B412-43D0-BDAA-2B29A7E6550C}"/>
    <cellStyle name="Hyperlink 2 11317" xfId="3803" xr:uid="{9A50EFCC-5C65-45A7-8D43-4EB04C0B9AAA}"/>
    <cellStyle name="Hyperlink 2 11318" xfId="3804" xr:uid="{24C75430-D37C-4829-9DEB-8DABD9926F81}"/>
    <cellStyle name="Hyperlink 2 11319" xfId="3805" xr:uid="{B8D7DFDA-96C2-4A7D-881F-4916D6CF515A}"/>
    <cellStyle name="Hyperlink 2 1132" xfId="3806" xr:uid="{9A5B3273-CD79-4DAD-8536-C1A0E4A986D7}"/>
    <cellStyle name="Hyperlink 2 11320" xfId="3807" xr:uid="{1F4D1167-209F-4A04-94DD-759FBDC6F56A}"/>
    <cellStyle name="Hyperlink 2 11321" xfId="3808" xr:uid="{ABED54B2-51E3-42C0-AAC9-8A57F0CA67CE}"/>
    <cellStyle name="Hyperlink 2 11322" xfId="3809" xr:uid="{7A2D013F-2980-4514-A77D-01D677E9A961}"/>
    <cellStyle name="Hyperlink 2 11323" xfId="3810" xr:uid="{E8FAA2A2-1457-495E-8A04-6C5461ABAAA6}"/>
    <cellStyle name="Hyperlink 2 11324" xfId="3811" xr:uid="{B8A9D4CE-C495-4EDD-86BC-000FE973C7F0}"/>
    <cellStyle name="Hyperlink 2 11325" xfId="3812" xr:uid="{15BDBC70-37B7-4CF6-9CEC-CA452E1D6198}"/>
    <cellStyle name="Hyperlink 2 11326" xfId="3813" xr:uid="{102D192B-46BA-48AA-A168-7475E1D08A2B}"/>
    <cellStyle name="Hyperlink 2 11327" xfId="3814" xr:uid="{1731B2E9-0858-48CA-A47B-122C31F0A164}"/>
    <cellStyle name="Hyperlink 2 11328" xfId="3815" xr:uid="{5AA293E8-044B-4E7B-B4F8-A7495ACD8DA9}"/>
    <cellStyle name="Hyperlink 2 11329" xfId="3816" xr:uid="{06EF9FDE-8D8C-4D36-A496-6B10F6899C6B}"/>
    <cellStyle name="Hyperlink 2 1133" xfId="3817" xr:uid="{0E403E67-2C7E-43D8-B01F-16A8AC701D3C}"/>
    <cellStyle name="Hyperlink 2 11330" xfId="3818" xr:uid="{EE7BB2E7-56A9-4276-B055-CB20B46E375F}"/>
    <cellStyle name="Hyperlink 2 11331" xfId="3819" xr:uid="{B3260BB8-70D2-495A-82D9-C5C9CD7DB9B8}"/>
    <cellStyle name="Hyperlink 2 11332" xfId="3820" xr:uid="{9F6DEB5C-E599-45A9-B853-81E265217773}"/>
    <cellStyle name="Hyperlink 2 11333" xfId="3821" xr:uid="{735715CF-CBDD-4E81-89D5-D2009829E740}"/>
    <cellStyle name="Hyperlink 2 11334" xfId="3822" xr:uid="{13BCE919-9480-4FA9-9011-86A5A2420A7D}"/>
    <cellStyle name="Hyperlink 2 11335" xfId="3823" xr:uid="{31642DEE-171C-4782-A5FA-930F495B2AE0}"/>
    <cellStyle name="Hyperlink 2 11336" xfId="3824" xr:uid="{A821C0D2-6454-4D81-AEC5-18711FA33BCB}"/>
    <cellStyle name="Hyperlink 2 11337" xfId="3825" xr:uid="{FA0B5DCF-37B1-4075-A9F9-970DE56D5879}"/>
    <cellStyle name="Hyperlink 2 11338" xfId="3826" xr:uid="{C5731AEE-0AC9-4D7E-B46D-81ED98FFCE98}"/>
    <cellStyle name="Hyperlink 2 11339" xfId="3827" xr:uid="{7441337D-F4B5-4826-B608-83124356B89E}"/>
    <cellStyle name="Hyperlink 2 1134" xfId="3828" xr:uid="{F892A1DE-B1F1-4DEB-932F-685527EE4C71}"/>
    <cellStyle name="Hyperlink 2 11340" xfId="3829" xr:uid="{79ECC23C-F29E-428C-86CF-A3AA249EF498}"/>
    <cellStyle name="Hyperlink 2 11341" xfId="3830" xr:uid="{F2154053-324E-44E2-BFE4-B87FC393AD52}"/>
    <cellStyle name="Hyperlink 2 11342" xfId="3831" xr:uid="{47C83FE2-7C5A-42C4-AC1F-16D74FDB84DE}"/>
    <cellStyle name="Hyperlink 2 11343" xfId="3832" xr:uid="{7ECB7B1E-D0F7-4807-B88D-2090CC755A6E}"/>
    <cellStyle name="Hyperlink 2 11344" xfId="3833" xr:uid="{112D2364-DE87-4949-AC2B-6C4FA95621CE}"/>
    <cellStyle name="Hyperlink 2 11345" xfId="3834" xr:uid="{2ECD8F4F-D1A1-494A-8B6E-6FB56C4EB444}"/>
    <cellStyle name="Hyperlink 2 11346" xfId="3835" xr:uid="{CC64E29C-E1D3-4CF4-AAE3-FF393FD6A121}"/>
    <cellStyle name="Hyperlink 2 11347" xfId="3836" xr:uid="{5DB6C2D3-1BFC-4EFB-87CA-8B4ECF975081}"/>
    <cellStyle name="Hyperlink 2 11348" xfId="3837" xr:uid="{6C8DCF47-2E9F-47CD-B599-26C262F654CA}"/>
    <cellStyle name="Hyperlink 2 11349" xfId="3838" xr:uid="{BDB3ABF2-87D3-4F34-A99E-F8F6B500A814}"/>
    <cellStyle name="Hyperlink 2 1135" xfId="3839" xr:uid="{FAF2B52A-1388-4186-9110-432543043ED2}"/>
    <cellStyle name="Hyperlink 2 11350" xfId="3840" xr:uid="{A9C73C66-577C-4A2A-895C-7C26049102C5}"/>
    <cellStyle name="Hyperlink 2 11351" xfId="3841" xr:uid="{1C1B7BA4-A77F-4168-A87E-C7843BEF661B}"/>
    <cellStyle name="Hyperlink 2 11352" xfId="3842" xr:uid="{8821AF13-04A4-47F3-AAB1-430ABE99694B}"/>
    <cellStyle name="Hyperlink 2 11353" xfId="3843" xr:uid="{D4E2503C-CCE6-4FEA-BA3E-9C0B0B4FC836}"/>
    <cellStyle name="Hyperlink 2 11354" xfId="3844" xr:uid="{FA443CE7-2E4C-4B48-9269-F55A879EA517}"/>
    <cellStyle name="Hyperlink 2 11355" xfId="3845" xr:uid="{D3180112-A376-4632-9520-154D25C7C4C0}"/>
    <cellStyle name="Hyperlink 2 11356" xfId="3846" xr:uid="{CC8CAA67-D7B5-46B2-BF32-A3126B8CD7C9}"/>
    <cellStyle name="Hyperlink 2 11357" xfId="3847" xr:uid="{54119B03-8F1B-41A6-B9E9-32BAC88B9832}"/>
    <cellStyle name="Hyperlink 2 11358" xfId="3848" xr:uid="{75EDF779-FFB5-4B00-8B86-1621A10BB7D2}"/>
    <cellStyle name="Hyperlink 2 11359" xfId="3849" xr:uid="{4D1A4876-B270-456E-AE5C-D21D8BF5B7C0}"/>
    <cellStyle name="Hyperlink 2 1136" xfId="3850" xr:uid="{D7B66ABD-99F0-4B03-9569-D5E3F2CDDAE2}"/>
    <cellStyle name="Hyperlink 2 11360" xfId="3851" xr:uid="{229E8F60-FD64-4054-B53C-952A58C68FD5}"/>
    <cellStyle name="Hyperlink 2 11361" xfId="3852" xr:uid="{7853273B-EE5F-41EC-BF30-40B07CA08069}"/>
    <cellStyle name="Hyperlink 2 11362" xfId="3853" xr:uid="{7A5ED526-FC42-4BFA-98FD-ACE53E0A25C7}"/>
    <cellStyle name="Hyperlink 2 11363" xfId="3854" xr:uid="{DFF1E1A7-D84D-4D7E-88CC-9E5176FFA1C7}"/>
    <cellStyle name="Hyperlink 2 11364" xfId="3855" xr:uid="{E41969C1-EBB0-4875-91CA-B80D7CC245ED}"/>
    <cellStyle name="Hyperlink 2 11365" xfId="3856" xr:uid="{B74565A8-6239-4E94-BC96-C65ACA795FD5}"/>
    <cellStyle name="Hyperlink 2 11366" xfId="3857" xr:uid="{86B36AAE-F86E-418D-8356-9061992502E3}"/>
    <cellStyle name="Hyperlink 2 11367" xfId="3858" xr:uid="{63B64ABE-E134-4B39-A603-B664187758F2}"/>
    <cellStyle name="Hyperlink 2 11368" xfId="3859" xr:uid="{35E377AE-1506-466E-9CA1-89FF90819D9E}"/>
    <cellStyle name="Hyperlink 2 11369" xfId="3860" xr:uid="{9D0F7FEA-CC65-4BD4-977D-CF6F25580022}"/>
    <cellStyle name="Hyperlink 2 1137" xfId="3861" xr:uid="{312EA941-8F76-47E3-BB70-659A3DF06DE5}"/>
    <cellStyle name="Hyperlink 2 11370" xfId="3862" xr:uid="{8671F869-1685-42E9-AEDB-35ADF06A2A47}"/>
    <cellStyle name="Hyperlink 2 11371" xfId="3863" xr:uid="{9D57495C-4018-413A-ABBA-405F517E52FE}"/>
    <cellStyle name="Hyperlink 2 11372" xfId="3864" xr:uid="{499C02DA-1B6A-49A3-ABEC-63E47FDFEB56}"/>
    <cellStyle name="Hyperlink 2 11373" xfId="3865" xr:uid="{F7E568E9-1116-44FF-8D24-97B15B21933E}"/>
    <cellStyle name="Hyperlink 2 11374" xfId="3866" xr:uid="{46D5E802-0A96-4B4F-B533-352804CD754C}"/>
    <cellStyle name="Hyperlink 2 11375" xfId="3867" xr:uid="{5A980756-9BF8-4698-A720-903F9260BFCA}"/>
    <cellStyle name="Hyperlink 2 11376" xfId="3868" xr:uid="{20D61D4A-FC35-483C-9048-DB644844EC1A}"/>
    <cellStyle name="Hyperlink 2 11377" xfId="3869" xr:uid="{09341F84-F255-469A-AA88-65065E2D67E4}"/>
    <cellStyle name="Hyperlink 2 11378" xfId="3870" xr:uid="{7B075802-5714-4E37-BE9A-788C270C20F1}"/>
    <cellStyle name="Hyperlink 2 11379" xfId="3871" xr:uid="{B8BC5778-BB00-4C2D-B779-EE474FFE6AF5}"/>
    <cellStyle name="Hyperlink 2 1138" xfId="3872" xr:uid="{7A9FBD31-214D-45B1-B0E4-DE6FBDBB97A2}"/>
    <cellStyle name="Hyperlink 2 11380" xfId="3873" xr:uid="{349B39CA-2AD3-4EF2-8F49-D636B546F5A2}"/>
    <cellStyle name="Hyperlink 2 11381" xfId="3874" xr:uid="{959F218F-C840-4823-813D-5BB401BC4524}"/>
    <cellStyle name="Hyperlink 2 11382" xfId="3875" xr:uid="{8322C982-042B-4DCD-95E2-631AA26506FB}"/>
    <cellStyle name="Hyperlink 2 11383" xfId="3876" xr:uid="{01ED1C39-F466-4288-99BA-86B9DF4AFB99}"/>
    <cellStyle name="Hyperlink 2 11384" xfId="3877" xr:uid="{AB827AE1-B857-4684-A6B7-6C7B38594885}"/>
    <cellStyle name="Hyperlink 2 11385" xfId="3878" xr:uid="{50927A4C-DDD4-48DF-B09C-EDE6D36265DD}"/>
    <cellStyle name="Hyperlink 2 11386" xfId="3879" xr:uid="{18246CCB-B7FE-4E5C-9C84-4B4A20B534B8}"/>
    <cellStyle name="Hyperlink 2 11387" xfId="3880" xr:uid="{0374F5AF-B286-430F-B033-6032A210F4A2}"/>
    <cellStyle name="Hyperlink 2 11388" xfId="3881" xr:uid="{EC53C0DA-E29D-4AFB-AD95-E7122BA7F8EF}"/>
    <cellStyle name="Hyperlink 2 11389" xfId="3882" xr:uid="{EE8F787E-CC9E-4B7C-A6B5-E2341F61A589}"/>
    <cellStyle name="Hyperlink 2 1139" xfId="3883" xr:uid="{D030DA21-1A2F-48EE-9256-F35696B6D1DB}"/>
    <cellStyle name="Hyperlink 2 11390" xfId="3884" xr:uid="{4B97128E-6FC6-461D-8F7A-D891171C2078}"/>
    <cellStyle name="Hyperlink 2 11391" xfId="3885" xr:uid="{A3A755E5-3BE8-4F28-A11C-CE626CFE6AF8}"/>
    <cellStyle name="Hyperlink 2 11392" xfId="3886" xr:uid="{343387EE-000F-4477-B945-AC34965AC2DE}"/>
    <cellStyle name="Hyperlink 2 11393" xfId="3887" xr:uid="{A3D6807A-BBE4-495C-97E9-B1D11FCC169A}"/>
    <cellStyle name="Hyperlink 2 11394" xfId="3888" xr:uid="{ACC8DFB7-2E78-4C05-BED5-A2A73F2BA934}"/>
    <cellStyle name="Hyperlink 2 11395" xfId="3889" xr:uid="{4CDB429F-7839-4EAB-AFB7-0AB8F195203D}"/>
    <cellStyle name="Hyperlink 2 11396" xfId="3890" xr:uid="{E23C2624-8F61-4B0C-9FFD-47FA9E53E031}"/>
    <cellStyle name="Hyperlink 2 11397" xfId="3891" xr:uid="{C073174C-142D-42D9-AA80-02E570D42E06}"/>
    <cellStyle name="Hyperlink 2 11398" xfId="3892" xr:uid="{57B5F8A5-A0C2-47AE-BB9F-EF6C3126F6F3}"/>
    <cellStyle name="Hyperlink 2 11399" xfId="3893" xr:uid="{1AAA308B-205C-4F34-8AFA-1D0536FD88EB}"/>
    <cellStyle name="Hyperlink 2 114" xfId="3894" xr:uid="{D44D79E5-BFC4-43DF-9C88-1E913CE7417B}"/>
    <cellStyle name="Hyperlink 2 1140" xfId="3895" xr:uid="{E363DD2B-5746-4421-8611-0968572D6174}"/>
    <cellStyle name="Hyperlink 2 11400" xfId="3896" xr:uid="{0909A0F6-5CC6-4BC6-AA2D-9645D069B309}"/>
    <cellStyle name="Hyperlink 2 11401" xfId="3897" xr:uid="{C3DDD8CE-9AC9-4341-AF74-FE706F04A8CD}"/>
    <cellStyle name="Hyperlink 2 11402" xfId="3898" xr:uid="{4B23A416-6734-497D-906E-9D1EBF6B2771}"/>
    <cellStyle name="Hyperlink 2 11403" xfId="3899" xr:uid="{EF094416-2771-4B2D-BA7D-C62BDD7FC4A5}"/>
    <cellStyle name="Hyperlink 2 11404" xfId="3900" xr:uid="{708AC096-3C49-4E55-8FEC-0FFEE60CC4C0}"/>
    <cellStyle name="Hyperlink 2 11405" xfId="3901" xr:uid="{CDD808A9-85B2-4A98-B830-3C57B819F262}"/>
    <cellStyle name="Hyperlink 2 11406" xfId="3902" xr:uid="{119513B3-C865-4519-8B99-1766D2F4EDFD}"/>
    <cellStyle name="Hyperlink 2 11407" xfId="3903" xr:uid="{67A9AF3B-C6E6-4E7E-B324-792B6A1A09CD}"/>
    <cellStyle name="Hyperlink 2 11408" xfId="3904" xr:uid="{582990CE-F4A5-459E-A92F-252D7A7638BE}"/>
    <cellStyle name="Hyperlink 2 11409" xfId="3905" xr:uid="{11D1D340-3F5E-4A7A-92E4-0FB3232A2372}"/>
    <cellStyle name="Hyperlink 2 1141" xfId="3906" xr:uid="{5AE0B668-ADB7-44B0-91F1-021C3C9EF0CE}"/>
    <cellStyle name="Hyperlink 2 11410" xfId="3907" xr:uid="{215E1030-DAEE-4245-8F42-C3B5BEA43EEE}"/>
    <cellStyle name="Hyperlink 2 11411" xfId="3908" xr:uid="{663A51DB-7D87-4993-B0D5-FBC37F51D4AE}"/>
    <cellStyle name="Hyperlink 2 11412" xfId="3909" xr:uid="{28036BDF-156D-41D8-8AC9-E8C1B1CB2546}"/>
    <cellStyle name="Hyperlink 2 11413" xfId="3910" xr:uid="{9F6FB9FD-D3D5-4E24-BD48-F57D06613F90}"/>
    <cellStyle name="Hyperlink 2 11414" xfId="3911" xr:uid="{5B5F8BF3-CD35-46C9-88A2-61D50A77A620}"/>
    <cellStyle name="Hyperlink 2 11415" xfId="3912" xr:uid="{C5EA958F-1136-4E90-ABB9-4F36113C8D2D}"/>
    <cellStyle name="Hyperlink 2 11416" xfId="3913" xr:uid="{F6FC8E93-A862-4B78-B12C-65C0C544D7D0}"/>
    <cellStyle name="Hyperlink 2 11417" xfId="3914" xr:uid="{99BB82B8-97D5-4B65-BB9B-9073275D1D7C}"/>
    <cellStyle name="Hyperlink 2 11418" xfId="3915" xr:uid="{82C1B7E8-6DE8-4A77-A7C1-A2BF0712C8C0}"/>
    <cellStyle name="Hyperlink 2 11419" xfId="3916" xr:uid="{8BCFF0C1-DC5F-42E3-A837-A007B9E4DDEF}"/>
    <cellStyle name="Hyperlink 2 1142" xfId="3917" xr:uid="{A3EB09D3-6B4A-4A4F-BF77-C6C72C891D04}"/>
    <cellStyle name="Hyperlink 2 11420" xfId="3918" xr:uid="{6E24B41A-85BD-4DA5-9F93-34801790CAE3}"/>
    <cellStyle name="Hyperlink 2 11421" xfId="3919" xr:uid="{CEB0D91A-FA8B-4F63-A75A-09395DE81DF2}"/>
    <cellStyle name="Hyperlink 2 11422" xfId="3920" xr:uid="{47AF6AB4-E2C3-4E2A-90AE-671A4AD1EC82}"/>
    <cellStyle name="Hyperlink 2 11423" xfId="3921" xr:uid="{3A4D6B22-9008-4400-8338-3BEEC02D0C83}"/>
    <cellStyle name="Hyperlink 2 11424" xfId="3922" xr:uid="{2BFDEC4F-021A-48BE-A335-DDB44454128D}"/>
    <cellStyle name="Hyperlink 2 11425" xfId="3923" xr:uid="{C778BFF6-F3C3-43D3-A6A7-4190D7424122}"/>
    <cellStyle name="Hyperlink 2 11426" xfId="3924" xr:uid="{80E2C029-8682-41E5-A506-25B10792DB07}"/>
    <cellStyle name="Hyperlink 2 11427" xfId="3925" xr:uid="{8F57464D-D8E1-4A88-9D06-5CD3212E21A9}"/>
    <cellStyle name="Hyperlink 2 11428" xfId="3926" xr:uid="{99E3808B-1080-49CD-84F6-B99DCFEF6C0D}"/>
    <cellStyle name="Hyperlink 2 11429" xfId="3927" xr:uid="{D07BC934-33B3-4C5E-AE29-39DD9DB463E3}"/>
    <cellStyle name="Hyperlink 2 1143" xfId="3928" xr:uid="{72DB6116-70F8-4C78-B079-E9BCF15CDA01}"/>
    <cellStyle name="Hyperlink 2 11430" xfId="3929" xr:uid="{FAFF6FEC-50A2-4BCB-B593-8E5D58F8CDBC}"/>
    <cellStyle name="Hyperlink 2 11431" xfId="3930" xr:uid="{AAA269DA-ABE9-4FD9-8307-D3AADD32DD1D}"/>
    <cellStyle name="Hyperlink 2 11432" xfId="3931" xr:uid="{2A1BFC93-D619-4CCD-9CE6-9D4DD3A0CACF}"/>
    <cellStyle name="Hyperlink 2 11433" xfId="3932" xr:uid="{94F64E81-96A8-4E69-B3DD-9F2901A09157}"/>
    <cellStyle name="Hyperlink 2 11434" xfId="3933" xr:uid="{E5C07593-DA7D-49F4-93E0-62A42636DB02}"/>
    <cellStyle name="Hyperlink 2 11435" xfId="3934" xr:uid="{0F99630C-9616-4A6E-82BF-87D413C4C866}"/>
    <cellStyle name="Hyperlink 2 11436" xfId="3935" xr:uid="{C023FB98-D151-4213-8AD7-CE30DE4D460E}"/>
    <cellStyle name="Hyperlink 2 11437" xfId="3936" xr:uid="{1C07B51B-FF62-49FD-8DF3-C337485FB2BB}"/>
    <cellStyle name="Hyperlink 2 11438" xfId="3937" xr:uid="{04318E93-8402-4E48-B072-287114C3E884}"/>
    <cellStyle name="Hyperlink 2 11439" xfId="3938" xr:uid="{E2B09BC9-893C-4B86-979B-7558B2E7D578}"/>
    <cellStyle name="Hyperlink 2 1144" xfId="3939" xr:uid="{2625AFB5-3FC3-49C8-97E4-0E3ABF632B7D}"/>
    <cellStyle name="Hyperlink 2 11440" xfId="3940" xr:uid="{75B9D243-600F-4D7B-A015-2EB3C359B47E}"/>
    <cellStyle name="Hyperlink 2 11441" xfId="3941" xr:uid="{63B35D6B-E884-46CF-BF4D-2B522EEADF32}"/>
    <cellStyle name="Hyperlink 2 11442" xfId="3942" xr:uid="{DC37F857-0B77-4770-A618-DE77A029154C}"/>
    <cellStyle name="Hyperlink 2 11443" xfId="3943" xr:uid="{74196E1D-B9E5-402F-95EE-3713049B6440}"/>
    <cellStyle name="Hyperlink 2 11444" xfId="3944" xr:uid="{476FD642-9BDC-4415-8EAF-AF3ABB87D713}"/>
    <cellStyle name="Hyperlink 2 11445" xfId="3945" xr:uid="{1A82379D-A983-4D3A-A088-45916581C5F7}"/>
    <cellStyle name="Hyperlink 2 11446" xfId="3946" xr:uid="{2F9801B4-DFCE-40CD-BF30-1C62DD1B4972}"/>
    <cellStyle name="Hyperlink 2 11447" xfId="3947" xr:uid="{EB8ECC8D-5C74-4B04-9BAE-27785D35AAE1}"/>
    <cellStyle name="Hyperlink 2 11448" xfId="3948" xr:uid="{84518C73-6FF3-47E2-9516-FCD9A1A6DC56}"/>
    <cellStyle name="Hyperlink 2 11449" xfId="3949" xr:uid="{71F24C5E-1936-4170-9E64-1E41C0B51BA2}"/>
    <cellStyle name="Hyperlink 2 1145" xfId="3950" xr:uid="{33B82D1D-713E-40C0-8501-6E8FE5C347D9}"/>
    <cellStyle name="Hyperlink 2 11450" xfId="3951" xr:uid="{1BFE6BDB-78DD-451D-B08E-8ED3D5B7164B}"/>
    <cellStyle name="Hyperlink 2 11451" xfId="3952" xr:uid="{4A32EDF2-BB06-4968-80F1-797AD6C8DC05}"/>
    <cellStyle name="Hyperlink 2 11452" xfId="3953" xr:uid="{3F086538-6D6A-4ACF-82A2-FDA95F9643FE}"/>
    <cellStyle name="Hyperlink 2 11453" xfId="3954" xr:uid="{58D7F1DC-CB27-47E9-B5F5-18A146D4B2B5}"/>
    <cellStyle name="Hyperlink 2 11454" xfId="3955" xr:uid="{D1CD716E-589D-4829-AF60-189F5263DAB4}"/>
    <cellStyle name="Hyperlink 2 11455" xfId="3956" xr:uid="{CDDDE488-309A-4C91-8C43-4BCB1A7534E3}"/>
    <cellStyle name="Hyperlink 2 11456" xfId="3957" xr:uid="{61A1248E-1A33-4AFA-A6FD-6DC7C47C7EEE}"/>
    <cellStyle name="Hyperlink 2 11457" xfId="3958" xr:uid="{02A0E8D9-21CC-4675-86EE-6E9BFEB8EB81}"/>
    <cellStyle name="Hyperlink 2 11458" xfId="3959" xr:uid="{1F3B991B-ABE4-48DC-844B-F0A2D2A20594}"/>
    <cellStyle name="Hyperlink 2 11459" xfId="3960" xr:uid="{6BBF727A-FD49-4AAF-B6D6-986823EE1D09}"/>
    <cellStyle name="Hyperlink 2 1146" xfId="3961" xr:uid="{10A3C5E9-D15E-4649-8941-6BBB8A9263C4}"/>
    <cellStyle name="Hyperlink 2 11460" xfId="3962" xr:uid="{825074D2-8709-4C88-9457-386EB3073163}"/>
    <cellStyle name="Hyperlink 2 11461" xfId="3963" xr:uid="{B7FD6262-EA8F-4A67-9484-41E1D90A3063}"/>
    <cellStyle name="Hyperlink 2 11462" xfId="3964" xr:uid="{87705DB9-E06D-419D-82E5-3AFFEAC9E483}"/>
    <cellStyle name="Hyperlink 2 11463" xfId="3965" xr:uid="{37D3B33B-5180-4BB7-A487-674E99AABFA0}"/>
    <cellStyle name="Hyperlink 2 11464" xfId="3966" xr:uid="{881DC3B7-2039-4063-A688-2D847754C4BD}"/>
    <cellStyle name="Hyperlink 2 11465" xfId="3967" xr:uid="{50938092-B456-4998-99E2-7DDA508B49D3}"/>
    <cellStyle name="Hyperlink 2 11466" xfId="3968" xr:uid="{AD29BD06-0D3D-45BB-996A-0B76C7A4C422}"/>
    <cellStyle name="Hyperlink 2 11467" xfId="3969" xr:uid="{03BDEDB6-CC8F-4F0D-9FF6-DBC4CD91DDE3}"/>
    <cellStyle name="Hyperlink 2 11468" xfId="3970" xr:uid="{EC3A9F0E-C56A-4264-BF20-03DBBCE7350A}"/>
    <cellStyle name="Hyperlink 2 11469" xfId="3971" xr:uid="{2715D157-5DD9-4870-8575-73B65C0D0CCC}"/>
    <cellStyle name="Hyperlink 2 1147" xfId="3972" xr:uid="{E8D13E45-29A8-4437-8B97-B688090D8BB8}"/>
    <cellStyle name="Hyperlink 2 11470" xfId="3973" xr:uid="{E49E616A-C38D-41E8-8D57-3C6250FD5A50}"/>
    <cellStyle name="Hyperlink 2 11471" xfId="3974" xr:uid="{4A5B692F-8981-43B0-9A21-9D614D116FB4}"/>
    <cellStyle name="Hyperlink 2 11472" xfId="3975" xr:uid="{2C2C514A-94EA-4732-9A75-27BD02E30369}"/>
    <cellStyle name="Hyperlink 2 11473" xfId="3976" xr:uid="{5496FD4B-E749-4AE5-A60D-C3445EAFA44D}"/>
    <cellStyle name="Hyperlink 2 11474" xfId="3977" xr:uid="{035544F8-3908-4DC3-BAEA-F4C4B23C201B}"/>
    <cellStyle name="Hyperlink 2 11475" xfId="3978" xr:uid="{011B057C-0F5D-418B-B68C-98A1623F51B2}"/>
    <cellStyle name="Hyperlink 2 11476" xfId="3979" xr:uid="{006BF581-596E-4BB5-BE84-91A523342C01}"/>
    <cellStyle name="Hyperlink 2 11477" xfId="3980" xr:uid="{5C2C2A8E-9A63-4F63-934C-333D551AC90D}"/>
    <cellStyle name="Hyperlink 2 11478" xfId="3981" xr:uid="{847EE14B-8EC7-413C-BB4A-798050FF1EC0}"/>
    <cellStyle name="Hyperlink 2 11479" xfId="3982" xr:uid="{735B2901-1FCA-41ED-9BC0-2E305BD4337C}"/>
    <cellStyle name="Hyperlink 2 1148" xfId="3983" xr:uid="{A4E20503-670B-43E6-821C-6774F3DF446C}"/>
    <cellStyle name="Hyperlink 2 11480" xfId="3984" xr:uid="{D6E12C37-918D-42ED-A170-1F1D779C23A1}"/>
    <cellStyle name="Hyperlink 2 11481" xfId="3985" xr:uid="{4ADA0D8D-C46D-4D5F-A41D-5A71F96BC664}"/>
    <cellStyle name="Hyperlink 2 11482" xfId="3986" xr:uid="{EB32BFAA-B208-4DF2-BB87-563036A8C84E}"/>
    <cellStyle name="Hyperlink 2 11483" xfId="3987" xr:uid="{E616B516-3331-40E8-A71F-8193FAC28ECD}"/>
    <cellStyle name="Hyperlink 2 11484" xfId="3988" xr:uid="{8FABEAC6-E346-40A8-9D2A-1428A6583D97}"/>
    <cellStyle name="Hyperlink 2 11485" xfId="3989" xr:uid="{0051341C-509D-4FB3-BAA8-CC8318892694}"/>
    <cellStyle name="Hyperlink 2 11486" xfId="3990" xr:uid="{BD35E49C-DEDE-44F6-AE4E-A673D80880F2}"/>
    <cellStyle name="Hyperlink 2 11487" xfId="3991" xr:uid="{0CDA4001-12D2-4552-9988-E4B3FEB6F0F1}"/>
    <cellStyle name="Hyperlink 2 11488" xfId="3992" xr:uid="{2AD3C827-8E24-44FB-A6D8-59CD3305B2F4}"/>
    <cellStyle name="Hyperlink 2 11489" xfId="3993" xr:uid="{1AD4754C-AE94-4A7D-BE18-28EE42276EA0}"/>
    <cellStyle name="Hyperlink 2 1149" xfId="3994" xr:uid="{B2D414B4-7881-48B8-8AE1-E1D8EC65AF02}"/>
    <cellStyle name="Hyperlink 2 11490" xfId="3995" xr:uid="{5599A859-E6AE-4D3F-BFFB-C33DBF6FA61D}"/>
    <cellStyle name="Hyperlink 2 11491" xfId="3996" xr:uid="{F14D4807-43FC-4A40-AE37-D4BBC216E22B}"/>
    <cellStyle name="Hyperlink 2 11492" xfId="3997" xr:uid="{A52F0EDB-BE37-4D1B-B674-3F5E1288D0CC}"/>
    <cellStyle name="Hyperlink 2 11493" xfId="3998" xr:uid="{F159AB60-E892-4343-904E-782F7E13B697}"/>
    <cellStyle name="Hyperlink 2 11494" xfId="3999" xr:uid="{920A329E-C1CE-42A5-83BB-6D092F4CFA29}"/>
    <cellStyle name="Hyperlink 2 11495" xfId="4000" xr:uid="{43646712-45E0-446F-8207-D7E8396F85E5}"/>
    <cellStyle name="Hyperlink 2 11496" xfId="4001" xr:uid="{551D378F-1A54-4254-A5AB-FEB6D95A8042}"/>
    <cellStyle name="Hyperlink 2 11497" xfId="4002" xr:uid="{B61AEEDD-3AAF-4780-962D-111836CA1B7D}"/>
    <cellStyle name="Hyperlink 2 11498" xfId="4003" xr:uid="{15044C0F-2F54-430D-B57B-33891BFD59A4}"/>
    <cellStyle name="Hyperlink 2 11499" xfId="4004" xr:uid="{91C60BBE-7842-4133-A154-151B1ACB3AC6}"/>
    <cellStyle name="Hyperlink 2 115" xfId="4005" xr:uid="{6F6F8635-B118-4024-9EA1-4FF9E65662E0}"/>
    <cellStyle name="Hyperlink 2 1150" xfId="4006" xr:uid="{89812491-B41D-4DA8-907A-03A7E7C8FA60}"/>
    <cellStyle name="Hyperlink 2 11500" xfId="4007" xr:uid="{CBEEF4EE-41E4-4077-ABB4-B50355938A48}"/>
    <cellStyle name="Hyperlink 2 11501" xfId="4008" xr:uid="{E36F5DE3-15FC-4817-9CD3-BC35AAF15699}"/>
    <cellStyle name="Hyperlink 2 11502" xfId="4009" xr:uid="{5FEC5A73-825D-4117-A7A1-B4819DC3C41F}"/>
    <cellStyle name="Hyperlink 2 11503" xfId="4010" xr:uid="{09290A19-7B8A-4733-AA08-255FF57A2AFE}"/>
    <cellStyle name="Hyperlink 2 11504" xfId="4011" xr:uid="{8AF86A9C-6C96-43C9-B247-BA6BDD807667}"/>
    <cellStyle name="Hyperlink 2 11505" xfId="4012" xr:uid="{4D800C39-C2D4-49A0-AE00-6AC93337B22B}"/>
    <cellStyle name="Hyperlink 2 11506" xfId="4013" xr:uid="{7E40BF38-800D-4515-8A4E-BEACA6AAC9C7}"/>
    <cellStyle name="Hyperlink 2 11507" xfId="4014" xr:uid="{8E1D9688-517A-4DBD-8934-F3CDC703F4E1}"/>
    <cellStyle name="Hyperlink 2 11508" xfId="4015" xr:uid="{C304D2C0-A66A-41CA-9AAD-39E345E53106}"/>
    <cellStyle name="Hyperlink 2 11509" xfId="4016" xr:uid="{9004DB6D-7420-4737-B275-C8EAE23F01E1}"/>
    <cellStyle name="Hyperlink 2 1151" xfId="4017" xr:uid="{4C81A129-A683-4957-BDDE-9A73BFD25B87}"/>
    <cellStyle name="Hyperlink 2 11510" xfId="4018" xr:uid="{42DF742E-212A-472F-862A-22AD5C24F437}"/>
    <cellStyle name="Hyperlink 2 11511" xfId="4019" xr:uid="{E2280EF6-1F36-454D-835A-864AA0C95D8D}"/>
    <cellStyle name="Hyperlink 2 11512" xfId="4020" xr:uid="{7F170D23-DE47-4D4D-A616-3B9B4985955F}"/>
    <cellStyle name="Hyperlink 2 11513" xfId="4021" xr:uid="{1CFD2293-B2B0-408D-B6E2-27788568B16B}"/>
    <cellStyle name="Hyperlink 2 11514" xfId="4022" xr:uid="{1B843645-520A-4580-B9A6-FBAA1B7FA6A1}"/>
    <cellStyle name="Hyperlink 2 11515" xfId="4023" xr:uid="{00D9CE4A-F28C-47CD-A54A-960F6618A428}"/>
    <cellStyle name="Hyperlink 2 11516" xfId="4024" xr:uid="{00D1CDE3-63BA-4499-89E5-E6A84976F2E7}"/>
    <cellStyle name="Hyperlink 2 11517" xfId="4025" xr:uid="{9C9E0078-BDF1-48B2-BA17-53DAFC32E00D}"/>
    <cellStyle name="Hyperlink 2 11518" xfId="4026" xr:uid="{5B090C15-E01B-434C-AB61-CB69DD3EF481}"/>
    <cellStyle name="Hyperlink 2 11519" xfId="4027" xr:uid="{1CDE7144-C998-4121-B2B2-30B6C94F5DE8}"/>
    <cellStyle name="Hyperlink 2 1152" xfId="4028" xr:uid="{3F775153-C1D5-44A8-B1DC-760F2AA7139D}"/>
    <cellStyle name="Hyperlink 2 11520" xfId="4029" xr:uid="{67A719FE-39CD-4D43-A77E-550C5B602D79}"/>
    <cellStyle name="Hyperlink 2 11521" xfId="4030" xr:uid="{38F88B3F-3EF2-421A-94DD-D7447EF30DD0}"/>
    <cellStyle name="Hyperlink 2 11522" xfId="4031" xr:uid="{8C8854AB-102E-440F-837F-51A2A4171BB9}"/>
    <cellStyle name="Hyperlink 2 11523" xfId="4032" xr:uid="{9185E9A9-6488-4E32-947C-06CD6639817B}"/>
    <cellStyle name="Hyperlink 2 11524" xfId="4033" xr:uid="{6D8CF89E-65C4-4783-A277-2451F1ACEAE6}"/>
    <cellStyle name="Hyperlink 2 11525" xfId="249" xr:uid="{CABE4ED7-C629-4969-965B-BB13415BFE54}"/>
    <cellStyle name="Hyperlink 2 1153" xfId="4034" xr:uid="{81C963FD-6BCF-47F1-BF62-66EE27BABE48}"/>
    <cellStyle name="Hyperlink 2 1154" xfId="4035" xr:uid="{85C5FF14-3A45-4484-BF9F-0FEBDD3F7A7F}"/>
    <cellStyle name="Hyperlink 2 1155" xfId="4036" xr:uid="{C73211D6-F5F5-4AC7-B7F6-444787E3277F}"/>
    <cellStyle name="Hyperlink 2 1156" xfId="4037" xr:uid="{AA55B777-652F-47C5-816A-B99A38B18661}"/>
    <cellStyle name="Hyperlink 2 1157" xfId="4038" xr:uid="{0C7EC4F6-A31E-4E09-8B60-4B7BA09B31B8}"/>
    <cellStyle name="Hyperlink 2 1158" xfId="4039" xr:uid="{E6F2ACE5-65CA-46D8-B39E-EBCB431B5CBD}"/>
    <cellStyle name="Hyperlink 2 1159" xfId="4040" xr:uid="{7266F73F-E388-4A5C-A1BE-3C44F7C5818A}"/>
    <cellStyle name="Hyperlink 2 116" xfId="4041" xr:uid="{35D32AC2-61C2-423F-9731-3331C0F02B41}"/>
    <cellStyle name="Hyperlink 2 1160" xfId="4042" xr:uid="{00B6BACF-83FC-4BF1-A7B6-7B60DFCA61F9}"/>
    <cellStyle name="Hyperlink 2 1161" xfId="4043" xr:uid="{AE4BBA98-770C-4CA7-8860-F55BA5F4A644}"/>
    <cellStyle name="Hyperlink 2 1162" xfId="4044" xr:uid="{89A5CBEE-E851-4CD2-A925-2CB55A08E1C2}"/>
    <cellStyle name="Hyperlink 2 1163" xfId="4045" xr:uid="{EE209D70-5BCA-4B92-936E-7AF9C846084C}"/>
    <cellStyle name="Hyperlink 2 1164" xfId="4046" xr:uid="{3AC7CC21-4FD4-48B8-9A40-C88DDAF159A9}"/>
    <cellStyle name="Hyperlink 2 1165" xfId="4047" xr:uid="{9DB65DF8-25F5-4AF2-9B6A-9398A44E56D0}"/>
    <cellStyle name="Hyperlink 2 1166" xfId="4048" xr:uid="{630D85B2-E6C2-479E-880A-AEB702FF6357}"/>
    <cellStyle name="Hyperlink 2 1167" xfId="4049" xr:uid="{283458C7-E5B4-4703-9E4E-5E6F2177A84B}"/>
    <cellStyle name="Hyperlink 2 1168" xfId="4050" xr:uid="{40FB83A0-842C-4E2A-8C7D-0DA4CD1F5743}"/>
    <cellStyle name="Hyperlink 2 1169" xfId="4051" xr:uid="{B192F161-FE1A-4835-9A09-404C204F3FFF}"/>
    <cellStyle name="Hyperlink 2 117" xfId="4052" xr:uid="{2B4F633B-E8FE-4D91-8A14-E21C6ADD44D5}"/>
    <cellStyle name="Hyperlink 2 1170" xfId="4053" xr:uid="{91E8B562-2AC0-4BAB-A26B-18B8D62E0858}"/>
    <cellStyle name="Hyperlink 2 1171" xfId="4054" xr:uid="{3374E04B-95F1-4492-843A-747588D2BB07}"/>
    <cellStyle name="Hyperlink 2 1172" xfId="4055" xr:uid="{482C8F30-4FE5-4C08-80C2-7A5E883E55D6}"/>
    <cellStyle name="Hyperlink 2 1173" xfId="4056" xr:uid="{6AAAADA6-BBD8-4026-952F-49704D0A2EC2}"/>
    <cellStyle name="Hyperlink 2 1174" xfId="4057" xr:uid="{E9ACE5B8-DC03-4BD3-B3B2-683A6A6739BA}"/>
    <cellStyle name="Hyperlink 2 1175" xfId="4058" xr:uid="{29AC6C95-D9D2-4B44-9A70-FCF9A4CEB1D6}"/>
    <cellStyle name="Hyperlink 2 1176" xfId="4059" xr:uid="{169D560A-6D6E-4A27-97B1-A28EFF169BF5}"/>
    <cellStyle name="Hyperlink 2 1177" xfId="4060" xr:uid="{ACA824BA-2D99-444D-BD12-1051C38221C8}"/>
    <cellStyle name="Hyperlink 2 1178" xfId="4061" xr:uid="{3D85AD1C-30B2-4B35-99A8-308EFFE5AE0A}"/>
    <cellStyle name="Hyperlink 2 1179" xfId="4062" xr:uid="{6E1B3563-65DF-4879-BD99-843606DE8C4B}"/>
    <cellStyle name="Hyperlink 2 118" xfId="4063" xr:uid="{46A540AB-8506-40D1-9699-8A33516AEA1D}"/>
    <cellStyle name="Hyperlink 2 1180" xfId="4064" xr:uid="{B303B1D7-1A8E-48C8-A6CD-FA4D1F5629AD}"/>
    <cellStyle name="Hyperlink 2 1181" xfId="4065" xr:uid="{F8564076-0B61-4BC5-A306-81ED1A6A8728}"/>
    <cellStyle name="Hyperlink 2 1182" xfId="4066" xr:uid="{68AAD67D-50FC-44D9-ADC1-C1B6D7BD4762}"/>
    <cellStyle name="Hyperlink 2 1183" xfId="4067" xr:uid="{2535923D-7392-4F6B-92BE-453D66AF02B3}"/>
    <cellStyle name="Hyperlink 2 1184" xfId="4068" xr:uid="{0C2ADD10-3FEA-46D7-A2FC-327960B3E2EC}"/>
    <cellStyle name="Hyperlink 2 1185" xfId="4069" xr:uid="{E0AF3484-853E-4435-B763-71E2686F0469}"/>
    <cellStyle name="Hyperlink 2 1186" xfId="4070" xr:uid="{E92C9339-B2A7-421B-847A-FD06EFFCCF0A}"/>
    <cellStyle name="Hyperlink 2 1187" xfId="4071" xr:uid="{BD0BF328-4AC8-4642-B945-EE8833C9F0A6}"/>
    <cellStyle name="Hyperlink 2 1188" xfId="4072" xr:uid="{B544BC8A-436F-4104-91B2-371CE443FADC}"/>
    <cellStyle name="Hyperlink 2 1189" xfId="4073" xr:uid="{911EF768-4508-4F32-8603-462CEADAD4AE}"/>
    <cellStyle name="Hyperlink 2 119" xfId="4074" xr:uid="{7B0A9221-A134-4B1B-BBCB-FE62D17B9407}"/>
    <cellStyle name="Hyperlink 2 1190" xfId="4075" xr:uid="{DE373AE3-2306-42E1-B04F-5E2E22EAA17A}"/>
    <cellStyle name="Hyperlink 2 1191" xfId="4076" xr:uid="{9A2DD117-94FB-48F7-BBD7-B6D0525A4865}"/>
    <cellStyle name="Hyperlink 2 1192" xfId="4077" xr:uid="{2085E1CB-5038-42D3-9185-866BC1F8D67B}"/>
    <cellStyle name="Hyperlink 2 1193" xfId="4078" xr:uid="{6F2E47CE-8661-40FF-8C71-7989804610CB}"/>
    <cellStyle name="Hyperlink 2 1194" xfId="4079" xr:uid="{DBF7929F-CE72-4B44-93E8-4068D5054DF3}"/>
    <cellStyle name="Hyperlink 2 1195" xfId="4080" xr:uid="{D1E52B77-8909-42A2-A42B-C5D9A7440348}"/>
    <cellStyle name="Hyperlink 2 1196" xfId="4081" xr:uid="{F93B8817-B59C-4ACC-8E34-03F52F605F20}"/>
    <cellStyle name="Hyperlink 2 1197" xfId="4082" xr:uid="{03E10A49-57AF-48EB-B9E9-7355D4EE8992}"/>
    <cellStyle name="Hyperlink 2 1198" xfId="4083" xr:uid="{1E9236FA-8364-439C-94F9-E59511B8E605}"/>
    <cellStyle name="Hyperlink 2 1199" xfId="4084" xr:uid="{64E248A4-423C-4067-87AB-13625A33FC5E}"/>
    <cellStyle name="Hyperlink 2 12" xfId="4085" xr:uid="{FB5C01F6-3A51-4619-BC1F-46D04A4E8D68}"/>
    <cellStyle name="Hyperlink 2 120" xfId="4086" xr:uid="{AFAFA008-8F44-42B4-9515-1A150B236099}"/>
    <cellStyle name="Hyperlink 2 1200" xfId="4087" xr:uid="{F163409B-554F-4D7F-8F81-570D2E7D8DD0}"/>
    <cellStyle name="Hyperlink 2 1201" xfId="4088" xr:uid="{57410B92-6A3C-4CD3-855E-55B795A50F8A}"/>
    <cellStyle name="Hyperlink 2 1202" xfId="4089" xr:uid="{4AF8FA3F-0001-4C06-8085-9E286DFAA83D}"/>
    <cellStyle name="Hyperlink 2 1203" xfId="4090" xr:uid="{549662B5-56D2-4289-815B-9E3039BA560B}"/>
    <cellStyle name="Hyperlink 2 1204" xfId="4091" xr:uid="{B0FC2CA0-267E-4EBD-A12F-F19C1AAC789A}"/>
    <cellStyle name="Hyperlink 2 1205" xfId="4092" xr:uid="{6C033542-E206-47C8-9A09-0DA75520D70D}"/>
    <cellStyle name="Hyperlink 2 1206" xfId="4093" xr:uid="{A300A48A-1FA6-4898-A560-3F3462029E26}"/>
    <cellStyle name="Hyperlink 2 1207" xfId="4094" xr:uid="{6B98DFF8-1BA6-4868-95C4-87EB62F6B719}"/>
    <cellStyle name="Hyperlink 2 1208" xfId="4095" xr:uid="{B1F7BBEB-1020-4DB0-A1B1-AE6E124A3B17}"/>
    <cellStyle name="Hyperlink 2 1209" xfId="4096" xr:uid="{20274DBF-C32A-4CC5-BC66-FB96550277B0}"/>
    <cellStyle name="Hyperlink 2 121" xfId="4097" xr:uid="{4532EE09-3EAB-45FE-A808-18D93D5CFDB0}"/>
    <cellStyle name="Hyperlink 2 1210" xfId="4098" xr:uid="{D5EDE629-EB4A-4D21-9DE7-C15E7EB42934}"/>
    <cellStyle name="Hyperlink 2 1211" xfId="4099" xr:uid="{5CC46675-2CE4-4FD8-A1E9-A47842D40809}"/>
    <cellStyle name="Hyperlink 2 1212" xfId="4100" xr:uid="{1F82E50E-C246-4FCE-B7D7-EBB00FCF7DD5}"/>
    <cellStyle name="Hyperlink 2 1213" xfId="4101" xr:uid="{24BCD927-C75D-4D7A-B2D6-4AD304111EC4}"/>
    <cellStyle name="Hyperlink 2 1214" xfId="4102" xr:uid="{9D60415F-7B81-41E7-8E5B-EC386D37172F}"/>
    <cellStyle name="Hyperlink 2 1215" xfId="4103" xr:uid="{563F47CA-03F3-44C0-89AD-33F8AFE9286B}"/>
    <cellStyle name="Hyperlink 2 1216" xfId="4104" xr:uid="{18722660-060B-4D28-88AA-FF6AAC01B163}"/>
    <cellStyle name="Hyperlink 2 1217" xfId="4105" xr:uid="{843C2114-F94E-4D48-B599-6904FE9016CE}"/>
    <cellStyle name="Hyperlink 2 1218" xfId="4106" xr:uid="{B7716799-2FF5-4BA2-8C63-505B206EA378}"/>
    <cellStyle name="Hyperlink 2 1219" xfId="4107" xr:uid="{08F154EB-472B-4DF7-8816-1C5750826E28}"/>
    <cellStyle name="Hyperlink 2 122" xfId="4108" xr:uid="{5A7B86E7-E6AB-4B1F-B8DF-A2E429053444}"/>
    <cellStyle name="Hyperlink 2 1220" xfId="4109" xr:uid="{F0FDAB41-075C-4178-A500-BDC8D977ED36}"/>
    <cellStyle name="Hyperlink 2 1221" xfId="4110" xr:uid="{A5040B37-9A99-4669-AE10-3605A32D692C}"/>
    <cellStyle name="Hyperlink 2 1222" xfId="4111" xr:uid="{79B4DA29-1C11-48F3-B70F-EBA37BB61AA7}"/>
    <cellStyle name="Hyperlink 2 1223" xfId="4112" xr:uid="{A849773A-9195-4073-A5EC-3D01CF390CFD}"/>
    <cellStyle name="Hyperlink 2 1224" xfId="4113" xr:uid="{A676A2E8-7A1F-4ABF-87BA-DFC474576B12}"/>
    <cellStyle name="Hyperlink 2 1225" xfId="4114" xr:uid="{B7DEE9A4-F8A4-4084-AC2B-E626DE8B0EBA}"/>
    <cellStyle name="Hyperlink 2 1226" xfId="4115" xr:uid="{2D9BA097-2CFC-4753-B65B-C7168AADAE78}"/>
    <cellStyle name="Hyperlink 2 1227" xfId="4116" xr:uid="{2B45CC07-A927-41CB-8B35-A98C66EA24F3}"/>
    <cellStyle name="Hyperlink 2 1228" xfId="4117" xr:uid="{6A750062-10A7-4ADA-A3C0-9A5597191EBD}"/>
    <cellStyle name="Hyperlink 2 1229" xfId="4118" xr:uid="{57163123-BE20-40A0-B692-9B0FAC54F07A}"/>
    <cellStyle name="Hyperlink 2 123" xfId="4119" xr:uid="{D057BFE8-FA2A-49C4-9047-D3C87C3EF5F4}"/>
    <cellStyle name="Hyperlink 2 1230" xfId="4120" xr:uid="{4FFAD2E4-B971-4FD3-9458-100A2343C175}"/>
    <cellStyle name="Hyperlink 2 1231" xfId="4121" xr:uid="{4D3BE2B2-8675-4423-9251-DE4C5A5317DC}"/>
    <cellStyle name="Hyperlink 2 1232" xfId="4122" xr:uid="{B0B21A65-BB5F-43DF-AC62-607C6A404E60}"/>
    <cellStyle name="Hyperlink 2 1233" xfId="4123" xr:uid="{396BCA08-24CF-4879-AFDF-FB2107147F62}"/>
    <cellStyle name="Hyperlink 2 1234" xfId="4124" xr:uid="{86A5D189-3827-4A19-9E22-1BDF317DA6D3}"/>
    <cellStyle name="Hyperlink 2 1235" xfId="4125" xr:uid="{76C12BEA-DAEF-4ED1-8599-300673ADA427}"/>
    <cellStyle name="Hyperlink 2 1236" xfId="4126" xr:uid="{A3661FBE-246C-4643-BBD4-FA827EAF149E}"/>
    <cellStyle name="Hyperlink 2 1237" xfId="4127" xr:uid="{BBEFEF0B-E952-49AC-BA73-08CA4729C710}"/>
    <cellStyle name="Hyperlink 2 1238" xfId="4128" xr:uid="{68206E7B-BCAD-4962-9724-5CB36BED85BD}"/>
    <cellStyle name="Hyperlink 2 1239" xfId="4129" xr:uid="{C11D217D-49D9-4919-8CB1-A5E363ABED26}"/>
    <cellStyle name="Hyperlink 2 124" xfId="4130" xr:uid="{C4A5441A-8B4C-4141-851F-5292A7C20DFE}"/>
    <cellStyle name="Hyperlink 2 1240" xfId="4131" xr:uid="{C7406C69-B2FE-4C7A-A7FC-1367A2BC062F}"/>
    <cellStyle name="Hyperlink 2 1241" xfId="4132" xr:uid="{F6368A30-9C5F-467A-9B6A-4AB8999DF535}"/>
    <cellStyle name="Hyperlink 2 1242" xfId="4133" xr:uid="{22F8199B-1B2E-4847-9F02-7454DC1F7EB6}"/>
    <cellStyle name="Hyperlink 2 1243" xfId="4134" xr:uid="{C1421549-EFB9-4782-A989-54154E2776D5}"/>
    <cellStyle name="Hyperlink 2 1244" xfId="4135" xr:uid="{4EE8FE11-241E-4D6F-862A-6B039BC397DE}"/>
    <cellStyle name="Hyperlink 2 1245" xfId="4136" xr:uid="{A05EE057-A6D9-4FBD-BF44-10A9C24256B9}"/>
    <cellStyle name="Hyperlink 2 1246" xfId="4137" xr:uid="{258B7FFC-E009-4C67-93CA-346220411BBC}"/>
    <cellStyle name="Hyperlink 2 1247" xfId="4138" xr:uid="{87BCB22F-B5EC-45E2-8996-E036AFB5506E}"/>
    <cellStyle name="Hyperlink 2 1248" xfId="4139" xr:uid="{95DF8CEC-F78E-4FD4-BD95-ECFCDCC1DE12}"/>
    <cellStyle name="Hyperlink 2 1249" xfId="4140" xr:uid="{E62C2F55-C7A7-4EAF-9F8E-285E74F00ED5}"/>
    <cellStyle name="Hyperlink 2 125" xfId="4141" xr:uid="{B6341282-600A-4808-B358-FE9257AC190E}"/>
    <cellStyle name="Hyperlink 2 1250" xfId="4142" xr:uid="{71142D66-9ED5-4FEE-B13D-F02F750A87EF}"/>
    <cellStyle name="Hyperlink 2 1251" xfId="4143" xr:uid="{23CBA763-83D5-4C1F-BFF8-40F4224D30A1}"/>
    <cellStyle name="Hyperlink 2 1252" xfId="4144" xr:uid="{4EE38F5F-95C0-4701-B84B-60D3CC1CB2A7}"/>
    <cellStyle name="Hyperlink 2 1253" xfId="4145" xr:uid="{54A2063C-A792-49BA-9A51-9F47BEEF7014}"/>
    <cellStyle name="Hyperlink 2 1254" xfId="4146" xr:uid="{1B115A67-865A-4AE0-B4E4-E12027168E87}"/>
    <cellStyle name="Hyperlink 2 1255" xfId="4147" xr:uid="{3D8D5C60-89B7-48B5-806F-EF8C7A07345E}"/>
    <cellStyle name="Hyperlink 2 1256" xfId="4148" xr:uid="{28B8B85D-FA4D-45A9-9418-9B529F9CDEDA}"/>
    <cellStyle name="Hyperlink 2 1257" xfId="4149" xr:uid="{F76A6C9C-1515-4140-B5D8-4C4C88CE4549}"/>
    <cellStyle name="Hyperlink 2 1258" xfId="4150" xr:uid="{B42AEA47-B723-4043-880A-36A7D6A0090E}"/>
    <cellStyle name="Hyperlink 2 1259" xfId="4151" xr:uid="{E45AAB29-9420-4976-AE81-7FFA74E5D214}"/>
    <cellStyle name="Hyperlink 2 126" xfId="4152" xr:uid="{8644AEB3-230A-4B65-BD1B-77DC12D2F6E9}"/>
    <cellStyle name="Hyperlink 2 1260" xfId="4153" xr:uid="{336EC8DB-6E39-4B35-A139-A0F842A21A7E}"/>
    <cellStyle name="Hyperlink 2 1261" xfId="4154" xr:uid="{59AB35C7-69FA-4EE9-A037-A28A9ADF2DE0}"/>
    <cellStyle name="Hyperlink 2 1262" xfId="4155" xr:uid="{A2A1E40C-7D89-451D-85DE-3CB7EAFBBFB0}"/>
    <cellStyle name="Hyperlink 2 1263" xfId="4156" xr:uid="{AE79D3A1-781A-45F1-8806-09DCBC513C2E}"/>
    <cellStyle name="Hyperlink 2 1264" xfId="4157" xr:uid="{4583418D-71A8-493C-8BF4-5BBED1AD7D7D}"/>
    <cellStyle name="Hyperlink 2 1265" xfId="4158" xr:uid="{B5C22693-869D-4976-86B3-FA3EBF52434A}"/>
    <cellStyle name="Hyperlink 2 1266" xfId="4159" xr:uid="{311A0171-CFBE-4C7B-A232-6C026C76117E}"/>
    <cellStyle name="Hyperlink 2 1267" xfId="4160" xr:uid="{5DCD272E-1EC9-4E64-BD01-B16B48B6E3DE}"/>
    <cellStyle name="Hyperlink 2 1268" xfId="4161" xr:uid="{FC691158-7B36-46F3-972C-90F60C5A01EE}"/>
    <cellStyle name="Hyperlink 2 1269" xfId="4162" xr:uid="{FAF468FB-D70A-4E62-92EA-D191D7B517A1}"/>
    <cellStyle name="Hyperlink 2 127" xfId="4163" xr:uid="{9551EBD9-4558-4C44-B7F7-039FC251AB3C}"/>
    <cellStyle name="Hyperlink 2 1270" xfId="4164" xr:uid="{AEDADC03-EF9E-4A2D-9C69-D6F395794FBE}"/>
    <cellStyle name="Hyperlink 2 1271" xfId="4165" xr:uid="{99CF6FCD-FBC7-4FAF-A554-69041E66DB92}"/>
    <cellStyle name="Hyperlink 2 1272" xfId="4166" xr:uid="{87554BA3-D06B-4760-AE54-F2D1F8562F4C}"/>
    <cellStyle name="Hyperlink 2 1273" xfId="4167" xr:uid="{F893FADD-5105-4B64-86BC-587F149818F0}"/>
    <cellStyle name="Hyperlink 2 1274" xfId="4168" xr:uid="{D9E3A172-BFFB-4A9F-B334-EDA22BC1FF65}"/>
    <cellStyle name="Hyperlink 2 1275" xfId="4169" xr:uid="{D82FC566-E386-4DAC-A160-191F4AD83822}"/>
    <cellStyle name="Hyperlink 2 1276" xfId="4170" xr:uid="{198C4671-41C7-4058-91ED-88B30CAE159F}"/>
    <cellStyle name="Hyperlink 2 1277" xfId="4171" xr:uid="{2A283EF3-0175-4456-84D0-C0AA03C2C2C4}"/>
    <cellStyle name="Hyperlink 2 1278" xfId="4172" xr:uid="{B8A9A101-3E74-4B19-935D-243EF78D3EDC}"/>
    <cellStyle name="Hyperlink 2 1279" xfId="4173" xr:uid="{F1F60C29-31B7-43C3-9152-598AF416CDA3}"/>
    <cellStyle name="Hyperlink 2 128" xfId="4174" xr:uid="{14605A29-EB3E-4BB7-B2BB-2D3BAD091603}"/>
    <cellStyle name="Hyperlink 2 1280" xfId="4175" xr:uid="{36AD4DF4-7073-4AD8-9B52-3213627E6CB6}"/>
    <cellStyle name="Hyperlink 2 1281" xfId="4176" xr:uid="{064CE65C-0D7D-42F4-849A-77A31FADEDA5}"/>
    <cellStyle name="Hyperlink 2 1282" xfId="4177" xr:uid="{3251CF5D-F0ED-43ED-97F1-BAB40B8FCAEC}"/>
    <cellStyle name="Hyperlink 2 1283" xfId="4178" xr:uid="{8DD4932D-88DD-4354-BC9A-634ABA465E50}"/>
    <cellStyle name="Hyperlink 2 1284" xfId="4179" xr:uid="{647C6A4F-7866-4A53-8A63-98FE4981A62C}"/>
    <cellStyle name="Hyperlink 2 1285" xfId="4180" xr:uid="{3E4D9D6B-AD48-4793-BA8B-369A868F30CE}"/>
    <cellStyle name="Hyperlink 2 1286" xfId="4181" xr:uid="{9E568F24-23C7-48B9-9026-95B2DC4F5B0D}"/>
    <cellStyle name="Hyperlink 2 1287" xfId="4182" xr:uid="{A28AD7E6-8522-477E-92E4-36C5385C8583}"/>
    <cellStyle name="Hyperlink 2 1288" xfId="4183" xr:uid="{E207814C-7A5B-475A-B2F6-B08A4E2D9578}"/>
    <cellStyle name="Hyperlink 2 1289" xfId="4184" xr:uid="{AE09B3C6-F7FC-451E-843A-D3ECB6F4FABF}"/>
    <cellStyle name="Hyperlink 2 129" xfId="4185" xr:uid="{220916D6-5337-4176-BB7C-126A19E773D1}"/>
    <cellStyle name="Hyperlink 2 1290" xfId="4186" xr:uid="{CA6DCCD8-2B01-4A0B-9CA2-C9ED9A7CF60B}"/>
    <cellStyle name="Hyperlink 2 1291" xfId="4187" xr:uid="{82304C45-A931-4733-A1E0-8017FB3E3D18}"/>
    <cellStyle name="Hyperlink 2 1292" xfId="4188" xr:uid="{161F55EF-E623-409C-AD03-D34BFE2F730B}"/>
    <cellStyle name="Hyperlink 2 1293" xfId="4189" xr:uid="{023BF61D-DAC1-4BE1-8748-522D47E3AD87}"/>
    <cellStyle name="Hyperlink 2 1294" xfId="4190" xr:uid="{0780F75E-B0E8-4A35-845A-61448F728DA1}"/>
    <cellStyle name="Hyperlink 2 1295" xfId="4191" xr:uid="{E04E598C-86A9-4C81-B82C-F04BD5A1F4A0}"/>
    <cellStyle name="Hyperlink 2 1296" xfId="4192" xr:uid="{752D5601-3B4D-42C8-B0B6-D3973E9DAA79}"/>
    <cellStyle name="Hyperlink 2 1297" xfId="4193" xr:uid="{C0128DAB-2150-464B-94BF-0F126BFA3FF6}"/>
    <cellStyle name="Hyperlink 2 1298" xfId="4194" xr:uid="{C18E9577-D65D-4A05-A20D-FBB86160FB61}"/>
    <cellStyle name="Hyperlink 2 1299" xfId="4195" xr:uid="{6E40B61F-A89F-47DC-97AB-BD2FF8923A56}"/>
    <cellStyle name="Hyperlink 2 13" xfId="4196" xr:uid="{888C01D0-40DD-48CF-9F14-4774C1021000}"/>
    <cellStyle name="Hyperlink 2 130" xfId="4197" xr:uid="{D090A76B-DC84-4A8B-A4E6-D56CC9A83364}"/>
    <cellStyle name="Hyperlink 2 1300" xfId="4198" xr:uid="{C5378ED1-590E-451E-8CFE-39256F9377D7}"/>
    <cellStyle name="Hyperlink 2 1301" xfId="4199" xr:uid="{A53D0052-D954-4B36-8421-A548D211DD9E}"/>
    <cellStyle name="Hyperlink 2 1302" xfId="4200" xr:uid="{FEEBA7BE-2F7E-4BA8-8D2D-DDF786CA5C60}"/>
    <cellStyle name="Hyperlink 2 1303" xfId="4201" xr:uid="{DE82C41E-0838-4FE8-BD7B-6B45E99CB883}"/>
    <cellStyle name="Hyperlink 2 1304" xfId="4202" xr:uid="{64C876CE-081F-4E0A-8A97-2D15D8DE8997}"/>
    <cellStyle name="Hyperlink 2 1305" xfId="4203" xr:uid="{FEC077DF-728F-4B8F-B34D-0F085E0397E1}"/>
    <cellStyle name="Hyperlink 2 1306" xfId="4204" xr:uid="{89EE6DC3-8F32-438A-815E-535456DA3868}"/>
    <cellStyle name="Hyperlink 2 1307" xfId="4205" xr:uid="{8DBF16A7-F319-4CE2-BCAB-BA28B7E33554}"/>
    <cellStyle name="Hyperlink 2 1308" xfId="4206" xr:uid="{F720B19A-056A-4C07-B781-74B49D756907}"/>
    <cellStyle name="Hyperlink 2 1309" xfId="4207" xr:uid="{3AA14DA8-745B-44B3-BB7E-D03C3E533CB9}"/>
    <cellStyle name="Hyperlink 2 131" xfId="4208" xr:uid="{39F0133C-7854-4F6E-A5F0-2FE527633CB7}"/>
    <cellStyle name="Hyperlink 2 1310" xfId="4209" xr:uid="{B18696FD-DC5C-40BB-BDC4-F7D0503C6562}"/>
    <cellStyle name="Hyperlink 2 1311" xfId="4210" xr:uid="{1F8E1A12-7B5B-408F-87A8-BAB8F39AEBDD}"/>
    <cellStyle name="Hyperlink 2 1312" xfId="4211" xr:uid="{1D99868D-00C9-4AB9-9AC5-0E2AA0D76F33}"/>
    <cellStyle name="Hyperlink 2 1313" xfId="4212" xr:uid="{A8459E12-14C8-4D96-9FE9-0153DB4A9644}"/>
    <cellStyle name="Hyperlink 2 1314" xfId="4213" xr:uid="{F3EAA4D0-37EE-4A3F-85E7-EB370FCE4C9F}"/>
    <cellStyle name="Hyperlink 2 1315" xfId="4214" xr:uid="{B4664874-EAD3-4C11-AC5C-6D32E56CBAD1}"/>
    <cellStyle name="Hyperlink 2 1316" xfId="4215" xr:uid="{E46D49E4-7BFB-4727-9F49-9A7D6BE87610}"/>
    <cellStyle name="Hyperlink 2 1317" xfId="4216" xr:uid="{4BD98B55-5862-4A80-8B56-8C3E07BE71C4}"/>
    <cellStyle name="Hyperlink 2 1318" xfId="4217" xr:uid="{7504EAD9-A3EE-49C1-860B-92D4BC3C8D2A}"/>
    <cellStyle name="Hyperlink 2 1319" xfId="4218" xr:uid="{CA60AE32-C1A9-4096-9151-12695F6AF3E3}"/>
    <cellStyle name="Hyperlink 2 132" xfId="4219" xr:uid="{17446130-45C0-47EC-B6BE-A07BFDDB72EB}"/>
    <cellStyle name="Hyperlink 2 1320" xfId="4220" xr:uid="{7BF15B34-EA46-4023-B302-F3A8FA3259E7}"/>
    <cellStyle name="Hyperlink 2 1321" xfId="4221" xr:uid="{C8DE5336-F885-4F38-A051-998FD82E47D2}"/>
    <cellStyle name="Hyperlink 2 1322" xfId="4222" xr:uid="{33DB9097-CCD2-49CF-9B01-089CF5EAF617}"/>
    <cellStyle name="Hyperlink 2 1323" xfId="4223" xr:uid="{6887F3A7-4E38-49D1-A7A1-73036773E954}"/>
    <cellStyle name="Hyperlink 2 1324" xfId="4224" xr:uid="{56ED1E02-8978-46C5-B740-77EA667EF7A8}"/>
    <cellStyle name="Hyperlink 2 1325" xfId="4225" xr:uid="{F52FDC02-70C2-4918-B750-6E13C0F94223}"/>
    <cellStyle name="Hyperlink 2 1326" xfId="4226" xr:uid="{215BD376-9C75-491D-B8E6-9F11438F4BF3}"/>
    <cellStyle name="Hyperlink 2 1327" xfId="4227" xr:uid="{08031F84-E0F9-412C-9014-987B1FAAB560}"/>
    <cellStyle name="Hyperlink 2 1328" xfId="4228" xr:uid="{9C77D047-678B-4E63-9713-37AEEEE02A4B}"/>
    <cellStyle name="Hyperlink 2 1329" xfId="4229" xr:uid="{E6CFA416-44FD-41BD-AE6C-910C429EB47E}"/>
    <cellStyle name="Hyperlink 2 133" xfId="4230" xr:uid="{45FD641A-82D2-4E95-8BD4-19005AB3EEC9}"/>
    <cellStyle name="Hyperlink 2 1330" xfId="4231" xr:uid="{2FBDDFB8-1CD5-485E-93A0-EBB499A00BC5}"/>
    <cellStyle name="Hyperlink 2 1331" xfId="4232" xr:uid="{6D478419-2474-43CD-B45F-03422F0B2A4E}"/>
    <cellStyle name="Hyperlink 2 1332" xfId="4233" xr:uid="{C982C2CE-AC0B-48E0-B1B3-30531F0FF6C3}"/>
    <cellStyle name="Hyperlink 2 1333" xfId="4234" xr:uid="{1B610510-B59C-4CBB-8871-15FB34FD9D94}"/>
    <cellStyle name="Hyperlink 2 1334" xfId="4235" xr:uid="{4B3F2519-7285-4FCA-94F0-CB21A0C10A60}"/>
    <cellStyle name="Hyperlink 2 1335" xfId="4236" xr:uid="{F55E4803-C2BE-4C72-973B-B5A4E1F5783D}"/>
    <cellStyle name="Hyperlink 2 1336" xfId="4237" xr:uid="{FB1DDC48-0BF7-4FCE-9FB5-EAF3AD3C352A}"/>
    <cellStyle name="Hyperlink 2 1337" xfId="4238" xr:uid="{B367A064-76B8-411A-B13C-BEC6592349B8}"/>
    <cellStyle name="Hyperlink 2 1338" xfId="4239" xr:uid="{9D396FA0-4AF5-46EA-A866-82D380A8F62E}"/>
    <cellStyle name="Hyperlink 2 1339" xfId="4240" xr:uid="{0354F6B3-AE09-46A9-8254-5866281C582B}"/>
    <cellStyle name="Hyperlink 2 134" xfId="4241" xr:uid="{D1FC1ADB-1C66-40F7-A07E-155675520360}"/>
    <cellStyle name="Hyperlink 2 1340" xfId="4242" xr:uid="{D9F24344-46BA-4862-9B6A-A581B87155F9}"/>
    <cellStyle name="Hyperlink 2 1341" xfId="4243" xr:uid="{52FFF72E-4605-4530-B5DC-643FF6675A0C}"/>
    <cellStyle name="Hyperlink 2 1342" xfId="4244" xr:uid="{2F52D7FC-5463-47C9-BFD7-705F8251A04D}"/>
    <cellStyle name="Hyperlink 2 1343" xfId="4245" xr:uid="{490309F8-8043-4EF7-B8C4-D475C82362C2}"/>
    <cellStyle name="Hyperlink 2 1344" xfId="4246" xr:uid="{51BC079F-7C94-4AC3-8BF1-DC29CF58AF03}"/>
    <cellStyle name="Hyperlink 2 1345" xfId="4247" xr:uid="{0800511A-60DD-46A6-AC9D-BC23A27DA835}"/>
    <cellStyle name="Hyperlink 2 1346" xfId="4248" xr:uid="{035F3541-16B2-4DA0-8A02-499F27B4F297}"/>
    <cellStyle name="Hyperlink 2 1347" xfId="4249" xr:uid="{58FC6BE5-6660-4214-9885-381DF01E67AF}"/>
    <cellStyle name="Hyperlink 2 1348" xfId="4250" xr:uid="{CDF859B9-EB4E-427D-86CE-3B457822E504}"/>
    <cellStyle name="Hyperlink 2 1349" xfId="4251" xr:uid="{C04C1582-19A4-4BE7-93F5-0737E6EEDDAB}"/>
    <cellStyle name="Hyperlink 2 135" xfId="4252" xr:uid="{C3640F81-56C9-43D3-B08D-2C71BA11BF97}"/>
    <cellStyle name="Hyperlink 2 1350" xfId="4253" xr:uid="{1273A5DB-BD5A-44E1-BFEA-63EFA128ABA9}"/>
    <cellStyle name="Hyperlink 2 1351" xfId="4254" xr:uid="{EFC85C5D-FF18-40DC-B41A-BD52409A5439}"/>
    <cellStyle name="Hyperlink 2 1352" xfId="4255" xr:uid="{6C633451-4FA8-4D2B-91B2-EACD577548C7}"/>
    <cellStyle name="Hyperlink 2 1353" xfId="4256" xr:uid="{4487DF9B-717C-43E9-B7A0-FFE8C6B55D2C}"/>
    <cellStyle name="Hyperlink 2 1354" xfId="4257" xr:uid="{24FA6F22-50F8-43CF-A6F6-4AB525F7FBAE}"/>
    <cellStyle name="Hyperlink 2 1355" xfId="4258" xr:uid="{7AF5E77A-A6A2-4AAF-9787-8A13D215384C}"/>
    <cellStyle name="Hyperlink 2 1356" xfId="4259" xr:uid="{28EA9E1E-387D-4E15-B341-48863DA53ED3}"/>
    <cellStyle name="Hyperlink 2 1357" xfId="4260" xr:uid="{232734BD-9321-416B-BF1F-02BE1CD42D89}"/>
    <cellStyle name="Hyperlink 2 1358" xfId="4261" xr:uid="{200F0CBC-167A-4214-AC48-9AF1D7A9666E}"/>
    <cellStyle name="Hyperlink 2 1359" xfId="4262" xr:uid="{568A0235-D3C0-4D33-B02F-9F3A28578795}"/>
    <cellStyle name="Hyperlink 2 136" xfId="4263" xr:uid="{BC429D26-AD64-477D-AF43-7F0BA9CF86E4}"/>
    <cellStyle name="Hyperlink 2 1360" xfId="4264" xr:uid="{4C969F63-DE6D-492B-BC44-7ADFCC0FB98D}"/>
    <cellStyle name="Hyperlink 2 1361" xfId="4265" xr:uid="{D0E5915B-A32B-422D-9423-0A2F2540F1AF}"/>
    <cellStyle name="Hyperlink 2 1362" xfId="4266" xr:uid="{80A74DAC-0A56-448E-A520-FDE38E4A16D3}"/>
    <cellStyle name="Hyperlink 2 1363" xfId="4267" xr:uid="{6AC88A02-F769-46C0-9665-787D849F87FF}"/>
    <cellStyle name="Hyperlink 2 1364" xfId="4268" xr:uid="{8F92F7DB-26D4-445D-8D07-3ADACE2263B3}"/>
    <cellStyle name="Hyperlink 2 1365" xfId="4269" xr:uid="{5521D3DA-E5BC-475F-BFFD-5AA7CC81997F}"/>
    <cellStyle name="Hyperlink 2 1366" xfId="4270" xr:uid="{265ACCCA-6931-4A46-B918-6A7F09C39F4D}"/>
    <cellStyle name="Hyperlink 2 1367" xfId="4271" xr:uid="{D07AA6E9-2848-417B-9F77-6E21A079AE2D}"/>
    <cellStyle name="Hyperlink 2 1368" xfId="4272" xr:uid="{38366A30-58BF-4D9E-BB4E-E9350E71B81A}"/>
    <cellStyle name="Hyperlink 2 1369" xfId="4273" xr:uid="{3801EC60-D5FE-4DE4-BF50-0F77604EFC0E}"/>
    <cellStyle name="Hyperlink 2 137" xfId="4274" xr:uid="{9F3A97B2-6CBB-45B4-94BC-0C23686C045E}"/>
    <cellStyle name="Hyperlink 2 1370" xfId="4275" xr:uid="{F50443AB-0A5D-4E73-BE03-1DB8E0775244}"/>
    <cellStyle name="Hyperlink 2 1371" xfId="4276" xr:uid="{0F174C54-DA5C-4260-8656-D0913571F200}"/>
    <cellStyle name="Hyperlink 2 1372" xfId="4277" xr:uid="{DFBE039F-DDA4-4796-B8BF-AEE9541E8C66}"/>
    <cellStyle name="Hyperlink 2 1373" xfId="4278" xr:uid="{484C44D7-CB6C-4C20-BE41-EA22C4F2941F}"/>
    <cellStyle name="Hyperlink 2 1374" xfId="4279" xr:uid="{154530C6-7254-4C27-AAF8-E3EE3615E6B3}"/>
    <cellStyle name="Hyperlink 2 1375" xfId="4280" xr:uid="{A35AD9F4-48BA-4E75-B1CD-CF2BE53E691F}"/>
    <cellStyle name="Hyperlink 2 1376" xfId="4281" xr:uid="{05927761-6683-4496-95C6-DE383EDA2B3E}"/>
    <cellStyle name="Hyperlink 2 1377" xfId="4282" xr:uid="{C9DD4BCB-6F48-4AFD-B8D2-3872D71C6CAE}"/>
    <cellStyle name="Hyperlink 2 1378" xfId="4283" xr:uid="{6C0A828E-C5CA-4FC9-8154-5A13154FD2A7}"/>
    <cellStyle name="Hyperlink 2 1379" xfId="4284" xr:uid="{42B7CD80-4506-4EBF-A665-FDEE995BE496}"/>
    <cellStyle name="Hyperlink 2 138" xfId="4285" xr:uid="{8EEE632D-4824-4A96-82A0-7F4351D34619}"/>
    <cellStyle name="Hyperlink 2 1380" xfId="4286" xr:uid="{2A7E2F8B-EDCC-4DAE-BFA7-69A73386239A}"/>
    <cellStyle name="Hyperlink 2 1381" xfId="4287" xr:uid="{091A768A-6190-4D82-B6FA-A07540E2D80A}"/>
    <cellStyle name="Hyperlink 2 1382" xfId="4288" xr:uid="{E3B4949C-466D-4BA5-85D9-33BE3850D023}"/>
    <cellStyle name="Hyperlink 2 1383" xfId="4289" xr:uid="{F87263F9-23EE-4445-A826-9869F662A401}"/>
    <cellStyle name="Hyperlink 2 1384" xfId="4290" xr:uid="{5AAE6351-1E21-47A7-8535-0BCB32125B2A}"/>
    <cellStyle name="Hyperlink 2 1385" xfId="4291" xr:uid="{B0B977E4-4B6E-45CF-9A88-F7515F7224CC}"/>
    <cellStyle name="Hyperlink 2 1386" xfId="4292" xr:uid="{8568BC1A-1356-4C7B-8D20-D2466606A463}"/>
    <cellStyle name="Hyperlink 2 1387" xfId="4293" xr:uid="{97E5A6A1-A529-403B-BAE3-D7114924AFE7}"/>
    <cellStyle name="Hyperlink 2 1388" xfId="4294" xr:uid="{02401F15-C317-4CA4-BB6F-38F6B4E5F6F6}"/>
    <cellStyle name="Hyperlink 2 1389" xfId="4295" xr:uid="{35467F7A-D2C4-4437-ADFF-74BF1731E547}"/>
    <cellStyle name="Hyperlink 2 139" xfId="4296" xr:uid="{95666E0F-2D88-4A6F-A801-BB9583DFD55B}"/>
    <cellStyle name="Hyperlink 2 1390" xfId="4297" xr:uid="{7ADC3C6A-1972-4606-B0A9-ACEB87B969A9}"/>
    <cellStyle name="Hyperlink 2 1391" xfId="4298" xr:uid="{0921644E-29B6-482D-83CD-9A7EC5CC8E10}"/>
    <cellStyle name="Hyperlink 2 1392" xfId="4299" xr:uid="{24154F79-577F-46AD-B4F5-A7F8A0E70A6E}"/>
    <cellStyle name="Hyperlink 2 1393" xfId="4300" xr:uid="{858712C6-76B0-46D9-BE09-058E836CE78B}"/>
    <cellStyle name="Hyperlink 2 1394" xfId="4301" xr:uid="{A19419CC-2168-4C0F-99CD-E6AFC913ED9C}"/>
    <cellStyle name="Hyperlink 2 1395" xfId="4302" xr:uid="{CC390EA9-9688-43C0-BCF1-E4ECAEA4B85C}"/>
    <cellStyle name="Hyperlink 2 1396" xfId="4303" xr:uid="{BCDED47A-494F-4F45-A7A7-DA4CAB6A9326}"/>
    <cellStyle name="Hyperlink 2 1397" xfId="4304" xr:uid="{300940C6-C47E-4F3E-BFAA-E07EFA6F7E36}"/>
    <cellStyle name="Hyperlink 2 1398" xfId="4305" xr:uid="{C50C4FCC-0BDE-4E32-9D28-8A7C9AA2013E}"/>
    <cellStyle name="Hyperlink 2 1399" xfId="4306" xr:uid="{D25C8FB6-0063-4B10-828B-8854C9C4508B}"/>
    <cellStyle name="Hyperlink 2 14" xfId="4307" xr:uid="{330F6AB3-C705-4C85-BE97-7D25B45317A9}"/>
    <cellStyle name="Hyperlink 2 140" xfId="4308" xr:uid="{D7A8DE4D-6FF6-4A68-A1B7-BEE55AF55218}"/>
    <cellStyle name="Hyperlink 2 1400" xfId="4309" xr:uid="{E7C52D9A-9FBD-46A2-A2D4-8046458282DD}"/>
    <cellStyle name="Hyperlink 2 1401" xfId="4310" xr:uid="{A9D2DDE0-2692-484D-89BE-437F56A9DB6E}"/>
    <cellStyle name="Hyperlink 2 1402" xfId="4311" xr:uid="{E085D45A-0750-447D-BA53-CFB82855814B}"/>
    <cellStyle name="Hyperlink 2 1403" xfId="4312" xr:uid="{788F67D1-303D-41C7-AE64-DA53780D8B32}"/>
    <cellStyle name="Hyperlink 2 1404" xfId="4313" xr:uid="{294F5083-1577-45DC-8A61-2B3CDDBB8239}"/>
    <cellStyle name="Hyperlink 2 1405" xfId="4314" xr:uid="{448666F5-C909-4233-9466-A263EA2CD572}"/>
    <cellStyle name="Hyperlink 2 1406" xfId="4315" xr:uid="{913495B9-3832-43F6-B36F-66F019086AF8}"/>
    <cellStyle name="Hyperlink 2 1407" xfId="4316" xr:uid="{9505E290-715C-4CC9-A726-3681F7FF1E6A}"/>
    <cellStyle name="Hyperlink 2 1408" xfId="4317" xr:uid="{7D75B924-E3EB-4F8F-B23B-3900A8D8A45A}"/>
    <cellStyle name="Hyperlink 2 1409" xfId="4318" xr:uid="{CECD2F53-8AF1-4EE3-A5C1-CBDD3E223EAA}"/>
    <cellStyle name="Hyperlink 2 141" xfId="4319" xr:uid="{7ED9DDA8-D19D-4947-8A04-49ED49BA2154}"/>
    <cellStyle name="Hyperlink 2 1410" xfId="4320" xr:uid="{F4633EC2-B728-4364-9E13-5A30D97C8D24}"/>
    <cellStyle name="Hyperlink 2 1411" xfId="4321" xr:uid="{07380FA5-065F-4618-97FD-F63C66B8988B}"/>
    <cellStyle name="Hyperlink 2 1412" xfId="4322" xr:uid="{3095446B-1B90-4A97-8864-2166DAB22B2F}"/>
    <cellStyle name="Hyperlink 2 1413" xfId="4323" xr:uid="{21DC41E4-1710-40D7-B1DB-ED9A0922256E}"/>
    <cellStyle name="Hyperlink 2 1414" xfId="4324" xr:uid="{33276158-7931-440F-9493-C45FBCC2B016}"/>
    <cellStyle name="Hyperlink 2 1415" xfId="4325" xr:uid="{8A1E75C3-56CB-442E-AA3F-652B60FE3E3C}"/>
    <cellStyle name="Hyperlink 2 1416" xfId="4326" xr:uid="{7C2A2ED0-3292-448B-A371-727E5BA451D5}"/>
    <cellStyle name="Hyperlink 2 1417" xfId="4327" xr:uid="{39568D77-E4F8-419C-8319-3C38A22360F1}"/>
    <cellStyle name="Hyperlink 2 1418" xfId="4328" xr:uid="{9C70BF2C-0490-477A-98AB-73361C3DB795}"/>
    <cellStyle name="Hyperlink 2 1419" xfId="4329" xr:uid="{55635E88-997B-4221-8DEE-B44EFDD0AFDF}"/>
    <cellStyle name="Hyperlink 2 142" xfId="4330" xr:uid="{4054DBF0-A39C-49A4-9E66-5BE2CDD4FD7F}"/>
    <cellStyle name="Hyperlink 2 1420" xfId="4331" xr:uid="{2C9D90BE-F1CE-456E-AB2B-52751948EB8F}"/>
    <cellStyle name="Hyperlink 2 1421" xfId="4332" xr:uid="{86AF9262-19DD-42A9-BA41-AD9FE081B8A0}"/>
    <cellStyle name="Hyperlink 2 1422" xfId="4333" xr:uid="{87578DC3-E373-4B79-9A81-C5ABF8986EAE}"/>
    <cellStyle name="Hyperlink 2 1423" xfId="4334" xr:uid="{9ED43007-C0BA-4CA9-A31E-9132D7EF8372}"/>
    <cellStyle name="Hyperlink 2 1424" xfId="4335" xr:uid="{76EEBD85-A14A-4061-826C-6E673C4B863E}"/>
    <cellStyle name="Hyperlink 2 1425" xfId="4336" xr:uid="{A3D58AB5-36C8-485F-8BD0-84E5A15FD033}"/>
    <cellStyle name="Hyperlink 2 1426" xfId="4337" xr:uid="{9564F790-6EFD-4329-8765-5722E37E56B8}"/>
    <cellStyle name="Hyperlink 2 1427" xfId="4338" xr:uid="{852B0D5B-A591-4559-AE32-BA2A6A789BA6}"/>
    <cellStyle name="Hyperlink 2 1428" xfId="4339" xr:uid="{DA2A7E98-A87A-4B0B-A4EA-7994CABE528E}"/>
    <cellStyle name="Hyperlink 2 1429" xfId="4340" xr:uid="{276984FC-7CAF-491D-8F21-DBAD6FBF9016}"/>
    <cellStyle name="Hyperlink 2 143" xfId="4341" xr:uid="{B3DD0CB4-6570-486E-98C7-94DCEF27339B}"/>
    <cellStyle name="Hyperlink 2 1430" xfId="4342" xr:uid="{773E4587-BA41-4AAB-9E43-0AF7391E6C75}"/>
    <cellStyle name="Hyperlink 2 1431" xfId="4343" xr:uid="{6C759510-7CB3-4112-9A8F-FE10ACCEF07E}"/>
    <cellStyle name="Hyperlink 2 1432" xfId="4344" xr:uid="{D9A9AB2E-1AAA-433B-8191-4CBBE558797C}"/>
    <cellStyle name="Hyperlink 2 1433" xfId="4345" xr:uid="{B7D3A756-03BF-43A4-8162-F2E04C74CE30}"/>
    <cellStyle name="Hyperlink 2 1434" xfId="4346" xr:uid="{971ED72F-15A3-4679-9CCB-09680BC6BD6C}"/>
    <cellStyle name="Hyperlink 2 1435" xfId="4347" xr:uid="{95D5ADD4-673D-44ED-AD35-B08E262916C7}"/>
    <cellStyle name="Hyperlink 2 1436" xfId="4348" xr:uid="{6EA1326E-9271-4230-8A08-291425880885}"/>
    <cellStyle name="Hyperlink 2 1437" xfId="4349" xr:uid="{DD9B7013-6DED-49A0-B942-02C2DE3FBC63}"/>
    <cellStyle name="Hyperlink 2 1438" xfId="4350" xr:uid="{5CA5623B-2C8D-4B77-8924-D0E4032C987B}"/>
    <cellStyle name="Hyperlink 2 1439" xfId="4351" xr:uid="{CBDB5B67-E928-415F-B619-263E838BAC5D}"/>
    <cellStyle name="Hyperlink 2 144" xfId="4352" xr:uid="{70C820F3-ACE5-4F52-A875-C996BF7AC4F9}"/>
    <cellStyle name="Hyperlink 2 1440" xfId="4353" xr:uid="{DE9EF402-891C-4257-A666-846B01FC51D4}"/>
    <cellStyle name="Hyperlink 2 1441" xfId="4354" xr:uid="{927BEE52-C844-4689-A8FD-ABC0A1DD6932}"/>
    <cellStyle name="Hyperlink 2 1442" xfId="4355" xr:uid="{CCB8495B-493E-4955-BBFC-996BF4C289ED}"/>
    <cellStyle name="Hyperlink 2 1443" xfId="4356" xr:uid="{5A033BC4-B553-4C01-8895-5B50929E6D7D}"/>
    <cellStyle name="Hyperlink 2 1444" xfId="4357" xr:uid="{82E26F38-166C-4369-BAB8-538FA6E3E559}"/>
    <cellStyle name="Hyperlink 2 1445" xfId="4358" xr:uid="{E9522F0F-3280-4E8E-B54F-5B0A8FD5F191}"/>
    <cellStyle name="Hyperlink 2 1446" xfId="4359" xr:uid="{1DF747CE-F054-4D83-9EBF-2CC7E74A8CB1}"/>
    <cellStyle name="Hyperlink 2 1447" xfId="4360" xr:uid="{32B697DC-C247-4C86-802F-CFCC0D450260}"/>
    <cellStyle name="Hyperlink 2 1448" xfId="4361" xr:uid="{F7CD696C-90F0-4D28-9FAB-CEE98130CBE0}"/>
    <cellStyle name="Hyperlink 2 1449" xfId="4362" xr:uid="{39921922-F24F-4DBD-A749-20EB870BF386}"/>
    <cellStyle name="Hyperlink 2 145" xfId="4363" xr:uid="{831785DB-18DC-4C75-99F5-0982D2FE02B7}"/>
    <cellStyle name="Hyperlink 2 1450" xfId="4364" xr:uid="{610A933F-ADFB-411A-85EB-EFF4D1776CEE}"/>
    <cellStyle name="Hyperlink 2 1451" xfId="4365" xr:uid="{8BCA96EE-DF52-4CB9-B24F-F19F9A506CA9}"/>
    <cellStyle name="Hyperlink 2 1452" xfId="4366" xr:uid="{AD461FBE-221A-4733-A296-3C5A50E2ECC6}"/>
    <cellStyle name="Hyperlink 2 1453" xfId="4367" xr:uid="{51C224E8-32E6-4FBA-9D6E-5747C01A1C6A}"/>
    <cellStyle name="Hyperlink 2 1454" xfId="4368" xr:uid="{163D2932-04C9-4557-84FC-846B0F46F32D}"/>
    <cellStyle name="Hyperlink 2 1455" xfId="4369" xr:uid="{BD087EC6-4CAE-4ACE-B35A-9E9BADA0FCC8}"/>
    <cellStyle name="Hyperlink 2 1456" xfId="4370" xr:uid="{0F091C40-E6E7-4BDD-8752-79732C8F2E69}"/>
    <cellStyle name="Hyperlink 2 1457" xfId="4371" xr:uid="{FA297B5A-AE6A-40BB-885D-D6A934D451CA}"/>
    <cellStyle name="Hyperlink 2 1458" xfId="4372" xr:uid="{45CB39BB-6529-49B6-96C7-29B069793648}"/>
    <cellStyle name="Hyperlink 2 1459" xfId="4373" xr:uid="{D1B70D1D-F446-49B1-955C-82CE4D1AA117}"/>
    <cellStyle name="Hyperlink 2 146" xfId="4374" xr:uid="{2EFBE267-07D3-4A0F-A186-B8972382E340}"/>
    <cellStyle name="Hyperlink 2 1460" xfId="4375" xr:uid="{C9A39D24-EE29-4C27-AD11-DE905AA56E49}"/>
    <cellStyle name="Hyperlink 2 1461" xfId="4376" xr:uid="{1E38AEA1-94A3-442E-9322-DB3A0527E49B}"/>
    <cellStyle name="Hyperlink 2 1462" xfId="4377" xr:uid="{1B031C19-187C-4A29-9E28-344F2399E047}"/>
    <cellStyle name="Hyperlink 2 1463" xfId="4378" xr:uid="{D76D0135-2985-4B3F-83F6-93C9C77C9E6D}"/>
    <cellStyle name="Hyperlink 2 1464" xfId="4379" xr:uid="{F04784B6-BA2E-4294-A9BC-9C41C25C94FF}"/>
    <cellStyle name="Hyperlink 2 1465" xfId="4380" xr:uid="{6D03E0F6-5EAF-4DCC-9E89-29FE8A25E92A}"/>
    <cellStyle name="Hyperlink 2 1466" xfId="4381" xr:uid="{D9BE9E9E-472E-4EDF-AFC4-4C82C91E3E41}"/>
    <cellStyle name="Hyperlink 2 1467" xfId="4382" xr:uid="{F7D0BF97-9366-43C6-8D6C-75D31ED439D8}"/>
    <cellStyle name="Hyperlink 2 1468" xfId="4383" xr:uid="{9C5BD24B-9DDC-4BFA-975E-1E6A6EB80F51}"/>
    <cellStyle name="Hyperlink 2 1469" xfId="4384" xr:uid="{F1D34C32-AA17-4637-9AAD-7BC389E411F1}"/>
    <cellStyle name="Hyperlink 2 147" xfId="4385" xr:uid="{9AF4019E-CAF9-4B76-A05E-E56060B98725}"/>
    <cellStyle name="Hyperlink 2 1470" xfId="4386" xr:uid="{6C07588D-5B74-4E1C-B657-C463B55CD29C}"/>
    <cellStyle name="Hyperlink 2 1471" xfId="4387" xr:uid="{9EEE33D2-C487-48BB-B0E0-996BB98D3C06}"/>
    <cellStyle name="Hyperlink 2 1472" xfId="4388" xr:uid="{80F3ED96-9359-4687-9CC7-939D2FB57C6A}"/>
    <cellStyle name="Hyperlink 2 1473" xfId="4389" xr:uid="{CBB1A966-F8CF-41A5-83C0-88A2EBF14D1C}"/>
    <cellStyle name="Hyperlink 2 1474" xfId="4390" xr:uid="{E1109073-398A-4479-B19F-BA2F92E2EEFB}"/>
    <cellStyle name="Hyperlink 2 1475" xfId="4391" xr:uid="{817E2345-98CD-4866-9E5B-0167C94D24CC}"/>
    <cellStyle name="Hyperlink 2 1476" xfId="4392" xr:uid="{67D56884-DB89-425D-86B4-A63D18618956}"/>
    <cellStyle name="Hyperlink 2 1477" xfId="4393" xr:uid="{7A2DC6C6-D46D-4EBF-AC39-1E23CD34A130}"/>
    <cellStyle name="Hyperlink 2 1478" xfId="4394" xr:uid="{87E7AD0C-AB9A-430E-AD2F-57BE88D509D7}"/>
    <cellStyle name="Hyperlink 2 1479" xfId="4395" xr:uid="{0FA7A0E3-AC35-427F-8F70-CB7BD100BF03}"/>
    <cellStyle name="Hyperlink 2 148" xfId="4396" xr:uid="{F6158FDF-9CB1-40D2-9347-AC39317753A8}"/>
    <cellStyle name="Hyperlink 2 1480" xfId="4397" xr:uid="{D892E7CD-213A-4AF7-938E-8DDFB3EE5AA5}"/>
    <cellStyle name="Hyperlink 2 1481" xfId="4398" xr:uid="{1FD97FB7-BCFF-4475-A66C-A648E5DC2EF6}"/>
    <cellStyle name="Hyperlink 2 1482" xfId="4399" xr:uid="{9DC2271C-F7A6-4F0B-979F-D1D8A9E2801A}"/>
    <cellStyle name="Hyperlink 2 1483" xfId="4400" xr:uid="{3BA01C2A-EABC-4A5C-8F8C-2E67BE48CD62}"/>
    <cellStyle name="Hyperlink 2 1484" xfId="4401" xr:uid="{EE89DEF8-AFC8-47CB-8EBD-88BFA837C9FD}"/>
    <cellStyle name="Hyperlink 2 1485" xfId="4402" xr:uid="{4A3353E2-CCF4-4717-8C3F-52BC49A3D8C6}"/>
    <cellStyle name="Hyperlink 2 1486" xfId="4403" xr:uid="{156EA4B2-881D-4582-AF04-41F9A39406FA}"/>
    <cellStyle name="Hyperlink 2 1487" xfId="4404" xr:uid="{F187D93D-9B9F-4FA6-AC8F-AEF7ABF9B8E3}"/>
    <cellStyle name="Hyperlink 2 1488" xfId="4405" xr:uid="{18EB2947-DB16-4A98-9967-9C53A6B86C9F}"/>
    <cellStyle name="Hyperlink 2 1489" xfId="4406" xr:uid="{AA609129-E266-4C91-A740-C0C8EEFFAC1E}"/>
    <cellStyle name="Hyperlink 2 149" xfId="4407" xr:uid="{3A2A05C2-1E02-481A-80E3-2AB74665009C}"/>
    <cellStyle name="Hyperlink 2 1490" xfId="4408" xr:uid="{87C91C67-E6F7-45F0-A0EB-8C723BDE5730}"/>
    <cellStyle name="Hyperlink 2 1491" xfId="4409" xr:uid="{F2A4FD76-1C21-44DA-99E8-2C59DCCCE095}"/>
    <cellStyle name="Hyperlink 2 1492" xfId="4410" xr:uid="{D5FD8286-23D8-4935-8E0E-B5F6A99CF9A7}"/>
    <cellStyle name="Hyperlink 2 1493" xfId="4411" xr:uid="{E6511FDC-C31E-46D3-BA4E-4DFDE862D186}"/>
    <cellStyle name="Hyperlink 2 1494" xfId="4412" xr:uid="{A090AFD6-DBA7-4764-BFDA-0115C053B037}"/>
    <cellStyle name="Hyperlink 2 1495" xfId="4413" xr:uid="{53F8187A-D069-4AF4-8138-748170534832}"/>
    <cellStyle name="Hyperlink 2 1496" xfId="4414" xr:uid="{3BCAA7BF-DDDF-4B93-A530-9AE8E3656681}"/>
    <cellStyle name="Hyperlink 2 1497" xfId="4415" xr:uid="{16A13F4D-DD04-4A41-ACB2-0ADDF5BE3905}"/>
    <cellStyle name="Hyperlink 2 1498" xfId="4416" xr:uid="{174810E3-23D3-4E7E-80D5-D85E8169FC6B}"/>
    <cellStyle name="Hyperlink 2 1499" xfId="4417" xr:uid="{41303C15-FCDF-404D-ACD0-9214A10B517E}"/>
    <cellStyle name="Hyperlink 2 15" xfId="4418" xr:uid="{154DCFF6-3C89-4448-90BB-865E0E277C44}"/>
    <cellStyle name="Hyperlink 2 150" xfId="4419" xr:uid="{A405DFC0-A471-468E-87E1-4F7B11497DB5}"/>
    <cellStyle name="Hyperlink 2 1500" xfId="4420" xr:uid="{925D26FB-3CEC-4AB7-BDDC-D7B62EC8BF8C}"/>
    <cellStyle name="Hyperlink 2 1501" xfId="4421" xr:uid="{76591622-6266-4F7B-A99A-9AECB186063E}"/>
    <cellStyle name="Hyperlink 2 1502" xfId="4422" xr:uid="{1DC233BB-DEE4-467E-85B7-83983A952A7A}"/>
    <cellStyle name="Hyperlink 2 1503" xfId="4423" xr:uid="{4A13A763-3992-49CF-A4EE-1E059F43D796}"/>
    <cellStyle name="Hyperlink 2 1504" xfId="4424" xr:uid="{5D9F591B-4B79-4ECB-B9CE-731B2673D786}"/>
    <cellStyle name="Hyperlink 2 1505" xfId="4425" xr:uid="{4BFF7F68-C10F-4FC0-A479-9FDBCB182A6B}"/>
    <cellStyle name="Hyperlink 2 1506" xfId="4426" xr:uid="{C3956B9C-C006-46A0-BE54-D7A1855B5D51}"/>
    <cellStyle name="Hyperlink 2 1507" xfId="4427" xr:uid="{06013480-BFAA-454D-9B23-9C16A39D6551}"/>
    <cellStyle name="Hyperlink 2 1508" xfId="4428" xr:uid="{F25F2FAC-B610-4CEA-8051-DD1F677CB48C}"/>
    <cellStyle name="Hyperlink 2 1509" xfId="4429" xr:uid="{D8F6C09E-8FFF-4955-83A2-32A7EDF29F68}"/>
    <cellStyle name="Hyperlink 2 151" xfId="4430" xr:uid="{5575A570-60FF-4262-BEF7-4BAF4D009466}"/>
    <cellStyle name="Hyperlink 2 1510" xfId="4431" xr:uid="{3E56C044-DA5B-40B5-AA15-05ACDBEFA1D6}"/>
    <cellStyle name="Hyperlink 2 1511" xfId="4432" xr:uid="{C58DE802-7923-47F1-BF6B-09972FD268E1}"/>
    <cellStyle name="Hyperlink 2 1512" xfId="4433" xr:uid="{76454A61-0FE3-4C7B-A75E-3B9E40235C39}"/>
    <cellStyle name="Hyperlink 2 1513" xfId="4434" xr:uid="{9219D024-8C57-4349-886E-3E4CA683335B}"/>
    <cellStyle name="Hyperlink 2 1514" xfId="4435" xr:uid="{FD7F5182-4AD5-4169-BF95-F329401C97D2}"/>
    <cellStyle name="Hyperlink 2 1515" xfId="4436" xr:uid="{12BE95D6-48C4-403B-83BD-5B78445BB084}"/>
    <cellStyle name="Hyperlink 2 1516" xfId="4437" xr:uid="{1FB9D26D-8BB0-46D3-B058-D3AD7DD3EFD5}"/>
    <cellStyle name="Hyperlink 2 1517" xfId="4438" xr:uid="{3BC7656B-A5AB-4FA6-9F3F-4FACBFB3E14F}"/>
    <cellStyle name="Hyperlink 2 1518" xfId="4439" xr:uid="{CBCC8170-D64F-4FC1-A05F-BE01CE0D1A05}"/>
    <cellStyle name="Hyperlink 2 1519" xfId="4440" xr:uid="{0F7EF58C-AF14-494D-8427-3737A695ED33}"/>
    <cellStyle name="Hyperlink 2 152" xfId="4441" xr:uid="{BE814F6B-A73D-4DA8-AEF0-06AB4AE072D4}"/>
    <cellStyle name="Hyperlink 2 1520" xfId="4442" xr:uid="{F461ED0D-B769-4E8D-8760-7E6172D364D1}"/>
    <cellStyle name="Hyperlink 2 1521" xfId="4443" xr:uid="{39C55F51-CB2B-4456-A604-23E804B671A0}"/>
    <cellStyle name="Hyperlink 2 1522" xfId="4444" xr:uid="{400FA1C2-456C-413A-8CF4-764249C9E01B}"/>
    <cellStyle name="Hyperlink 2 1523" xfId="4445" xr:uid="{3A4BCD9E-FCF6-4F88-83EB-64ED7202982C}"/>
    <cellStyle name="Hyperlink 2 1524" xfId="4446" xr:uid="{0B9FA970-2A0F-4843-BE75-2372D637155B}"/>
    <cellStyle name="Hyperlink 2 1525" xfId="4447" xr:uid="{E3A244AC-E939-43DF-82A6-BA63085761F5}"/>
    <cellStyle name="Hyperlink 2 1526" xfId="4448" xr:uid="{4288F454-55D2-49F3-9234-42F50BF280EA}"/>
    <cellStyle name="Hyperlink 2 1527" xfId="4449" xr:uid="{BEE45F87-6D22-417F-BC47-C7F40443C383}"/>
    <cellStyle name="Hyperlink 2 1528" xfId="4450" xr:uid="{9D1723DF-FC57-421A-9EAC-ACD87DBD9E14}"/>
    <cellStyle name="Hyperlink 2 1529" xfId="4451" xr:uid="{8CA811B1-55EC-4904-B4E0-3B28BB077DFC}"/>
    <cellStyle name="Hyperlink 2 153" xfId="4452" xr:uid="{38BE34F2-39D8-4F41-8A81-37288D10C0A2}"/>
    <cellStyle name="Hyperlink 2 1530" xfId="4453" xr:uid="{49C1F940-889D-4EDF-843C-C671A580FC93}"/>
    <cellStyle name="Hyperlink 2 1531" xfId="4454" xr:uid="{C73BF5D0-1B87-45BF-A660-45BBE20FA64D}"/>
    <cellStyle name="Hyperlink 2 1532" xfId="4455" xr:uid="{B7F7D3AD-66B1-46FC-8291-543ADBC636C1}"/>
    <cellStyle name="Hyperlink 2 1533" xfId="4456" xr:uid="{5B2DFEBC-C09E-4933-B2E6-015BBDF46B5B}"/>
    <cellStyle name="Hyperlink 2 1534" xfId="4457" xr:uid="{F2BAB896-2AB2-4008-875E-6E3C0449BB49}"/>
    <cellStyle name="Hyperlink 2 1535" xfId="4458" xr:uid="{4456D68C-5B90-43FE-BA46-626CC7D87277}"/>
    <cellStyle name="Hyperlink 2 1536" xfId="4459" xr:uid="{3A868D3C-C183-4778-BEFB-CD7290D518D3}"/>
    <cellStyle name="Hyperlink 2 1537" xfId="4460" xr:uid="{5DA5511D-E49F-41EA-8AD2-1D7D4014E396}"/>
    <cellStyle name="Hyperlink 2 1538" xfId="4461" xr:uid="{00D1D6FC-C394-45EC-9483-9BC0FA8992C6}"/>
    <cellStyle name="Hyperlink 2 1539" xfId="4462" xr:uid="{D15B005C-16B6-4AD7-941B-4B241CDE73AC}"/>
    <cellStyle name="Hyperlink 2 154" xfId="4463" xr:uid="{788E268D-6DF5-49B8-8E95-1B77FC2BDE6B}"/>
    <cellStyle name="Hyperlink 2 1540" xfId="4464" xr:uid="{B877DF66-B839-4005-A719-32CEE9EDE5B3}"/>
    <cellStyle name="Hyperlink 2 1541" xfId="4465" xr:uid="{93A86129-5B00-46B9-B1D0-D605FE2C8173}"/>
    <cellStyle name="Hyperlink 2 1542" xfId="4466" xr:uid="{157F6109-DE46-4DAF-92E5-C7FAA5DB78AE}"/>
    <cellStyle name="Hyperlink 2 1543" xfId="4467" xr:uid="{CCD16493-2F89-4E16-9EA3-831290CC7422}"/>
    <cellStyle name="Hyperlink 2 1544" xfId="4468" xr:uid="{C43D3F2C-CF62-431E-BF08-0E9EB116FE56}"/>
    <cellStyle name="Hyperlink 2 1545" xfId="4469" xr:uid="{BA8DF17D-55AB-4C51-A23A-15E41AE806C8}"/>
    <cellStyle name="Hyperlink 2 1546" xfId="4470" xr:uid="{03120D6C-9F88-48BE-A4DE-1CE122A78C53}"/>
    <cellStyle name="Hyperlink 2 1547" xfId="4471" xr:uid="{A391DA5A-0DE5-4BB2-81F1-1468A1FA3053}"/>
    <cellStyle name="Hyperlink 2 1548" xfId="4472" xr:uid="{0861BF04-C10E-4DC6-9985-6CC1E1FEACFE}"/>
    <cellStyle name="Hyperlink 2 1549" xfId="4473" xr:uid="{6CADAE79-DC40-4EC3-AA67-3B84A84B3FAB}"/>
    <cellStyle name="Hyperlink 2 155" xfId="4474" xr:uid="{471A4F54-BAE6-4010-BA89-5F5A586A08FF}"/>
    <cellStyle name="Hyperlink 2 1550" xfId="4475" xr:uid="{E5F3EEFF-F86A-4DC0-8F3E-BF1703D4C278}"/>
    <cellStyle name="Hyperlink 2 1551" xfId="4476" xr:uid="{BBB972AA-9711-4063-8C31-8A3D0802F76C}"/>
    <cellStyle name="Hyperlink 2 1552" xfId="4477" xr:uid="{B735D686-C277-436C-B4BB-8A423C9DA95B}"/>
    <cellStyle name="Hyperlink 2 1553" xfId="4478" xr:uid="{DE8F7681-8AE9-48C3-B2F9-82BC1847A5F3}"/>
    <cellStyle name="Hyperlink 2 1554" xfId="4479" xr:uid="{C5D7E7B2-BC16-41DA-BEC3-30D40DDAAE20}"/>
    <cellStyle name="Hyperlink 2 1555" xfId="4480" xr:uid="{0FC6FAFA-4820-4F30-93D2-2163DED818CD}"/>
    <cellStyle name="Hyperlink 2 1556" xfId="4481" xr:uid="{4998D338-CEE5-4C78-8AA7-0F8D7C59AFDA}"/>
    <cellStyle name="Hyperlink 2 1557" xfId="4482" xr:uid="{0D63692E-DF02-4A94-8BDC-28C6778D6B5D}"/>
    <cellStyle name="Hyperlink 2 1558" xfId="4483" xr:uid="{B583B0CB-9B9B-4088-9778-2F97EC8BB892}"/>
    <cellStyle name="Hyperlink 2 1559" xfId="4484" xr:uid="{C54C2D4B-2B86-4F94-BDD5-FBE51D112768}"/>
    <cellStyle name="Hyperlink 2 156" xfId="4485" xr:uid="{798BA067-92C0-42AB-81F6-9824B13D6548}"/>
    <cellStyle name="Hyperlink 2 1560" xfId="4486" xr:uid="{8E0E4A26-E742-4292-8821-0C8539C6ADFF}"/>
    <cellStyle name="Hyperlink 2 1561" xfId="4487" xr:uid="{766B7CA3-3BE4-4C6A-9720-FED6EE0A9473}"/>
    <cellStyle name="Hyperlink 2 1562" xfId="4488" xr:uid="{47A11D38-101D-4855-86D2-CE3BC6FFFFB3}"/>
    <cellStyle name="Hyperlink 2 1563" xfId="4489" xr:uid="{31586F25-AFFB-4946-8B9C-78871AEED16F}"/>
    <cellStyle name="Hyperlink 2 1564" xfId="4490" xr:uid="{695679C2-FA7D-436F-860B-35B1BB04AB33}"/>
    <cellStyle name="Hyperlink 2 1565" xfId="4491" xr:uid="{91097C1E-1B49-40CF-B90A-EC79FFA23A9C}"/>
    <cellStyle name="Hyperlink 2 1566" xfId="4492" xr:uid="{A9AD1CA1-B05E-4DA1-9AD2-798C60AEA554}"/>
    <cellStyle name="Hyperlink 2 1567" xfId="4493" xr:uid="{EF7F7E1E-4760-4AEC-B8C4-FDE5A7CFA066}"/>
    <cellStyle name="Hyperlink 2 1568" xfId="4494" xr:uid="{D6551255-7BF7-46DC-BF63-93115EE1F06C}"/>
    <cellStyle name="Hyperlink 2 1569" xfId="4495" xr:uid="{E514C200-9A93-4FCD-99BD-D60292498350}"/>
    <cellStyle name="Hyperlink 2 157" xfId="4496" xr:uid="{82C08BF9-0B02-427D-AA90-4C3529E3205E}"/>
    <cellStyle name="Hyperlink 2 1570" xfId="4497" xr:uid="{BCE0D3C8-5DFB-4D9C-A490-16A5CAD146A1}"/>
    <cellStyle name="Hyperlink 2 1571" xfId="4498" xr:uid="{B6AAC4FD-61A2-4EF7-AB7C-ED11145B8140}"/>
    <cellStyle name="Hyperlink 2 1572" xfId="4499" xr:uid="{1CE00C7A-D0D3-4C9B-A13F-47404185AD71}"/>
    <cellStyle name="Hyperlink 2 1573" xfId="4500" xr:uid="{AE16A8E1-8692-48CB-9DB1-8142C55435B9}"/>
    <cellStyle name="Hyperlink 2 1574" xfId="4501" xr:uid="{82B89C25-BC7B-413F-9BAD-1A36DD7CD4CA}"/>
    <cellStyle name="Hyperlink 2 1575" xfId="4502" xr:uid="{E57DD106-3737-4362-9B7E-F56D0CF9F85D}"/>
    <cellStyle name="Hyperlink 2 1576" xfId="4503" xr:uid="{C8B3CC9C-2E3E-45B6-BBEE-E4AF197187FB}"/>
    <cellStyle name="Hyperlink 2 1577" xfId="4504" xr:uid="{E1736404-CD4B-47D3-A6F0-08B585C29EFA}"/>
    <cellStyle name="Hyperlink 2 1578" xfId="4505" xr:uid="{9F721121-8900-466F-A9B6-AC8927C6DE1D}"/>
    <cellStyle name="Hyperlink 2 1579" xfId="4506" xr:uid="{DAF882D5-9550-440A-BA50-03387F13B01C}"/>
    <cellStyle name="Hyperlink 2 158" xfId="4507" xr:uid="{97617E6F-D4C1-4728-9215-7B9C0C6339BF}"/>
    <cellStyle name="Hyperlink 2 1580" xfId="4508" xr:uid="{CF37794D-E10E-4DAD-A6FE-7441FF6194F8}"/>
    <cellStyle name="Hyperlink 2 1581" xfId="4509" xr:uid="{1ECA2F2C-E4A8-4277-8883-AB540E713E65}"/>
    <cellStyle name="Hyperlink 2 1582" xfId="4510" xr:uid="{0E2B7376-2111-4640-8024-24E88790B696}"/>
    <cellStyle name="Hyperlink 2 1583" xfId="4511" xr:uid="{3A03B2FE-22EC-43AB-8CFA-AB2CEF4CE5B4}"/>
    <cellStyle name="Hyperlink 2 1584" xfId="4512" xr:uid="{4E56A75E-E25C-4FE0-B7D2-F612914D5465}"/>
    <cellStyle name="Hyperlink 2 1585" xfId="4513" xr:uid="{1603DD8D-C229-4D6B-9515-7C7F6D4C65A5}"/>
    <cellStyle name="Hyperlink 2 1586" xfId="4514" xr:uid="{F571D342-D0FE-408E-ACE3-AE88A81E49DC}"/>
    <cellStyle name="Hyperlink 2 1587" xfId="4515" xr:uid="{9CF67858-3DC9-4EF7-A2F8-6DE8688733F7}"/>
    <cellStyle name="Hyperlink 2 1588" xfId="4516" xr:uid="{FDA9FE07-414D-436D-92B6-30E0BDCCEFA0}"/>
    <cellStyle name="Hyperlink 2 1589" xfId="4517" xr:uid="{BF807013-47A1-45D8-BB2F-FA10F155FB68}"/>
    <cellStyle name="Hyperlink 2 159" xfId="4518" xr:uid="{95AD46FB-5641-4BD1-A7E1-A9307CC5F162}"/>
    <cellStyle name="Hyperlink 2 1590" xfId="4519" xr:uid="{628EA5C4-68E3-4FCC-B391-4FD73581058F}"/>
    <cellStyle name="Hyperlink 2 1591" xfId="4520" xr:uid="{03816DB9-FADE-4C8F-9DF1-989E1BCE6D3E}"/>
    <cellStyle name="Hyperlink 2 1592" xfId="4521" xr:uid="{D8F29B44-1613-4D93-9864-CAF2F626C0AD}"/>
    <cellStyle name="Hyperlink 2 1593" xfId="4522" xr:uid="{171FE511-331E-40D1-86C6-324893CECECC}"/>
    <cellStyle name="Hyperlink 2 1594" xfId="4523" xr:uid="{D27A2A2B-18CB-4374-8531-F95ED51BAB8F}"/>
    <cellStyle name="Hyperlink 2 1595" xfId="4524" xr:uid="{2CEB3074-D183-475F-8D99-F83221D0E560}"/>
    <cellStyle name="Hyperlink 2 1596" xfId="4525" xr:uid="{3468CE7B-2700-4C37-8598-4515F8784DB7}"/>
    <cellStyle name="Hyperlink 2 1597" xfId="4526" xr:uid="{4C6EB019-158F-43D1-801A-E1422D3B456A}"/>
    <cellStyle name="Hyperlink 2 1598" xfId="4527" xr:uid="{88B1B71F-0AB2-4855-8B4C-40AF25C19733}"/>
    <cellStyle name="Hyperlink 2 1599" xfId="4528" xr:uid="{EBF4C0AE-1D87-4668-ABEB-6BB6080D5DE7}"/>
    <cellStyle name="Hyperlink 2 16" xfId="4529" xr:uid="{795CD75F-3AD8-4AAA-AD67-986A81049D8B}"/>
    <cellStyle name="Hyperlink 2 160" xfId="4530" xr:uid="{11826F7D-5EF2-4725-BF11-EE49AF2CB62C}"/>
    <cellStyle name="Hyperlink 2 1600" xfId="4531" xr:uid="{84CED24D-864D-40D6-A618-2F71E7C341FD}"/>
    <cellStyle name="Hyperlink 2 1601" xfId="4532" xr:uid="{0E947974-74CB-40E4-91F4-35449B10BE8A}"/>
    <cellStyle name="Hyperlink 2 1602" xfId="4533" xr:uid="{082D44CA-AA6A-4384-AFA4-206213DBCF3C}"/>
    <cellStyle name="Hyperlink 2 1603" xfId="4534" xr:uid="{40D6F353-C0A7-46C8-8243-B15EF7A3BE28}"/>
    <cellStyle name="Hyperlink 2 1604" xfId="4535" xr:uid="{F01DF014-72FC-42F3-A36C-B0668ECAEA96}"/>
    <cellStyle name="Hyperlink 2 1605" xfId="4536" xr:uid="{B1C7B265-6F19-4E19-A230-C22D6B676CD9}"/>
    <cellStyle name="Hyperlink 2 1606" xfId="4537" xr:uid="{C8F04FDD-298E-4CB7-96C5-EE367F41A82B}"/>
    <cellStyle name="Hyperlink 2 1607" xfId="4538" xr:uid="{BD8F9FBF-C17D-4191-8D9E-7FDBE8EED639}"/>
    <cellStyle name="Hyperlink 2 1608" xfId="4539" xr:uid="{218F21E7-D3C9-428D-A6FA-587296721C1A}"/>
    <cellStyle name="Hyperlink 2 1609" xfId="4540" xr:uid="{33DD5312-4653-4228-8C99-EB4CB7958730}"/>
    <cellStyle name="Hyperlink 2 161" xfId="4541" xr:uid="{CF4B4484-880C-4FA8-A2D3-A5E519CDEB8B}"/>
    <cellStyle name="Hyperlink 2 1610" xfId="4542" xr:uid="{61925C3A-9573-4110-ABC9-7BDED8234323}"/>
    <cellStyle name="Hyperlink 2 1611" xfId="4543" xr:uid="{1DA6C801-89A2-4AAA-9347-6E2CADD2C700}"/>
    <cellStyle name="Hyperlink 2 1612" xfId="4544" xr:uid="{85860640-FD3F-4D97-9C20-9FFA63CCCA9D}"/>
    <cellStyle name="Hyperlink 2 1613" xfId="4545" xr:uid="{0F619434-F4B9-4EE5-B811-79EDF89E31C5}"/>
    <cellStyle name="Hyperlink 2 1614" xfId="4546" xr:uid="{ECE8A148-F09F-44C0-B492-8DF639EE79DD}"/>
    <cellStyle name="Hyperlink 2 1615" xfId="4547" xr:uid="{FF281389-5BE1-4E5F-B3D3-DEAE1B920EFB}"/>
    <cellStyle name="Hyperlink 2 1616" xfId="4548" xr:uid="{D83F8E04-3420-404A-BE61-DF57391006BA}"/>
    <cellStyle name="Hyperlink 2 1617" xfId="4549" xr:uid="{04C4EC9B-3C2B-4847-9B16-CEE740E2F3A1}"/>
    <cellStyle name="Hyperlink 2 1618" xfId="4550" xr:uid="{A95578F0-A853-4ABE-A152-2DDD68D53817}"/>
    <cellStyle name="Hyperlink 2 1619" xfId="4551" xr:uid="{68B51475-C723-4EB1-8269-05B6250A5579}"/>
    <cellStyle name="Hyperlink 2 162" xfId="4552" xr:uid="{2415428E-4216-4F7A-9FF2-70B80906854E}"/>
    <cellStyle name="Hyperlink 2 1620" xfId="4553" xr:uid="{959524AF-CFDD-4E43-9900-F42608852190}"/>
    <cellStyle name="Hyperlink 2 1621" xfId="4554" xr:uid="{4849824F-6DD9-451B-85C6-E2BE42488C5A}"/>
    <cellStyle name="Hyperlink 2 1622" xfId="4555" xr:uid="{1D44E32C-4784-4CC6-8FA7-760A4B680829}"/>
    <cellStyle name="Hyperlink 2 1623" xfId="4556" xr:uid="{63298866-6A52-470F-8323-52F1E051F2D6}"/>
    <cellStyle name="Hyperlink 2 1624" xfId="4557" xr:uid="{B53ADBF8-45A6-465A-B6E8-84505D98ACCB}"/>
    <cellStyle name="Hyperlink 2 1625" xfId="4558" xr:uid="{56148939-47A0-49EF-B49A-1CA4150F1CDF}"/>
    <cellStyle name="Hyperlink 2 1626" xfId="4559" xr:uid="{D3834C58-4EE5-40F4-8C32-F542EB6E90C2}"/>
    <cellStyle name="Hyperlink 2 1627" xfId="4560" xr:uid="{92D25390-B116-4534-A784-7AF76C049EC5}"/>
    <cellStyle name="Hyperlink 2 1628" xfId="4561" xr:uid="{01343D2F-8A2A-4CA8-A503-7BE1DC185A71}"/>
    <cellStyle name="Hyperlink 2 1629" xfId="4562" xr:uid="{D81B2BCD-E003-466F-9B0C-0A33A0EE7DC7}"/>
    <cellStyle name="Hyperlink 2 163" xfId="4563" xr:uid="{6E5204CE-1C46-474C-882F-7491C33AFEF5}"/>
    <cellStyle name="Hyperlink 2 1630" xfId="4564" xr:uid="{599436C6-B772-4A84-961A-360810DF62D5}"/>
    <cellStyle name="Hyperlink 2 1631" xfId="4565" xr:uid="{3D6E7CD1-5731-4896-B915-BF7C124E54C9}"/>
    <cellStyle name="Hyperlink 2 1632" xfId="4566" xr:uid="{EC47C74B-3873-4BBE-9BC2-B4D71BBE01B9}"/>
    <cellStyle name="Hyperlink 2 1633" xfId="4567" xr:uid="{048B8D5F-171C-41E1-AC1D-29F03908CD53}"/>
    <cellStyle name="Hyperlink 2 1634" xfId="4568" xr:uid="{DB7E0223-7C18-4211-802C-86AB16E69F6E}"/>
    <cellStyle name="Hyperlink 2 1635" xfId="4569" xr:uid="{45188600-B60A-424D-A106-A140FE005A79}"/>
    <cellStyle name="Hyperlink 2 1636" xfId="4570" xr:uid="{2264FDB4-57D7-4E93-AF3B-16003F23B4AA}"/>
    <cellStyle name="Hyperlink 2 1637" xfId="4571" xr:uid="{C09775E0-D6F2-400A-A313-284D9D696360}"/>
    <cellStyle name="Hyperlink 2 1638" xfId="4572" xr:uid="{C7904329-A647-40AA-A518-158986EBF941}"/>
    <cellStyle name="Hyperlink 2 1639" xfId="4573" xr:uid="{C023C344-893B-4921-A892-11A1BB002B02}"/>
    <cellStyle name="Hyperlink 2 164" xfId="4574" xr:uid="{7A4E7765-29BE-4F1E-8C22-3C2A151D967F}"/>
    <cellStyle name="Hyperlink 2 1640" xfId="4575" xr:uid="{F19F63E0-DE0B-4C69-8FD4-5C8D867A6136}"/>
    <cellStyle name="Hyperlink 2 1641" xfId="4576" xr:uid="{FA26D9CB-94DA-4C00-BE3F-81685F85BAE9}"/>
    <cellStyle name="Hyperlink 2 1642" xfId="4577" xr:uid="{846279D9-0B81-41DA-A7A5-2B9EF30BE369}"/>
    <cellStyle name="Hyperlink 2 1643" xfId="4578" xr:uid="{4F39C39C-46A8-4252-83AD-38F806D38C2A}"/>
    <cellStyle name="Hyperlink 2 1644" xfId="4579" xr:uid="{33B96653-C8C4-4F3C-8CEA-075808FD710D}"/>
    <cellStyle name="Hyperlink 2 1645" xfId="4580" xr:uid="{BA59CB73-0FC6-4201-A515-9B99CD966EE3}"/>
    <cellStyle name="Hyperlink 2 1646" xfId="4581" xr:uid="{F65CE4CB-590A-4AFF-9569-1819A5EC7A01}"/>
    <cellStyle name="Hyperlink 2 1647" xfId="4582" xr:uid="{7D1DA104-E76C-4936-B8A1-1101E5BF1C91}"/>
    <cellStyle name="Hyperlink 2 1648" xfId="4583" xr:uid="{EAF87374-CB39-4B77-A90C-0D041965118B}"/>
    <cellStyle name="Hyperlink 2 1649" xfId="4584" xr:uid="{946980B6-DE2E-40A5-8CB6-5179B0DB257C}"/>
    <cellStyle name="Hyperlink 2 165" xfId="4585" xr:uid="{5145003E-D595-40E9-B019-C43DCE927340}"/>
    <cellStyle name="Hyperlink 2 1650" xfId="4586" xr:uid="{EF9F303C-013D-4E8C-BA87-04BCC1E8DFA0}"/>
    <cellStyle name="Hyperlink 2 1651" xfId="4587" xr:uid="{90929110-DA2D-4847-9A5C-00A76BB4B5E1}"/>
    <cellStyle name="Hyperlink 2 1652" xfId="4588" xr:uid="{06BC026A-805E-410F-B044-80F4827685CD}"/>
    <cellStyle name="Hyperlink 2 1653" xfId="4589" xr:uid="{FDF2E674-C62D-4545-8B55-913A9903055A}"/>
    <cellStyle name="Hyperlink 2 1654" xfId="4590" xr:uid="{9E581FA1-7322-4153-B821-B167BAF358C7}"/>
    <cellStyle name="Hyperlink 2 1655" xfId="4591" xr:uid="{0E76E911-3DEB-41F1-AA33-B03BAC3C1D43}"/>
    <cellStyle name="Hyperlink 2 1656" xfId="4592" xr:uid="{80BA9B36-30E2-42B7-AC87-41A87052E09D}"/>
    <cellStyle name="Hyperlink 2 1657" xfId="4593" xr:uid="{58A09954-BC6C-49A4-B684-BC7E77B713F8}"/>
    <cellStyle name="Hyperlink 2 1658" xfId="4594" xr:uid="{18BB5673-A9F3-4F58-83CA-5A7A0838DEF4}"/>
    <cellStyle name="Hyperlink 2 1659" xfId="4595" xr:uid="{2A9C284B-3402-4929-B2B3-C07B690E7BE3}"/>
    <cellStyle name="Hyperlink 2 166" xfId="4596" xr:uid="{BCFBB513-C369-4921-96D7-9719F542EB34}"/>
    <cellStyle name="Hyperlink 2 1660" xfId="4597" xr:uid="{8A94AECC-6AB4-4ABC-8E09-3CEEE85DC82F}"/>
    <cellStyle name="Hyperlink 2 1661" xfId="4598" xr:uid="{F23A9D75-25C1-459C-AD64-B0D50EF854E6}"/>
    <cellStyle name="Hyperlink 2 1662" xfId="4599" xr:uid="{8891CA22-B868-4DD0-99AB-133460987630}"/>
    <cellStyle name="Hyperlink 2 1663" xfId="4600" xr:uid="{92C274EC-6CA3-4B89-9AEB-51F95DF8FDC6}"/>
    <cellStyle name="Hyperlink 2 1664" xfId="4601" xr:uid="{8E28186A-A037-4C01-903E-5E4F02C4D0A7}"/>
    <cellStyle name="Hyperlink 2 1665" xfId="4602" xr:uid="{939CEB39-EF44-4AD8-9165-221B9B05D6E5}"/>
    <cellStyle name="Hyperlink 2 1666" xfId="4603" xr:uid="{301DAAEE-D6E9-46AF-93FE-91409859D9EC}"/>
    <cellStyle name="Hyperlink 2 1667" xfId="4604" xr:uid="{86B8493E-FD16-46FF-9852-D25E5BA561BE}"/>
    <cellStyle name="Hyperlink 2 1668" xfId="4605" xr:uid="{08F2E191-D19C-46BB-A6CE-7674BFE8B39E}"/>
    <cellStyle name="Hyperlink 2 1669" xfId="4606" xr:uid="{241E737A-E6B0-475C-A408-B76BEF80CC33}"/>
    <cellStyle name="Hyperlink 2 167" xfId="4607" xr:uid="{2FDAAC56-5422-4E60-B40B-B5EE9708C709}"/>
    <cellStyle name="Hyperlink 2 1670" xfId="4608" xr:uid="{59040912-553E-49C2-8D4B-E8105FA8251F}"/>
    <cellStyle name="Hyperlink 2 1671" xfId="4609" xr:uid="{9E4122AB-DBE1-49EF-BEC5-1ACD5A5A526A}"/>
    <cellStyle name="Hyperlink 2 1672" xfId="4610" xr:uid="{D6F72E95-5987-4817-B565-0F1D6F3D886E}"/>
    <cellStyle name="Hyperlink 2 1673" xfId="4611" xr:uid="{91603586-6150-4A7E-BC31-D99D654EADD6}"/>
    <cellStyle name="Hyperlink 2 1674" xfId="4612" xr:uid="{C2FF0A3A-1509-4F13-8A37-37FAB2A9ED90}"/>
    <cellStyle name="Hyperlink 2 1675" xfId="4613" xr:uid="{3B35A037-BB00-4224-8B51-51782D07D372}"/>
    <cellStyle name="Hyperlink 2 1676" xfId="4614" xr:uid="{F46DAC23-83BE-4E3D-9A74-88DB28A940AE}"/>
    <cellStyle name="Hyperlink 2 1677" xfId="4615" xr:uid="{A2CF2E97-E69B-4330-8701-0AF9A55B1E9D}"/>
    <cellStyle name="Hyperlink 2 1678" xfId="4616" xr:uid="{81711200-0E1B-4B34-AC7D-BE0839CFA211}"/>
    <cellStyle name="Hyperlink 2 1679" xfId="4617" xr:uid="{9B79963B-30EF-4D48-9992-D26809B40886}"/>
    <cellStyle name="Hyperlink 2 168" xfId="4618" xr:uid="{21881F3C-1915-4531-97F7-4017165832A3}"/>
    <cellStyle name="Hyperlink 2 1680" xfId="4619" xr:uid="{D9DAFE0A-EBB7-4810-ABC8-0DB8447F2A04}"/>
    <cellStyle name="Hyperlink 2 1681" xfId="4620" xr:uid="{3A2A5E54-AA9A-4997-8050-96CA6E778CEC}"/>
    <cellStyle name="Hyperlink 2 1682" xfId="4621" xr:uid="{2D92F8C3-EE6C-4E27-95D6-BC8E7C976CFC}"/>
    <cellStyle name="Hyperlink 2 1683" xfId="4622" xr:uid="{C1FC373B-B06A-42A4-9D03-746CDBA7E47A}"/>
    <cellStyle name="Hyperlink 2 1684" xfId="4623" xr:uid="{1A3C215C-3510-4E70-A20E-5773D75DFA86}"/>
    <cellStyle name="Hyperlink 2 1685" xfId="4624" xr:uid="{3E5243C3-4A32-44D9-9FD7-E956769464AC}"/>
    <cellStyle name="Hyperlink 2 1686" xfId="4625" xr:uid="{FB2E8792-89C5-41FB-B68D-37F4CFA7822E}"/>
    <cellStyle name="Hyperlink 2 1687" xfId="4626" xr:uid="{FB698CFC-F5C7-4A7C-BA24-3C1A1A3D63D8}"/>
    <cellStyle name="Hyperlink 2 1688" xfId="4627" xr:uid="{E5005189-235B-4468-B9B3-40D3395E360D}"/>
    <cellStyle name="Hyperlink 2 1689" xfId="4628" xr:uid="{83DCFC7E-C5F7-491A-A652-DB39EB7BE293}"/>
    <cellStyle name="Hyperlink 2 169" xfId="4629" xr:uid="{E15C473F-07DB-4603-A3A0-9B56A8AF2BD6}"/>
    <cellStyle name="Hyperlink 2 1690" xfId="4630" xr:uid="{2BE41A69-B2E6-47AB-A7CF-6201A09F1FD4}"/>
    <cellStyle name="Hyperlink 2 1691" xfId="4631" xr:uid="{87963C06-6975-43C1-B70B-1516AFED550F}"/>
    <cellStyle name="Hyperlink 2 1692" xfId="4632" xr:uid="{CE0E51A8-5047-4A32-9DEF-F54F7371619D}"/>
    <cellStyle name="Hyperlink 2 1693" xfId="4633" xr:uid="{F26B5D92-698D-4FD4-8F0D-61A1CF760F06}"/>
    <cellStyle name="Hyperlink 2 1694" xfId="4634" xr:uid="{581AAEF7-A944-4156-AD8A-40C6F8C58CE6}"/>
    <cellStyle name="Hyperlink 2 1695" xfId="4635" xr:uid="{43F50660-AB62-401B-A26A-F798613F6F1C}"/>
    <cellStyle name="Hyperlink 2 1696" xfId="4636" xr:uid="{273D8014-5BD8-4444-985A-256C12AEC92D}"/>
    <cellStyle name="Hyperlink 2 1697" xfId="4637" xr:uid="{CA9C5E62-8C95-4B77-A9E6-E92BA5795620}"/>
    <cellStyle name="Hyperlink 2 1698" xfId="4638" xr:uid="{84E2D789-147A-418D-B5BA-1C2474C34229}"/>
    <cellStyle name="Hyperlink 2 1699" xfId="4639" xr:uid="{3642A9E1-75CE-4680-B4F5-71C6754A1556}"/>
    <cellStyle name="Hyperlink 2 17" xfId="4640" xr:uid="{460846EC-5652-4DF5-9C5D-BA5EF935A2EF}"/>
    <cellStyle name="Hyperlink 2 170" xfId="4641" xr:uid="{6416E94A-52C3-4E11-8037-62B50D28A55D}"/>
    <cellStyle name="Hyperlink 2 1700" xfId="4642" xr:uid="{5BFBDF5B-4C87-48B9-B614-317AFA1F57DF}"/>
    <cellStyle name="Hyperlink 2 1701" xfId="4643" xr:uid="{9311EFB0-B727-4B53-AE2A-B3C0C9E44FF3}"/>
    <cellStyle name="Hyperlink 2 1702" xfId="4644" xr:uid="{8ECE8611-1050-4452-A5E6-3E7858BE58D1}"/>
    <cellStyle name="Hyperlink 2 1703" xfId="4645" xr:uid="{E89EC3BB-61F6-4705-97CF-757F034EA77E}"/>
    <cellStyle name="Hyperlink 2 1704" xfId="4646" xr:uid="{F2393052-DCF1-4E3E-992F-C08909B7EFD0}"/>
    <cellStyle name="Hyperlink 2 1705" xfId="4647" xr:uid="{1E054890-293B-4EA3-B4F1-2896AEA172F5}"/>
    <cellStyle name="Hyperlink 2 1706" xfId="4648" xr:uid="{41AF0B5F-C34D-4AE6-BED7-3F435E503E18}"/>
    <cellStyle name="Hyperlink 2 1707" xfId="4649" xr:uid="{24EF3790-75B6-4F01-9361-7C55513DB64A}"/>
    <cellStyle name="Hyperlink 2 1708" xfId="4650" xr:uid="{66CC4B7B-7E3B-4082-9F01-A71AC7137B94}"/>
    <cellStyle name="Hyperlink 2 1709" xfId="4651" xr:uid="{9A4F8D10-DB24-45C6-92A7-09CBBBC30986}"/>
    <cellStyle name="Hyperlink 2 171" xfId="4652" xr:uid="{3E2F05B0-F9E0-4144-9BCC-D4209EE0B283}"/>
    <cellStyle name="Hyperlink 2 1710" xfId="4653" xr:uid="{9653C87B-4C2F-4ED4-B04D-64700F47BDFF}"/>
    <cellStyle name="Hyperlink 2 1711" xfId="4654" xr:uid="{18F86BDC-FDEB-4366-BAD4-F7041EF3224A}"/>
    <cellStyle name="Hyperlink 2 1712" xfId="4655" xr:uid="{DEEACBEE-9900-45C7-B7FA-BF2ACD0CA922}"/>
    <cellStyle name="Hyperlink 2 1713" xfId="4656" xr:uid="{16738CDF-59F0-403B-B473-CE567FBF140B}"/>
    <cellStyle name="Hyperlink 2 1714" xfId="4657" xr:uid="{8F979A3F-E509-4B28-8783-A5B886204335}"/>
    <cellStyle name="Hyperlink 2 1715" xfId="4658" xr:uid="{238CE3A9-ECAD-466F-AB08-D0F567D41E0E}"/>
    <cellStyle name="Hyperlink 2 1716" xfId="4659" xr:uid="{C8AE9BDD-72FA-4FC5-8EE7-F7947D8E758B}"/>
    <cellStyle name="Hyperlink 2 1717" xfId="4660" xr:uid="{CE7D3BD1-2774-448C-BDD2-F504DF0F5C1E}"/>
    <cellStyle name="Hyperlink 2 1718" xfId="4661" xr:uid="{7542EE16-4A66-4D9C-B414-6007BFC2D370}"/>
    <cellStyle name="Hyperlink 2 1719" xfId="4662" xr:uid="{968B214D-84C7-4F3A-8F75-4D5A93F77A11}"/>
    <cellStyle name="Hyperlink 2 172" xfId="4663" xr:uid="{00C71A06-1E44-499B-87A4-B88B11BEDE42}"/>
    <cellStyle name="Hyperlink 2 1720" xfId="4664" xr:uid="{C395C020-451A-4DD6-854C-F6FC5C9D24AA}"/>
    <cellStyle name="Hyperlink 2 1721" xfId="4665" xr:uid="{14D2430F-0270-4DDC-B765-A2DDC96858F4}"/>
    <cellStyle name="Hyperlink 2 1722" xfId="4666" xr:uid="{4D7C0170-E717-4D71-9AED-594EB1F197EB}"/>
    <cellStyle name="Hyperlink 2 1723" xfId="4667" xr:uid="{514AB768-163C-4D9D-A588-01682DB49187}"/>
    <cellStyle name="Hyperlink 2 1724" xfId="4668" xr:uid="{CA508132-699A-4FCE-9C61-DEA0472CB1C2}"/>
    <cellStyle name="Hyperlink 2 1725" xfId="4669" xr:uid="{1059312F-4985-4536-A4EA-823273A35F6D}"/>
    <cellStyle name="Hyperlink 2 1726" xfId="4670" xr:uid="{CD308A61-93B7-4C51-964E-9198BBA80A71}"/>
    <cellStyle name="Hyperlink 2 1727" xfId="4671" xr:uid="{A04EB092-320C-4872-9A31-3C03BC3615BA}"/>
    <cellStyle name="Hyperlink 2 1728" xfId="4672" xr:uid="{E255F400-C20C-445C-BCEB-5A35F729B8F6}"/>
    <cellStyle name="Hyperlink 2 1729" xfId="4673" xr:uid="{0DF9EEF7-E27E-45CF-9148-45C1C6F19985}"/>
    <cellStyle name="Hyperlink 2 173" xfId="4674" xr:uid="{3269AF8D-8DE5-4CE2-938E-1FCD76E82050}"/>
    <cellStyle name="Hyperlink 2 1730" xfId="4675" xr:uid="{461CF7E0-3E2E-482C-AD55-30FFA96D9CFF}"/>
    <cellStyle name="Hyperlink 2 1731" xfId="4676" xr:uid="{552EC062-3723-4832-B288-8C598119CC1B}"/>
    <cellStyle name="Hyperlink 2 1732" xfId="4677" xr:uid="{39B70399-6889-4029-8A0F-D03D8369387A}"/>
    <cellStyle name="Hyperlink 2 1733" xfId="4678" xr:uid="{E932E658-AC1B-4314-B83C-AC7264A90539}"/>
    <cellStyle name="Hyperlink 2 1734" xfId="4679" xr:uid="{690CDFDF-F9D2-4FC7-BDC3-4CA8B32D7012}"/>
    <cellStyle name="Hyperlink 2 1735" xfId="4680" xr:uid="{514EB17C-F467-4E5A-836D-1D20AB494054}"/>
    <cellStyle name="Hyperlink 2 1736" xfId="4681" xr:uid="{606B115E-17BE-4234-9608-C55DF6BAE790}"/>
    <cellStyle name="Hyperlink 2 1737" xfId="4682" xr:uid="{3DBF6E5D-0696-4FA8-8D35-905204635623}"/>
    <cellStyle name="Hyperlink 2 1738" xfId="4683" xr:uid="{A66607FB-18A8-4F6B-83A2-3B770BC97FCF}"/>
    <cellStyle name="Hyperlink 2 1739" xfId="4684" xr:uid="{9EEF14B4-5D33-48D0-9C17-B223858D026B}"/>
    <cellStyle name="Hyperlink 2 174" xfId="4685" xr:uid="{964CCFE9-F444-4BC6-A70C-A911EF52F0C8}"/>
    <cellStyle name="Hyperlink 2 1740" xfId="4686" xr:uid="{EFB25808-0D4C-421D-A3AC-1EDAA7471AC3}"/>
    <cellStyle name="Hyperlink 2 1741" xfId="4687" xr:uid="{1356910F-D023-4BCB-8754-A6B8677D96BF}"/>
    <cellStyle name="Hyperlink 2 1742" xfId="4688" xr:uid="{7F7CB089-8262-4292-9ECE-7DDE26D6B7C0}"/>
    <cellStyle name="Hyperlink 2 1743" xfId="4689" xr:uid="{66191FCA-9DB9-42F8-A4F8-F1B94E199A29}"/>
    <cellStyle name="Hyperlink 2 1744" xfId="4690" xr:uid="{7FBF6CC5-24A4-4C89-B5E8-ADA5D05D863D}"/>
    <cellStyle name="Hyperlink 2 1745" xfId="4691" xr:uid="{17BA3690-5A87-4D73-AE33-FFD112870D5F}"/>
    <cellStyle name="Hyperlink 2 1746" xfId="4692" xr:uid="{02B72006-F5C4-4B14-B1C9-E41477D852EB}"/>
    <cellStyle name="Hyperlink 2 1747" xfId="4693" xr:uid="{39E5E47D-F4DB-46FD-8A73-0B84424AD00E}"/>
    <cellStyle name="Hyperlink 2 1748" xfId="4694" xr:uid="{8A131751-7CA5-4633-B81D-F044E44CD595}"/>
    <cellStyle name="Hyperlink 2 1749" xfId="4695" xr:uid="{36D6376B-349E-4ECA-BD51-6265968558A2}"/>
    <cellStyle name="Hyperlink 2 175" xfId="4696" xr:uid="{B604EF47-3C98-4A64-84D5-8BA0CE197E40}"/>
    <cellStyle name="Hyperlink 2 1750" xfId="4697" xr:uid="{016936D0-B908-4319-99C1-02534184A519}"/>
    <cellStyle name="Hyperlink 2 1751" xfId="4698" xr:uid="{80EF497F-5244-4742-984E-768206DC0A64}"/>
    <cellStyle name="Hyperlink 2 1752" xfId="4699" xr:uid="{4770E558-5C68-4F44-BD00-245F1CAF4072}"/>
    <cellStyle name="Hyperlink 2 1753" xfId="4700" xr:uid="{C277E994-B9AC-4161-ADB9-FD602BD9CDA9}"/>
    <cellStyle name="Hyperlink 2 1754" xfId="4701" xr:uid="{8BBEFA4C-669E-428C-9345-338EB87A00F1}"/>
    <cellStyle name="Hyperlink 2 1755" xfId="4702" xr:uid="{6F650046-74D5-44E4-874E-598638EB9E62}"/>
    <cellStyle name="Hyperlink 2 1756" xfId="4703" xr:uid="{90F8564C-1B35-441C-B138-2781712A2E43}"/>
    <cellStyle name="Hyperlink 2 1757" xfId="4704" xr:uid="{A748F24B-2A5F-4234-BF4C-3D287482EAF9}"/>
    <cellStyle name="Hyperlink 2 1758" xfId="4705" xr:uid="{E00F2291-5E2B-4268-8171-A2F71B6B7233}"/>
    <cellStyle name="Hyperlink 2 1759" xfId="4706" xr:uid="{D1D20697-12DC-4651-92AB-13D688C2D3F7}"/>
    <cellStyle name="Hyperlink 2 176" xfId="4707" xr:uid="{3EA36322-F78A-4928-ADB2-EAA9417349A6}"/>
    <cellStyle name="Hyperlink 2 1760" xfId="4708" xr:uid="{2CC4B589-5FA6-485C-B63C-7CDE169A048D}"/>
    <cellStyle name="Hyperlink 2 1761" xfId="4709" xr:uid="{8B4D1136-FAF2-40B2-B654-8CF308BF82AE}"/>
    <cellStyle name="Hyperlink 2 1762" xfId="4710" xr:uid="{1DF84B85-A16B-49B8-919B-0064D04A8C54}"/>
    <cellStyle name="Hyperlink 2 1763" xfId="4711" xr:uid="{6A31A4C4-D2CD-442E-A8D3-B7E3A86CF586}"/>
    <cellStyle name="Hyperlink 2 1764" xfId="4712" xr:uid="{DD2AC5AA-2A1D-4088-BA1E-6DEA9C4666F5}"/>
    <cellStyle name="Hyperlink 2 1765" xfId="4713" xr:uid="{129C240B-D357-471F-BBB1-7FE110914A56}"/>
    <cellStyle name="Hyperlink 2 1766" xfId="4714" xr:uid="{4A051E06-4C22-4E88-908F-93BA90C28303}"/>
    <cellStyle name="Hyperlink 2 1767" xfId="4715" xr:uid="{6ABEE2C5-B4FB-4586-B9ED-4FC82EF97E99}"/>
    <cellStyle name="Hyperlink 2 1768" xfId="4716" xr:uid="{8D425253-20E7-4F2E-AF06-D25DA3B0A841}"/>
    <cellStyle name="Hyperlink 2 1769" xfId="4717" xr:uid="{67ECD041-84B6-48AA-BFEE-8876C90E13B7}"/>
    <cellStyle name="Hyperlink 2 177" xfId="4718" xr:uid="{4771EFA8-49E8-484E-90D4-071931CCED33}"/>
    <cellStyle name="Hyperlink 2 1770" xfId="4719" xr:uid="{56E1922E-1C44-4EDB-9013-2812CFFCFBF7}"/>
    <cellStyle name="Hyperlink 2 1771" xfId="4720" xr:uid="{2650C58E-49A5-4137-8499-1947F916B05C}"/>
    <cellStyle name="Hyperlink 2 1772" xfId="4721" xr:uid="{61581987-513A-4BBD-9800-F97BF516C335}"/>
    <cellStyle name="Hyperlink 2 1773" xfId="4722" xr:uid="{9055F3BF-2990-456D-9915-040AAC31B9BE}"/>
    <cellStyle name="Hyperlink 2 1774" xfId="4723" xr:uid="{BD3A9C9C-D370-4D87-A9C7-6DA9DB3B148A}"/>
    <cellStyle name="Hyperlink 2 1775" xfId="4724" xr:uid="{B365839F-D8A0-4BCB-A2A8-EDDDADC43504}"/>
    <cellStyle name="Hyperlink 2 1776" xfId="4725" xr:uid="{2A572525-8B53-4A59-AF24-8392E21D8508}"/>
    <cellStyle name="Hyperlink 2 1777" xfId="4726" xr:uid="{92E0F73A-DDCC-417F-9801-425D58D4D5EE}"/>
    <cellStyle name="Hyperlink 2 1778" xfId="4727" xr:uid="{FA56E0C1-E964-48F1-98B4-1E39C50918FB}"/>
    <cellStyle name="Hyperlink 2 1779" xfId="4728" xr:uid="{C0906A8D-F0E0-4A52-8AEC-BD1D79876712}"/>
    <cellStyle name="Hyperlink 2 178" xfId="4729" xr:uid="{C8341EA5-2DA0-4B7C-B435-4A2185327586}"/>
    <cellStyle name="Hyperlink 2 1780" xfId="4730" xr:uid="{C91B8C9C-142B-4D27-8EFD-AA956B09E03F}"/>
    <cellStyle name="Hyperlink 2 1781" xfId="4731" xr:uid="{3C7A48E3-83D1-4FAE-BB5D-8703464DDB43}"/>
    <cellStyle name="Hyperlink 2 1782" xfId="4732" xr:uid="{969BD1A7-DBD5-4E0E-BA80-F4EDFD1B5AA2}"/>
    <cellStyle name="Hyperlink 2 1783" xfId="4733" xr:uid="{B6027B01-1A8E-4796-AE0A-3B1E3C5EF469}"/>
    <cellStyle name="Hyperlink 2 1784" xfId="4734" xr:uid="{FD8ED86F-DC15-4AC9-B099-E405C6FF69A8}"/>
    <cellStyle name="Hyperlink 2 1785" xfId="4735" xr:uid="{AFECE952-08F3-4C26-B1F3-B697CA3B6104}"/>
    <cellStyle name="Hyperlink 2 1786" xfId="4736" xr:uid="{EFEA7252-608E-4ECA-B2BC-924B180A2B0E}"/>
    <cellStyle name="Hyperlink 2 1787" xfId="4737" xr:uid="{D67173BD-9BC4-4A58-AAD6-EBF6FA036F41}"/>
    <cellStyle name="Hyperlink 2 1788" xfId="4738" xr:uid="{02042C3B-4096-4CDA-B4BF-397B345E062C}"/>
    <cellStyle name="Hyperlink 2 1789" xfId="4739" xr:uid="{4331950A-FE93-4351-82DA-FA48D512C9C0}"/>
    <cellStyle name="Hyperlink 2 179" xfId="4740" xr:uid="{D37BFF8B-773D-4FBD-8138-01B73F89143F}"/>
    <cellStyle name="Hyperlink 2 1790" xfId="4741" xr:uid="{F1A176B0-0866-4287-8238-C0C88C4870C2}"/>
    <cellStyle name="Hyperlink 2 1791" xfId="4742" xr:uid="{20CF4F86-A970-4A12-B157-40A9ADEB3837}"/>
    <cellStyle name="Hyperlink 2 1792" xfId="4743" xr:uid="{1686DB47-7B26-4D39-AD6A-8FD3EDD1722C}"/>
    <cellStyle name="Hyperlink 2 1793" xfId="4744" xr:uid="{9960BFBF-EB1C-4DC0-8F3B-55E11F9FE659}"/>
    <cellStyle name="Hyperlink 2 1794" xfId="4745" xr:uid="{4E0711C6-3B8E-476E-951A-91F3CB4E3384}"/>
    <cellStyle name="Hyperlink 2 1795" xfId="4746" xr:uid="{9F33A044-469A-4517-A270-98AF00B577F7}"/>
    <cellStyle name="Hyperlink 2 1796" xfId="4747" xr:uid="{77C3FE37-086D-4249-95EF-0CC1448F486A}"/>
    <cellStyle name="Hyperlink 2 1797" xfId="4748" xr:uid="{784B8A22-9931-4FB5-B03B-8FFB9A6BF77B}"/>
    <cellStyle name="Hyperlink 2 1798" xfId="4749" xr:uid="{ED572222-99CC-40F0-8F5A-1C7395ACC035}"/>
    <cellStyle name="Hyperlink 2 1799" xfId="4750" xr:uid="{8B0AA25D-E4A4-442E-BFB2-DE34EB1B190E}"/>
    <cellStyle name="Hyperlink 2 18" xfId="4751" xr:uid="{FFA0A0F6-99F5-4FD9-9CC3-6CC949A418A3}"/>
    <cellStyle name="Hyperlink 2 180" xfId="4752" xr:uid="{2ECCA871-7CC5-409F-A0C3-918B30295FB5}"/>
    <cellStyle name="Hyperlink 2 1800" xfId="4753" xr:uid="{9037036A-F5ED-497F-923E-2038053B4037}"/>
    <cellStyle name="Hyperlink 2 1801" xfId="4754" xr:uid="{81F47634-0B7C-49C9-92DE-0580A1501B05}"/>
    <cellStyle name="Hyperlink 2 1802" xfId="4755" xr:uid="{0E9D62D0-FB65-403D-9AEF-A8C0EE9AC16C}"/>
    <cellStyle name="Hyperlink 2 1803" xfId="4756" xr:uid="{CD5814AE-DB95-41E8-A06B-CB720A394E40}"/>
    <cellStyle name="Hyperlink 2 1804" xfId="4757" xr:uid="{C4423DE5-38E9-4CCE-A141-EA52096890E3}"/>
    <cellStyle name="Hyperlink 2 1805" xfId="4758" xr:uid="{B1AEC6C9-E0D8-48CA-B632-981452D65BA2}"/>
    <cellStyle name="Hyperlink 2 1806" xfId="4759" xr:uid="{A7AB00DC-5D51-4FB7-8858-EB53CBB22AE2}"/>
    <cellStyle name="Hyperlink 2 1807" xfId="4760" xr:uid="{F9774273-4D64-4698-8A7B-C0FFE24736E1}"/>
    <cellStyle name="Hyperlink 2 1808" xfId="4761" xr:uid="{03E976B2-E687-4771-A5E1-2C1CD079560D}"/>
    <cellStyle name="Hyperlink 2 1809" xfId="4762" xr:uid="{9483DA9E-B788-4428-9227-4A1056785806}"/>
    <cellStyle name="Hyperlink 2 181" xfId="4763" xr:uid="{959E38E7-FEBB-47B7-B294-F618D7867F37}"/>
    <cellStyle name="Hyperlink 2 1810" xfId="4764" xr:uid="{D178D11A-A288-46BE-AD23-59D8EDCE0A55}"/>
    <cellStyle name="Hyperlink 2 1811" xfId="4765" xr:uid="{B900104C-2C70-433B-9E20-629467D2F6C6}"/>
    <cellStyle name="Hyperlink 2 1812" xfId="4766" xr:uid="{370F02E7-68F3-46D1-9A91-5989E759D41D}"/>
    <cellStyle name="Hyperlink 2 1813" xfId="4767" xr:uid="{9D8D067B-BBD4-4D1A-8FA5-37ADE064549F}"/>
    <cellStyle name="Hyperlink 2 1814" xfId="4768" xr:uid="{99037F1C-63DC-41BD-AEA7-DC16BF0573D3}"/>
    <cellStyle name="Hyperlink 2 1815" xfId="4769" xr:uid="{84AE3159-2631-4267-8CAE-3422FA40435B}"/>
    <cellStyle name="Hyperlink 2 1816" xfId="4770" xr:uid="{653D3AD9-33D0-4F8F-AA45-9016141DE7BA}"/>
    <cellStyle name="Hyperlink 2 1817" xfId="4771" xr:uid="{E377E725-7302-4970-AB7F-85E0631E0B66}"/>
    <cellStyle name="Hyperlink 2 1818" xfId="4772" xr:uid="{A6F8F500-06CC-4EE2-AB1F-01255E63FBBF}"/>
    <cellStyle name="Hyperlink 2 1819" xfId="4773" xr:uid="{2F46C492-EFFD-4730-9E76-FB3C4B3A7648}"/>
    <cellStyle name="Hyperlink 2 182" xfId="4774" xr:uid="{87BA3955-CE9A-449D-929C-28D0A5783899}"/>
    <cellStyle name="Hyperlink 2 1820" xfId="4775" xr:uid="{F9168312-0FC5-49DA-A70A-7F19E454B636}"/>
    <cellStyle name="Hyperlink 2 1821" xfId="4776" xr:uid="{893F82EF-52CD-4279-A9CA-D6A36566B456}"/>
    <cellStyle name="Hyperlink 2 1822" xfId="4777" xr:uid="{6416D0D8-63EE-48DB-A3F6-3B7716E1A622}"/>
    <cellStyle name="Hyperlink 2 1823" xfId="4778" xr:uid="{3B026E8F-8D12-409D-B3F7-912514EAA0BC}"/>
    <cellStyle name="Hyperlink 2 1824" xfId="4779" xr:uid="{12072E77-F0F8-45C8-A396-43A08E780E2B}"/>
    <cellStyle name="Hyperlink 2 1825" xfId="4780" xr:uid="{864474F5-A2B4-441E-90D1-8DED3EAD49BC}"/>
    <cellStyle name="Hyperlink 2 1826" xfId="4781" xr:uid="{1107DF05-05CE-4B45-8E92-77CE5621FCB9}"/>
    <cellStyle name="Hyperlink 2 1827" xfId="4782" xr:uid="{9D2888AD-CBC8-43C2-99D2-588F204B12D1}"/>
    <cellStyle name="Hyperlink 2 1828" xfId="4783" xr:uid="{AE098657-0CB7-48E5-BE9B-CDB04A9CD7C0}"/>
    <cellStyle name="Hyperlink 2 1829" xfId="4784" xr:uid="{770FD85D-CCC8-4906-937E-C048E42F475D}"/>
    <cellStyle name="Hyperlink 2 183" xfId="4785" xr:uid="{B04CA2B3-E10F-4EB9-9F35-6D14D312249D}"/>
    <cellStyle name="Hyperlink 2 1830" xfId="4786" xr:uid="{B882DF12-F855-4BDD-B33D-8D530896F11C}"/>
    <cellStyle name="Hyperlink 2 1831" xfId="4787" xr:uid="{833C80D3-2A03-4796-BBED-07B47F597EA0}"/>
    <cellStyle name="Hyperlink 2 1832" xfId="4788" xr:uid="{4B76F398-16C4-42E4-86CA-7031A13BB6B3}"/>
    <cellStyle name="Hyperlink 2 1833" xfId="4789" xr:uid="{AAC75002-A5CF-46A3-A41C-A3D12913EFD0}"/>
    <cellStyle name="Hyperlink 2 1834" xfId="4790" xr:uid="{1F925FC3-5D0F-41E8-B297-959FA30D37AC}"/>
    <cellStyle name="Hyperlink 2 1835" xfId="4791" xr:uid="{0517A443-FD15-4803-B172-379AE24D013C}"/>
    <cellStyle name="Hyperlink 2 1836" xfId="4792" xr:uid="{11621657-4231-458F-8BA1-109B38F619D4}"/>
    <cellStyle name="Hyperlink 2 1837" xfId="4793" xr:uid="{0031305C-5374-443E-92FD-595E909570DF}"/>
    <cellStyle name="Hyperlink 2 1838" xfId="4794" xr:uid="{25DA55CB-466D-48D4-8AF7-58B89EDDAAC1}"/>
    <cellStyle name="Hyperlink 2 1839" xfId="4795" xr:uid="{6766458D-9065-42EC-A123-8B8FE94210D0}"/>
    <cellStyle name="Hyperlink 2 184" xfId="4796" xr:uid="{F81F1C80-E793-4A5A-ADD3-2CC2132C44BA}"/>
    <cellStyle name="Hyperlink 2 1840" xfId="4797" xr:uid="{D8AF1BEB-EC00-4AAD-A4E7-53F67EC93A7C}"/>
    <cellStyle name="Hyperlink 2 1841" xfId="4798" xr:uid="{D4586073-EF0A-4BD6-82CB-10CB27CA025A}"/>
    <cellStyle name="Hyperlink 2 1842" xfId="4799" xr:uid="{AE8AB0C6-D0CF-47D8-8270-C945CF42ED5F}"/>
    <cellStyle name="Hyperlink 2 1843" xfId="4800" xr:uid="{2EE0AF7A-8AF9-46D5-A3B6-B08187393522}"/>
    <cellStyle name="Hyperlink 2 1844" xfId="4801" xr:uid="{A45EC0FE-9C57-4EB6-8C9A-C25D4082CA27}"/>
    <cellStyle name="Hyperlink 2 1845" xfId="4802" xr:uid="{7FE1793F-BACA-4C29-8DAA-0E424CBE008E}"/>
    <cellStyle name="Hyperlink 2 1846" xfId="4803" xr:uid="{9D0EEE82-0777-49A1-A2CF-7E13B3F3DA9D}"/>
    <cellStyle name="Hyperlink 2 1847" xfId="4804" xr:uid="{7D882FCF-57E3-4600-8B6F-A758202E92AA}"/>
    <cellStyle name="Hyperlink 2 1848" xfId="4805" xr:uid="{BA2459CA-9E79-42FD-A39A-C0C87054F254}"/>
    <cellStyle name="Hyperlink 2 1849" xfId="4806" xr:uid="{2B70CF5B-4EE9-41A1-9828-66DFA92698EF}"/>
    <cellStyle name="Hyperlink 2 185" xfId="4807" xr:uid="{3C272F33-2BFB-4AA0-BF79-3C3B537BC011}"/>
    <cellStyle name="Hyperlink 2 1850" xfId="4808" xr:uid="{0DD02783-A05F-461C-846B-68494E22528A}"/>
    <cellStyle name="Hyperlink 2 1851" xfId="4809" xr:uid="{355D91E9-F75A-4FC2-97A8-C8420728E8D3}"/>
    <cellStyle name="Hyperlink 2 1852" xfId="4810" xr:uid="{F7B96656-AFF5-4BE7-ABD3-DD62E3229780}"/>
    <cellStyle name="Hyperlink 2 1853" xfId="4811" xr:uid="{C11C76E1-2D4E-479F-BA2E-3CAF807FDF91}"/>
    <cellStyle name="Hyperlink 2 1854" xfId="4812" xr:uid="{174D4C92-2971-4398-BB64-4D300678CE0E}"/>
    <cellStyle name="Hyperlink 2 1855" xfId="4813" xr:uid="{C28D92CA-BE33-40EB-A3BC-CBEAB405C6E3}"/>
    <cellStyle name="Hyperlink 2 1856" xfId="4814" xr:uid="{5ADDDCDE-C216-44A0-824F-4AA37589EE3E}"/>
    <cellStyle name="Hyperlink 2 1857" xfId="4815" xr:uid="{7FFDDBC4-DB4B-40E7-B7C6-04F3BB2DB262}"/>
    <cellStyle name="Hyperlink 2 1858" xfId="4816" xr:uid="{2F2A0408-7663-4C7D-A875-06DE218A0FE8}"/>
    <cellStyle name="Hyperlink 2 1859" xfId="4817" xr:uid="{34A381B5-887E-4CAA-8A7D-E0D1207AE697}"/>
    <cellStyle name="Hyperlink 2 186" xfId="4818" xr:uid="{8624580C-5504-4AB5-92A4-FA9BE1903110}"/>
    <cellStyle name="Hyperlink 2 1860" xfId="4819" xr:uid="{E75E49DE-2BB0-49A3-A7D5-059BF63B3099}"/>
    <cellStyle name="Hyperlink 2 1861" xfId="4820" xr:uid="{AFC72AC7-2A0E-44D8-9D9F-643D8EA199CA}"/>
    <cellStyle name="Hyperlink 2 1862" xfId="4821" xr:uid="{ABADB7D8-3D8F-4923-9502-1740290181C9}"/>
    <cellStyle name="Hyperlink 2 1863" xfId="4822" xr:uid="{9F00BC40-A098-4E51-B65F-0266F987D6D1}"/>
    <cellStyle name="Hyperlink 2 1864" xfId="4823" xr:uid="{C03CAF9F-E953-44AF-A2A1-F6DBD99442CF}"/>
    <cellStyle name="Hyperlink 2 1865" xfId="4824" xr:uid="{9A7A975F-4CDA-406C-8972-1B77C19B138E}"/>
    <cellStyle name="Hyperlink 2 1866" xfId="4825" xr:uid="{56E5F103-1774-4EB5-978D-0130124CA120}"/>
    <cellStyle name="Hyperlink 2 1867" xfId="4826" xr:uid="{AC0377AF-AAAE-4FC7-8BEE-11FC9C8DB07C}"/>
    <cellStyle name="Hyperlink 2 1868" xfId="4827" xr:uid="{D7248151-7C26-4F27-B566-31D904D42DDF}"/>
    <cellStyle name="Hyperlink 2 1869" xfId="4828" xr:uid="{CA7E757D-FFF7-4F85-9682-7D3C4DC08A02}"/>
    <cellStyle name="Hyperlink 2 187" xfId="4829" xr:uid="{7271E4AE-EACC-4541-97C1-27DF6CF88386}"/>
    <cellStyle name="Hyperlink 2 1870" xfId="4830" xr:uid="{287EA52A-2D0A-42C6-AF26-00D0872D4BF0}"/>
    <cellStyle name="Hyperlink 2 1871" xfId="4831" xr:uid="{96F2E984-E62F-462E-BA2B-968407A30883}"/>
    <cellStyle name="Hyperlink 2 1872" xfId="4832" xr:uid="{58E43B6E-3643-41D1-8566-1F1EEBE451EC}"/>
    <cellStyle name="Hyperlink 2 1873" xfId="4833" xr:uid="{2578F4A6-646C-4FAF-8DCF-52FCCC3AB873}"/>
    <cellStyle name="Hyperlink 2 1874" xfId="4834" xr:uid="{34933860-35B4-4154-A9C4-675FCC915BC7}"/>
    <cellStyle name="Hyperlink 2 1875" xfId="4835" xr:uid="{5DC21D1A-0AA7-4A39-AE38-956727A3BE28}"/>
    <cellStyle name="Hyperlink 2 1876" xfId="4836" xr:uid="{3EEDE920-624F-42E4-B253-79686445373D}"/>
    <cellStyle name="Hyperlink 2 1877" xfId="4837" xr:uid="{907EFBCE-543E-4EED-BF68-E3F33A4E89C2}"/>
    <cellStyle name="Hyperlink 2 1878" xfId="4838" xr:uid="{3327E231-CFDB-4D07-91C0-0C3FBEB40A35}"/>
    <cellStyle name="Hyperlink 2 1879" xfId="4839" xr:uid="{904E39A6-8AB8-45F0-A2E3-62FEBCF5AFF8}"/>
    <cellStyle name="Hyperlink 2 188" xfId="4840" xr:uid="{8641D31E-C3A3-466A-96A0-C8807A0F9174}"/>
    <cellStyle name="Hyperlink 2 1880" xfId="4841" xr:uid="{363D5BEE-A2C2-4E64-93FA-8CB65FE049A3}"/>
    <cellStyle name="Hyperlink 2 1881" xfId="4842" xr:uid="{B3EEF37A-9D6E-498C-829B-151EA8D60FC7}"/>
    <cellStyle name="Hyperlink 2 1882" xfId="4843" xr:uid="{A848B4D9-F31D-4451-B1D5-BDCC9DBA7421}"/>
    <cellStyle name="Hyperlink 2 1883" xfId="4844" xr:uid="{538698FE-7EA7-4516-87BC-FDD495FBCD46}"/>
    <cellStyle name="Hyperlink 2 1884" xfId="4845" xr:uid="{EACABEA6-38B1-437F-A6A6-D97BEF8D8EBD}"/>
    <cellStyle name="Hyperlink 2 1885" xfId="4846" xr:uid="{84D27CEB-876A-4B3D-9481-2A5B6598A9E4}"/>
    <cellStyle name="Hyperlink 2 1886" xfId="4847" xr:uid="{BDA0E102-0A5A-49A7-9355-25620CFFC660}"/>
    <cellStyle name="Hyperlink 2 1887" xfId="4848" xr:uid="{C823ACB7-7782-4525-B9DD-5261DC3F86C7}"/>
    <cellStyle name="Hyperlink 2 1888" xfId="4849" xr:uid="{127013E5-A6BB-4F97-BFB2-F1EAB4CAF639}"/>
    <cellStyle name="Hyperlink 2 1889" xfId="4850" xr:uid="{499C0F8B-64E1-4DBA-9A81-E92DA41800E7}"/>
    <cellStyle name="Hyperlink 2 189" xfId="4851" xr:uid="{33F5F140-106D-4F3C-8265-F14D15EC74A8}"/>
    <cellStyle name="Hyperlink 2 1890" xfId="4852" xr:uid="{9FE5C3F2-2DFB-47C4-8F64-6CD9ADE7F202}"/>
    <cellStyle name="Hyperlink 2 1891" xfId="4853" xr:uid="{F6AD34B6-60B0-4C54-B45F-79A5712E4721}"/>
    <cellStyle name="Hyperlink 2 1892" xfId="4854" xr:uid="{9AC63DA5-9222-4846-8CA9-33B1693401ED}"/>
    <cellStyle name="Hyperlink 2 1893" xfId="4855" xr:uid="{16B0CD14-8D56-4F79-AD28-6B6008F574BD}"/>
    <cellStyle name="Hyperlink 2 1894" xfId="4856" xr:uid="{F9503FD3-C4AA-42DD-AF1F-BE537189CDE6}"/>
    <cellStyle name="Hyperlink 2 1895" xfId="4857" xr:uid="{94D893B6-CC19-47F8-8CD4-2D983D7A33E3}"/>
    <cellStyle name="Hyperlink 2 1896" xfId="4858" xr:uid="{18E54882-D4C4-44F8-8CAD-7CC103FB6158}"/>
    <cellStyle name="Hyperlink 2 1897" xfId="4859" xr:uid="{01C4CB41-316F-4D04-BC6B-BD03D060FF6E}"/>
    <cellStyle name="Hyperlink 2 1898" xfId="4860" xr:uid="{C59B9D99-DB2B-42CC-AFD3-3D260CF4961E}"/>
    <cellStyle name="Hyperlink 2 1899" xfId="4861" xr:uid="{CA87C3BC-FF9D-46D7-AC11-FE79C8155109}"/>
    <cellStyle name="Hyperlink 2 19" xfId="4862" xr:uid="{343A885F-5A43-4CAB-AE9A-5A8D4CE59807}"/>
    <cellStyle name="Hyperlink 2 190" xfId="4863" xr:uid="{6F7DD683-A738-4466-A939-A49344F3D463}"/>
    <cellStyle name="Hyperlink 2 1900" xfId="4864" xr:uid="{16EA973D-E083-4CEA-964B-48FEEA934891}"/>
    <cellStyle name="Hyperlink 2 1901" xfId="4865" xr:uid="{5DF21503-394E-45F7-9AE7-E33DB6AC274A}"/>
    <cellStyle name="Hyperlink 2 1902" xfId="4866" xr:uid="{5C2D0B0F-AF5C-4712-B147-2F831DBC4573}"/>
    <cellStyle name="Hyperlink 2 1903" xfId="4867" xr:uid="{E1593408-9797-4AAB-84EE-C2FED1EB550D}"/>
    <cellStyle name="Hyperlink 2 1904" xfId="4868" xr:uid="{A41411F9-7215-4733-B0C0-182411691A64}"/>
    <cellStyle name="Hyperlink 2 1905" xfId="4869" xr:uid="{19FCB5F5-F050-4BCE-BC54-AFABFEABDDB9}"/>
    <cellStyle name="Hyperlink 2 1906" xfId="4870" xr:uid="{6F8DB294-4257-475D-922B-00357F70C74A}"/>
    <cellStyle name="Hyperlink 2 1907" xfId="4871" xr:uid="{5DFDDDD0-3136-4ED2-9FC2-3C051F9CF211}"/>
    <cellStyle name="Hyperlink 2 1908" xfId="4872" xr:uid="{E3462247-FC2C-48BB-8E8B-381C56076722}"/>
    <cellStyle name="Hyperlink 2 1909" xfId="4873" xr:uid="{A4FAA5E1-B31F-4D5D-8286-DF9B30D7EABF}"/>
    <cellStyle name="Hyperlink 2 191" xfId="4874" xr:uid="{B8C3F582-D4A6-4DBA-8CA5-338ACAB561B2}"/>
    <cellStyle name="Hyperlink 2 1910" xfId="4875" xr:uid="{52C45126-ACD8-41DF-958D-41703D2C1675}"/>
    <cellStyle name="Hyperlink 2 1911" xfId="4876" xr:uid="{AB31723C-0295-471A-9379-ACADD746B90B}"/>
    <cellStyle name="Hyperlink 2 1912" xfId="4877" xr:uid="{87E09A6E-B6CB-4B24-A212-71385F64A1C4}"/>
    <cellStyle name="Hyperlink 2 1913" xfId="4878" xr:uid="{F786DE69-3E4A-4006-85AE-7A2C584D002E}"/>
    <cellStyle name="Hyperlink 2 1914" xfId="4879" xr:uid="{9BE3B414-F4FF-41CF-A094-1AD8A308A6C2}"/>
    <cellStyle name="Hyperlink 2 1915" xfId="4880" xr:uid="{46E3A3A3-91A5-4DEF-82ED-03E7018AE1ED}"/>
    <cellStyle name="Hyperlink 2 1916" xfId="4881" xr:uid="{8F6FCBFF-9121-427E-B50C-27DE92E63ECC}"/>
    <cellStyle name="Hyperlink 2 1917" xfId="4882" xr:uid="{C2D9357E-56A8-45E8-BA3D-C68ADA5E57AF}"/>
    <cellStyle name="Hyperlink 2 1918" xfId="4883" xr:uid="{8B4E0F9A-4AE8-4C95-ACFA-3E935AC27573}"/>
    <cellStyle name="Hyperlink 2 1919" xfId="4884" xr:uid="{A8F78EAE-502C-4BB0-9FB6-6E607563A916}"/>
    <cellStyle name="Hyperlink 2 192" xfId="4885" xr:uid="{D66D4FC5-7302-4AD2-B8E9-CC899B1E0164}"/>
    <cellStyle name="Hyperlink 2 1920" xfId="4886" xr:uid="{5DFAB9AB-F84C-43A9-AFA8-9B4DE0A0E493}"/>
    <cellStyle name="Hyperlink 2 1921" xfId="4887" xr:uid="{FDD99CA6-5638-4B26-AE31-8CD7E76003EB}"/>
    <cellStyle name="Hyperlink 2 1922" xfId="4888" xr:uid="{F4614510-8AD4-4AA3-8F5D-B3E2AA876166}"/>
    <cellStyle name="Hyperlink 2 1923" xfId="4889" xr:uid="{862E8C70-65D0-49EB-AB43-E1A59D289990}"/>
    <cellStyle name="Hyperlink 2 1924" xfId="4890" xr:uid="{7E640C16-1889-4BED-AB29-2288F5639735}"/>
    <cellStyle name="Hyperlink 2 1925" xfId="4891" xr:uid="{F98852AF-49FE-4E9B-8D5C-69D2402B0CC7}"/>
    <cellStyle name="Hyperlink 2 1926" xfId="4892" xr:uid="{01BFE4DE-C403-45DC-81B9-22BBCD89544E}"/>
    <cellStyle name="Hyperlink 2 1927" xfId="4893" xr:uid="{9EEF61D6-E3CA-4AD6-B0F2-C2D093507E92}"/>
    <cellStyle name="Hyperlink 2 1928" xfId="4894" xr:uid="{5AEA0C58-A69E-4817-A044-9B8B005837EC}"/>
    <cellStyle name="Hyperlink 2 1929" xfId="4895" xr:uid="{ED3484FC-C05C-4A4B-863C-B93804942D6C}"/>
    <cellStyle name="Hyperlink 2 193" xfId="4896" xr:uid="{CC8811A3-28EA-4EFB-9DF7-912F52138BBB}"/>
    <cellStyle name="Hyperlink 2 1930" xfId="4897" xr:uid="{A7163E4B-4BEF-404A-96E9-312D9C57B1E6}"/>
    <cellStyle name="Hyperlink 2 1931" xfId="4898" xr:uid="{41FCD8DC-72FD-4BF7-B782-4CA8BEC8B894}"/>
    <cellStyle name="Hyperlink 2 1932" xfId="4899" xr:uid="{C3E442FC-5DE0-4763-90AA-9B1E2DF79A44}"/>
    <cellStyle name="Hyperlink 2 1933" xfId="4900" xr:uid="{AAF95530-C666-4C16-BF09-A69C7131F359}"/>
    <cellStyle name="Hyperlink 2 1934" xfId="4901" xr:uid="{739F9A45-ADDF-4055-9D35-EBA1BAD6025E}"/>
    <cellStyle name="Hyperlink 2 1935" xfId="4902" xr:uid="{0310C5E5-E9B5-4619-9B89-6147237BB57B}"/>
    <cellStyle name="Hyperlink 2 1936" xfId="4903" xr:uid="{B75897E1-D625-44E7-ADB4-F31CEFC36699}"/>
    <cellStyle name="Hyperlink 2 1937" xfId="4904" xr:uid="{539692A0-1025-4256-964D-3AD39CC7C83A}"/>
    <cellStyle name="Hyperlink 2 1938" xfId="4905" xr:uid="{C21158EC-4A34-4B72-97CD-B595182B6288}"/>
    <cellStyle name="Hyperlink 2 1939" xfId="4906" xr:uid="{D40517E7-C4F5-4D3D-AEA0-D25793A6E03D}"/>
    <cellStyle name="Hyperlink 2 194" xfId="4907" xr:uid="{03A17D94-5B5A-46C7-B50E-A81AF853DF61}"/>
    <cellStyle name="Hyperlink 2 1940" xfId="4908" xr:uid="{E88A7A2A-3513-4741-A37C-9DE8407C227B}"/>
    <cellStyle name="Hyperlink 2 1941" xfId="4909" xr:uid="{8B4AA258-DBDC-4391-8B46-1B421D512CA8}"/>
    <cellStyle name="Hyperlink 2 1942" xfId="4910" xr:uid="{823096CB-FE51-4F24-AE27-E0A2ECF299EA}"/>
    <cellStyle name="Hyperlink 2 1943" xfId="4911" xr:uid="{5159C911-25C4-4623-8D3D-206A8B6C4868}"/>
    <cellStyle name="Hyperlink 2 1944" xfId="4912" xr:uid="{F563D898-777B-4E4D-9733-40D9DD6D0813}"/>
    <cellStyle name="Hyperlink 2 1945" xfId="4913" xr:uid="{BD2C364C-E869-4295-82FE-C085CB8B619C}"/>
    <cellStyle name="Hyperlink 2 1946" xfId="4914" xr:uid="{2B058105-AB8B-41F3-B6F4-0EAB3E05A607}"/>
    <cellStyle name="Hyperlink 2 1947" xfId="4915" xr:uid="{AA125B59-8C0D-431D-8C29-D3974C3BE400}"/>
    <cellStyle name="Hyperlink 2 1948" xfId="4916" xr:uid="{FE4A082C-AFF2-432D-91D4-9B7D839AE2F1}"/>
    <cellStyle name="Hyperlink 2 1949" xfId="4917" xr:uid="{006C4E70-2377-4D75-BB4E-0A9D7CBEB537}"/>
    <cellStyle name="Hyperlink 2 195" xfId="4918" xr:uid="{8B44D366-AEDF-4CB8-B22C-274F11AD988D}"/>
    <cellStyle name="Hyperlink 2 1950" xfId="4919" xr:uid="{D9924708-A4D5-4FA0-81E1-A94B6540953B}"/>
    <cellStyle name="Hyperlink 2 1951" xfId="4920" xr:uid="{813136AD-5A8E-4604-A12E-07B3EF6D9236}"/>
    <cellStyle name="Hyperlink 2 1952" xfId="4921" xr:uid="{47FD6767-0842-41ED-9331-3FB6EDAF1DD5}"/>
    <cellStyle name="Hyperlink 2 1953" xfId="4922" xr:uid="{5A5D40B0-A69F-4D36-A02C-238A131C67E3}"/>
    <cellStyle name="Hyperlink 2 1954" xfId="4923" xr:uid="{04D7142D-0A7B-462E-91D6-C92882CC099C}"/>
    <cellStyle name="Hyperlink 2 1955" xfId="4924" xr:uid="{A140FDAD-FB19-47EA-AD38-93F5F9AB0853}"/>
    <cellStyle name="Hyperlink 2 1956" xfId="4925" xr:uid="{05EF6F8A-1922-4568-8C48-E8F84DA6336A}"/>
    <cellStyle name="Hyperlink 2 1957" xfId="4926" xr:uid="{D0637097-C7EA-40DE-832F-1E67A83CDBB6}"/>
    <cellStyle name="Hyperlink 2 1958" xfId="4927" xr:uid="{23CF6891-B302-47AC-BBA8-01056EE41A80}"/>
    <cellStyle name="Hyperlink 2 1959" xfId="4928" xr:uid="{5BDA086F-E15E-4B0E-BB38-B3F06F597204}"/>
    <cellStyle name="Hyperlink 2 196" xfId="4929" xr:uid="{3996C636-7D33-4E32-9012-76087970D498}"/>
    <cellStyle name="Hyperlink 2 1960" xfId="4930" xr:uid="{34AFA98E-E7F2-4261-9454-7F89D34BED05}"/>
    <cellStyle name="Hyperlink 2 1961" xfId="4931" xr:uid="{845B53C2-61E0-4D58-A686-831A8DA81B73}"/>
    <cellStyle name="Hyperlink 2 1962" xfId="4932" xr:uid="{10CB3ABB-8641-4D56-BE52-3ECAD867E0E0}"/>
    <cellStyle name="Hyperlink 2 1963" xfId="4933" xr:uid="{C1CFAE9F-E49A-480A-B5CE-ACAED787E018}"/>
    <cellStyle name="Hyperlink 2 1964" xfId="4934" xr:uid="{C06D2204-3458-4122-9074-A280065A85CF}"/>
    <cellStyle name="Hyperlink 2 1965" xfId="4935" xr:uid="{55558F23-23A8-4403-AFBA-C3AE16747BBB}"/>
    <cellStyle name="Hyperlink 2 1966" xfId="4936" xr:uid="{E9233944-F538-4161-BA74-1F9BDDD392D5}"/>
    <cellStyle name="Hyperlink 2 1967" xfId="4937" xr:uid="{6F7CAC6E-4A27-4039-8309-6DD74F2BF34F}"/>
    <cellStyle name="Hyperlink 2 1968" xfId="4938" xr:uid="{D7E9F90F-1E96-4377-92A1-863B322A01AC}"/>
    <cellStyle name="Hyperlink 2 1969" xfId="4939" xr:uid="{769DE215-3FEA-4BE6-BEA1-E81749380E28}"/>
    <cellStyle name="Hyperlink 2 197" xfId="4940" xr:uid="{3B7E9832-A23D-4C1A-BF0E-5FE0B709BA2F}"/>
    <cellStyle name="Hyperlink 2 1970" xfId="4941" xr:uid="{E1E83EC9-4A7B-48CF-853A-85F5626E1D56}"/>
    <cellStyle name="Hyperlink 2 1971" xfId="4942" xr:uid="{B734E182-55AE-4D9A-88D5-8D9DA5D6ABD0}"/>
    <cellStyle name="Hyperlink 2 1972" xfId="4943" xr:uid="{64966A85-2D5F-4C8B-A8FD-D6BBEA3BA0DC}"/>
    <cellStyle name="Hyperlink 2 1973" xfId="4944" xr:uid="{55FCFE53-60C4-47C5-93F6-27F9C8F681B1}"/>
    <cellStyle name="Hyperlink 2 1974" xfId="4945" xr:uid="{E327076D-6AD9-4803-9757-91D9C4777D90}"/>
    <cellStyle name="Hyperlink 2 1975" xfId="4946" xr:uid="{5615309C-9D35-4C64-A1D5-093EB433FCF4}"/>
    <cellStyle name="Hyperlink 2 1976" xfId="4947" xr:uid="{E8312F7D-AF59-451D-AC7E-CD2EC75C6D65}"/>
    <cellStyle name="Hyperlink 2 1977" xfId="4948" xr:uid="{3C86F591-4B1D-4A1F-A6E3-E300CB3E57FB}"/>
    <cellStyle name="Hyperlink 2 1978" xfId="4949" xr:uid="{4409EB73-FB00-4AD5-9CE2-78C4B1375906}"/>
    <cellStyle name="Hyperlink 2 1979" xfId="4950" xr:uid="{C2A9A9AB-44ED-431B-A1A5-9962EDCE7F15}"/>
    <cellStyle name="Hyperlink 2 198" xfId="4951" xr:uid="{C4E2639A-B459-4854-A3B6-96ED07183D41}"/>
    <cellStyle name="Hyperlink 2 1980" xfId="4952" xr:uid="{2A0E4E30-75EB-4EF9-B8F0-8B60CBDE10E9}"/>
    <cellStyle name="Hyperlink 2 1981" xfId="4953" xr:uid="{F029DA84-4C78-4B04-BA89-F65B3B274D16}"/>
    <cellStyle name="Hyperlink 2 1982" xfId="4954" xr:uid="{08198626-F0FE-4548-BF1B-D593DC6A4E3B}"/>
    <cellStyle name="Hyperlink 2 1983" xfId="4955" xr:uid="{1F752F22-41BA-4FD4-B5D0-95F9D9EEA71D}"/>
    <cellStyle name="Hyperlink 2 1984" xfId="4956" xr:uid="{61C2A05B-B3DD-41BD-A378-7553D9F5B7EA}"/>
    <cellStyle name="Hyperlink 2 1985" xfId="4957" xr:uid="{BC7FF259-C34F-4047-9021-F79B8E7286A0}"/>
    <cellStyle name="Hyperlink 2 1986" xfId="4958" xr:uid="{CEE6959A-7378-4D4F-B96A-88BAAC658FED}"/>
    <cellStyle name="Hyperlink 2 1987" xfId="4959" xr:uid="{06AD0BF7-7EEB-4B9A-8C0C-63A260FA9C44}"/>
    <cellStyle name="Hyperlink 2 1988" xfId="4960" xr:uid="{52A11F6C-3523-4845-902E-851C07F2D1F0}"/>
    <cellStyle name="Hyperlink 2 1989" xfId="4961" xr:uid="{601CF6DB-B09B-4B3A-BA6D-F8699976270B}"/>
    <cellStyle name="Hyperlink 2 199" xfId="4962" xr:uid="{73F1A2E9-7FEA-44C9-9B9B-0CD7CBA8F73D}"/>
    <cellStyle name="Hyperlink 2 1990" xfId="4963" xr:uid="{D42F0829-935A-47E2-B7F9-AE2E3711EB36}"/>
    <cellStyle name="Hyperlink 2 1991" xfId="4964" xr:uid="{3B6ACFCF-BEA2-4983-96C0-769C50F2F5B0}"/>
    <cellStyle name="Hyperlink 2 1992" xfId="4965" xr:uid="{B7EA6516-0DFE-4C86-A78F-363EAE0A6B2F}"/>
    <cellStyle name="Hyperlink 2 1993" xfId="4966" xr:uid="{5FC6F1DC-DE23-439D-842C-D31F83EE6ADF}"/>
    <cellStyle name="Hyperlink 2 1994" xfId="4967" xr:uid="{F0061F3E-5854-42B2-82A7-19A54CCC7FF9}"/>
    <cellStyle name="Hyperlink 2 1995" xfId="4968" xr:uid="{1006CBE5-0AAC-4D0C-B9BC-7727D9C24C43}"/>
    <cellStyle name="Hyperlink 2 1996" xfId="4969" xr:uid="{11F5F838-4101-44C0-90B5-88DD0A1837C5}"/>
    <cellStyle name="Hyperlink 2 1997" xfId="4970" xr:uid="{7C8E2CBE-F1AF-4BBA-AC70-1D06A25B21E0}"/>
    <cellStyle name="Hyperlink 2 1998" xfId="4971" xr:uid="{876ADF28-4899-449E-91B2-DE77EF122404}"/>
    <cellStyle name="Hyperlink 2 1999" xfId="4972" xr:uid="{854A63CE-2222-42AC-9819-152467FD6BFC}"/>
    <cellStyle name="Hyperlink 2 2" xfId="4973" xr:uid="{D6B38F4A-B6B4-45AE-8A0E-7A9C81127693}"/>
    <cellStyle name="Hyperlink 2 20" xfId="4974" xr:uid="{6979277E-FBF5-411A-B664-B65D709BD4D2}"/>
    <cellStyle name="Hyperlink 2 200" xfId="4975" xr:uid="{A8BB57CA-FAEC-446A-9390-802DB469D0D2}"/>
    <cellStyle name="Hyperlink 2 2000" xfId="4976" xr:uid="{673D9F90-CC1A-4745-BE13-3EE9D899E10F}"/>
    <cellStyle name="Hyperlink 2 2001" xfId="4977" xr:uid="{F7B8C184-8B7F-4EEE-BD51-66F91331C072}"/>
    <cellStyle name="Hyperlink 2 2002" xfId="4978" xr:uid="{A273E20B-77B8-4502-8879-45D36C484F94}"/>
    <cellStyle name="Hyperlink 2 2003" xfId="4979" xr:uid="{9FD88E03-FA04-470D-A43A-5288424594A6}"/>
    <cellStyle name="Hyperlink 2 2004" xfId="4980" xr:uid="{945B8251-EF0C-49B2-9028-74B322E3E128}"/>
    <cellStyle name="Hyperlink 2 2005" xfId="4981" xr:uid="{1CE58319-B789-4896-9963-FAC4A374D517}"/>
    <cellStyle name="Hyperlink 2 2006" xfId="4982" xr:uid="{17CE2B28-9681-4F82-A9ED-04F3CD57F31A}"/>
    <cellStyle name="Hyperlink 2 2007" xfId="4983" xr:uid="{99E356D8-0D8A-4745-A2F9-9A45537B5159}"/>
    <cellStyle name="Hyperlink 2 2008" xfId="4984" xr:uid="{CC5F55E6-6816-4BB4-8E51-4337AA326D67}"/>
    <cellStyle name="Hyperlink 2 2009" xfId="4985" xr:uid="{2F8DBF49-236A-4A63-82AB-BA129B74CDE1}"/>
    <cellStyle name="Hyperlink 2 201" xfId="4986" xr:uid="{31F1729D-024A-41B7-BEC8-6F76F1E0F456}"/>
    <cellStyle name="Hyperlink 2 2010" xfId="4987" xr:uid="{E40AAE1E-213F-405C-B5CC-01323743A7D0}"/>
    <cellStyle name="Hyperlink 2 2011" xfId="4988" xr:uid="{60A67F0E-F413-46A0-B7DD-6BA796237FD7}"/>
    <cellStyle name="Hyperlink 2 2012" xfId="4989" xr:uid="{F0D7E64B-5F35-4F68-B511-C8A2BE8E95C8}"/>
    <cellStyle name="Hyperlink 2 2013" xfId="4990" xr:uid="{8308F816-FBBE-4D33-92BD-832086A14387}"/>
    <cellStyle name="Hyperlink 2 2014" xfId="4991" xr:uid="{08FD72C6-0713-458B-AB95-6393B833E225}"/>
    <cellStyle name="Hyperlink 2 2015" xfId="4992" xr:uid="{31238522-32E0-4EEE-ABA8-850D1518E4AF}"/>
    <cellStyle name="Hyperlink 2 2016" xfId="4993" xr:uid="{42706945-A679-44E8-B6F8-2C887DA73DE8}"/>
    <cellStyle name="Hyperlink 2 2017" xfId="4994" xr:uid="{587BA021-C454-4EA0-A55D-FFD679E2BF82}"/>
    <cellStyle name="Hyperlink 2 2018" xfId="4995" xr:uid="{89B0082D-E440-45C4-9621-D32FA82C566E}"/>
    <cellStyle name="Hyperlink 2 2019" xfId="4996" xr:uid="{809A90C3-9577-4471-8AE6-33C08B33BCF1}"/>
    <cellStyle name="Hyperlink 2 202" xfId="4997" xr:uid="{F0E3E69D-14E9-473C-961D-D4583F8FD4CD}"/>
    <cellStyle name="Hyperlink 2 2020" xfId="4998" xr:uid="{1511A407-DD08-4181-9B19-917F35DF4FAE}"/>
    <cellStyle name="Hyperlink 2 2021" xfId="4999" xr:uid="{3084C1DE-7BF1-4A41-A5D7-E33CB9E68755}"/>
    <cellStyle name="Hyperlink 2 2022" xfId="5000" xr:uid="{38686691-1B4E-4466-94FD-87BAD54E36A9}"/>
    <cellStyle name="Hyperlink 2 2023" xfId="5001" xr:uid="{6301A060-DF58-4F7B-9B1A-1E2DA510D7A5}"/>
    <cellStyle name="Hyperlink 2 2024" xfId="5002" xr:uid="{15820EDC-1805-4818-AA85-88C73EB848A7}"/>
    <cellStyle name="Hyperlink 2 2025" xfId="5003" xr:uid="{8ED089BF-8C3E-44A4-AA87-D8A1CD2E4C5C}"/>
    <cellStyle name="Hyperlink 2 2026" xfId="5004" xr:uid="{E7FC1E17-1C7A-4CE2-B62F-951E402C9AAE}"/>
    <cellStyle name="Hyperlink 2 2027" xfId="5005" xr:uid="{FD27ECFD-24D0-41BC-91AE-BC0BA2922350}"/>
    <cellStyle name="Hyperlink 2 2028" xfId="5006" xr:uid="{178E1732-511B-47B3-9D36-3195F645A3DB}"/>
    <cellStyle name="Hyperlink 2 2029" xfId="5007" xr:uid="{7148C8E1-E1BD-41AF-B70B-5977D088EB21}"/>
    <cellStyle name="Hyperlink 2 203" xfId="5008" xr:uid="{F3DC4D75-BED2-4BFA-9570-40BEDFA61DA1}"/>
    <cellStyle name="Hyperlink 2 2030" xfId="5009" xr:uid="{C5FB4B2E-0DB3-4920-9D66-1ACD34847B7C}"/>
    <cellStyle name="Hyperlink 2 2031" xfId="5010" xr:uid="{CEDB19ED-C1EA-4424-8EE0-D18C7576ABA5}"/>
    <cellStyle name="Hyperlink 2 2032" xfId="5011" xr:uid="{0A1D5208-CBA5-445F-A0C1-DD98A24F439F}"/>
    <cellStyle name="Hyperlink 2 2033" xfId="5012" xr:uid="{F95FFE7D-925B-4BB4-88D7-92A18D6EEB60}"/>
    <cellStyle name="Hyperlink 2 2034" xfId="5013" xr:uid="{BE05511F-D2F3-4814-8828-F209E112F565}"/>
    <cellStyle name="Hyperlink 2 2035" xfId="5014" xr:uid="{993A6C87-37F8-41D3-863F-F35273540632}"/>
    <cellStyle name="Hyperlink 2 2036" xfId="5015" xr:uid="{1DC4B465-C681-493E-A676-6A54FAD5C9DB}"/>
    <cellStyle name="Hyperlink 2 2037" xfId="5016" xr:uid="{39DF552B-6D92-4738-B241-5DC5B0B57708}"/>
    <cellStyle name="Hyperlink 2 2038" xfId="5017" xr:uid="{D573B78E-657B-47D1-B5A3-5C6CBD8FDCFA}"/>
    <cellStyle name="Hyperlink 2 2039" xfId="5018" xr:uid="{CE076A72-3DD8-4FD5-815D-679D3E649423}"/>
    <cellStyle name="Hyperlink 2 204" xfId="5019" xr:uid="{9E7BD466-D0BA-41CB-98CC-20F2ADA2084A}"/>
    <cellStyle name="Hyperlink 2 2040" xfId="5020" xr:uid="{2CED0A76-64B5-4E39-AECE-3263F558E085}"/>
    <cellStyle name="Hyperlink 2 2041" xfId="5021" xr:uid="{9C25C858-A68E-4540-9A5D-717E7EBAC197}"/>
    <cellStyle name="Hyperlink 2 2042" xfId="5022" xr:uid="{14248617-A283-40A6-8187-B143CC194726}"/>
    <cellStyle name="Hyperlink 2 2043" xfId="5023" xr:uid="{0BEA290F-B1E0-4880-853C-D55B62038FBD}"/>
    <cellStyle name="Hyperlink 2 2044" xfId="5024" xr:uid="{2143399C-CD9E-4D4E-B4B5-4F201C02415D}"/>
    <cellStyle name="Hyperlink 2 2045" xfId="5025" xr:uid="{BE5C6F65-023F-42BD-919D-C27319D2388C}"/>
    <cellStyle name="Hyperlink 2 2046" xfId="5026" xr:uid="{4DB4FCF7-139C-413F-87D6-C412ADB1A921}"/>
    <cellStyle name="Hyperlink 2 2047" xfId="5027" xr:uid="{BBF63D1B-9F68-4F92-B31C-E5A42363D253}"/>
    <cellStyle name="Hyperlink 2 2048" xfId="5028" xr:uid="{5CEDB7DE-1B75-447C-942B-614482BB68C2}"/>
    <cellStyle name="Hyperlink 2 2049" xfId="5029" xr:uid="{06AAC21D-3593-4D94-9D4D-4F731F4E4B21}"/>
    <cellStyle name="Hyperlink 2 205" xfId="5030" xr:uid="{30C25EB9-8083-4C66-9004-9E0F79536B92}"/>
    <cellStyle name="Hyperlink 2 2050" xfId="5031" xr:uid="{491F1709-0EA8-4B33-8606-B9E9A5956A2A}"/>
    <cellStyle name="Hyperlink 2 2051" xfId="5032" xr:uid="{CF336C02-5322-4A55-8CAF-DABEE0362FF0}"/>
    <cellStyle name="Hyperlink 2 2052" xfId="5033" xr:uid="{BD1AE6A4-33CC-45AD-905C-175F5C13C46E}"/>
    <cellStyle name="Hyperlink 2 2053" xfId="5034" xr:uid="{3F77A3E9-9665-4926-9D33-13F2D99CCDD8}"/>
    <cellStyle name="Hyperlink 2 2054" xfId="5035" xr:uid="{DABDAA9A-AD92-4591-8685-7FD6BACCAC78}"/>
    <cellStyle name="Hyperlink 2 2055" xfId="5036" xr:uid="{4506CDA2-5ADD-4EE0-A161-A05E7DEEC4E3}"/>
    <cellStyle name="Hyperlink 2 2056" xfId="5037" xr:uid="{2E8D1447-C1F6-4E14-991E-27CDF7B7B31F}"/>
    <cellStyle name="Hyperlink 2 2057" xfId="5038" xr:uid="{A92A4959-E86D-41CE-A311-65865D905424}"/>
    <cellStyle name="Hyperlink 2 2058" xfId="5039" xr:uid="{2B4C1227-7AD3-4F9D-8F3C-95374ED8D6A8}"/>
    <cellStyle name="Hyperlink 2 2059" xfId="5040" xr:uid="{486B8F91-DF28-410C-8C49-9C4BEEFA364D}"/>
    <cellStyle name="Hyperlink 2 206" xfId="5041" xr:uid="{FB27CF46-C392-453F-A0E0-64EF0F81D946}"/>
    <cellStyle name="Hyperlink 2 2060" xfId="5042" xr:uid="{F4F5B186-16C2-4E9C-A7C0-6224B9C8E9A1}"/>
    <cellStyle name="Hyperlink 2 2061" xfId="5043" xr:uid="{52366723-451E-4738-B48C-17F9D5348410}"/>
    <cellStyle name="Hyperlink 2 2062" xfId="5044" xr:uid="{01D62B0D-F593-4605-9F1C-58B3ADEE12FD}"/>
    <cellStyle name="Hyperlink 2 2063" xfId="5045" xr:uid="{3CF560AD-974B-4C00-A42E-78F7F5E0C3BA}"/>
    <cellStyle name="Hyperlink 2 2064" xfId="5046" xr:uid="{0510C3A2-9A58-4908-935B-A72476D08609}"/>
    <cellStyle name="Hyperlink 2 2065" xfId="5047" xr:uid="{550FA302-CF4B-4B13-8058-AB868BA2C773}"/>
    <cellStyle name="Hyperlink 2 2066" xfId="5048" xr:uid="{CA4441CD-7853-4726-ABDB-85DD4DD17F95}"/>
    <cellStyle name="Hyperlink 2 2067" xfId="5049" xr:uid="{B2156EA0-ED74-436B-BE8A-71B7E0C84A19}"/>
    <cellStyle name="Hyperlink 2 2068" xfId="5050" xr:uid="{38E8AA10-EC0E-4E5E-9B52-2C0014EF4E5A}"/>
    <cellStyle name="Hyperlink 2 2069" xfId="5051" xr:uid="{FCD9A5D9-45C2-4857-B7F3-31635F17B3E0}"/>
    <cellStyle name="Hyperlink 2 207" xfId="5052" xr:uid="{43F2F8B1-EFA2-4B95-9C92-517A36B0E852}"/>
    <cellStyle name="Hyperlink 2 2070" xfId="5053" xr:uid="{2BA47866-82F9-48C2-8DFF-A3C9A15B121A}"/>
    <cellStyle name="Hyperlink 2 2071" xfId="5054" xr:uid="{0BF97012-4C4C-400D-80D2-6970AE70102B}"/>
    <cellStyle name="Hyperlink 2 2072" xfId="5055" xr:uid="{F7F43E04-BA57-4292-AD2C-760C6CBB5446}"/>
    <cellStyle name="Hyperlink 2 2073" xfId="5056" xr:uid="{CB33E4A4-4E0C-40DC-8EBA-E4E8BDB3F736}"/>
    <cellStyle name="Hyperlink 2 2074" xfId="5057" xr:uid="{CEA46CAD-898C-4335-95FA-2766D6CC9ECF}"/>
    <cellStyle name="Hyperlink 2 2075" xfId="5058" xr:uid="{AB9CAB3C-E52F-4867-8F04-5D221FE4D910}"/>
    <cellStyle name="Hyperlink 2 2076" xfId="5059" xr:uid="{27B9C10C-67FD-40DC-8605-87BD15ECAC39}"/>
    <cellStyle name="Hyperlink 2 2077" xfId="5060" xr:uid="{3951C48A-CAE2-4AF0-8F35-8F23512BA05C}"/>
    <cellStyle name="Hyperlink 2 2078" xfId="5061" xr:uid="{9A35B139-430B-4886-8627-88108FA650D4}"/>
    <cellStyle name="Hyperlink 2 2079" xfId="5062" xr:uid="{A72CC2B0-224A-4F12-9E5E-EEBF2E67F2F5}"/>
    <cellStyle name="Hyperlink 2 208" xfId="5063" xr:uid="{236C0036-2010-4F62-95A2-A7EF4C78DDB5}"/>
    <cellStyle name="Hyperlink 2 2080" xfId="5064" xr:uid="{5512E3B8-22C0-4494-95AF-B619B607B03E}"/>
    <cellStyle name="Hyperlink 2 2081" xfId="5065" xr:uid="{F44D99ED-3909-40D8-8D18-B02061A4E8DA}"/>
    <cellStyle name="Hyperlink 2 2082" xfId="5066" xr:uid="{F6DC23B0-AE53-48F3-9C93-666B8C3EE506}"/>
    <cellStyle name="Hyperlink 2 2083" xfId="5067" xr:uid="{3FE8A4BC-38C6-43A7-A47A-32617E60EF21}"/>
    <cellStyle name="Hyperlink 2 2084" xfId="5068" xr:uid="{4577E0C2-2257-4CE8-BA75-534E3EF8C0BC}"/>
    <cellStyle name="Hyperlink 2 2085" xfId="5069" xr:uid="{33D5D9EF-8D12-44D6-B7C2-AB79C9072579}"/>
    <cellStyle name="Hyperlink 2 2086" xfId="5070" xr:uid="{BAF3F370-A4F5-4674-B07B-0136D8C64567}"/>
    <cellStyle name="Hyperlink 2 2087" xfId="5071" xr:uid="{BB033141-A8EC-43D0-A486-3690052DE47F}"/>
    <cellStyle name="Hyperlink 2 2088" xfId="5072" xr:uid="{38B3180C-82FD-43EC-97E0-FA1F47F3FA25}"/>
    <cellStyle name="Hyperlink 2 2089" xfId="5073" xr:uid="{D146A7FE-0083-4E3E-8E08-CC6FC6586D0B}"/>
    <cellStyle name="Hyperlink 2 209" xfId="5074" xr:uid="{0AC65A2F-0C3F-4A17-9B64-9E453D04F788}"/>
    <cellStyle name="Hyperlink 2 2090" xfId="5075" xr:uid="{46D2B11F-398C-4474-83DC-2BE38E348FC8}"/>
    <cellStyle name="Hyperlink 2 2091" xfId="5076" xr:uid="{C6A75E01-E3D6-4477-8A53-124374DF25AE}"/>
    <cellStyle name="Hyperlink 2 2092" xfId="5077" xr:uid="{73B2F6B6-8A3E-40DD-8D6A-AE1DBAD4DB31}"/>
    <cellStyle name="Hyperlink 2 2093" xfId="5078" xr:uid="{E1CF6CF3-A52A-4978-AC73-81D09FE12500}"/>
    <cellStyle name="Hyperlink 2 2094" xfId="5079" xr:uid="{35C3E3D6-061A-470A-A965-6F9BC2694468}"/>
    <cellStyle name="Hyperlink 2 2095" xfId="5080" xr:uid="{B1364729-E8A3-4388-8093-0CF67B02030F}"/>
    <cellStyle name="Hyperlink 2 2096" xfId="5081" xr:uid="{C42DCD58-9C37-4180-9848-4BD801D9D8CA}"/>
    <cellStyle name="Hyperlink 2 2097" xfId="5082" xr:uid="{C1D2EDF5-CBE6-4AC4-A786-ABB1DAD82F03}"/>
    <cellStyle name="Hyperlink 2 2098" xfId="5083" xr:uid="{0FF35C86-FBB2-4044-9B98-45B10D3CC658}"/>
    <cellStyle name="Hyperlink 2 2099" xfId="5084" xr:uid="{A61B246B-7384-48FF-84F3-84A464766B55}"/>
    <cellStyle name="Hyperlink 2 21" xfId="5085" xr:uid="{8C55C37E-93EE-45EE-8A4A-C4609104F232}"/>
    <cellStyle name="Hyperlink 2 210" xfId="5086" xr:uid="{3D34F872-88A6-427E-A76C-57C7166EA778}"/>
    <cellStyle name="Hyperlink 2 2100" xfId="5087" xr:uid="{A80A9577-D667-4F10-A435-E730903B3C3C}"/>
    <cellStyle name="Hyperlink 2 2101" xfId="5088" xr:uid="{4D1F696A-9569-485F-AFB7-AED8E7BD1EC4}"/>
    <cellStyle name="Hyperlink 2 2102" xfId="5089" xr:uid="{7E6389BB-F7DA-4CD3-92D1-2D1F91921433}"/>
    <cellStyle name="Hyperlink 2 2103" xfId="5090" xr:uid="{5B38939E-4EEF-4F74-A277-63BBCEA76CB6}"/>
    <cellStyle name="Hyperlink 2 2104" xfId="5091" xr:uid="{EC0547AE-00F1-405C-9B22-E093A09EFCBF}"/>
    <cellStyle name="Hyperlink 2 2105" xfId="5092" xr:uid="{31B5C01F-4E09-4C4C-A0C5-21EAA59107A6}"/>
    <cellStyle name="Hyperlink 2 2106" xfId="5093" xr:uid="{7B1D713F-00FA-43F6-AFE4-EE5C8C3A34C2}"/>
    <cellStyle name="Hyperlink 2 2107" xfId="5094" xr:uid="{0FD65758-2577-4889-BB6B-5CF0E538061E}"/>
    <cellStyle name="Hyperlink 2 2108" xfId="5095" xr:uid="{B14D7494-EC7B-477F-AE7E-E02F0EBAABFA}"/>
    <cellStyle name="Hyperlink 2 2109" xfId="5096" xr:uid="{94A7507A-C66B-4A78-983A-4FAA129122F4}"/>
    <cellStyle name="Hyperlink 2 211" xfId="5097" xr:uid="{FA97B6BA-A659-4183-9107-B302E958D604}"/>
    <cellStyle name="Hyperlink 2 2110" xfId="5098" xr:uid="{B89D65FD-6AAF-4953-A7B7-182CFE22294C}"/>
    <cellStyle name="Hyperlink 2 2111" xfId="5099" xr:uid="{622FE906-C220-4193-BDF8-2519C22BDFBE}"/>
    <cellStyle name="Hyperlink 2 2112" xfId="5100" xr:uid="{6AEDDBBB-E1D7-4C13-8DC7-A10BA418E8A0}"/>
    <cellStyle name="Hyperlink 2 2113" xfId="5101" xr:uid="{E8A7E1D8-4FBE-434E-980D-AD65D31333E1}"/>
    <cellStyle name="Hyperlink 2 2114" xfId="5102" xr:uid="{3E280060-5730-47EE-8D4A-E8148C134129}"/>
    <cellStyle name="Hyperlink 2 2115" xfId="5103" xr:uid="{5B2ADC9F-8672-4979-87AE-C05B607950AE}"/>
    <cellStyle name="Hyperlink 2 2116" xfId="5104" xr:uid="{1A573F25-DE0E-48C8-9F4F-EB3D6EA621B6}"/>
    <cellStyle name="Hyperlink 2 2117" xfId="5105" xr:uid="{2763A695-21FB-4A60-BB5E-B689B3AA7F42}"/>
    <cellStyle name="Hyperlink 2 2118" xfId="5106" xr:uid="{AD672EF3-C1EC-4547-8812-C96247A9D69E}"/>
    <cellStyle name="Hyperlink 2 2119" xfId="5107" xr:uid="{3094AE6D-DA07-4A3C-9D41-D4A517AFB9F5}"/>
    <cellStyle name="Hyperlink 2 212" xfId="5108" xr:uid="{AFE84125-9DD3-4296-8B64-D2D44867EC38}"/>
    <cellStyle name="Hyperlink 2 2120" xfId="5109" xr:uid="{0CCBD02C-01E8-4388-964A-C0ED91E960B5}"/>
    <cellStyle name="Hyperlink 2 2121" xfId="5110" xr:uid="{E62F51A2-C4A3-42C6-B2F3-2D65C3992D7B}"/>
    <cellStyle name="Hyperlink 2 2122" xfId="5111" xr:uid="{A00F403E-855E-4928-BF59-E8B9B225EF5A}"/>
    <cellStyle name="Hyperlink 2 2123" xfId="5112" xr:uid="{A1D3C11C-3C07-45B4-966A-0F493AFFA8C3}"/>
    <cellStyle name="Hyperlink 2 2124" xfId="5113" xr:uid="{FE51012B-F2CD-4FFB-A6C3-DAD2570C1968}"/>
    <cellStyle name="Hyperlink 2 2125" xfId="5114" xr:uid="{23CA3282-FF4C-41BB-B7E2-526A2CC89FF6}"/>
    <cellStyle name="Hyperlink 2 2126" xfId="5115" xr:uid="{CA559909-04A1-4E9C-881E-705CB1C1592B}"/>
    <cellStyle name="Hyperlink 2 2127" xfId="5116" xr:uid="{6A6D960A-0708-45C6-B9DA-81F4B137E1C2}"/>
    <cellStyle name="Hyperlink 2 2128" xfId="5117" xr:uid="{E42B6ABE-D2CD-4BB1-8C02-66ABA23230A4}"/>
    <cellStyle name="Hyperlink 2 2129" xfId="5118" xr:uid="{1FC9750E-023F-401B-90AD-B7B7A10F3B02}"/>
    <cellStyle name="Hyperlink 2 213" xfId="5119" xr:uid="{03B31848-9FC5-48D3-A211-42F24A9F2192}"/>
    <cellStyle name="Hyperlink 2 2130" xfId="5120" xr:uid="{09BE68E9-BC8C-4421-B375-D56B192D98F0}"/>
    <cellStyle name="Hyperlink 2 2131" xfId="5121" xr:uid="{D05379D5-137E-484D-8EF8-32F83E17EA4B}"/>
    <cellStyle name="Hyperlink 2 2132" xfId="5122" xr:uid="{8207331E-F94D-4185-96CD-A65871C4A705}"/>
    <cellStyle name="Hyperlink 2 2133" xfId="5123" xr:uid="{016BE210-379E-4A15-885F-6DCEF4A5CB6C}"/>
    <cellStyle name="Hyperlink 2 2134" xfId="5124" xr:uid="{712766D9-D30C-402E-A196-4746DB4D5AAB}"/>
    <cellStyle name="Hyperlink 2 2135" xfId="5125" xr:uid="{12163709-B8BD-4266-8B25-840D658EB1AB}"/>
    <cellStyle name="Hyperlink 2 2136" xfId="5126" xr:uid="{6314B3E9-DE89-4464-9A3A-324A8D2CCE70}"/>
    <cellStyle name="Hyperlink 2 2137" xfId="5127" xr:uid="{F47069E8-0F33-43BE-893F-A3676B6CCB4C}"/>
    <cellStyle name="Hyperlink 2 2138" xfId="5128" xr:uid="{9C9CE96A-F546-4025-A9A5-B5E8909B6C28}"/>
    <cellStyle name="Hyperlink 2 2139" xfId="5129" xr:uid="{482B6914-EE76-4175-B854-21B5C6495534}"/>
    <cellStyle name="Hyperlink 2 214" xfId="5130" xr:uid="{BDF505F9-69C3-4DC7-8346-93B6D1F07A05}"/>
    <cellStyle name="Hyperlink 2 2140" xfId="5131" xr:uid="{A37CBCD5-5447-44BA-B917-1866A823BA76}"/>
    <cellStyle name="Hyperlink 2 2141" xfId="5132" xr:uid="{870B2682-9DB4-4F76-97E1-6F427FCA0F42}"/>
    <cellStyle name="Hyperlink 2 2142" xfId="5133" xr:uid="{4CD736DD-23BB-47F0-9C0A-DF4823E5A893}"/>
    <cellStyle name="Hyperlink 2 2143" xfId="5134" xr:uid="{D9F30D6C-F01F-433D-9EDA-76CF32A86172}"/>
    <cellStyle name="Hyperlink 2 2144" xfId="5135" xr:uid="{59EE4AB1-81A2-422E-A23E-6A82CD0AF4D8}"/>
    <cellStyle name="Hyperlink 2 2145" xfId="5136" xr:uid="{CC97963F-6F56-4157-932B-66E39D3CD890}"/>
    <cellStyle name="Hyperlink 2 2146" xfId="5137" xr:uid="{35D1F2EC-E500-4937-A2EE-2E080DC45396}"/>
    <cellStyle name="Hyperlink 2 2147" xfId="5138" xr:uid="{421F087B-F2DE-485B-B984-BBEB820541D3}"/>
    <cellStyle name="Hyperlink 2 2148" xfId="5139" xr:uid="{83E4F51A-6E60-4B7E-8D82-41C7703E3B9B}"/>
    <cellStyle name="Hyperlink 2 2149" xfId="5140" xr:uid="{80E152B3-EFB6-4B96-A25F-0CD33D045FC4}"/>
    <cellStyle name="Hyperlink 2 215" xfId="5141" xr:uid="{29F480D7-4206-4FC0-A65F-6A63241FD86E}"/>
    <cellStyle name="Hyperlink 2 2150" xfId="5142" xr:uid="{E6974081-8FE9-4748-8F6E-29B0D083B198}"/>
    <cellStyle name="Hyperlink 2 2151" xfId="5143" xr:uid="{A3EFB910-B2B9-405C-9B5C-52F166316477}"/>
    <cellStyle name="Hyperlink 2 2152" xfId="5144" xr:uid="{9BB5F20D-D97A-4E61-B778-3A89338FC92A}"/>
    <cellStyle name="Hyperlink 2 2153" xfId="5145" xr:uid="{266415F0-AC02-4275-85DF-BB22D2D72270}"/>
    <cellStyle name="Hyperlink 2 2154" xfId="5146" xr:uid="{7534EFCB-A131-4AEE-AFD1-F22827A3B3AE}"/>
    <cellStyle name="Hyperlink 2 2155" xfId="5147" xr:uid="{8C954FB3-28AD-4544-B185-8C3B74D0954E}"/>
    <cellStyle name="Hyperlink 2 2156" xfId="5148" xr:uid="{8F117BF3-5AC5-42BE-82C3-C422A18B35F8}"/>
    <cellStyle name="Hyperlink 2 2157" xfId="5149" xr:uid="{1D61678C-DF12-4488-9E13-4DF99247BEB1}"/>
    <cellStyle name="Hyperlink 2 2158" xfId="5150" xr:uid="{1AA55BD2-1C69-4346-8590-26C519788712}"/>
    <cellStyle name="Hyperlink 2 2159" xfId="5151" xr:uid="{CDA7E7EE-3853-4579-BCA4-CD8471471629}"/>
    <cellStyle name="Hyperlink 2 216" xfId="5152" xr:uid="{E0E30C79-8DE7-4AAB-9239-1E5FCE9DE85E}"/>
    <cellStyle name="Hyperlink 2 2160" xfId="5153" xr:uid="{8B0DEC86-B11B-4BBB-8B6F-9D2CC7A79A69}"/>
    <cellStyle name="Hyperlink 2 2161" xfId="5154" xr:uid="{CC6B349E-C1D2-4BE2-A5EC-A2B9B9E681EB}"/>
    <cellStyle name="Hyperlink 2 2162" xfId="5155" xr:uid="{E3443F41-07E1-4F3A-9F43-E111D7FD8E2C}"/>
    <cellStyle name="Hyperlink 2 2163" xfId="5156" xr:uid="{313C5A02-A966-47D2-990C-E01EB97994DE}"/>
    <cellStyle name="Hyperlink 2 2164" xfId="5157" xr:uid="{06F5809F-759F-49FA-B1F8-DED5B1D71A9E}"/>
    <cellStyle name="Hyperlink 2 2165" xfId="5158" xr:uid="{12A95830-B1F6-4787-9CF5-CB06B1CEEAC2}"/>
    <cellStyle name="Hyperlink 2 2166" xfId="5159" xr:uid="{EC5A1977-5098-4EA9-B224-5BBCF48F47A2}"/>
    <cellStyle name="Hyperlink 2 2167" xfId="5160" xr:uid="{FF5EFA87-08EF-4F5A-BCC7-B7AF1EDE4C5C}"/>
    <cellStyle name="Hyperlink 2 2168" xfId="5161" xr:uid="{982FAE4D-0CE2-49B5-9EC5-E3AB68271A7B}"/>
    <cellStyle name="Hyperlink 2 2169" xfId="5162" xr:uid="{E692E4D7-FC78-4B23-AA11-DD5A169DED74}"/>
    <cellStyle name="Hyperlink 2 217" xfId="5163" xr:uid="{413CAB6F-F5E2-4E8B-8E70-00117B70C741}"/>
    <cellStyle name="Hyperlink 2 2170" xfId="5164" xr:uid="{47A20BD8-9EF2-425B-9337-E7480E925147}"/>
    <cellStyle name="Hyperlink 2 2171" xfId="5165" xr:uid="{590C2EE9-BDCE-46CE-88D0-C14D01BE1646}"/>
    <cellStyle name="Hyperlink 2 2172" xfId="5166" xr:uid="{D83BA604-480F-4807-86A6-F0B8B0F04C47}"/>
    <cellStyle name="Hyperlink 2 2173" xfId="5167" xr:uid="{A9E0ECA1-2F34-4D7A-BBA2-EB2A3F6DD69D}"/>
    <cellStyle name="Hyperlink 2 2174" xfId="5168" xr:uid="{D4431469-C3B4-409D-AE95-5D3D8795B1FA}"/>
    <cellStyle name="Hyperlink 2 2175" xfId="5169" xr:uid="{B16F05E6-5147-4981-A675-A03812E9CAD0}"/>
    <cellStyle name="Hyperlink 2 2176" xfId="5170" xr:uid="{E4ED7203-5193-42C6-B5D0-B54F75DDDBC5}"/>
    <cellStyle name="Hyperlink 2 2177" xfId="5171" xr:uid="{FA2C10AB-BC6B-4AB9-8A45-751F820CDA81}"/>
    <cellStyle name="Hyperlink 2 2178" xfId="5172" xr:uid="{A4613307-D248-446C-95F4-4B5D8C2A3E40}"/>
    <cellStyle name="Hyperlink 2 2179" xfId="5173" xr:uid="{CFCCE2D4-7525-4B78-A841-0DF53B51DC2B}"/>
    <cellStyle name="Hyperlink 2 218" xfId="5174" xr:uid="{FD185671-DA75-420C-9D64-0C2612B15570}"/>
    <cellStyle name="Hyperlink 2 2180" xfId="5175" xr:uid="{EC9A8388-C937-4335-BA30-99AE6788449D}"/>
    <cellStyle name="Hyperlink 2 2181" xfId="5176" xr:uid="{6990385D-5C55-4A25-8015-A227EDC47247}"/>
    <cellStyle name="Hyperlink 2 2182" xfId="5177" xr:uid="{C67A73ED-42CD-4F56-8963-9555CA85F492}"/>
    <cellStyle name="Hyperlink 2 2183" xfId="5178" xr:uid="{456790A1-6648-4117-B3EE-84E5FD52A7A7}"/>
    <cellStyle name="Hyperlink 2 2184" xfId="5179" xr:uid="{212A6783-C278-4C9D-BC0F-898B58408D27}"/>
    <cellStyle name="Hyperlink 2 2185" xfId="5180" xr:uid="{8CD6C121-10F9-4657-A24A-CEEF4E2C461A}"/>
    <cellStyle name="Hyperlink 2 2186" xfId="5181" xr:uid="{E9FEA864-99D9-4DE1-87EC-249D16CD60E7}"/>
    <cellStyle name="Hyperlink 2 2187" xfId="5182" xr:uid="{81D85FEA-F7F0-4D05-BBD2-C4DA92D29A89}"/>
    <cellStyle name="Hyperlink 2 2188" xfId="5183" xr:uid="{FA3E688B-7869-440A-8FB9-3C407D565834}"/>
    <cellStyle name="Hyperlink 2 2189" xfId="5184" xr:uid="{3024C985-A331-4533-AA0B-557441C1B16E}"/>
    <cellStyle name="Hyperlink 2 219" xfId="5185" xr:uid="{0A30BA47-BF7B-4431-9F7F-D321B621FF45}"/>
    <cellStyle name="Hyperlink 2 2190" xfId="5186" xr:uid="{F99BBC79-6EA4-4949-B6EB-1534F34BCD7D}"/>
    <cellStyle name="Hyperlink 2 2191" xfId="5187" xr:uid="{43D65578-73EA-4799-B8EE-F7030D531E44}"/>
    <cellStyle name="Hyperlink 2 2192" xfId="5188" xr:uid="{0D605B72-7E5C-4638-910E-8DE08876DAD6}"/>
    <cellStyle name="Hyperlink 2 2193" xfId="5189" xr:uid="{9595A614-EA63-4CAF-89D9-3F5671A025A5}"/>
    <cellStyle name="Hyperlink 2 2194" xfId="5190" xr:uid="{34FB72B4-413B-47B5-AAA8-BC029F726F5F}"/>
    <cellStyle name="Hyperlink 2 2195" xfId="5191" xr:uid="{AC08D7B9-FFD8-4BE0-9BC9-FA3581E909D4}"/>
    <cellStyle name="Hyperlink 2 2196" xfId="5192" xr:uid="{49C5CE17-C12E-4AEB-9554-E36450E4CC9A}"/>
    <cellStyle name="Hyperlink 2 2197" xfId="5193" xr:uid="{F7ED7AA0-1A82-4D5A-8769-B64D8682373B}"/>
    <cellStyle name="Hyperlink 2 2198" xfId="5194" xr:uid="{485A6DAF-F871-4EAC-9F60-E858F0C6E4F6}"/>
    <cellStyle name="Hyperlink 2 2199" xfId="5195" xr:uid="{FA5C3503-BF3B-486F-969D-A961C0A77425}"/>
    <cellStyle name="Hyperlink 2 22" xfId="5196" xr:uid="{E38DE2E9-3076-4903-B540-4D087F9B8400}"/>
    <cellStyle name="Hyperlink 2 220" xfId="5197" xr:uid="{93691FEC-432A-484A-910F-9486DF4BD59B}"/>
    <cellStyle name="Hyperlink 2 2200" xfId="5198" xr:uid="{4AFA5F4E-C468-4DE6-A44B-D4A5AA19A98B}"/>
    <cellStyle name="Hyperlink 2 2201" xfId="5199" xr:uid="{2E384206-A26B-45E4-897C-93E31A53D730}"/>
    <cellStyle name="Hyperlink 2 2202" xfId="5200" xr:uid="{221CF228-57F8-4252-A84F-7360263740B7}"/>
    <cellStyle name="Hyperlink 2 2203" xfId="5201" xr:uid="{1A739F6E-29A2-4293-A14F-CB8E3B44D2F3}"/>
    <cellStyle name="Hyperlink 2 2204" xfId="5202" xr:uid="{2B3F0091-58CD-48AE-8ED3-50A923F4FF03}"/>
    <cellStyle name="Hyperlink 2 2205" xfId="5203" xr:uid="{F9A9F801-FD91-4A7B-9E0D-3FDFE8BCF619}"/>
    <cellStyle name="Hyperlink 2 2206" xfId="5204" xr:uid="{4E1DB4AD-BF1B-423B-A23D-8C4376650416}"/>
    <cellStyle name="Hyperlink 2 2207" xfId="5205" xr:uid="{5D8E3F4A-A5F8-4916-BE18-93D689B1D453}"/>
    <cellStyle name="Hyperlink 2 2208" xfId="5206" xr:uid="{49A3123B-5759-4196-9DFB-5A9AA2AD9753}"/>
    <cellStyle name="Hyperlink 2 2209" xfId="5207" xr:uid="{D480EFCB-F318-4DDC-A864-2623573C5660}"/>
    <cellStyle name="Hyperlink 2 221" xfId="5208" xr:uid="{7597F528-9B05-46A2-9182-2768C40EFF26}"/>
    <cellStyle name="Hyperlink 2 2210" xfId="5209" xr:uid="{FCC5187A-77E5-4EC5-94E6-5AB29C3B9612}"/>
    <cellStyle name="Hyperlink 2 2211" xfId="5210" xr:uid="{459C5AED-E890-4254-A308-C4730221EB84}"/>
    <cellStyle name="Hyperlink 2 2212" xfId="5211" xr:uid="{613F7689-5FF5-4846-A06F-C9D6354DF0AC}"/>
    <cellStyle name="Hyperlink 2 2213" xfId="5212" xr:uid="{1BA00616-BC80-44DC-A994-C88EA70F6682}"/>
    <cellStyle name="Hyperlink 2 2214" xfId="5213" xr:uid="{8526DDD4-38B5-428A-9890-117F90043934}"/>
    <cellStyle name="Hyperlink 2 2215" xfId="5214" xr:uid="{EE7D7EDF-D07A-4DBB-BE4E-AFC1CCCE7F04}"/>
    <cellStyle name="Hyperlink 2 2216" xfId="5215" xr:uid="{16530535-6479-44C0-B982-37DEB8C54C50}"/>
    <cellStyle name="Hyperlink 2 2217" xfId="5216" xr:uid="{48B3DAB3-2591-4DD2-83B2-CF796A9534B7}"/>
    <cellStyle name="Hyperlink 2 2218" xfId="5217" xr:uid="{173E9565-541D-49AD-B1BB-9042390DFF98}"/>
    <cellStyle name="Hyperlink 2 2219" xfId="5218" xr:uid="{DAAA8E19-DAA1-4C01-9F43-499E16D5231A}"/>
    <cellStyle name="Hyperlink 2 222" xfId="5219" xr:uid="{47AADA24-60CD-454B-9CC5-2FDBAED33D34}"/>
    <cellStyle name="Hyperlink 2 2220" xfId="5220" xr:uid="{1C8D6003-A23A-4483-8A9F-ABDBB6223BE6}"/>
    <cellStyle name="Hyperlink 2 2221" xfId="5221" xr:uid="{5693739A-1053-4DC4-98FA-2CD55BA07CD5}"/>
    <cellStyle name="Hyperlink 2 2222" xfId="5222" xr:uid="{4D2C51B4-CCA8-4DF5-A542-B2EBCDB688C6}"/>
    <cellStyle name="Hyperlink 2 2223" xfId="5223" xr:uid="{F4F618CE-25A5-43D5-BFDF-100A9462FB13}"/>
    <cellStyle name="Hyperlink 2 2224" xfId="5224" xr:uid="{39133700-6F40-49EA-9B45-F8D4E799F129}"/>
    <cellStyle name="Hyperlink 2 2225" xfId="5225" xr:uid="{A41053EB-F756-4A35-9012-0572FEFBBCC7}"/>
    <cellStyle name="Hyperlink 2 2226" xfId="5226" xr:uid="{0DA1345B-FDA7-4B02-A390-53A8B6824796}"/>
    <cellStyle name="Hyperlink 2 2227" xfId="5227" xr:uid="{52358A9E-4880-4994-B9E6-762E6ABA536F}"/>
    <cellStyle name="Hyperlink 2 2228" xfId="5228" xr:uid="{B72EC1F8-FD5C-4B4E-BA19-CD64729396A3}"/>
    <cellStyle name="Hyperlink 2 2229" xfId="5229" xr:uid="{009150A7-4B17-4479-97C3-210397DCBAFE}"/>
    <cellStyle name="Hyperlink 2 223" xfId="5230" xr:uid="{6F5F3BD4-012B-468A-A5AF-CFA4720262EC}"/>
    <cellStyle name="Hyperlink 2 2230" xfId="5231" xr:uid="{B253B04D-D542-48BE-8231-B90A02F22AA1}"/>
    <cellStyle name="Hyperlink 2 2231" xfId="5232" xr:uid="{C43F048D-6009-4BAD-B498-C03237A4A3F1}"/>
    <cellStyle name="Hyperlink 2 2232" xfId="5233" xr:uid="{0D0ECFE8-BB78-4B0F-977C-ADFE804BAC4B}"/>
    <cellStyle name="Hyperlink 2 2233" xfId="5234" xr:uid="{0FE1BF2B-397F-4EAB-A3DB-74FCB5EBED31}"/>
    <cellStyle name="Hyperlink 2 2234" xfId="5235" xr:uid="{25F192F0-8151-48D6-8D97-5EA32B62F24C}"/>
    <cellStyle name="Hyperlink 2 2235" xfId="5236" xr:uid="{DF4B24C3-EB4B-4492-8983-8A4D1AAA573B}"/>
    <cellStyle name="Hyperlink 2 2236" xfId="5237" xr:uid="{22778EA4-9D82-4315-A393-85C608EBDE55}"/>
    <cellStyle name="Hyperlink 2 2237" xfId="5238" xr:uid="{F463A3B1-C5B2-4F59-8860-D5BDADF4A1DE}"/>
    <cellStyle name="Hyperlink 2 2238" xfId="5239" xr:uid="{6E089036-FD1E-4348-9E97-EFA16FCFD05B}"/>
    <cellStyle name="Hyperlink 2 2239" xfId="5240" xr:uid="{788D0189-518D-42F4-B198-B0E03BE06E17}"/>
    <cellStyle name="Hyperlink 2 224" xfId="5241" xr:uid="{69E4723A-78B6-4C12-90CC-0E6136F7FFBC}"/>
    <cellStyle name="Hyperlink 2 2240" xfId="5242" xr:uid="{F7961993-92BD-4DD7-9D19-30C97F785EE5}"/>
    <cellStyle name="Hyperlink 2 2241" xfId="5243" xr:uid="{903C97CD-4AA0-48FF-843B-2ECEEB407E9C}"/>
    <cellStyle name="Hyperlink 2 2242" xfId="5244" xr:uid="{ADB5B40B-61E4-47BC-A42F-8984470C4100}"/>
    <cellStyle name="Hyperlink 2 2243" xfId="5245" xr:uid="{E71BB2E6-7032-4277-9B60-61088B0D2394}"/>
    <cellStyle name="Hyperlink 2 2244" xfId="5246" xr:uid="{47F79009-1AE3-45E9-B597-BCF9FB8ED126}"/>
    <cellStyle name="Hyperlink 2 2245" xfId="5247" xr:uid="{8227D1AE-DFF9-4BEE-BB69-4B6C3C2CB700}"/>
    <cellStyle name="Hyperlink 2 2246" xfId="5248" xr:uid="{97D01854-7AFD-4D3A-A290-8BB03AEB161D}"/>
    <cellStyle name="Hyperlink 2 2247" xfId="5249" xr:uid="{5EB9A5E0-1611-43E3-B800-91F363D3E91F}"/>
    <cellStyle name="Hyperlink 2 2248" xfId="5250" xr:uid="{48599951-A480-4A2C-85D7-89578B582194}"/>
    <cellStyle name="Hyperlink 2 2249" xfId="5251" xr:uid="{0C9EC1AA-07BB-4CE6-AC75-939E75CE324C}"/>
    <cellStyle name="Hyperlink 2 225" xfId="5252" xr:uid="{3378E59A-4805-4EC8-B7B3-E8A9EAB00FD2}"/>
    <cellStyle name="Hyperlink 2 2250" xfId="5253" xr:uid="{FAF22A47-D58F-46D2-8082-F5B11E957B31}"/>
    <cellStyle name="Hyperlink 2 2251" xfId="5254" xr:uid="{391D1167-F1B8-4F54-A5C3-5CF12ED972CA}"/>
    <cellStyle name="Hyperlink 2 2252" xfId="5255" xr:uid="{F5087FD4-FFB9-4C1B-ADB4-42C2BB2B9CEE}"/>
    <cellStyle name="Hyperlink 2 2253" xfId="5256" xr:uid="{52AB9FDA-48BB-4379-9ED0-C84188A9C337}"/>
    <cellStyle name="Hyperlink 2 2254" xfId="5257" xr:uid="{AF445FF2-3223-4AAC-A22E-FAAFE7ED0ED1}"/>
    <cellStyle name="Hyperlink 2 2255" xfId="5258" xr:uid="{BC73EDB2-5D0D-4445-B83A-46717C3A8FC2}"/>
    <cellStyle name="Hyperlink 2 2256" xfId="5259" xr:uid="{CEF7CBBB-455A-417A-B25C-3AC8B28DAE79}"/>
    <cellStyle name="Hyperlink 2 2257" xfId="5260" xr:uid="{7A58836F-0870-4C49-B900-C2F09D25F039}"/>
    <cellStyle name="Hyperlink 2 2258" xfId="5261" xr:uid="{F4EB015E-637F-4B89-8A68-1903145F1CB6}"/>
    <cellStyle name="Hyperlink 2 2259" xfId="5262" xr:uid="{919D7FBE-BFA0-4567-8AE2-2679D4B8E151}"/>
    <cellStyle name="Hyperlink 2 226" xfId="5263" xr:uid="{98CAA46F-6B57-43C8-BD7E-12BDA951DC48}"/>
    <cellStyle name="Hyperlink 2 2260" xfId="5264" xr:uid="{B5D38A69-D2C5-45E0-B7E5-879B5A38575D}"/>
    <cellStyle name="Hyperlink 2 2261" xfId="5265" xr:uid="{1C2E437F-7759-4854-A570-A10A2F23F825}"/>
    <cellStyle name="Hyperlink 2 2262" xfId="5266" xr:uid="{1F241D26-FEA6-430C-B821-36DD8643D147}"/>
    <cellStyle name="Hyperlink 2 2263" xfId="5267" xr:uid="{376B1FA8-B20C-4C95-8FAF-FFC35F1E5D11}"/>
    <cellStyle name="Hyperlink 2 2264" xfId="5268" xr:uid="{6D4C6151-EB1A-43F1-B478-79C2426A3291}"/>
    <cellStyle name="Hyperlink 2 2265" xfId="5269" xr:uid="{56C6E62A-5465-4858-BD48-808781DA6498}"/>
    <cellStyle name="Hyperlink 2 2266" xfId="5270" xr:uid="{D7B201F2-7FCB-4D53-9E50-FBF59722E239}"/>
    <cellStyle name="Hyperlink 2 2267" xfId="5271" xr:uid="{E5D11004-1C89-4EBB-80E4-3FAA1E9D4332}"/>
    <cellStyle name="Hyperlink 2 2268" xfId="5272" xr:uid="{2E214F08-F0CB-4958-A59F-95FD1CC647AD}"/>
    <cellStyle name="Hyperlink 2 2269" xfId="5273" xr:uid="{7415957E-BE57-4B91-A099-81F6C3F1F7FD}"/>
    <cellStyle name="Hyperlink 2 227" xfId="5274" xr:uid="{E589EB52-60F0-4F13-85E2-FBD51956E8AA}"/>
    <cellStyle name="Hyperlink 2 2270" xfId="5275" xr:uid="{52CD7F29-6DA8-4A77-91D8-48430F38663D}"/>
    <cellStyle name="Hyperlink 2 2271" xfId="5276" xr:uid="{F4C83C8E-7B44-4BC8-A462-9F0AAE37CC76}"/>
    <cellStyle name="Hyperlink 2 2272" xfId="5277" xr:uid="{577D5990-54B0-46A8-8E3C-E12F3D772E3E}"/>
    <cellStyle name="Hyperlink 2 2273" xfId="5278" xr:uid="{971A8001-5951-4991-80DD-78D5BD0D2A07}"/>
    <cellStyle name="Hyperlink 2 2274" xfId="5279" xr:uid="{ADB54D2C-68A7-41E6-91D9-A67C98CDD562}"/>
    <cellStyle name="Hyperlink 2 2275" xfId="5280" xr:uid="{60A64701-673F-457F-BBC9-7133CE9AB3B9}"/>
    <cellStyle name="Hyperlink 2 2276" xfId="5281" xr:uid="{A46AA12F-6174-4783-A8ED-4A1F2B3BE103}"/>
    <cellStyle name="Hyperlink 2 2277" xfId="5282" xr:uid="{8238FE1A-88CC-45B0-AAF6-CB913BE534FF}"/>
    <cellStyle name="Hyperlink 2 2278" xfId="5283" xr:uid="{934C0331-2586-42D9-8BE9-F6A15167E1C4}"/>
    <cellStyle name="Hyperlink 2 2279" xfId="5284" xr:uid="{E095D97D-C097-42ED-B992-1400DF352725}"/>
    <cellStyle name="Hyperlink 2 228" xfId="5285" xr:uid="{3D94C320-A04F-4AE9-91BE-1B72A29EB235}"/>
    <cellStyle name="Hyperlink 2 2280" xfId="5286" xr:uid="{FF31637D-7E99-41B7-91C6-3904DE491989}"/>
    <cellStyle name="Hyperlink 2 2281" xfId="5287" xr:uid="{7A1EC6E8-0E5B-4C51-B907-C85229E4EF9A}"/>
    <cellStyle name="Hyperlink 2 2282" xfId="5288" xr:uid="{F957BC30-CA80-4D4C-8878-5EFA0E54481D}"/>
    <cellStyle name="Hyperlink 2 2283" xfId="5289" xr:uid="{89535002-495B-4758-A3C1-4FD2D17DF523}"/>
    <cellStyle name="Hyperlink 2 2284" xfId="5290" xr:uid="{F44FD853-858B-4CE3-BE42-6C2F1AFB1D79}"/>
    <cellStyle name="Hyperlink 2 2285" xfId="5291" xr:uid="{8E981741-43D0-4A73-8E2A-2F35AFDCF039}"/>
    <cellStyle name="Hyperlink 2 2286" xfId="5292" xr:uid="{5DE408C3-35D5-4EE5-AA2A-A3D13D52A0C8}"/>
    <cellStyle name="Hyperlink 2 2287" xfId="5293" xr:uid="{5E412ABB-5A91-4560-94D0-D6D700B00C04}"/>
    <cellStyle name="Hyperlink 2 2288" xfId="5294" xr:uid="{7BFB03F2-7F3F-4A64-A947-81617D709787}"/>
    <cellStyle name="Hyperlink 2 2289" xfId="5295" xr:uid="{6E8CF1FB-1AEF-464C-BBC0-EAC838D73008}"/>
    <cellStyle name="Hyperlink 2 229" xfId="5296" xr:uid="{09B097F6-D150-4D1E-89C8-F01204986F68}"/>
    <cellStyle name="Hyperlink 2 2290" xfId="5297" xr:uid="{FED59315-9E63-43BE-A763-F1B0276EF964}"/>
    <cellStyle name="Hyperlink 2 2291" xfId="5298" xr:uid="{E0C51A09-F198-4EB7-AE5E-8E9FE9272DCA}"/>
    <cellStyle name="Hyperlink 2 2292" xfId="5299" xr:uid="{4114D833-886C-4ECC-8845-1D03631322E5}"/>
    <cellStyle name="Hyperlink 2 2293" xfId="5300" xr:uid="{4D51854C-6F93-4992-B3F1-B8DAF9BCAC19}"/>
    <cellStyle name="Hyperlink 2 2294" xfId="5301" xr:uid="{CFDEB0DD-2B7B-43DD-B2F1-F1E8A52D7472}"/>
    <cellStyle name="Hyperlink 2 2295" xfId="5302" xr:uid="{D487C685-FC3D-4B1A-80C3-937C0338E9CE}"/>
    <cellStyle name="Hyperlink 2 2296" xfId="5303" xr:uid="{CEA9667C-16CA-4FE2-98B2-E37871B433A1}"/>
    <cellStyle name="Hyperlink 2 2297" xfId="5304" xr:uid="{7CB267CE-39E5-46AB-A924-C09EB5452407}"/>
    <cellStyle name="Hyperlink 2 2298" xfId="5305" xr:uid="{BE6C1286-2767-4527-8420-C10FF0F26FA0}"/>
    <cellStyle name="Hyperlink 2 2299" xfId="5306" xr:uid="{5E0B8FB8-DA23-4DF8-B38B-8255EEC3B36D}"/>
    <cellStyle name="Hyperlink 2 23" xfId="5307" xr:uid="{2C886F77-6194-46FB-A6AC-191210688E39}"/>
    <cellStyle name="Hyperlink 2 230" xfId="5308" xr:uid="{9B46B139-D4A8-42FE-AACE-3D672E237A1B}"/>
    <cellStyle name="Hyperlink 2 2300" xfId="5309" xr:uid="{8F90B461-CB10-494C-B107-85727C6F324C}"/>
    <cellStyle name="Hyperlink 2 2301" xfId="5310" xr:uid="{92C46F6D-831B-4839-A64F-98006FC06E9F}"/>
    <cellStyle name="Hyperlink 2 2302" xfId="5311" xr:uid="{90D59F39-9C87-4F10-AC06-117C05AE704A}"/>
    <cellStyle name="Hyperlink 2 2303" xfId="5312" xr:uid="{D6D6BA8C-ECA7-4330-AEEA-FC82B8248B3B}"/>
    <cellStyle name="Hyperlink 2 2304" xfId="5313" xr:uid="{99F95C95-577A-4E93-8D72-BFCFA2F71879}"/>
    <cellStyle name="Hyperlink 2 2305" xfId="5314" xr:uid="{C61140A2-D968-4644-A1FA-CC9B0BF3B117}"/>
    <cellStyle name="Hyperlink 2 2306" xfId="5315" xr:uid="{A9061D22-8BBA-41C9-B1C4-053CF9BB7905}"/>
    <cellStyle name="Hyperlink 2 2307" xfId="5316" xr:uid="{D0DC67F2-61E7-46A6-9EB5-FFBA8926F18D}"/>
    <cellStyle name="Hyperlink 2 2308" xfId="5317" xr:uid="{FCA04782-19CA-4507-863E-BBBEBFA51938}"/>
    <cellStyle name="Hyperlink 2 2309" xfId="5318" xr:uid="{0F501C20-D4A5-4EEA-878E-C0AEC5BC542B}"/>
    <cellStyle name="Hyperlink 2 231" xfId="5319" xr:uid="{06A2A0BA-1626-4705-8B3A-BACA792E1203}"/>
    <cellStyle name="Hyperlink 2 2310" xfId="5320" xr:uid="{693900A4-8698-46ED-95D8-999A59532DEB}"/>
    <cellStyle name="Hyperlink 2 2311" xfId="5321" xr:uid="{118B18A6-786C-4AAC-A4B8-0E7FAEB0E817}"/>
    <cellStyle name="Hyperlink 2 2312" xfId="5322" xr:uid="{6F4245AD-47EE-444A-B71D-BB099AA259D2}"/>
    <cellStyle name="Hyperlink 2 2313" xfId="5323" xr:uid="{E1260DEA-50DD-4EEC-B840-B414125CFFEE}"/>
    <cellStyle name="Hyperlink 2 2314" xfId="5324" xr:uid="{354902B8-74BB-4775-8DD9-78BF9C84C827}"/>
    <cellStyle name="Hyperlink 2 2315" xfId="5325" xr:uid="{F8FDBEC7-FCD8-4B8E-A680-B2ACBD105174}"/>
    <cellStyle name="Hyperlink 2 2316" xfId="5326" xr:uid="{3AC50F93-69CC-4D0B-A837-4888615D63BD}"/>
    <cellStyle name="Hyperlink 2 2317" xfId="5327" xr:uid="{7164D88F-BCCF-446A-8E5A-B4721A37B8BF}"/>
    <cellStyle name="Hyperlink 2 2318" xfId="5328" xr:uid="{66650548-AE33-4239-9515-A8756AADB3B2}"/>
    <cellStyle name="Hyperlink 2 2319" xfId="5329" xr:uid="{36014B1C-A9BF-4EB0-9EE7-20A6E35D3D68}"/>
    <cellStyle name="Hyperlink 2 232" xfId="5330" xr:uid="{3C1D7106-DD54-4EFC-A848-A2A88A7107D2}"/>
    <cellStyle name="Hyperlink 2 2320" xfId="5331" xr:uid="{91B78DD4-F62F-4825-9A91-E24C329A8FEA}"/>
    <cellStyle name="Hyperlink 2 2321" xfId="5332" xr:uid="{B89CFA4D-2729-4DA6-BADF-10E3489E2B9F}"/>
    <cellStyle name="Hyperlink 2 2322" xfId="5333" xr:uid="{F478EFC5-EFE2-482C-9CDE-E5D71CE043C3}"/>
    <cellStyle name="Hyperlink 2 2323" xfId="5334" xr:uid="{F7492617-6F25-4D90-A5B3-E00C4878FD2F}"/>
    <cellStyle name="Hyperlink 2 2324" xfId="5335" xr:uid="{F3A42883-5C20-45BA-8081-76E8CDE147B1}"/>
    <cellStyle name="Hyperlink 2 2325" xfId="5336" xr:uid="{40001E91-F29C-4BDC-82A8-6C5F8CC37696}"/>
    <cellStyle name="Hyperlink 2 2326" xfId="5337" xr:uid="{8E12AD8B-9750-4A2E-953E-11EF041A0C01}"/>
    <cellStyle name="Hyperlink 2 2327" xfId="5338" xr:uid="{70635E7A-62CF-42CA-85F1-0ABC25E33004}"/>
    <cellStyle name="Hyperlink 2 2328" xfId="5339" xr:uid="{1C90030D-1464-4A87-B74F-7E949E20C88B}"/>
    <cellStyle name="Hyperlink 2 2329" xfId="5340" xr:uid="{2FA53703-CECF-4EB1-899F-0F3ABD4905C2}"/>
    <cellStyle name="Hyperlink 2 233" xfId="5341" xr:uid="{D7501555-7F4A-4E92-871A-72D22E054363}"/>
    <cellStyle name="Hyperlink 2 2330" xfId="5342" xr:uid="{FBAEFB59-748F-43C5-84E2-B18D86A0036B}"/>
    <cellStyle name="Hyperlink 2 2331" xfId="5343" xr:uid="{68BCBEFD-B801-427F-A1DE-765E1CFE1CCC}"/>
    <cellStyle name="Hyperlink 2 2332" xfId="5344" xr:uid="{CD3CD8A9-39DC-429A-8236-5811F5F69F2E}"/>
    <cellStyle name="Hyperlink 2 2333" xfId="5345" xr:uid="{30EB20F6-FC83-45EB-A579-E31A14635A3E}"/>
    <cellStyle name="Hyperlink 2 2334" xfId="5346" xr:uid="{84822A95-8CA5-4095-B4D9-187F3E0953DC}"/>
    <cellStyle name="Hyperlink 2 2335" xfId="5347" xr:uid="{F61B53CB-55A8-4F3B-B3D5-E489452C009A}"/>
    <cellStyle name="Hyperlink 2 2336" xfId="5348" xr:uid="{0FB27844-23B7-4833-A316-454EFB29F243}"/>
    <cellStyle name="Hyperlink 2 2337" xfId="5349" xr:uid="{DE5649B1-7E9B-4B84-9ABF-429C4F69DD30}"/>
    <cellStyle name="Hyperlink 2 2338" xfId="5350" xr:uid="{89C9E9C7-D24C-4B67-8653-B5AE04A079E8}"/>
    <cellStyle name="Hyperlink 2 2339" xfId="5351" xr:uid="{20523D6F-426D-4A0F-8E3B-62775760293B}"/>
    <cellStyle name="Hyperlink 2 234" xfId="5352" xr:uid="{29824790-9BE2-4B36-B421-034457B5E866}"/>
    <cellStyle name="Hyperlink 2 2340" xfId="5353" xr:uid="{E1903BA2-BD0D-40A3-94D7-9805E5BA244F}"/>
    <cellStyle name="Hyperlink 2 2341" xfId="5354" xr:uid="{4175978B-116D-4721-87A5-5DB01BABAE1A}"/>
    <cellStyle name="Hyperlink 2 2342" xfId="5355" xr:uid="{714907A1-BDA5-4B64-9FEA-B9BA662FDD25}"/>
    <cellStyle name="Hyperlink 2 2343" xfId="5356" xr:uid="{6CF3FCD1-2B64-41C8-BE03-910207645C9B}"/>
    <cellStyle name="Hyperlink 2 2344" xfId="5357" xr:uid="{80040E97-1AF2-49BB-830B-9668D42292DC}"/>
    <cellStyle name="Hyperlink 2 2345" xfId="5358" xr:uid="{1B4FA606-7ED3-42C5-8C90-F4394641C574}"/>
    <cellStyle name="Hyperlink 2 2346" xfId="5359" xr:uid="{589703EA-D0E0-485A-A89D-C7BE4474C637}"/>
    <cellStyle name="Hyperlink 2 2347" xfId="5360" xr:uid="{3A8CBB9D-4A50-404B-AC26-E48F390E4CC7}"/>
    <cellStyle name="Hyperlink 2 2348" xfId="5361" xr:uid="{81A5015F-DE71-4072-85F8-0DB84048E3BD}"/>
    <cellStyle name="Hyperlink 2 2349" xfId="5362" xr:uid="{35614828-3D8F-42BF-A5E9-D7881834ACCC}"/>
    <cellStyle name="Hyperlink 2 235" xfId="5363" xr:uid="{3616B108-3056-44B1-B842-F7C46DACF17B}"/>
    <cellStyle name="Hyperlink 2 2350" xfId="5364" xr:uid="{24E88528-6FF4-4095-B1ED-995CBBDE21E2}"/>
    <cellStyle name="Hyperlink 2 2351" xfId="5365" xr:uid="{AA27E01A-D6BE-4641-8761-1D6AA9A6DBFB}"/>
    <cellStyle name="Hyperlink 2 2352" xfId="5366" xr:uid="{484D24A7-4BC4-4504-8324-CFF312C87BCD}"/>
    <cellStyle name="Hyperlink 2 2353" xfId="5367" xr:uid="{B77C0CCD-3BED-4D60-BAF0-65919B2C4F00}"/>
    <cellStyle name="Hyperlink 2 2354" xfId="5368" xr:uid="{4ED7972C-82C7-40B6-B7A0-762E9ED335E7}"/>
    <cellStyle name="Hyperlink 2 2355" xfId="5369" xr:uid="{50F91C73-F8BD-45BD-9DCB-E23301DD14E8}"/>
    <cellStyle name="Hyperlink 2 2356" xfId="5370" xr:uid="{0A2D25EA-FD5B-4043-A949-D96EC72E1452}"/>
    <cellStyle name="Hyperlink 2 2357" xfId="5371" xr:uid="{8E5752BD-67FE-4971-B36E-44895FFD97B5}"/>
    <cellStyle name="Hyperlink 2 2358" xfId="5372" xr:uid="{46E0EAD9-0A7E-45D1-ABB0-63C90B6ED243}"/>
    <cellStyle name="Hyperlink 2 2359" xfId="5373" xr:uid="{6646B9B5-7A51-4529-93B7-DA2354972B63}"/>
    <cellStyle name="Hyperlink 2 236" xfId="5374" xr:uid="{09D7ED8A-EB2C-4DE2-A8A1-7DD7E31101C4}"/>
    <cellStyle name="Hyperlink 2 2360" xfId="5375" xr:uid="{58E91534-91DB-4188-BEB1-8D7C0F61169E}"/>
    <cellStyle name="Hyperlink 2 2361" xfId="5376" xr:uid="{F32072FC-B828-45DA-8769-7013EEF9DE41}"/>
    <cellStyle name="Hyperlink 2 2362" xfId="5377" xr:uid="{F71EA199-30F3-4B20-B1A7-B28D4DDACA67}"/>
    <cellStyle name="Hyperlink 2 2363" xfId="5378" xr:uid="{A9023506-0487-4E1D-870E-C015CABE9625}"/>
    <cellStyle name="Hyperlink 2 2364" xfId="5379" xr:uid="{5CD8158F-3BEB-4B11-825E-55816EE87BCE}"/>
    <cellStyle name="Hyperlink 2 2365" xfId="5380" xr:uid="{EC46E60D-8C77-49C9-AD50-08C73812C9EA}"/>
    <cellStyle name="Hyperlink 2 2366" xfId="5381" xr:uid="{F476021D-723C-4CBA-9D33-6ED54FDC5FB1}"/>
    <cellStyle name="Hyperlink 2 2367" xfId="5382" xr:uid="{D123D634-32F8-4D54-93E7-3B3E287DC87A}"/>
    <cellStyle name="Hyperlink 2 2368" xfId="5383" xr:uid="{D1B54CF1-CF5E-4BE6-A30B-152103C1B5B3}"/>
    <cellStyle name="Hyperlink 2 2369" xfId="5384" xr:uid="{C89B8A48-FFF3-4689-AF7E-A592296CBB0A}"/>
    <cellStyle name="Hyperlink 2 237" xfId="5385" xr:uid="{36165DFB-DD8D-49DE-9782-6B83ABF51F03}"/>
    <cellStyle name="Hyperlink 2 2370" xfId="5386" xr:uid="{A5B86234-25DC-4AC2-B5CB-E1AA07447E4B}"/>
    <cellStyle name="Hyperlink 2 2371" xfId="5387" xr:uid="{BD66897E-AD7D-43AB-B6C2-B30CD07BCA2A}"/>
    <cellStyle name="Hyperlink 2 2372" xfId="5388" xr:uid="{2BBE5FED-1331-49D6-83CA-0ABC8663DE23}"/>
    <cellStyle name="Hyperlink 2 2373" xfId="5389" xr:uid="{0E72AD11-2FBA-43BB-89E3-A06CCF687929}"/>
    <cellStyle name="Hyperlink 2 2374" xfId="5390" xr:uid="{7F79DFC9-59C1-40F8-B49F-669C8DD22E89}"/>
    <cellStyle name="Hyperlink 2 2375" xfId="5391" xr:uid="{55043609-8D1E-419F-B4B2-5859CE761C29}"/>
    <cellStyle name="Hyperlink 2 2376" xfId="5392" xr:uid="{44BCEB99-7123-4DE6-B427-C4356ABFBBA3}"/>
    <cellStyle name="Hyperlink 2 2377" xfId="5393" xr:uid="{3F8517EC-11AD-4BA2-8151-E023EB701C9E}"/>
    <cellStyle name="Hyperlink 2 2378" xfId="5394" xr:uid="{FC19510E-9A5A-46F4-BF85-DB157DF05875}"/>
    <cellStyle name="Hyperlink 2 2379" xfId="5395" xr:uid="{DB5432AA-92DC-45A6-B1B1-92CFE1538C5D}"/>
    <cellStyle name="Hyperlink 2 238" xfId="5396" xr:uid="{57F689BC-6DF2-45C1-BFF0-84FD34909BED}"/>
    <cellStyle name="Hyperlink 2 2380" xfId="5397" xr:uid="{303B950D-3813-408A-9653-7A89AB5744D9}"/>
    <cellStyle name="Hyperlink 2 2381" xfId="5398" xr:uid="{4C8E152D-C447-4E78-8EC1-8A9CC5DD7E3A}"/>
    <cellStyle name="Hyperlink 2 2382" xfId="5399" xr:uid="{DF4DB532-B0F3-40B9-BD2D-3394968F3E03}"/>
    <cellStyle name="Hyperlink 2 2383" xfId="5400" xr:uid="{4CEBFD10-5C62-4A07-B9DB-26131829FFBF}"/>
    <cellStyle name="Hyperlink 2 2384" xfId="5401" xr:uid="{9E4237A0-69BE-41AF-90B2-978D9885F5B9}"/>
    <cellStyle name="Hyperlink 2 2385" xfId="5402" xr:uid="{92D34412-3997-46A2-B7C9-CB77FF467723}"/>
    <cellStyle name="Hyperlink 2 2386" xfId="5403" xr:uid="{2CCEB340-2FA1-48AD-9F99-45AC74CF830D}"/>
    <cellStyle name="Hyperlink 2 2387" xfId="5404" xr:uid="{3D936F95-8136-46EF-B239-8B6BE57BE994}"/>
    <cellStyle name="Hyperlink 2 2388" xfId="5405" xr:uid="{49D0AB94-64EC-4564-A026-AFCC36252580}"/>
    <cellStyle name="Hyperlink 2 2389" xfId="5406" xr:uid="{AA385E7D-DC39-45CF-B703-9C13967A3CE0}"/>
    <cellStyle name="Hyperlink 2 239" xfId="5407" xr:uid="{26524D82-5B93-4FC1-A7A4-0CFE49C1CE9B}"/>
    <cellStyle name="Hyperlink 2 2390" xfId="5408" xr:uid="{9BE44952-9C1C-4AF0-BCAE-BB0E06E896FC}"/>
    <cellStyle name="Hyperlink 2 2391" xfId="5409" xr:uid="{6E703F94-B89D-402A-AF4B-D2A8AD934538}"/>
    <cellStyle name="Hyperlink 2 2392" xfId="5410" xr:uid="{1605DCE2-2F3F-45B0-BDAC-E94D0B407608}"/>
    <cellStyle name="Hyperlink 2 2393" xfId="5411" xr:uid="{E13D190B-CF57-46FF-82CD-FB53BE3EA904}"/>
    <cellStyle name="Hyperlink 2 2394" xfId="5412" xr:uid="{A4CD96B2-6244-49B9-83F5-6B54737C849A}"/>
    <cellStyle name="Hyperlink 2 2395" xfId="5413" xr:uid="{D6BC1DA3-CE57-4796-81FB-FBFBC6E95995}"/>
    <cellStyle name="Hyperlink 2 2396" xfId="5414" xr:uid="{888D069B-C3AD-453F-8C70-FE9F09C8D4E5}"/>
    <cellStyle name="Hyperlink 2 2397" xfId="5415" xr:uid="{7F82B702-DED9-4446-ACE1-F6D99A7894C4}"/>
    <cellStyle name="Hyperlink 2 2398" xfId="5416" xr:uid="{D9C248D0-2BAF-41D6-981A-E1EA533349DA}"/>
    <cellStyle name="Hyperlink 2 2399" xfId="5417" xr:uid="{68BDCDED-5768-4B91-9DD0-780670D07EB5}"/>
    <cellStyle name="Hyperlink 2 24" xfId="5418" xr:uid="{D0BD2D9D-F78B-4D6B-A661-836CA3513E49}"/>
    <cellStyle name="Hyperlink 2 240" xfId="5419" xr:uid="{E4102786-5949-43E7-9AFF-C4EA2F1E01EC}"/>
    <cellStyle name="Hyperlink 2 2400" xfId="5420" xr:uid="{AD4F0682-CC08-40B3-8F32-FD9429647DC5}"/>
    <cellStyle name="Hyperlink 2 2401" xfId="5421" xr:uid="{9B51B760-AA1B-4B55-BBF3-D318DF18B095}"/>
    <cellStyle name="Hyperlink 2 2402" xfId="5422" xr:uid="{098DD2DC-6E77-4DB6-8609-E20AC8475E7C}"/>
    <cellStyle name="Hyperlink 2 2403" xfId="5423" xr:uid="{98C16178-FE84-44F7-8DAB-5720AA522935}"/>
    <cellStyle name="Hyperlink 2 2404" xfId="5424" xr:uid="{B631A8A8-2D34-4704-8EBA-B7B72C0AAA4F}"/>
    <cellStyle name="Hyperlink 2 2405" xfId="5425" xr:uid="{D5A04451-23B8-4523-BEE3-29AFBCA70008}"/>
    <cellStyle name="Hyperlink 2 2406" xfId="5426" xr:uid="{80460CEB-8F1A-4CEC-80E3-5B9F5E993982}"/>
    <cellStyle name="Hyperlink 2 2407" xfId="5427" xr:uid="{79BA4BB7-03C6-4F55-BD19-82C16015315B}"/>
    <cellStyle name="Hyperlink 2 2408" xfId="5428" xr:uid="{DA733D82-0565-4C36-9542-FEFA9A59FACA}"/>
    <cellStyle name="Hyperlink 2 2409" xfId="5429" xr:uid="{A2068D91-1B61-42DD-9F5A-C7E898C31B4A}"/>
    <cellStyle name="Hyperlink 2 241" xfId="5430" xr:uid="{D542046D-CF0B-4A18-AE1C-7F86DB944DCB}"/>
    <cellStyle name="Hyperlink 2 2410" xfId="5431" xr:uid="{5B28CD20-48BA-4019-88DA-7F131B498BBA}"/>
    <cellStyle name="Hyperlink 2 2411" xfId="5432" xr:uid="{D45B10C1-584B-4D12-8A69-F4A24AC47ADF}"/>
    <cellStyle name="Hyperlink 2 2412" xfId="5433" xr:uid="{45906CCA-1241-4539-832C-4BA21BBE1177}"/>
    <cellStyle name="Hyperlink 2 2413" xfId="5434" xr:uid="{8D9BC565-6FB6-4D48-9B74-E410429FD248}"/>
    <cellStyle name="Hyperlink 2 2414" xfId="5435" xr:uid="{1B2FBC33-E255-428A-9805-1F533640F6D0}"/>
    <cellStyle name="Hyperlink 2 2415" xfId="5436" xr:uid="{3283704D-3D38-4B5E-919A-AA9ED7BE39FD}"/>
    <cellStyle name="Hyperlink 2 2416" xfId="5437" xr:uid="{4AF7908A-0399-4C86-A837-140D80451E22}"/>
    <cellStyle name="Hyperlink 2 2417" xfId="5438" xr:uid="{8CFC4B66-6B0C-475C-B577-E1A23DFF4A9D}"/>
    <cellStyle name="Hyperlink 2 2418" xfId="5439" xr:uid="{9845E8C6-0C2B-4BED-BEFE-EE8F7B5DA39A}"/>
    <cellStyle name="Hyperlink 2 2419" xfId="5440" xr:uid="{2DF049AB-A3F0-4254-95AB-4FE372ADA62F}"/>
    <cellStyle name="Hyperlink 2 242" xfId="5441" xr:uid="{B67D68C1-BBE0-427B-803D-45FC00F15722}"/>
    <cellStyle name="Hyperlink 2 2420" xfId="5442" xr:uid="{2C6D0BD0-5C41-4675-97E5-87A6A2DC6A33}"/>
    <cellStyle name="Hyperlink 2 2421" xfId="5443" xr:uid="{8E373098-E640-4B22-8BBD-3AB1B43EAAB5}"/>
    <cellStyle name="Hyperlink 2 2422" xfId="5444" xr:uid="{ABFB9EDF-2D0A-424B-8C2B-95BBAF0C6B6D}"/>
    <cellStyle name="Hyperlink 2 2423" xfId="5445" xr:uid="{16A8D45F-D2B2-4AE0-BFA8-6F70C3FEE7FA}"/>
    <cellStyle name="Hyperlink 2 2424" xfId="5446" xr:uid="{E1B38866-B9CE-43BC-8414-3702E87241DE}"/>
    <cellStyle name="Hyperlink 2 2425" xfId="5447" xr:uid="{76B7A44E-540F-4763-B6F1-69BF68EC1E6D}"/>
    <cellStyle name="Hyperlink 2 2426" xfId="5448" xr:uid="{D742D65C-2DD8-49BF-AE7A-4D0C009548EB}"/>
    <cellStyle name="Hyperlink 2 2427" xfId="5449" xr:uid="{8CCDF6F4-C67F-4EEA-88DE-B3B75012B196}"/>
    <cellStyle name="Hyperlink 2 2428" xfId="5450" xr:uid="{4F37C455-AFCE-4A27-8C8E-CCE0CBDD635A}"/>
    <cellStyle name="Hyperlink 2 2429" xfId="5451" xr:uid="{858C20F1-57B8-47C5-B4FB-99B05AAA5630}"/>
    <cellStyle name="Hyperlink 2 243" xfId="5452" xr:uid="{BC398EDC-AC94-4643-8B13-867916947155}"/>
    <cellStyle name="Hyperlink 2 2430" xfId="5453" xr:uid="{599C67A4-73F9-460D-9110-170413CFFF49}"/>
    <cellStyle name="Hyperlink 2 2431" xfId="5454" xr:uid="{6668346E-DD31-4B0F-A3E2-8AC638D320DB}"/>
    <cellStyle name="Hyperlink 2 2432" xfId="5455" xr:uid="{64C325F6-0B47-41FA-95BD-63855ABB1047}"/>
    <cellStyle name="Hyperlink 2 2433" xfId="5456" xr:uid="{6EAE884F-BDC9-4011-990F-3F427B9C6211}"/>
    <cellStyle name="Hyperlink 2 2434" xfId="5457" xr:uid="{FFCB50A9-7FB8-45B5-89AA-78CB6EDA7437}"/>
    <cellStyle name="Hyperlink 2 2435" xfId="5458" xr:uid="{98485C37-26B2-4BB5-81EC-7DC48307A32C}"/>
    <cellStyle name="Hyperlink 2 2436" xfId="5459" xr:uid="{4E8D8728-79E9-4D7C-B3F5-399A11A393C6}"/>
    <cellStyle name="Hyperlink 2 2437" xfId="5460" xr:uid="{DE9CB95C-4E80-41DD-95B9-150BB325FCE4}"/>
    <cellStyle name="Hyperlink 2 2438" xfId="5461" xr:uid="{C4CCF93F-D6BA-4EDC-B1B0-D75985523B30}"/>
    <cellStyle name="Hyperlink 2 2439" xfId="5462" xr:uid="{E5D554C6-17BF-4FBC-93DF-BC46BBC968AB}"/>
    <cellStyle name="Hyperlink 2 244" xfId="5463" xr:uid="{6C779A86-282E-4167-9004-C73CE04FE7DA}"/>
    <cellStyle name="Hyperlink 2 2440" xfId="5464" xr:uid="{101A295B-A3A3-4B0C-A614-52FBE98E82F3}"/>
    <cellStyle name="Hyperlink 2 2441" xfId="5465" xr:uid="{21C77297-338D-4B20-B7CC-BC9B47F467D1}"/>
    <cellStyle name="Hyperlink 2 2442" xfId="5466" xr:uid="{9DB7E914-FB8A-49C7-BC3A-9DF62FF148E7}"/>
    <cellStyle name="Hyperlink 2 2443" xfId="5467" xr:uid="{EF43FD03-E2AC-4C32-A7E1-7C0EF4E70436}"/>
    <cellStyle name="Hyperlink 2 2444" xfId="5468" xr:uid="{7CD6AAF9-576A-4336-93FA-82DA2F1A6A9A}"/>
    <cellStyle name="Hyperlink 2 2445" xfId="5469" xr:uid="{507FAF9A-853D-4AC6-8839-2FC84D4D7A76}"/>
    <cellStyle name="Hyperlink 2 2446" xfId="5470" xr:uid="{79DAAB38-A3BB-4A3F-9A37-1AA59BD9D522}"/>
    <cellStyle name="Hyperlink 2 2447" xfId="5471" xr:uid="{74191851-E4A6-4B03-B10A-31194DCECF3E}"/>
    <cellStyle name="Hyperlink 2 2448" xfId="5472" xr:uid="{69580AB1-B30A-4631-8ABA-2401055FAECF}"/>
    <cellStyle name="Hyperlink 2 2449" xfId="5473" xr:uid="{92BD6228-5B0C-4CBE-AA6B-9D8C0AEA0E46}"/>
    <cellStyle name="Hyperlink 2 245" xfId="5474" xr:uid="{A3396648-AA86-4DF6-B49F-5A8746A9B877}"/>
    <cellStyle name="Hyperlink 2 2450" xfId="5475" xr:uid="{E734760F-2B6B-4C91-9532-FAEED896B791}"/>
    <cellStyle name="Hyperlink 2 2451" xfId="5476" xr:uid="{69C6413C-8BB3-4145-981B-BBBD6E54AC0C}"/>
    <cellStyle name="Hyperlink 2 2452" xfId="5477" xr:uid="{48307381-3A12-4214-A8B3-4D985CB53DCE}"/>
    <cellStyle name="Hyperlink 2 2453" xfId="5478" xr:uid="{84E9F49C-ACA3-43E2-8E53-9DF4D7529F6E}"/>
    <cellStyle name="Hyperlink 2 2454" xfId="5479" xr:uid="{6BA26317-E00E-4D5F-9FCB-14F448CA909C}"/>
    <cellStyle name="Hyperlink 2 2455" xfId="5480" xr:uid="{EAB42FFB-E566-4DDE-B732-C5E68FF1A213}"/>
    <cellStyle name="Hyperlink 2 2456" xfId="5481" xr:uid="{223BF122-9EA3-4DA0-AB10-38B090700655}"/>
    <cellStyle name="Hyperlink 2 2457" xfId="5482" xr:uid="{666BDD95-E526-4652-BB21-5F0ABD76CADE}"/>
    <cellStyle name="Hyperlink 2 2458" xfId="5483" xr:uid="{C6560B8F-26CC-48AE-A6AA-8DC14C1C6C77}"/>
    <cellStyle name="Hyperlink 2 2459" xfId="5484" xr:uid="{4D2B3563-E0FB-408F-B61D-3AA8AD24FC00}"/>
    <cellStyle name="Hyperlink 2 246" xfId="5485" xr:uid="{3DA6FE42-C433-48DA-9D1A-02CDBFDEF39B}"/>
    <cellStyle name="Hyperlink 2 2460" xfId="5486" xr:uid="{4A067A18-2A23-4326-AA6E-37FA2286D6E0}"/>
    <cellStyle name="Hyperlink 2 2461" xfId="5487" xr:uid="{59DF2751-EF75-4D7D-B53B-43459EAEEC95}"/>
    <cellStyle name="Hyperlink 2 2462" xfId="5488" xr:uid="{80A740E7-7F73-494B-8EF6-FE93F5915A98}"/>
    <cellStyle name="Hyperlink 2 2463" xfId="5489" xr:uid="{3BB56D89-C1B5-489E-9DF3-77ECD3949A20}"/>
    <cellStyle name="Hyperlink 2 2464" xfId="5490" xr:uid="{67BE54C2-DE49-4EAA-AE47-639B92F7A356}"/>
    <cellStyle name="Hyperlink 2 2465" xfId="5491" xr:uid="{4B1D0195-C536-43CD-8524-AE4D4E7A376C}"/>
    <cellStyle name="Hyperlink 2 2466" xfId="5492" xr:uid="{C7B54800-897A-4AC6-ACB7-8B20A43AE21B}"/>
    <cellStyle name="Hyperlink 2 2467" xfId="5493" xr:uid="{3D14884C-FA86-4099-A57C-C21D4CB9B921}"/>
    <cellStyle name="Hyperlink 2 2468" xfId="5494" xr:uid="{AF124DB5-3308-4CA0-AC68-4ADD0DDE2FDD}"/>
    <cellStyle name="Hyperlink 2 2469" xfId="5495" xr:uid="{EA5EBF17-4010-4255-BBF3-6660415832E6}"/>
    <cellStyle name="Hyperlink 2 247" xfId="5496" xr:uid="{E47BF9FB-C048-40D9-9AE7-79F4628EA671}"/>
    <cellStyle name="Hyperlink 2 2470" xfId="5497" xr:uid="{F4C188EF-6381-403E-8C28-F0C35241EF38}"/>
    <cellStyle name="Hyperlink 2 2471" xfId="5498" xr:uid="{0D483991-1090-4B37-B82B-BD4E8320ECB8}"/>
    <cellStyle name="Hyperlink 2 2472" xfId="5499" xr:uid="{0CD6216B-9BE5-4C61-A01F-0F926B147AFA}"/>
    <cellStyle name="Hyperlink 2 2473" xfId="5500" xr:uid="{303EE040-518D-4421-9B0B-9D4A56FECD6B}"/>
    <cellStyle name="Hyperlink 2 2474" xfId="5501" xr:uid="{03791EA8-FFE6-4AA1-A609-1241BEE3BD95}"/>
    <cellStyle name="Hyperlink 2 2475" xfId="5502" xr:uid="{D68F6725-213E-4BE0-B1A4-AA6DB353CE20}"/>
    <cellStyle name="Hyperlink 2 2476" xfId="5503" xr:uid="{3EF43CB3-946E-4D14-A614-CFCDB5EDEF56}"/>
    <cellStyle name="Hyperlink 2 2477" xfId="5504" xr:uid="{0DC0CD84-5A0E-4C52-962B-C3EB4CD08439}"/>
    <cellStyle name="Hyperlink 2 2478" xfId="5505" xr:uid="{1E023EF3-B974-43E7-9700-FE64D8D912A5}"/>
    <cellStyle name="Hyperlink 2 2479" xfId="5506" xr:uid="{00A07450-AFA3-42C3-99DD-40AF0DF1667E}"/>
    <cellStyle name="Hyperlink 2 248" xfId="5507" xr:uid="{843F750C-AA39-4475-AB8B-FFE6D0F8A986}"/>
    <cellStyle name="Hyperlink 2 2480" xfId="5508" xr:uid="{43DAAC46-6F55-4348-90F5-CAC698C38A66}"/>
    <cellStyle name="Hyperlink 2 2481" xfId="5509" xr:uid="{6E34FB6C-A058-472B-990A-84164D435868}"/>
    <cellStyle name="Hyperlink 2 2482" xfId="5510" xr:uid="{1623AC23-5B5A-40BD-A9B2-3D9FC3443782}"/>
    <cellStyle name="Hyperlink 2 2483" xfId="5511" xr:uid="{9575EAA3-CAD7-472C-8F32-DABAA061C7F8}"/>
    <cellStyle name="Hyperlink 2 2484" xfId="5512" xr:uid="{76AF4606-2D3D-4C36-BE57-A4C403B86BBA}"/>
    <cellStyle name="Hyperlink 2 2485" xfId="5513" xr:uid="{D26C8BFD-E5AC-4E38-ACD0-440DFEBE438C}"/>
    <cellStyle name="Hyperlink 2 2486" xfId="5514" xr:uid="{35D77887-CD3F-4D96-8808-B48BD917F7F8}"/>
    <cellStyle name="Hyperlink 2 2487" xfId="5515" xr:uid="{F6FC25B1-BBE1-4107-8CD5-2604B8234708}"/>
    <cellStyle name="Hyperlink 2 2488" xfId="5516" xr:uid="{7EC43D56-C6C7-44C2-AE65-13D30140F683}"/>
    <cellStyle name="Hyperlink 2 2489" xfId="5517" xr:uid="{B59AA7E4-8CFF-4A67-90C2-4AC62BD1CBD2}"/>
    <cellStyle name="Hyperlink 2 249" xfId="5518" xr:uid="{BABF2922-0656-4228-B047-AA7BD68000CF}"/>
    <cellStyle name="Hyperlink 2 2490" xfId="5519" xr:uid="{2FEC590F-290C-49EE-A2E0-A42C027036E7}"/>
    <cellStyle name="Hyperlink 2 2491" xfId="5520" xr:uid="{CC95DC23-5DAF-4D15-A8F2-F26F9AED5A5B}"/>
    <cellStyle name="Hyperlink 2 2492" xfId="5521" xr:uid="{A19C1EF1-73EF-4159-8C58-0D3717435612}"/>
    <cellStyle name="Hyperlink 2 2493" xfId="5522" xr:uid="{309CED6C-9C1B-45E9-A183-F8811B56C52F}"/>
    <cellStyle name="Hyperlink 2 2494" xfId="5523" xr:uid="{90B200BD-0CB9-449B-A645-BEDCD37A2BAA}"/>
    <cellStyle name="Hyperlink 2 2495" xfId="5524" xr:uid="{9CF73EDE-CB27-4125-BFCB-6FE358BE63DC}"/>
    <cellStyle name="Hyperlink 2 2496" xfId="5525" xr:uid="{50E2CC17-9AB9-4A50-A5D9-D1120D34C7A9}"/>
    <cellStyle name="Hyperlink 2 2497" xfId="5526" xr:uid="{8C38FCDF-7A8D-4A71-A323-8EB0ECC5886B}"/>
    <cellStyle name="Hyperlink 2 2498" xfId="5527" xr:uid="{8055351B-85E3-4BF3-BAD6-77E7F348C482}"/>
    <cellStyle name="Hyperlink 2 2499" xfId="5528" xr:uid="{0F32768C-4798-431B-8AF3-A96D0275D9CA}"/>
    <cellStyle name="Hyperlink 2 25" xfId="5529" xr:uid="{E6E298E3-9DC0-413E-BD60-35BD409B7BED}"/>
    <cellStyle name="Hyperlink 2 250" xfId="5530" xr:uid="{A4EC1E0C-BB5E-4408-B3AE-01AAA89B7C3D}"/>
    <cellStyle name="Hyperlink 2 2500" xfId="5531" xr:uid="{6B4B8FFF-FBF0-425E-A92E-AE786C2A022D}"/>
    <cellStyle name="Hyperlink 2 2501" xfId="5532" xr:uid="{44D156D1-BF30-4C6C-A52D-0FFF2510967E}"/>
    <cellStyle name="Hyperlink 2 2502" xfId="5533" xr:uid="{A90C5AF6-B681-4E93-9B09-67BEB9B95CD5}"/>
    <cellStyle name="Hyperlink 2 2503" xfId="5534" xr:uid="{2B20EFEC-CDAC-4DD1-8809-EDD3049CA99A}"/>
    <cellStyle name="Hyperlink 2 2504" xfId="5535" xr:uid="{93D2BE17-810D-4DF9-8C4B-D895C41A4496}"/>
    <cellStyle name="Hyperlink 2 2505" xfId="5536" xr:uid="{B382AEE0-4AEF-4951-8887-EBBB9B55083F}"/>
    <cellStyle name="Hyperlink 2 2506" xfId="5537" xr:uid="{A406873A-1F6E-4479-969F-04413E50E166}"/>
    <cellStyle name="Hyperlink 2 2507" xfId="5538" xr:uid="{0249C02B-1188-4206-9558-CE523863E4F5}"/>
    <cellStyle name="Hyperlink 2 2508" xfId="5539" xr:uid="{E568AD26-2430-43A1-AB3A-5EDAB3A4DC25}"/>
    <cellStyle name="Hyperlink 2 2509" xfId="5540" xr:uid="{CFF44ED8-FEFC-4C7C-96F7-DDE1DB92F784}"/>
    <cellStyle name="Hyperlink 2 251" xfId="5541" xr:uid="{E46AD64B-1774-4413-957C-7788872CCE6E}"/>
    <cellStyle name="Hyperlink 2 2510" xfId="5542" xr:uid="{AAB19581-6949-445D-B3B4-8D0FEDEAC9A4}"/>
    <cellStyle name="Hyperlink 2 2511" xfId="5543" xr:uid="{DE333C69-80F6-4B21-A6E7-AF5C9C6E37DD}"/>
    <cellStyle name="Hyperlink 2 2512" xfId="5544" xr:uid="{E5DE2680-221B-4B66-A483-5AFE48FE1B62}"/>
    <cellStyle name="Hyperlink 2 2513" xfId="5545" xr:uid="{00B1303D-DE6B-4A95-B2EF-3C45453D6513}"/>
    <cellStyle name="Hyperlink 2 2514" xfId="5546" xr:uid="{5650945B-B131-40A9-903D-161055A7E2C2}"/>
    <cellStyle name="Hyperlink 2 2515" xfId="5547" xr:uid="{25A945FA-6D18-4C3E-9035-F2E5AB29FDA8}"/>
    <cellStyle name="Hyperlink 2 2516" xfId="5548" xr:uid="{5F6A4687-298F-434B-8281-EB8E1F7146F5}"/>
    <cellStyle name="Hyperlink 2 2517" xfId="5549" xr:uid="{295D94D2-96CB-4F75-9934-0155221C82C1}"/>
    <cellStyle name="Hyperlink 2 2518" xfId="5550" xr:uid="{216F231E-5F4F-4D3E-B12C-F19F0B5F9474}"/>
    <cellStyle name="Hyperlink 2 2519" xfId="5551" xr:uid="{EAE56EA0-0F99-443C-ACBA-7078E7063511}"/>
    <cellStyle name="Hyperlink 2 252" xfId="5552" xr:uid="{190617C9-976E-46AC-96F3-0D4B132270E3}"/>
    <cellStyle name="Hyperlink 2 2520" xfId="5553" xr:uid="{BFC7BEDD-C31E-4243-A1C1-CFA2BFB18E87}"/>
    <cellStyle name="Hyperlink 2 2521" xfId="5554" xr:uid="{ECBDF2A7-8390-4716-9E6C-31C6E0340B8A}"/>
    <cellStyle name="Hyperlink 2 2522" xfId="5555" xr:uid="{9BC6F0C6-468F-4F96-90AE-17D48F4CD3F4}"/>
    <cellStyle name="Hyperlink 2 2523" xfId="5556" xr:uid="{16CD02E0-D591-489E-8099-4C0AF92F1022}"/>
    <cellStyle name="Hyperlink 2 2524" xfId="5557" xr:uid="{B911AAE0-6BE2-4449-A2FA-3FB083D70C60}"/>
    <cellStyle name="Hyperlink 2 2525" xfId="5558" xr:uid="{E0359BEA-B43C-4841-B899-EDCE6BBB8C47}"/>
    <cellStyle name="Hyperlink 2 2526" xfId="5559" xr:uid="{C9C44CB1-A5D4-438B-8718-CFD43ED57206}"/>
    <cellStyle name="Hyperlink 2 2527" xfId="5560" xr:uid="{8A39DEAE-1733-4DE7-813F-064D45175A95}"/>
    <cellStyle name="Hyperlink 2 2528" xfId="5561" xr:uid="{DC560FB7-7D31-40BD-B827-5F84EBA66199}"/>
    <cellStyle name="Hyperlink 2 2529" xfId="5562" xr:uid="{8A384D13-16DC-4E5F-9DDA-B7AEC995A17E}"/>
    <cellStyle name="Hyperlink 2 253" xfId="5563" xr:uid="{13C177F1-2EAB-484E-B39C-6B448B6AFAD7}"/>
    <cellStyle name="Hyperlink 2 2530" xfId="5564" xr:uid="{A5FE88A0-1BC9-4149-A7C0-C58249987A00}"/>
    <cellStyle name="Hyperlink 2 2531" xfId="5565" xr:uid="{CE1AF470-5DD5-4291-9800-AD24D11E1E43}"/>
    <cellStyle name="Hyperlink 2 2532" xfId="5566" xr:uid="{0E0DE336-9CBA-483C-A5D2-5DA98E6F8D44}"/>
    <cellStyle name="Hyperlink 2 2533" xfId="5567" xr:uid="{DAB4E0AB-8D89-4809-BAD5-470B0A42F160}"/>
    <cellStyle name="Hyperlink 2 2534" xfId="5568" xr:uid="{46BE0A11-8D58-4C6B-A51A-B5E864FE1FE3}"/>
    <cellStyle name="Hyperlink 2 2535" xfId="5569" xr:uid="{176E58B6-9796-484B-B86B-49A6D1934807}"/>
    <cellStyle name="Hyperlink 2 2536" xfId="5570" xr:uid="{3EB1A2E1-9A1E-4585-B4D4-30AD42CDF6E5}"/>
    <cellStyle name="Hyperlink 2 2537" xfId="5571" xr:uid="{258BE289-2A93-4D20-8A79-660635FB7CFA}"/>
    <cellStyle name="Hyperlink 2 2538" xfId="5572" xr:uid="{CD3B5DBC-22BE-4BA7-B826-2EB40DD16808}"/>
    <cellStyle name="Hyperlink 2 2539" xfId="5573" xr:uid="{12295B43-6C06-4B41-9429-DAC748BF79DC}"/>
    <cellStyle name="Hyperlink 2 254" xfId="5574" xr:uid="{4320FDB0-F971-4ED2-98DA-E2C48AEB9FF7}"/>
    <cellStyle name="Hyperlink 2 2540" xfId="5575" xr:uid="{0D7EB6A6-88B1-4D32-ADB4-D0E377716FFE}"/>
    <cellStyle name="Hyperlink 2 2541" xfId="5576" xr:uid="{8E0C4318-A3FC-4D03-9590-E6717421B6C5}"/>
    <cellStyle name="Hyperlink 2 2542" xfId="5577" xr:uid="{8C626CD0-3B53-4CC9-942E-5632FA46F3DB}"/>
    <cellStyle name="Hyperlink 2 2543" xfId="5578" xr:uid="{921C9B03-5F2D-4FB3-AB7D-C7D4B57C3940}"/>
    <cellStyle name="Hyperlink 2 2544" xfId="5579" xr:uid="{90FF5B23-0A52-45CB-9138-6575ED7DBE7A}"/>
    <cellStyle name="Hyperlink 2 2545" xfId="5580" xr:uid="{F60D7B4E-4CD4-40B4-8A91-A09B1CD1FDB9}"/>
    <cellStyle name="Hyperlink 2 2546" xfId="5581" xr:uid="{5C144BA5-C29E-4E2E-9D3E-46640D672F6A}"/>
    <cellStyle name="Hyperlink 2 2547" xfId="5582" xr:uid="{34BCEB9E-D418-4545-B78D-CA7862FA831E}"/>
    <cellStyle name="Hyperlink 2 2548" xfId="5583" xr:uid="{66C06145-7BBB-43C3-9490-AE2DF4F94871}"/>
    <cellStyle name="Hyperlink 2 2549" xfId="5584" xr:uid="{E31DB837-DC0B-4378-A219-F59EE05FFBD2}"/>
    <cellStyle name="Hyperlink 2 255" xfId="5585" xr:uid="{144B4B67-99D2-460F-916A-8416899789D8}"/>
    <cellStyle name="Hyperlink 2 2550" xfId="5586" xr:uid="{11BFF99A-0503-4708-AADF-7C2E9DF5B7D4}"/>
    <cellStyle name="Hyperlink 2 2551" xfId="5587" xr:uid="{CC68CE93-7FB4-48C8-B5B3-6770BC5010BB}"/>
    <cellStyle name="Hyperlink 2 2552" xfId="5588" xr:uid="{7A7202FF-8EB4-4759-A417-348925EDD9E9}"/>
    <cellStyle name="Hyperlink 2 2553" xfId="5589" xr:uid="{78607F7F-0ADB-4BB0-BA2F-66DDCB81E4B0}"/>
    <cellStyle name="Hyperlink 2 2554" xfId="5590" xr:uid="{6A413D1D-5E4A-4C9C-802C-000B47E23A2C}"/>
    <cellStyle name="Hyperlink 2 2555" xfId="5591" xr:uid="{843BA199-AA83-416D-BD6D-FD1E88EEDA76}"/>
    <cellStyle name="Hyperlink 2 2556" xfId="5592" xr:uid="{DD343179-64FE-4097-AC5A-F634E051C729}"/>
    <cellStyle name="Hyperlink 2 2557" xfId="5593" xr:uid="{F65DD48A-2982-4036-981A-8824AD01858E}"/>
    <cellStyle name="Hyperlink 2 2558" xfId="5594" xr:uid="{D5CCE80A-4AAC-4D9F-B344-5E960BB860D8}"/>
    <cellStyle name="Hyperlink 2 2559" xfId="5595" xr:uid="{15EDC449-3A19-4E54-BE62-FC337BE6BE18}"/>
    <cellStyle name="Hyperlink 2 256" xfId="5596" xr:uid="{D098B953-E7EB-44E5-ADBF-E860FFF7EB64}"/>
    <cellStyle name="Hyperlink 2 2560" xfId="5597" xr:uid="{23F46329-95D0-4CE8-B0B9-9B9E9A817F46}"/>
    <cellStyle name="Hyperlink 2 2561" xfId="5598" xr:uid="{AA255836-9BEC-4935-885E-D15999C5866E}"/>
    <cellStyle name="Hyperlink 2 2562" xfId="5599" xr:uid="{53EC0278-DBB4-4E55-ABB3-96B447721BDC}"/>
    <cellStyle name="Hyperlink 2 2563" xfId="5600" xr:uid="{4E6C00C6-E377-4066-97F1-DB0F3CEBD538}"/>
    <cellStyle name="Hyperlink 2 2564" xfId="5601" xr:uid="{F5939883-2FB0-4840-B942-9A8251C1E2F2}"/>
    <cellStyle name="Hyperlink 2 2565" xfId="5602" xr:uid="{8BB9FE19-6EAC-450D-BA19-697B01A30DF8}"/>
    <cellStyle name="Hyperlink 2 2566" xfId="5603" xr:uid="{139712F4-4BCF-40CB-B574-39BB51A099F8}"/>
    <cellStyle name="Hyperlink 2 2567" xfId="5604" xr:uid="{829C9D23-6CFA-432F-9E2F-4C2EAA236C62}"/>
    <cellStyle name="Hyperlink 2 2568" xfId="5605" xr:uid="{E95B2DC8-8B97-497F-964B-EEFD2E0C1C5C}"/>
    <cellStyle name="Hyperlink 2 2569" xfId="5606" xr:uid="{1E836B01-0A69-4237-B1B2-CEBA2D3F87BA}"/>
    <cellStyle name="Hyperlink 2 257" xfId="5607" xr:uid="{AA5DE010-0EE6-4BC5-8E5B-C28D0D390CE1}"/>
    <cellStyle name="Hyperlink 2 2570" xfId="5608" xr:uid="{EAD9C9C8-6AF3-48D7-B539-A90A5F90089F}"/>
    <cellStyle name="Hyperlink 2 2571" xfId="5609" xr:uid="{C37F3D56-3BD4-4B8B-B7D9-73780983465A}"/>
    <cellStyle name="Hyperlink 2 2572" xfId="5610" xr:uid="{911B7DCE-448A-4C9E-99B4-912B7AED79CB}"/>
    <cellStyle name="Hyperlink 2 2573" xfId="5611" xr:uid="{2CFAC264-09DF-4364-82A7-91DA31402AD3}"/>
    <cellStyle name="Hyperlink 2 2574" xfId="5612" xr:uid="{2C8E236A-A132-4B0D-B12F-F263466B6337}"/>
    <cellStyle name="Hyperlink 2 2575" xfId="5613" xr:uid="{87ECAA8B-E090-4488-AC03-7B70245D9E15}"/>
    <cellStyle name="Hyperlink 2 2576" xfId="5614" xr:uid="{A050D9F6-E3DE-4F91-A963-82B8FC618988}"/>
    <cellStyle name="Hyperlink 2 2577" xfId="5615" xr:uid="{DCA7FF63-ADA4-43D8-9669-92DC0B74347E}"/>
    <cellStyle name="Hyperlink 2 2578" xfId="5616" xr:uid="{2C22DD3D-E865-4E53-A718-6FE3C3F02021}"/>
    <cellStyle name="Hyperlink 2 2579" xfId="5617" xr:uid="{173EEA9A-0D9A-43B3-AB4E-B5FDB8F0C646}"/>
    <cellStyle name="Hyperlink 2 258" xfId="5618" xr:uid="{A0C7A906-1573-42A6-957D-6F2C53F9F073}"/>
    <cellStyle name="Hyperlink 2 2580" xfId="5619" xr:uid="{DB701671-A6D9-4F3C-BFDD-3A20BDEC8191}"/>
    <cellStyle name="Hyperlink 2 2581" xfId="5620" xr:uid="{4075F627-6941-48B8-8CE2-042CE91E266C}"/>
    <cellStyle name="Hyperlink 2 2582" xfId="5621" xr:uid="{97A6AED0-F440-48E7-9795-737D21643B1E}"/>
    <cellStyle name="Hyperlink 2 2583" xfId="5622" xr:uid="{A5FE9C3D-F73B-45B4-92BC-EC6FE1FA242F}"/>
    <cellStyle name="Hyperlink 2 2584" xfId="5623" xr:uid="{E2CA6A5E-15C0-4453-A2EF-095B2F9CAC88}"/>
    <cellStyle name="Hyperlink 2 2585" xfId="5624" xr:uid="{A95CB5B5-E031-443B-9985-BD404C452AC6}"/>
    <cellStyle name="Hyperlink 2 2586" xfId="5625" xr:uid="{4696365D-24F5-45D1-8E11-27FECCEBE1CC}"/>
    <cellStyle name="Hyperlink 2 2587" xfId="5626" xr:uid="{4DBF86B4-7B07-4390-9FA2-93DC344ADCCC}"/>
    <cellStyle name="Hyperlink 2 2588" xfId="5627" xr:uid="{F1F7BC00-568B-4F66-8F52-2B0C5891BA1E}"/>
    <cellStyle name="Hyperlink 2 2589" xfId="5628" xr:uid="{F21E64A7-3690-4602-8310-0B3DCB17F327}"/>
    <cellStyle name="Hyperlink 2 259" xfId="5629" xr:uid="{70C673C3-DCE4-4B36-9F51-9A207B386EC0}"/>
    <cellStyle name="Hyperlink 2 2590" xfId="5630" xr:uid="{8F78D105-CE2B-49F6-BD85-4ECDD179460B}"/>
    <cellStyle name="Hyperlink 2 2591" xfId="5631" xr:uid="{B9F92739-336F-4099-B996-67FA0BAA9823}"/>
    <cellStyle name="Hyperlink 2 2592" xfId="5632" xr:uid="{3C86CDED-BBE8-418C-86CB-8715448F647B}"/>
    <cellStyle name="Hyperlink 2 2593" xfId="5633" xr:uid="{70DBD168-1A02-497E-A0B0-A4903AB061EE}"/>
    <cellStyle name="Hyperlink 2 2594" xfId="5634" xr:uid="{7607A178-9827-41B0-8DB4-96AD110D4A42}"/>
    <cellStyle name="Hyperlink 2 2595" xfId="5635" xr:uid="{E43ADF3D-5045-4654-92C2-250756D2A6CD}"/>
    <cellStyle name="Hyperlink 2 2596" xfId="5636" xr:uid="{1BED1801-1693-44ED-B605-DC30B6A3FA82}"/>
    <cellStyle name="Hyperlink 2 2597" xfId="5637" xr:uid="{21FA6735-E1FF-4BF6-8AF4-1BBD0B6F1165}"/>
    <cellStyle name="Hyperlink 2 2598" xfId="5638" xr:uid="{65E26A33-53D0-4BA1-8CF5-4A06DC658947}"/>
    <cellStyle name="Hyperlink 2 2599" xfId="5639" xr:uid="{8BE4CF40-2958-4AF6-8447-3F23E9EAD1F8}"/>
    <cellStyle name="Hyperlink 2 26" xfId="5640" xr:uid="{DCA5C278-D011-47AC-BFB8-79B0889ADF91}"/>
    <cellStyle name="Hyperlink 2 260" xfId="5641" xr:uid="{0316168B-5325-462B-B1BC-3FA5625FCC01}"/>
    <cellStyle name="Hyperlink 2 2600" xfId="5642" xr:uid="{3F4BA685-089B-49E5-AFD9-40DBB2E71D2F}"/>
    <cellStyle name="Hyperlink 2 2601" xfId="5643" xr:uid="{B6E0998F-9802-4173-806C-7DF8CB00CB24}"/>
    <cellStyle name="Hyperlink 2 2602" xfId="5644" xr:uid="{ECFB16E5-8346-4747-ADE3-B4836C0B3F82}"/>
    <cellStyle name="Hyperlink 2 2603" xfId="5645" xr:uid="{E8F6DFF2-A72C-4FE9-8EB5-7D5DDB0A3CEE}"/>
    <cellStyle name="Hyperlink 2 2604" xfId="5646" xr:uid="{7C24E404-3CB3-4EF6-93BD-8321BCA7C940}"/>
    <cellStyle name="Hyperlink 2 2605" xfId="5647" xr:uid="{1DC893C7-8269-491B-B48B-0BB9EB4DD19E}"/>
    <cellStyle name="Hyperlink 2 2606" xfId="5648" xr:uid="{6F72B16E-A070-4817-AE61-D6886753499C}"/>
    <cellStyle name="Hyperlink 2 2607" xfId="5649" xr:uid="{C98447F7-09E9-4937-AFD4-036F2355EA8D}"/>
    <cellStyle name="Hyperlink 2 2608" xfId="5650" xr:uid="{D5EEEAFE-C64F-43F6-9EA7-A10675748469}"/>
    <cellStyle name="Hyperlink 2 2609" xfId="5651" xr:uid="{1E68FE16-9D65-4630-B8D7-9A14F6B7B7C9}"/>
    <cellStyle name="Hyperlink 2 261" xfId="5652" xr:uid="{198BF6E8-0277-4BB2-B609-BB109679CE1B}"/>
    <cellStyle name="Hyperlink 2 2610" xfId="5653" xr:uid="{34F75CF2-E40A-4687-99CF-9F4605F1C177}"/>
    <cellStyle name="Hyperlink 2 2611" xfId="5654" xr:uid="{F5902A24-4163-4350-AA10-BF93CF1A05DC}"/>
    <cellStyle name="Hyperlink 2 2612" xfId="5655" xr:uid="{20432D44-0B4A-4AD1-B64F-B7AE4885A753}"/>
    <cellStyle name="Hyperlink 2 2613" xfId="5656" xr:uid="{BCD899D0-544F-4F6B-AAED-8337E7794A0C}"/>
    <cellStyle name="Hyperlink 2 2614" xfId="5657" xr:uid="{0E89DB2E-DF77-43F1-A5F0-A57A022A1B22}"/>
    <cellStyle name="Hyperlink 2 2615" xfId="5658" xr:uid="{7D7CAD4B-7298-4EAA-8B78-71AE8D82FE80}"/>
    <cellStyle name="Hyperlink 2 2616" xfId="5659" xr:uid="{2A87F507-11B9-4CD5-B0D3-298A71378F3C}"/>
    <cellStyle name="Hyperlink 2 2617" xfId="5660" xr:uid="{763919CA-E4F7-48B1-9E79-344B21E7F74C}"/>
    <cellStyle name="Hyperlink 2 2618" xfId="5661" xr:uid="{2E21D189-6B3D-4FC2-B936-C4D2E17535F2}"/>
    <cellStyle name="Hyperlink 2 2619" xfId="5662" xr:uid="{E9D264B0-54E1-4A7B-A3D9-7752F698E7C7}"/>
    <cellStyle name="Hyperlink 2 262" xfId="5663" xr:uid="{B642836A-57B9-4DFB-B9E9-AF2DDD3F63CF}"/>
    <cellStyle name="Hyperlink 2 2620" xfId="5664" xr:uid="{AF42D72E-79FD-43A9-8892-F68DB66007C0}"/>
    <cellStyle name="Hyperlink 2 2621" xfId="5665" xr:uid="{D2AFCEB0-9CD0-4C01-B326-2836CC24765F}"/>
    <cellStyle name="Hyperlink 2 2622" xfId="5666" xr:uid="{DD63C80F-8C2D-4A98-8766-C00AB8C224A4}"/>
    <cellStyle name="Hyperlink 2 2623" xfId="5667" xr:uid="{299F71DB-903C-4085-9821-2C540304EE37}"/>
    <cellStyle name="Hyperlink 2 2624" xfId="5668" xr:uid="{A723A2A9-423C-4070-80A0-CD0731D02D75}"/>
    <cellStyle name="Hyperlink 2 2625" xfId="5669" xr:uid="{41D147E9-C3B6-42E2-BAE9-37CAA11C40D6}"/>
    <cellStyle name="Hyperlink 2 2626" xfId="5670" xr:uid="{9573FBC2-17DD-4296-B3A2-BC95504311B3}"/>
    <cellStyle name="Hyperlink 2 2627" xfId="5671" xr:uid="{588E2A43-2AB0-4445-B41F-23FCBBEBE5EB}"/>
    <cellStyle name="Hyperlink 2 2628" xfId="5672" xr:uid="{1B621301-8CD1-4086-9210-6C20B86B5CF8}"/>
    <cellStyle name="Hyperlink 2 2629" xfId="5673" xr:uid="{BBE4A3CD-6FA9-4C66-A594-524137371AF2}"/>
    <cellStyle name="Hyperlink 2 263" xfId="5674" xr:uid="{04B8D7BA-E0CC-48FC-8D32-95261E7FB638}"/>
    <cellStyle name="Hyperlink 2 2630" xfId="5675" xr:uid="{2FF1CCCE-AFEB-410C-BE4F-C03FE237618A}"/>
    <cellStyle name="Hyperlink 2 2631" xfId="5676" xr:uid="{211B295D-39A9-4AF3-A47C-AC1664B421C5}"/>
    <cellStyle name="Hyperlink 2 2632" xfId="5677" xr:uid="{1DF0BD9E-FA3E-4428-82E4-9A4A2BA0A550}"/>
    <cellStyle name="Hyperlink 2 2633" xfId="5678" xr:uid="{32B1D0DC-EE72-4B72-B9BD-484B16C38789}"/>
    <cellStyle name="Hyperlink 2 2634" xfId="5679" xr:uid="{1F112B57-CA97-4037-8214-8C0105284190}"/>
    <cellStyle name="Hyperlink 2 2635" xfId="5680" xr:uid="{1190C140-E044-4242-AA01-C9B3B8ED9D8B}"/>
    <cellStyle name="Hyperlink 2 2636" xfId="5681" xr:uid="{AC1C62FB-3076-444D-A795-AB0DB6EE2FA2}"/>
    <cellStyle name="Hyperlink 2 2637" xfId="5682" xr:uid="{DC09CD10-0E94-4F71-B2DA-F1B51CAB6E11}"/>
    <cellStyle name="Hyperlink 2 2638" xfId="5683" xr:uid="{512E1B64-F5BE-4133-B7AD-6B8CF522F820}"/>
    <cellStyle name="Hyperlink 2 2639" xfId="5684" xr:uid="{71DFA4CE-74EC-4E65-B5DA-04923797F6AA}"/>
    <cellStyle name="Hyperlink 2 264" xfId="5685" xr:uid="{AB919BEF-8DFA-4694-98E4-F656E107A04C}"/>
    <cellStyle name="Hyperlink 2 2640" xfId="5686" xr:uid="{E344DB2F-827F-4133-975A-0F374E8A1601}"/>
    <cellStyle name="Hyperlink 2 2641" xfId="5687" xr:uid="{1E67BEA9-3C7E-4890-A4DA-54E3A0F37160}"/>
    <cellStyle name="Hyperlink 2 2642" xfId="5688" xr:uid="{B8698E67-36CE-4C39-BE14-4DD285F50556}"/>
    <cellStyle name="Hyperlink 2 2643" xfId="5689" xr:uid="{93B17B45-D496-4BFE-9D35-696783E9C53B}"/>
    <cellStyle name="Hyperlink 2 2644" xfId="5690" xr:uid="{581BA7F0-4B34-4DAE-B130-5BB109787FDA}"/>
    <cellStyle name="Hyperlink 2 2645" xfId="5691" xr:uid="{99EE8076-479A-4CDA-B912-E59B0A643DC2}"/>
    <cellStyle name="Hyperlink 2 2646" xfId="5692" xr:uid="{156455E7-AB00-46DB-8650-69D541A8B00D}"/>
    <cellStyle name="Hyperlink 2 2647" xfId="5693" xr:uid="{43C84F4C-10D3-46F2-9BE6-B390C1DD87FD}"/>
    <cellStyle name="Hyperlink 2 2648" xfId="5694" xr:uid="{45351288-1222-462A-98A0-37A01C87F869}"/>
    <cellStyle name="Hyperlink 2 2649" xfId="5695" xr:uid="{1C4AB322-D552-4184-BA98-D0DCA049665B}"/>
    <cellStyle name="Hyperlink 2 265" xfId="5696" xr:uid="{711F94EA-4C89-4C5A-B5AA-4514F277A8ED}"/>
    <cellStyle name="Hyperlink 2 2650" xfId="5697" xr:uid="{2A246BE1-ADB5-4E39-BFF5-9F6B32CDE96B}"/>
    <cellStyle name="Hyperlink 2 2651" xfId="5698" xr:uid="{7BB1FD1C-FF39-4719-B882-48BBA351E264}"/>
    <cellStyle name="Hyperlink 2 2652" xfId="5699" xr:uid="{DEE42BA6-C85F-4FB6-A5AF-A034885A54AA}"/>
    <cellStyle name="Hyperlink 2 2653" xfId="5700" xr:uid="{6477A89A-39BC-4726-BAD8-44300EE65B1A}"/>
    <cellStyle name="Hyperlink 2 2654" xfId="5701" xr:uid="{BA6FCA09-09D7-4C10-A812-5D7984A74511}"/>
    <cellStyle name="Hyperlink 2 2655" xfId="5702" xr:uid="{6BED4353-9D8A-432D-A7A8-B5A38B6153BE}"/>
    <cellStyle name="Hyperlink 2 2656" xfId="5703" xr:uid="{F367F7C6-AADF-4B8F-83FC-7D3247E16BFC}"/>
    <cellStyle name="Hyperlink 2 2657" xfId="5704" xr:uid="{C82E284E-D67B-475C-925B-2E2574E1973F}"/>
    <cellStyle name="Hyperlink 2 2658" xfId="5705" xr:uid="{3D8B922E-B659-4542-ACC1-8CE61C3F3130}"/>
    <cellStyle name="Hyperlink 2 2659" xfId="5706" xr:uid="{57943C41-8FC2-4759-A55C-630A6399E604}"/>
    <cellStyle name="Hyperlink 2 266" xfId="5707" xr:uid="{8CFEC48F-0DE2-4492-A614-CEF3451CDB48}"/>
    <cellStyle name="Hyperlink 2 2660" xfId="5708" xr:uid="{C34CC752-8793-4390-BB9B-C9ED182D104C}"/>
    <cellStyle name="Hyperlink 2 2661" xfId="5709" xr:uid="{DB5E2ECC-D12C-41EB-A1FE-1C124EFBB8E3}"/>
    <cellStyle name="Hyperlink 2 2662" xfId="5710" xr:uid="{DE519D1D-91AE-4AA6-88C9-87E7B5256EA8}"/>
    <cellStyle name="Hyperlink 2 2663" xfId="5711" xr:uid="{DE1AA31D-671A-41B8-8DB1-70B6E6D8C298}"/>
    <cellStyle name="Hyperlink 2 2664" xfId="5712" xr:uid="{AE7DF65A-86F7-4D39-827D-6A84D2A6B26F}"/>
    <cellStyle name="Hyperlink 2 2665" xfId="5713" xr:uid="{D74085B1-275E-4CD8-915A-D7C2492B6078}"/>
    <cellStyle name="Hyperlink 2 2666" xfId="5714" xr:uid="{1221F08C-1265-4A31-95FD-12F7F548EA80}"/>
    <cellStyle name="Hyperlink 2 2667" xfId="5715" xr:uid="{91B2FB46-15EC-4EAF-8566-B10A09265C5A}"/>
    <cellStyle name="Hyperlink 2 2668" xfId="5716" xr:uid="{2D6EE04E-877C-41D7-9F7E-DBBE6527E309}"/>
    <cellStyle name="Hyperlink 2 2669" xfId="5717" xr:uid="{54D0C566-3C05-4B78-840E-699AFD7321DF}"/>
    <cellStyle name="Hyperlink 2 267" xfId="5718" xr:uid="{6015C2AF-7FDC-4B1B-99B6-0CDF51EF6125}"/>
    <cellStyle name="Hyperlink 2 2670" xfId="5719" xr:uid="{6A93599E-B021-41F4-A074-CB8F420BD065}"/>
    <cellStyle name="Hyperlink 2 2671" xfId="5720" xr:uid="{A3AD83D8-512A-4145-B72E-4CE212974350}"/>
    <cellStyle name="Hyperlink 2 2672" xfId="5721" xr:uid="{91BB2784-1810-471D-80F2-D78B03F2EDE0}"/>
    <cellStyle name="Hyperlink 2 2673" xfId="5722" xr:uid="{8162C2DE-D438-4085-97B8-A88CFB744766}"/>
    <cellStyle name="Hyperlink 2 2674" xfId="5723" xr:uid="{B8FF6B5A-B308-441A-94D3-D0B48DB6E8AB}"/>
    <cellStyle name="Hyperlink 2 2675" xfId="5724" xr:uid="{098679F3-E242-41FD-8018-E898BB30A073}"/>
    <cellStyle name="Hyperlink 2 2676" xfId="5725" xr:uid="{0D3F9FEC-67F7-4041-A0E9-E0775C6E50AC}"/>
    <cellStyle name="Hyperlink 2 2677" xfId="5726" xr:uid="{90452CB5-E8A1-4E06-91C7-8875CAE313A0}"/>
    <cellStyle name="Hyperlink 2 2678" xfId="5727" xr:uid="{A9C0ED83-A64C-4F1A-BCA3-BDBC53B9F729}"/>
    <cellStyle name="Hyperlink 2 2679" xfId="5728" xr:uid="{A884AA2D-925B-4C13-BB57-A0221A9A2E87}"/>
    <cellStyle name="Hyperlink 2 268" xfId="5729" xr:uid="{4325CADD-2F10-478E-BBB4-76094FF3F78A}"/>
    <cellStyle name="Hyperlink 2 2680" xfId="5730" xr:uid="{6A80EA58-32CF-442D-967B-F2F2C523B1D3}"/>
    <cellStyle name="Hyperlink 2 2681" xfId="5731" xr:uid="{A57D9056-5CCB-468C-85D1-BDDFD9B1CB4E}"/>
    <cellStyle name="Hyperlink 2 2682" xfId="5732" xr:uid="{44E7063D-69ED-412B-8FB3-A390B4F448D2}"/>
    <cellStyle name="Hyperlink 2 2683" xfId="5733" xr:uid="{19A90E55-B58C-4A10-AE5C-39C0EA0507E7}"/>
    <cellStyle name="Hyperlink 2 2684" xfId="5734" xr:uid="{C4141B1E-1516-42A0-B090-3A7B5201BDA6}"/>
    <cellStyle name="Hyperlink 2 2685" xfId="5735" xr:uid="{43323B9C-5C27-49B8-8C8F-004305C1BD2A}"/>
    <cellStyle name="Hyperlink 2 2686" xfId="5736" xr:uid="{879F8FC9-D00D-4521-BC45-736F560103B8}"/>
    <cellStyle name="Hyperlink 2 2687" xfId="5737" xr:uid="{9C1E8433-B271-40CD-B67D-363BEC3A9529}"/>
    <cellStyle name="Hyperlink 2 2688" xfId="5738" xr:uid="{2A3AD0AD-2FFD-4499-B2F4-1E2252553E50}"/>
    <cellStyle name="Hyperlink 2 2689" xfId="5739" xr:uid="{B2588781-D205-4286-8373-8C3AB7C7A955}"/>
    <cellStyle name="Hyperlink 2 269" xfId="5740" xr:uid="{F2E2336E-6E2F-4B9D-B915-1353983820CF}"/>
    <cellStyle name="Hyperlink 2 2690" xfId="5741" xr:uid="{A4162FC3-29A2-4E11-8355-93BC322E27A3}"/>
    <cellStyle name="Hyperlink 2 2691" xfId="5742" xr:uid="{4E0E9156-5EAB-4BD7-BA75-5033C68AB9A5}"/>
    <cellStyle name="Hyperlink 2 2692" xfId="5743" xr:uid="{E2D73434-16ED-4CB5-A766-82D35DABA9B6}"/>
    <cellStyle name="Hyperlink 2 2693" xfId="5744" xr:uid="{BCAF27FE-3F80-43C1-92DC-04AAC371706A}"/>
    <cellStyle name="Hyperlink 2 2694" xfId="5745" xr:uid="{74E12FCF-EF45-48A5-8016-91D865B89F82}"/>
    <cellStyle name="Hyperlink 2 2695" xfId="5746" xr:uid="{AF908C2F-A557-4760-AA64-9D5D2CE1F3CC}"/>
    <cellStyle name="Hyperlink 2 2696" xfId="5747" xr:uid="{DAF1D352-01A9-4D0F-9C7E-29B338B3E01F}"/>
    <cellStyle name="Hyperlink 2 2697" xfId="5748" xr:uid="{B5AA8321-384F-4A8F-B600-D07CA49AEE05}"/>
    <cellStyle name="Hyperlink 2 2698" xfId="5749" xr:uid="{9DD718ED-3209-4609-A396-BF8774953871}"/>
    <cellStyle name="Hyperlink 2 2699" xfId="5750" xr:uid="{038AF277-3D9C-4907-B852-D035598A9AB3}"/>
    <cellStyle name="Hyperlink 2 27" xfId="5751" xr:uid="{A518E1AB-E75D-4ADC-AE79-0F4457F327D1}"/>
    <cellStyle name="Hyperlink 2 270" xfId="5752" xr:uid="{E8589CBC-EA67-4657-8F7F-D5F772E1534E}"/>
    <cellStyle name="Hyperlink 2 2700" xfId="5753" xr:uid="{AF1513E4-DC84-4300-9E84-D2055690C5AC}"/>
    <cellStyle name="Hyperlink 2 2701" xfId="5754" xr:uid="{59891E83-D89B-45AE-9CC6-99122528713E}"/>
    <cellStyle name="Hyperlink 2 2702" xfId="5755" xr:uid="{50D2976C-1621-4CD9-9887-88A36C177FC6}"/>
    <cellStyle name="Hyperlink 2 2703" xfId="5756" xr:uid="{33F49136-DEF5-4814-83E0-6002580DEA66}"/>
    <cellStyle name="Hyperlink 2 2704" xfId="5757" xr:uid="{8CE492CB-5A6A-4DE2-9C4F-C7B1E025AB0B}"/>
    <cellStyle name="Hyperlink 2 2705" xfId="5758" xr:uid="{93C63B55-E2BA-4E7D-996B-6A52E8E35353}"/>
    <cellStyle name="Hyperlink 2 2706" xfId="5759" xr:uid="{A9BB7C52-E312-4FA4-BE8C-D5DEDB54C581}"/>
    <cellStyle name="Hyperlink 2 2707" xfId="5760" xr:uid="{C18F6416-95EC-4E85-8256-F1AE4D2C772A}"/>
    <cellStyle name="Hyperlink 2 2708" xfId="5761" xr:uid="{E2792860-DA15-48D9-B9B3-AF4015D60065}"/>
    <cellStyle name="Hyperlink 2 2709" xfId="5762" xr:uid="{184DDD65-514E-4BCA-957F-7EB8AC4C81E0}"/>
    <cellStyle name="Hyperlink 2 271" xfId="5763" xr:uid="{B25AD166-6FCD-4FAF-94B4-3226A5F4AF44}"/>
    <cellStyle name="Hyperlink 2 2710" xfId="5764" xr:uid="{2A737E73-0539-46D1-BB4D-36DB65A0732A}"/>
    <cellStyle name="Hyperlink 2 2711" xfId="5765" xr:uid="{3624FAB6-21D0-4112-BBF8-42FD922C4376}"/>
    <cellStyle name="Hyperlink 2 2712" xfId="5766" xr:uid="{79EFD93B-3D41-428F-97D5-D05FDC2EE77A}"/>
    <cellStyle name="Hyperlink 2 2713" xfId="5767" xr:uid="{045B367B-3282-4C4C-98A5-77D935DE448D}"/>
    <cellStyle name="Hyperlink 2 2714" xfId="5768" xr:uid="{7D5F8235-B35E-4EB1-9681-5A000DBD9515}"/>
    <cellStyle name="Hyperlink 2 2715" xfId="5769" xr:uid="{7620B021-D901-477B-AB2C-3A202EE109B2}"/>
    <cellStyle name="Hyperlink 2 2716" xfId="5770" xr:uid="{E2321685-7939-4919-A41E-7438A3B02DB9}"/>
    <cellStyle name="Hyperlink 2 2717" xfId="5771" xr:uid="{8931B395-8546-47C9-AEA1-EBE4C0043CBE}"/>
    <cellStyle name="Hyperlink 2 2718" xfId="5772" xr:uid="{F3ED66F2-00C7-4A36-B99D-C9A774620315}"/>
    <cellStyle name="Hyperlink 2 2719" xfId="5773" xr:uid="{17EF9BB5-02A5-408F-80D6-4D0D76332799}"/>
    <cellStyle name="Hyperlink 2 272" xfId="5774" xr:uid="{F27BBD3C-6909-4926-9A02-7BFA6DA9EF62}"/>
    <cellStyle name="Hyperlink 2 2720" xfId="5775" xr:uid="{2269B059-DA10-4EF9-AD9C-628D0A29C495}"/>
    <cellStyle name="Hyperlink 2 2721" xfId="5776" xr:uid="{2976602B-782B-4F87-9ADF-35793930BF94}"/>
    <cellStyle name="Hyperlink 2 2722" xfId="5777" xr:uid="{0D076761-F29C-4462-8304-848962F1A66B}"/>
    <cellStyle name="Hyperlink 2 2723" xfId="5778" xr:uid="{913363B5-4AC2-46D8-8722-9CA9095C132C}"/>
    <cellStyle name="Hyperlink 2 2724" xfId="5779" xr:uid="{27F9A8C9-BBAB-4925-81B1-262194FB76EA}"/>
    <cellStyle name="Hyperlink 2 2725" xfId="5780" xr:uid="{2EF12193-4B4D-4EA3-A424-04B5C904A554}"/>
    <cellStyle name="Hyperlink 2 2726" xfId="5781" xr:uid="{E7B7F28C-2B43-4A00-AAAC-179C8BA047E1}"/>
    <cellStyle name="Hyperlink 2 2727" xfId="5782" xr:uid="{A5EFDE25-1C1A-4077-9989-E75857323538}"/>
    <cellStyle name="Hyperlink 2 2728" xfId="5783" xr:uid="{6F6F338C-5CE6-46DE-9AAA-22CD48FFC40F}"/>
    <cellStyle name="Hyperlink 2 2729" xfId="5784" xr:uid="{6381170C-1E28-48F8-A20A-FCC874A59DD1}"/>
    <cellStyle name="Hyperlink 2 273" xfId="5785" xr:uid="{CF14E88E-4068-42AA-89F4-5E69885191E4}"/>
    <cellStyle name="Hyperlink 2 2730" xfId="5786" xr:uid="{6688A413-95D6-41C9-AE8E-A714940426D5}"/>
    <cellStyle name="Hyperlink 2 2731" xfId="5787" xr:uid="{7D16D497-4A6E-4FA9-9722-09DBCA157E8B}"/>
    <cellStyle name="Hyperlink 2 2732" xfId="5788" xr:uid="{F61FED9F-025D-4460-B348-AB0265109ECF}"/>
    <cellStyle name="Hyperlink 2 2733" xfId="5789" xr:uid="{6896EDC8-7E30-45CD-80FC-189884D524C7}"/>
    <cellStyle name="Hyperlink 2 2734" xfId="5790" xr:uid="{3DB4F28D-93D1-4DA9-8F70-F382EE9E8E41}"/>
    <cellStyle name="Hyperlink 2 2735" xfId="5791" xr:uid="{113C3E64-732A-470E-A25C-0FEF540ED286}"/>
    <cellStyle name="Hyperlink 2 2736" xfId="5792" xr:uid="{C096F3DD-1FC0-490B-A26E-B4AE0DF7533F}"/>
    <cellStyle name="Hyperlink 2 2737" xfId="5793" xr:uid="{27DB4A01-1A5D-4A62-8E86-DD0FB9C2B81F}"/>
    <cellStyle name="Hyperlink 2 2738" xfId="5794" xr:uid="{A113011E-8B8C-4AC7-B69C-5D75E4706287}"/>
    <cellStyle name="Hyperlink 2 2739" xfId="5795" xr:uid="{A2BB5F85-276F-452F-901C-E3BBB0A1C189}"/>
    <cellStyle name="Hyperlink 2 274" xfId="5796" xr:uid="{7216B877-3EB4-45A7-85B2-504B466CD2A9}"/>
    <cellStyle name="Hyperlink 2 2740" xfId="5797" xr:uid="{D060187E-4433-410D-8AE2-457D887F6256}"/>
    <cellStyle name="Hyperlink 2 2741" xfId="5798" xr:uid="{4C308DA9-2AB5-4571-8FC3-8F41204BF1A9}"/>
    <cellStyle name="Hyperlink 2 2742" xfId="5799" xr:uid="{8C3E89DD-8371-4C02-973E-9F538C4C485F}"/>
    <cellStyle name="Hyperlink 2 2743" xfId="5800" xr:uid="{6CBCA06B-A0B1-45F6-9D29-33BFF2A5A888}"/>
    <cellStyle name="Hyperlink 2 2744" xfId="5801" xr:uid="{1F410DF7-2085-4906-A17E-DF22C86441DF}"/>
    <cellStyle name="Hyperlink 2 2745" xfId="5802" xr:uid="{D78855A3-C313-4B31-A6E9-367809F2E3C1}"/>
    <cellStyle name="Hyperlink 2 2746" xfId="5803" xr:uid="{09428177-09F3-4D4E-A200-3DB0802B5502}"/>
    <cellStyle name="Hyperlink 2 2747" xfId="5804" xr:uid="{C0207B43-31E2-4651-86B0-7B9B469B6EBC}"/>
    <cellStyle name="Hyperlink 2 2748" xfId="5805" xr:uid="{1851BF00-6454-474B-823C-A68ACED01726}"/>
    <cellStyle name="Hyperlink 2 2749" xfId="5806" xr:uid="{9CC68B3B-5B46-411C-BB8B-15AC2CE5B7F8}"/>
    <cellStyle name="Hyperlink 2 275" xfId="5807" xr:uid="{2D60315B-4C47-40BE-A658-315DDA260116}"/>
    <cellStyle name="Hyperlink 2 2750" xfId="5808" xr:uid="{47F62B24-CB45-4EF0-A372-51B7C74BB10A}"/>
    <cellStyle name="Hyperlink 2 2751" xfId="5809" xr:uid="{250E257A-01C6-4C0E-BA0B-8B7044342940}"/>
    <cellStyle name="Hyperlink 2 2752" xfId="5810" xr:uid="{00BB6E1A-4BBC-49EA-A994-0A626E03FC82}"/>
    <cellStyle name="Hyperlink 2 2753" xfId="5811" xr:uid="{368CC450-A86D-4768-B94A-A8BFE11617E6}"/>
    <cellStyle name="Hyperlink 2 2754" xfId="5812" xr:uid="{B027D342-BCF6-4715-8F8B-62D07C4DEA48}"/>
    <cellStyle name="Hyperlink 2 2755" xfId="5813" xr:uid="{C9B0BF81-F74C-4540-84E9-4EDCCC778316}"/>
    <cellStyle name="Hyperlink 2 2756" xfId="5814" xr:uid="{7EED4511-E611-4D9B-A2AA-39AD4025DBA7}"/>
    <cellStyle name="Hyperlink 2 2757" xfId="5815" xr:uid="{1D85DCCD-6803-438D-BDCB-0D23B95835CA}"/>
    <cellStyle name="Hyperlink 2 2758" xfId="5816" xr:uid="{ECB2DF1A-6642-472D-85C5-12F71C40FF17}"/>
    <cellStyle name="Hyperlink 2 2759" xfId="5817" xr:uid="{F423AA85-85F1-44C2-AFAC-B3B7AC14B0E8}"/>
    <cellStyle name="Hyperlink 2 276" xfId="5818" xr:uid="{554C2F78-5E1C-40BF-AFD1-3DA9362928A6}"/>
    <cellStyle name="Hyperlink 2 2760" xfId="5819" xr:uid="{308AD009-8553-4DFC-96FD-D0473E3834DE}"/>
    <cellStyle name="Hyperlink 2 2761" xfId="5820" xr:uid="{6BC309EE-D90D-4FF2-9FAA-4D991CB2CA5B}"/>
    <cellStyle name="Hyperlink 2 2762" xfId="5821" xr:uid="{2C3CB954-07DC-45B8-BE9D-C6139EA4A867}"/>
    <cellStyle name="Hyperlink 2 2763" xfId="5822" xr:uid="{F3138B7B-5278-47F0-8840-72DBA73BCAF3}"/>
    <cellStyle name="Hyperlink 2 2764" xfId="5823" xr:uid="{51BCF8CF-E6C9-4BC1-B032-F9F18A73C71D}"/>
    <cellStyle name="Hyperlink 2 2765" xfId="5824" xr:uid="{ADA038C9-A087-462C-A154-A59CC576EEAE}"/>
    <cellStyle name="Hyperlink 2 2766" xfId="5825" xr:uid="{CC3F3A72-E695-472D-A6A8-E99E6843131A}"/>
    <cellStyle name="Hyperlink 2 2767" xfId="5826" xr:uid="{881D4C41-664A-4890-8AE3-D11D42737EB2}"/>
    <cellStyle name="Hyperlink 2 2768" xfId="5827" xr:uid="{ED2DBED2-F8DB-4D64-AB56-C3E374DFF64D}"/>
    <cellStyle name="Hyperlink 2 2769" xfId="5828" xr:uid="{03716E5E-4381-4147-9C3C-D08CAA718601}"/>
    <cellStyle name="Hyperlink 2 277" xfId="5829" xr:uid="{B6D4767E-48A2-45D7-B19F-7C86B1D59786}"/>
    <cellStyle name="Hyperlink 2 2770" xfId="5830" xr:uid="{B523C80C-A486-4B84-946C-0F0BB31B536B}"/>
    <cellStyle name="Hyperlink 2 2771" xfId="5831" xr:uid="{B867A7EA-45E0-4547-911C-6D1940E7D4AD}"/>
    <cellStyle name="Hyperlink 2 2772" xfId="5832" xr:uid="{5128B4E5-4568-4480-A2FD-C7AD3DA32C21}"/>
    <cellStyle name="Hyperlink 2 2773" xfId="5833" xr:uid="{2A9803F8-2A2E-4A20-829D-6B34B4116603}"/>
    <cellStyle name="Hyperlink 2 2774" xfId="5834" xr:uid="{96E4D2DE-E434-4469-A53D-B0045F48D7DF}"/>
    <cellStyle name="Hyperlink 2 2775" xfId="5835" xr:uid="{7406C730-E402-4685-BD75-BC4DDBEF23CD}"/>
    <cellStyle name="Hyperlink 2 2776" xfId="5836" xr:uid="{9EB80C40-F8FA-4189-9F63-245D1E85A1EE}"/>
    <cellStyle name="Hyperlink 2 2777" xfId="5837" xr:uid="{8FF07E6C-A302-490F-B688-579B83ED4431}"/>
    <cellStyle name="Hyperlink 2 2778" xfId="5838" xr:uid="{CEAC6E9A-BC1A-4E4F-AD70-83404026400E}"/>
    <cellStyle name="Hyperlink 2 2779" xfId="5839" xr:uid="{405825D5-C401-4DDC-97BA-848E916F48A9}"/>
    <cellStyle name="Hyperlink 2 278" xfId="5840" xr:uid="{D2174077-BD41-4D5B-B7EE-D37E8D77AEFF}"/>
    <cellStyle name="Hyperlink 2 2780" xfId="5841" xr:uid="{E88456E6-F8D9-4F14-8D1E-4058648192B2}"/>
    <cellStyle name="Hyperlink 2 2781" xfId="5842" xr:uid="{2FFD2822-0772-4CB2-9BF0-09712FFFA185}"/>
    <cellStyle name="Hyperlink 2 2782" xfId="5843" xr:uid="{B7D2C4D6-A133-44D5-B811-B7A5722054B1}"/>
    <cellStyle name="Hyperlink 2 2783" xfId="5844" xr:uid="{8CD980E6-8DFC-49F4-BFE8-3A6D2219398F}"/>
    <cellStyle name="Hyperlink 2 2784" xfId="5845" xr:uid="{430AF838-E7A5-4576-A82A-28ABB615F827}"/>
    <cellStyle name="Hyperlink 2 2785" xfId="5846" xr:uid="{57D6D8A5-0CE9-45AB-A879-D77E6A4BEBEB}"/>
    <cellStyle name="Hyperlink 2 2786" xfId="5847" xr:uid="{1E256364-A5B2-449C-BF3D-60BF1BD5E2F0}"/>
    <cellStyle name="Hyperlink 2 2787" xfId="5848" xr:uid="{D48A718A-75FE-4EA6-836E-AB2AEED9EE62}"/>
    <cellStyle name="Hyperlink 2 2788" xfId="5849" xr:uid="{05F8C360-9A69-4223-A46C-B7A224FE93BD}"/>
    <cellStyle name="Hyperlink 2 2789" xfId="5850" xr:uid="{B6884CE6-54AF-4C43-B626-117F39712621}"/>
    <cellStyle name="Hyperlink 2 279" xfId="5851" xr:uid="{6BEE9BBC-37EE-4BC9-813D-71241B724758}"/>
    <cellStyle name="Hyperlink 2 2790" xfId="5852" xr:uid="{91B4F689-84C9-4559-852B-0AADAC2E6FAA}"/>
    <cellStyle name="Hyperlink 2 2791" xfId="5853" xr:uid="{D002B711-2072-43A1-9806-7210FE16CF97}"/>
    <cellStyle name="Hyperlink 2 2792" xfId="5854" xr:uid="{81D1E94C-C741-479C-BF5A-DD159780AAF0}"/>
    <cellStyle name="Hyperlink 2 2793" xfId="5855" xr:uid="{57C63849-FA3F-489D-9548-2E36FB49A763}"/>
    <cellStyle name="Hyperlink 2 2794" xfId="5856" xr:uid="{C766E659-BA6C-447B-AF02-5985D25A2AAC}"/>
    <cellStyle name="Hyperlink 2 2795" xfId="5857" xr:uid="{576F18C5-4FCE-47C1-B9EA-487599F1CA07}"/>
    <cellStyle name="Hyperlink 2 2796" xfId="5858" xr:uid="{72DF8BCD-6BBD-4D89-8CCE-72BE55D3E42E}"/>
    <cellStyle name="Hyperlink 2 2797" xfId="5859" xr:uid="{E3412257-EDCB-4C4B-8B83-F8A2A3065EFD}"/>
    <cellStyle name="Hyperlink 2 2798" xfId="5860" xr:uid="{D0D0B9E3-55A1-44E3-B41F-886E854A8E98}"/>
    <cellStyle name="Hyperlink 2 2799" xfId="5861" xr:uid="{2AE68BB7-2A70-441A-8F4E-F961F8872646}"/>
    <cellStyle name="Hyperlink 2 28" xfId="5862" xr:uid="{5247D86D-6F97-4191-9583-409D4CD37887}"/>
    <cellStyle name="Hyperlink 2 280" xfId="5863" xr:uid="{1BB52207-AFB8-4B41-8223-04FBA5B58FDD}"/>
    <cellStyle name="Hyperlink 2 2800" xfId="5864" xr:uid="{1E4A9559-DF2D-4C5F-87E7-5F7B1A62E9CF}"/>
    <cellStyle name="Hyperlink 2 2801" xfId="5865" xr:uid="{9D2091FD-D7AD-4E00-A7DF-BC1B54A22989}"/>
    <cellStyle name="Hyperlink 2 2802" xfId="5866" xr:uid="{81844123-7869-411A-8989-160C09353A8F}"/>
    <cellStyle name="Hyperlink 2 2803" xfId="5867" xr:uid="{C70DEDC9-5720-4E55-8D86-45A21809E5FB}"/>
    <cellStyle name="Hyperlink 2 2804" xfId="5868" xr:uid="{1BFCD118-DEED-4669-A3C5-634FB4419EA8}"/>
    <cellStyle name="Hyperlink 2 2805" xfId="5869" xr:uid="{D014F9EB-05C7-4A0C-B101-B7EDF1983328}"/>
    <cellStyle name="Hyperlink 2 2806" xfId="5870" xr:uid="{AFDC0372-3C66-47F9-AB19-9262963603DA}"/>
    <cellStyle name="Hyperlink 2 2807" xfId="5871" xr:uid="{DE18F828-4099-47ED-920B-F49B1104F8C6}"/>
    <cellStyle name="Hyperlink 2 2808" xfId="5872" xr:uid="{975EFA4D-438A-4DCB-8921-D3A13709E4C6}"/>
    <cellStyle name="Hyperlink 2 2809" xfId="5873" xr:uid="{1872770A-C460-435B-A5EE-9EE7E45EFB9C}"/>
    <cellStyle name="Hyperlink 2 281" xfId="5874" xr:uid="{FAC759DC-A346-4CEF-9082-B71213E60A92}"/>
    <cellStyle name="Hyperlink 2 2810" xfId="5875" xr:uid="{176B08D6-D5B2-45AB-99A0-60FBF4595EFF}"/>
    <cellStyle name="Hyperlink 2 2811" xfId="5876" xr:uid="{57D363BD-A9E0-4C6A-8C8D-B31EAC21FD2E}"/>
    <cellStyle name="Hyperlink 2 2812" xfId="5877" xr:uid="{F2FCB256-D58D-4E3F-8722-6A42A0B072F0}"/>
    <cellStyle name="Hyperlink 2 2813" xfId="5878" xr:uid="{AAE77A6C-FF60-4D50-BCEB-D5DE0EE47F67}"/>
    <cellStyle name="Hyperlink 2 2814" xfId="5879" xr:uid="{F01793A7-5262-4E29-8613-638FC8B19D5A}"/>
    <cellStyle name="Hyperlink 2 2815" xfId="5880" xr:uid="{A8339B44-E5A2-4376-BC6A-09D2C4E262BF}"/>
    <cellStyle name="Hyperlink 2 2816" xfId="5881" xr:uid="{826941A7-0B17-4AC3-9E98-1D8ADE2DDA3A}"/>
    <cellStyle name="Hyperlink 2 2817" xfId="5882" xr:uid="{E3115E9C-B0B9-43BB-9779-30995172B839}"/>
    <cellStyle name="Hyperlink 2 2818" xfId="5883" xr:uid="{74A83A21-0A99-4EDA-B306-85EC4D0D3B82}"/>
    <cellStyle name="Hyperlink 2 2819" xfId="5884" xr:uid="{1C2542A2-DD12-4A09-83F0-9042A6DE79E5}"/>
    <cellStyle name="Hyperlink 2 282" xfId="5885" xr:uid="{4694AB1C-A029-47E9-9F04-FCB02072A9A3}"/>
    <cellStyle name="Hyperlink 2 2820" xfId="5886" xr:uid="{6BE22EF4-FC25-4495-981C-D5C32AF67ABA}"/>
    <cellStyle name="Hyperlink 2 2821" xfId="5887" xr:uid="{A36B3B03-D037-4954-871A-7990C92A26BD}"/>
    <cellStyle name="Hyperlink 2 2822" xfId="5888" xr:uid="{904E9C67-6DEF-4010-A023-2EDB5D4C1BD1}"/>
    <cellStyle name="Hyperlink 2 2823" xfId="5889" xr:uid="{694728B8-B1EB-4854-A009-D0325988CE14}"/>
    <cellStyle name="Hyperlink 2 2824" xfId="5890" xr:uid="{BCC698AD-4281-4060-B5BD-EC064F9A05F7}"/>
    <cellStyle name="Hyperlink 2 2825" xfId="5891" xr:uid="{77CAFF3C-CB46-4757-B539-48314826983A}"/>
    <cellStyle name="Hyperlink 2 2826" xfId="5892" xr:uid="{A8D4E2C9-DA65-4100-9B52-C9DA823E3486}"/>
    <cellStyle name="Hyperlink 2 2827" xfId="5893" xr:uid="{4CF73129-259B-4C51-8EA5-AE79D5289DFB}"/>
    <cellStyle name="Hyperlink 2 2828" xfId="5894" xr:uid="{4C7B1B24-C02F-48E9-9135-E44FDE57BFBF}"/>
    <cellStyle name="Hyperlink 2 2829" xfId="5895" xr:uid="{F17C1CAA-687B-423B-BBB8-872BF3CCE4FB}"/>
    <cellStyle name="Hyperlink 2 283" xfId="5896" xr:uid="{89302656-F648-4720-8BDA-F9D4D4207A66}"/>
    <cellStyle name="Hyperlink 2 2830" xfId="5897" xr:uid="{2E2FF503-35C3-4B7F-AC96-002BA9E11D6B}"/>
    <cellStyle name="Hyperlink 2 2831" xfId="5898" xr:uid="{3071F8AF-E2CF-4D87-8691-06B820AD5266}"/>
    <cellStyle name="Hyperlink 2 2832" xfId="5899" xr:uid="{A1EF5896-48A2-4707-A800-596A9896E883}"/>
    <cellStyle name="Hyperlink 2 2833" xfId="5900" xr:uid="{1C6AB92A-33F7-46FF-BBDC-C9696F8C6F80}"/>
    <cellStyle name="Hyperlink 2 2834" xfId="5901" xr:uid="{4B312E3E-F8CA-4323-9142-7FDB7ED8ECDD}"/>
    <cellStyle name="Hyperlink 2 2835" xfId="5902" xr:uid="{817E9303-DBF2-42A8-9876-241C80E3AEB9}"/>
    <cellStyle name="Hyperlink 2 2836" xfId="5903" xr:uid="{5D6A7EA9-7077-40E6-B961-11E47ED514BB}"/>
    <cellStyle name="Hyperlink 2 2837" xfId="5904" xr:uid="{31D7690B-FC33-40D3-99D2-AE00A2766A71}"/>
    <cellStyle name="Hyperlink 2 2838" xfId="5905" xr:uid="{F66680F9-C878-4E9B-A94D-4680EB5D86F8}"/>
    <cellStyle name="Hyperlink 2 2839" xfId="5906" xr:uid="{532C4D8D-D6E6-4953-A96D-8E24593C7FDB}"/>
    <cellStyle name="Hyperlink 2 284" xfId="5907" xr:uid="{AF5A9858-7922-4CFB-AEF2-940C766BBA7C}"/>
    <cellStyle name="Hyperlink 2 2840" xfId="5908" xr:uid="{1944BD56-5C15-4ED2-BD78-810CACF53A6D}"/>
    <cellStyle name="Hyperlink 2 2841" xfId="5909" xr:uid="{83119FDC-F98D-4CBD-BA7A-92D749480060}"/>
    <cellStyle name="Hyperlink 2 2842" xfId="5910" xr:uid="{A07409CF-161A-4824-BC0B-C5A5E9654C18}"/>
    <cellStyle name="Hyperlink 2 2843" xfId="5911" xr:uid="{12F06D4A-BAA5-4DA2-9EDF-730B2CFB54CE}"/>
    <cellStyle name="Hyperlink 2 2844" xfId="5912" xr:uid="{DBD430FA-4868-4719-BE36-58635A1A602D}"/>
    <cellStyle name="Hyperlink 2 2845" xfId="5913" xr:uid="{10256CB6-EE8F-439B-BAA3-251263C67CC0}"/>
    <cellStyle name="Hyperlink 2 2846" xfId="5914" xr:uid="{406EFA87-652B-4BA9-9B2F-7FFE84FFDFDF}"/>
    <cellStyle name="Hyperlink 2 2847" xfId="5915" xr:uid="{01F91A42-3690-4DCF-8E19-4D2F7B37AAFF}"/>
    <cellStyle name="Hyperlink 2 2848" xfId="5916" xr:uid="{18631C19-5CD6-49AF-943B-C38720D6E312}"/>
    <cellStyle name="Hyperlink 2 2849" xfId="5917" xr:uid="{982C020C-72D3-464C-B818-C9F0BD9FA390}"/>
    <cellStyle name="Hyperlink 2 285" xfId="5918" xr:uid="{E07AE831-A614-42CC-8C2D-F6D61275749F}"/>
    <cellStyle name="Hyperlink 2 2850" xfId="5919" xr:uid="{631380E4-0944-404E-9616-65FFA14D0190}"/>
    <cellStyle name="Hyperlink 2 2851" xfId="5920" xr:uid="{BDB16BD1-42FE-4FDD-8BD7-7FA9EE98FE97}"/>
    <cellStyle name="Hyperlink 2 2852" xfId="5921" xr:uid="{F17BB794-76C2-44A4-A283-4DF148602D96}"/>
    <cellStyle name="Hyperlink 2 2853" xfId="5922" xr:uid="{5B0A82F0-088F-479C-B708-7B8333F2C0DC}"/>
    <cellStyle name="Hyperlink 2 2854" xfId="5923" xr:uid="{C4C09317-849D-4354-A6DD-2C848563D1F6}"/>
    <cellStyle name="Hyperlink 2 2855" xfId="5924" xr:uid="{F91F3C8E-52B6-48E5-A739-C216FA3F9C29}"/>
    <cellStyle name="Hyperlink 2 2856" xfId="5925" xr:uid="{D923D3B4-7FD1-4164-BC7B-9F0A044F26DD}"/>
    <cellStyle name="Hyperlink 2 2857" xfId="5926" xr:uid="{8060FAE8-0BEA-4FF3-B345-458B87767502}"/>
    <cellStyle name="Hyperlink 2 2858" xfId="5927" xr:uid="{BF7C35A5-A1BF-4770-BF24-506F0768AB8F}"/>
    <cellStyle name="Hyperlink 2 2859" xfId="5928" xr:uid="{81AC87EC-0B12-41A1-9FE1-1BBEEF8BB20F}"/>
    <cellStyle name="Hyperlink 2 286" xfId="5929" xr:uid="{A04A91E6-4F19-4E58-879D-F8A435344F1D}"/>
    <cellStyle name="Hyperlink 2 2860" xfId="5930" xr:uid="{867E9014-3583-4CA3-80D5-CD7009B184BD}"/>
    <cellStyle name="Hyperlink 2 2861" xfId="5931" xr:uid="{2822CCC8-51FA-4B89-851E-EDA5C0FBB811}"/>
    <cellStyle name="Hyperlink 2 2862" xfId="5932" xr:uid="{43EC063B-A7E5-4F96-A4D1-3CA7A93298C2}"/>
    <cellStyle name="Hyperlink 2 2863" xfId="5933" xr:uid="{CC58A786-9773-4326-8F13-F4C59B7F2E13}"/>
    <cellStyle name="Hyperlink 2 2864" xfId="5934" xr:uid="{A63F6AAA-419D-4AF5-9DD9-C72956E675E9}"/>
    <cellStyle name="Hyperlink 2 2865" xfId="5935" xr:uid="{EC0410FF-0F02-4330-987D-C35057ABA617}"/>
    <cellStyle name="Hyperlink 2 2866" xfId="5936" xr:uid="{92438B35-2343-456B-8DBA-093389CE8BB2}"/>
    <cellStyle name="Hyperlink 2 2867" xfId="5937" xr:uid="{4B9F3FDD-97B9-4021-BEDB-9CD31EFF41A4}"/>
    <cellStyle name="Hyperlink 2 2868" xfId="5938" xr:uid="{5A5CB154-1C32-4CCD-BF42-78CECD6104BF}"/>
    <cellStyle name="Hyperlink 2 2869" xfId="5939" xr:uid="{7EFD8252-B8DF-4D8D-B9B3-A6DABFE311E1}"/>
    <cellStyle name="Hyperlink 2 287" xfId="5940" xr:uid="{DBEA675A-D5CA-41F2-8E8B-21333A48AC05}"/>
    <cellStyle name="Hyperlink 2 2870" xfId="5941" xr:uid="{04C1B0C8-8ECB-4606-860F-972D7E811948}"/>
    <cellStyle name="Hyperlink 2 2871" xfId="5942" xr:uid="{0D9F6EE4-718D-4B44-AF12-4A16BA323B5D}"/>
    <cellStyle name="Hyperlink 2 2872" xfId="5943" xr:uid="{C789FD4A-25FA-44AE-AF59-A00A71F74871}"/>
    <cellStyle name="Hyperlink 2 2873" xfId="5944" xr:uid="{75A397B5-FBAB-4976-B7C6-5F4E9F234F33}"/>
    <cellStyle name="Hyperlink 2 2874" xfId="5945" xr:uid="{11449877-F0B1-43A0-A045-281341CDFB08}"/>
    <cellStyle name="Hyperlink 2 2875" xfId="5946" xr:uid="{BB9C15EC-2245-4A76-9372-3702E37FF0FA}"/>
    <cellStyle name="Hyperlink 2 2876" xfId="5947" xr:uid="{832933CA-676E-43F5-9162-00E625C6F3AC}"/>
    <cellStyle name="Hyperlink 2 2877" xfId="5948" xr:uid="{B0854E2E-848F-43F5-A364-8A3033F15DA1}"/>
    <cellStyle name="Hyperlink 2 2878" xfId="5949" xr:uid="{E959E3FE-CA84-4609-B33F-D07AB4C33555}"/>
    <cellStyle name="Hyperlink 2 2879" xfId="5950" xr:uid="{6636E112-414D-4419-B1AC-D7DCCCF51364}"/>
    <cellStyle name="Hyperlink 2 288" xfId="5951" xr:uid="{A3A673A3-7DA5-43FB-BEBD-FA921C3A71EA}"/>
    <cellStyle name="Hyperlink 2 2880" xfId="5952" xr:uid="{A75BDD44-23B6-4ED4-8EA1-5B080D7D01F8}"/>
    <cellStyle name="Hyperlink 2 2881" xfId="5953" xr:uid="{FF82BB3F-BCCE-4238-BCC9-739B83B85B5F}"/>
    <cellStyle name="Hyperlink 2 2882" xfId="5954" xr:uid="{EEBF8766-7A34-4444-AA13-F31358438607}"/>
    <cellStyle name="Hyperlink 2 2883" xfId="5955" xr:uid="{098A4F91-7FF3-48EA-9EB7-39A1C3F03D46}"/>
    <cellStyle name="Hyperlink 2 2884" xfId="5956" xr:uid="{7CF59373-EA5B-4C52-92F8-26DC6EAC6927}"/>
    <cellStyle name="Hyperlink 2 2885" xfId="5957" xr:uid="{CEF0828E-653B-4BE7-818C-357931D2C6D2}"/>
    <cellStyle name="Hyperlink 2 2886" xfId="5958" xr:uid="{9FD8F1DD-5D33-4BAB-BF44-579626B6941C}"/>
    <cellStyle name="Hyperlink 2 2887" xfId="5959" xr:uid="{B17F25F3-0DB1-4BEC-A9DD-605B7255A146}"/>
    <cellStyle name="Hyperlink 2 2888" xfId="5960" xr:uid="{99277CF9-05A5-495E-99CE-80BF932CA1C8}"/>
    <cellStyle name="Hyperlink 2 2889" xfId="5961" xr:uid="{AAC64696-AC56-4CEF-854D-672DCE4329E2}"/>
    <cellStyle name="Hyperlink 2 289" xfId="5962" xr:uid="{08B7EA0E-C7C1-42C8-8155-DC165F75474F}"/>
    <cellStyle name="Hyperlink 2 2890" xfId="5963" xr:uid="{EF8760BC-56E0-408C-8882-120A5FCFBF16}"/>
    <cellStyle name="Hyperlink 2 2891" xfId="5964" xr:uid="{ECCC220E-D800-45CE-9260-98AB7B65513E}"/>
    <cellStyle name="Hyperlink 2 2892" xfId="5965" xr:uid="{9F5052D5-341E-4C17-B1D0-C0EE5F6B8C13}"/>
    <cellStyle name="Hyperlink 2 2893" xfId="5966" xr:uid="{C9B94CB8-0409-4C35-9E4D-BB13D83490F1}"/>
    <cellStyle name="Hyperlink 2 2894" xfId="5967" xr:uid="{FDDA23D0-28A8-4A5A-BF3C-6073479D9092}"/>
    <cellStyle name="Hyperlink 2 2895" xfId="5968" xr:uid="{4113F4A7-553C-4D0A-84EC-0D55576E236F}"/>
    <cellStyle name="Hyperlink 2 2896" xfId="5969" xr:uid="{3D240CBB-7DF3-4321-B338-C3A0B69F4A49}"/>
    <cellStyle name="Hyperlink 2 2897" xfId="5970" xr:uid="{60508625-1322-4B16-8ECD-FD89AE7E2E95}"/>
    <cellStyle name="Hyperlink 2 2898" xfId="5971" xr:uid="{2A966A89-7C6E-4179-B500-89EFB4416268}"/>
    <cellStyle name="Hyperlink 2 2899" xfId="5972" xr:uid="{BF78EF3A-2C39-47E2-A9EE-BA5E8930057B}"/>
    <cellStyle name="Hyperlink 2 29" xfId="5973" xr:uid="{4B9A36FA-7DE3-4F65-A753-95A95BA5E5E0}"/>
    <cellStyle name="Hyperlink 2 290" xfId="5974" xr:uid="{0E331FFC-6E0F-439F-8E02-0C78BC34F969}"/>
    <cellStyle name="Hyperlink 2 2900" xfId="5975" xr:uid="{7D0B79DE-79FE-4AE3-98CA-61F3F60C0A69}"/>
    <cellStyle name="Hyperlink 2 2901" xfId="5976" xr:uid="{58EC876E-A503-43DE-9984-8E0C4AA5D039}"/>
    <cellStyle name="Hyperlink 2 2902" xfId="5977" xr:uid="{F898482E-A845-4F3A-94D1-09E48B67796F}"/>
    <cellStyle name="Hyperlink 2 2903" xfId="5978" xr:uid="{EC3E508A-BA54-439C-BBB8-4D7AD420A4F2}"/>
    <cellStyle name="Hyperlink 2 2904" xfId="5979" xr:uid="{1595B1C9-3585-4B27-841E-BF8CDE226F17}"/>
    <cellStyle name="Hyperlink 2 2905" xfId="5980" xr:uid="{3CDF5FA9-9EAA-4760-B5B2-1C0D0989AE38}"/>
    <cellStyle name="Hyperlink 2 2906" xfId="5981" xr:uid="{4C60D518-A591-4981-B37C-99AAB3ED1AE6}"/>
    <cellStyle name="Hyperlink 2 2907" xfId="5982" xr:uid="{BF9E49BF-A802-4380-AB62-2F27461A19D0}"/>
    <cellStyle name="Hyperlink 2 2908" xfId="5983" xr:uid="{860DCDB1-D926-437F-B8DB-BC82B09CE559}"/>
    <cellStyle name="Hyperlink 2 2909" xfId="5984" xr:uid="{5EE36D09-233A-45CF-95D9-05AD381CB8E9}"/>
    <cellStyle name="Hyperlink 2 291" xfId="5985" xr:uid="{26336237-9A57-488B-A06B-844C5A39DE2B}"/>
    <cellStyle name="Hyperlink 2 2910" xfId="5986" xr:uid="{7135E402-4CC4-45A2-8BEB-1D45E3022792}"/>
    <cellStyle name="Hyperlink 2 2911" xfId="5987" xr:uid="{2B10CC5C-F2C8-4139-AC88-5CD805E68406}"/>
    <cellStyle name="Hyperlink 2 2912" xfId="5988" xr:uid="{E2F0C1E9-F61F-472E-9BC9-649F1133623E}"/>
    <cellStyle name="Hyperlink 2 2913" xfId="5989" xr:uid="{2910B813-7635-4CC2-860E-482F6F415A24}"/>
    <cellStyle name="Hyperlink 2 2914" xfId="5990" xr:uid="{329ED5C0-C2F8-4479-9699-795AFB7E6607}"/>
    <cellStyle name="Hyperlink 2 2915" xfId="5991" xr:uid="{F12FCB58-7E11-4D53-8713-B4833FB53341}"/>
    <cellStyle name="Hyperlink 2 2916" xfId="5992" xr:uid="{10455E21-B6F7-4136-BB81-FF8DB4A8C4FD}"/>
    <cellStyle name="Hyperlink 2 2917" xfId="5993" xr:uid="{2252A42B-8BDA-4E32-A10F-E35B83B2B24D}"/>
    <cellStyle name="Hyperlink 2 2918" xfId="5994" xr:uid="{6AFDF8E8-C3A0-43D0-BBC5-AC2015805F18}"/>
    <cellStyle name="Hyperlink 2 2919" xfId="5995" xr:uid="{5B523EA0-651F-4B40-9806-AA9DC157D76E}"/>
    <cellStyle name="Hyperlink 2 292" xfId="5996" xr:uid="{4D8D47F2-6E4C-4899-B827-A65BD52E9BCA}"/>
    <cellStyle name="Hyperlink 2 2920" xfId="5997" xr:uid="{916D5038-9F08-46B8-BCB1-AE9CFA3CE67D}"/>
    <cellStyle name="Hyperlink 2 2921" xfId="5998" xr:uid="{B2FC7048-293E-43EF-A1F2-43B73A913F81}"/>
    <cellStyle name="Hyperlink 2 2922" xfId="5999" xr:uid="{F8C2F15A-4BE0-472E-9719-06BA1C8CE98C}"/>
    <cellStyle name="Hyperlink 2 2923" xfId="6000" xr:uid="{E35D0CCF-0549-4688-94E7-725336BCB278}"/>
    <cellStyle name="Hyperlink 2 2924" xfId="6001" xr:uid="{8BA82F51-A9EC-4F0A-9AFB-9F444219A87C}"/>
    <cellStyle name="Hyperlink 2 2925" xfId="6002" xr:uid="{AA383758-D24E-4BCA-8C51-CEC19BC5F7C1}"/>
    <cellStyle name="Hyperlink 2 2926" xfId="6003" xr:uid="{847A3591-6D04-484C-8B3E-BC0311093CA4}"/>
    <cellStyle name="Hyperlink 2 2927" xfId="6004" xr:uid="{682B20D4-FAC9-4C3D-96F3-099CC4A0E6D3}"/>
    <cellStyle name="Hyperlink 2 2928" xfId="6005" xr:uid="{3D8A4D35-E2B8-478A-9CA3-01FC09C89C27}"/>
    <cellStyle name="Hyperlink 2 2929" xfId="6006" xr:uid="{27EF3B20-B732-4176-82CC-E860A9AA6F0F}"/>
    <cellStyle name="Hyperlink 2 293" xfId="6007" xr:uid="{8A9A9E82-4B4D-4207-89F2-A9606E18EFCA}"/>
    <cellStyle name="Hyperlink 2 2930" xfId="6008" xr:uid="{E43767EA-D7CD-4941-BC7D-C10E30C5A071}"/>
    <cellStyle name="Hyperlink 2 2931" xfId="6009" xr:uid="{8231DAC9-38D6-45E1-9839-C9244A37DAE0}"/>
    <cellStyle name="Hyperlink 2 2932" xfId="6010" xr:uid="{B8018888-ED2A-44E3-9419-A4A5B6636AF9}"/>
    <cellStyle name="Hyperlink 2 2933" xfId="6011" xr:uid="{CA279552-4F11-43CD-BA2D-08975F9826D6}"/>
    <cellStyle name="Hyperlink 2 2934" xfId="6012" xr:uid="{FA369FB8-A74B-430E-AA58-A821D48F72C0}"/>
    <cellStyle name="Hyperlink 2 2935" xfId="6013" xr:uid="{7708B4E2-CB95-4C5D-9C48-C6986D419D00}"/>
    <cellStyle name="Hyperlink 2 2936" xfId="6014" xr:uid="{506BD524-BCE0-4A8D-A277-49901A25EF2F}"/>
    <cellStyle name="Hyperlink 2 2937" xfId="6015" xr:uid="{38F0F790-E0CE-4C06-A4A5-B85BA651A262}"/>
    <cellStyle name="Hyperlink 2 2938" xfId="6016" xr:uid="{79A9B66A-12F8-4D80-B7B1-16F5073001A3}"/>
    <cellStyle name="Hyperlink 2 2939" xfId="6017" xr:uid="{06DD3748-0A61-41C6-B228-76EFA7F7D6AE}"/>
    <cellStyle name="Hyperlink 2 294" xfId="6018" xr:uid="{0066D43E-B6BC-4A87-88A2-929E5187B0B1}"/>
    <cellStyle name="Hyperlink 2 2940" xfId="6019" xr:uid="{F63ED97B-68E4-46B7-A15F-42E227B322EF}"/>
    <cellStyle name="Hyperlink 2 2941" xfId="6020" xr:uid="{A89F02B5-41A9-4A77-9B01-8DDDCF209285}"/>
    <cellStyle name="Hyperlink 2 2942" xfId="6021" xr:uid="{2ADE416B-294A-4FAE-9C7D-775F593D7F7C}"/>
    <cellStyle name="Hyperlink 2 2943" xfId="6022" xr:uid="{7071ACAD-12D0-4C56-8DCD-E3422A4E155F}"/>
    <cellStyle name="Hyperlink 2 2944" xfId="6023" xr:uid="{879B0124-6BBC-4B32-81BF-3C53684D4608}"/>
    <cellStyle name="Hyperlink 2 2945" xfId="6024" xr:uid="{D06FB4CF-CF9D-4567-92B0-D5FB30D7641E}"/>
    <cellStyle name="Hyperlink 2 2946" xfId="6025" xr:uid="{9CF1BB83-FF2D-4279-8D1E-BC23905FB848}"/>
    <cellStyle name="Hyperlink 2 2947" xfId="6026" xr:uid="{6392A961-4FFF-4639-8658-767EFBDE8E49}"/>
    <cellStyle name="Hyperlink 2 2948" xfId="6027" xr:uid="{2C5BDC8A-8DA1-4EA0-8204-73FBC7BD7DC4}"/>
    <cellStyle name="Hyperlink 2 2949" xfId="6028" xr:uid="{FBE2DE0D-1468-4882-B8F3-35907B469D2F}"/>
    <cellStyle name="Hyperlink 2 295" xfId="6029" xr:uid="{0D7CFEBE-8D0C-427D-9E9D-A926374275CB}"/>
    <cellStyle name="Hyperlink 2 2950" xfId="6030" xr:uid="{E3AB9FBB-AA17-43F5-8AF5-0D6A6E7828B4}"/>
    <cellStyle name="Hyperlink 2 2951" xfId="6031" xr:uid="{53157B03-7FCE-4A09-9C12-BE48E9307ABC}"/>
    <cellStyle name="Hyperlink 2 2952" xfId="6032" xr:uid="{C77AA6AF-4574-4796-B46D-58082EFD2421}"/>
    <cellStyle name="Hyperlink 2 2953" xfId="6033" xr:uid="{AFCC28BD-0204-41A2-BC4E-66E6195A7390}"/>
    <cellStyle name="Hyperlink 2 2954" xfId="6034" xr:uid="{127AAB85-9920-47DC-AEE8-618464C8072D}"/>
    <cellStyle name="Hyperlink 2 2955" xfId="6035" xr:uid="{E86B1DF6-8BAE-4435-B5C5-778B8A08CFE7}"/>
    <cellStyle name="Hyperlink 2 2956" xfId="6036" xr:uid="{069461CE-7F37-4410-BB20-BACA7D26EE47}"/>
    <cellStyle name="Hyperlink 2 2957" xfId="6037" xr:uid="{9329DED5-B9BE-4FD4-B15B-AFB8E6389F64}"/>
    <cellStyle name="Hyperlink 2 2958" xfId="6038" xr:uid="{828C47EB-56A6-4245-9FD4-E0119A6BBDB6}"/>
    <cellStyle name="Hyperlink 2 2959" xfId="6039" xr:uid="{16DEF834-026B-402E-9752-8F9825599B11}"/>
    <cellStyle name="Hyperlink 2 296" xfId="6040" xr:uid="{7E8A8040-31B3-4290-A130-9FDE701F912D}"/>
    <cellStyle name="Hyperlink 2 2960" xfId="6041" xr:uid="{FDEA44F7-7A69-4336-87BD-65F3A5A2937B}"/>
    <cellStyle name="Hyperlink 2 2961" xfId="6042" xr:uid="{D4608CB1-5580-4A8D-8701-AA7DB1C3D62A}"/>
    <cellStyle name="Hyperlink 2 2962" xfId="6043" xr:uid="{BF909E2A-B107-4A74-8E6B-E96315CB20F2}"/>
    <cellStyle name="Hyperlink 2 2963" xfId="6044" xr:uid="{F6B74948-D322-4B57-8E36-EA285225B796}"/>
    <cellStyle name="Hyperlink 2 2964" xfId="6045" xr:uid="{56D3564D-3F44-47B7-AE71-77E2A8317517}"/>
    <cellStyle name="Hyperlink 2 2965" xfId="6046" xr:uid="{9BB71584-6FDF-4467-BCCC-9BB1CB21D7DB}"/>
    <cellStyle name="Hyperlink 2 2966" xfId="6047" xr:uid="{50DB9A7E-81E9-4C1D-9742-66EF4E39FEBC}"/>
    <cellStyle name="Hyperlink 2 2967" xfId="6048" xr:uid="{7D04BA99-F27C-48C3-9589-ECB97654B029}"/>
    <cellStyle name="Hyperlink 2 2968" xfId="6049" xr:uid="{57E575DD-7A81-47EF-98BB-83A0DFBDAC3F}"/>
    <cellStyle name="Hyperlink 2 2969" xfId="6050" xr:uid="{D912382F-068A-4E3E-A4C4-B2C0FA3F0EF8}"/>
    <cellStyle name="Hyperlink 2 297" xfId="6051" xr:uid="{E75CF813-F7CA-4F2B-8ABE-1A58609D5B92}"/>
    <cellStyle name="Hyperlink 2 2970" xfId="6052" xr:uid="{5B7ACF10-F2B8-42E5-BCD2-6A2EA2CDBAEC}"/>
    <cellStyle name="Hyperlink 2 2971" xfId="6053" xr:uid="{4D5EA9A3-341D-4D33-88EC-F155DB19D4F1}"/>
    <cellStyle name="Hyperlink 2 2972" xfId="6054" xr:uid="{C540E218-1E87-44C5-A09E-C824F25D7F01}"/>
    <cellStyle name="Hyperlink 2 2973" xfId="6055" xr:uid="{01E2D9FC-97C1-4B43-BC6A-0BF3871BA7DF}"/>
    <cellStyle name="Hyperlink 2 2974" xfId="6056" xr:uid="{0BEA8DDF-D179-47C0-AD1B-09167BEC93A8}"/>
    <cellStyle name="Hyperlink 2 2975" xfId="6057" xr:uid="{04DA0338-90FF-4ADF-87A3-5A5A640C33D3}"/>
    <cellStyle name="Hyperlink 2 2976" xfId="6058" xr:uid="{0DED9FD2-E24B-4D19-8C88-A00A3E8687BC}"/>
    <cellStyle name="Hyperlink 2 2977" xfId="6059" xr:uid="{17BA3A18-A6A5-4888-AF97-CB5FA946A393}"/>
    <cellStyle name="Hyperlink 2 2978" xfId="6060" xr:uid="{2E0375D0-93D7-442F-A931-80D8D750688D}"/>
    <cellStyle name="Hyperlink 2 2979" xfId="6061" xr:uid="{2D942E8B-C8E7-44EE-B77A-F8E7C5DDF0FB}"/>
    <cellStyle name="Hyperlink 2 298" xfId="6062" xr:uid="{1AFE739F-803A-4355-80D7-7E9D69ED2209}"/>
    <cellStyle name="Hyperlink 2 2980" xfId="6063" xr:uid="{6419CB5C-7CA3-4C30-9ABB-4240C1A9305E}"/>
    <cellStyle name="Hyperlink 2 2981" xfId="6064" xr:uid="{D3007DAD-67DB-4904-A77A-57F0CCC827B5}"/>
    <cellStyle name="Hyperlink 2 2982" xfId="6065" xr:uid="{FC2DF6F8-EEE7-414D-A8E6-F6CE910BBE70}"/>
    <cellStyle name="Hyperlink 2 2983" xfId="6066" xr:uid="{6287FC60-EBEB-4499-9797-A3093BA2C87D}"/>
    <cellStyle name="Hyperlink 2 2984" xfId="6067" xr:uid="{74092B43-385D-44F2-B249-D30F84C0B3EE}"/>
    <cellStyle name="Hyperlink 2 2985" xfId="6068" xr:uid="{90B4EC65-76B8-4582-BEA0-B263983626C2}"/>
    <cellStyle name="Hyperlink 2 2986" xfId="6069" xr:uid="{3D18D2F5-5FE2-4A4D-9401-A44FC945C742}"/>
    <cellStyle name="Hyperlink 2 2987" xfId="6070" xr:uid="{6576AFE8-C826-4A33-BE3B-A4CAB0653640}"/>
    <cellStyle name="Hyperlink 2 2988" xfId="6071" xr:uid="{496DC76E-F85C-47B8-9998-7CD2D5C1DF7A}"/>
    <cellStyle name="Hyperlink 2 2989" xfId="6072" xr:uid="{C9729802-450D-4483-871C-F418579AB330}"/>
    <cellStyle name="Hyperlink 2 299" xfId="6073" xr:uid="{D6249A0A-D2CA-4CB5-8B5E-CFE23F95185E}"/>
    <cellStyle name="Hyperlink 2 2990" xfId="6074" xr:uid="{5BE17B44-2D7C-4FE6-8BF5-114B511D25DC}"/>
    <cellStyle name="Hyperlink 2 2991" xfId="6075" xr:uid="{F56EBB71-BCF5-450A-B285-F8FA8775FB76}"/>
    <cellStyle name="Hyperlink 2 2992" xfId="6076" xr:uid="{EF09E851-BC3F-4EE7-A74A-3556809ECE7A}"/>
    <cellStyle name="Hyperlink 2 2993" xfId="6077" xr:uid="{95778CEE-C450-4AEE-9AC6-69AE290785DC}"/>
    <cellStyle name="Hyperlink 2 2994" xfId="6078" xr:uid="{47B83541-0A00-4081-8FB8-2FEC5B4326B4}"/>
    <cellStyle name="Hyperlink 2 2995" xfId="6079" xr:uid="{021AF980-07AA-4AF1-B9FD-10B14867B009}"/>
    <cellStyle name="Hyperlink 2 2996" xfId="6080" xr:uid="{D61713BD-92A7-4CA7-8894-77F218F22D8E}"/>
    <cellStyle name="Hyperlink 2 2997" xfId="6081" xr:uid="{E7BD4786-9EA5-45BF-81B6-C9B6FFF423E7}"/>
    <cellStyle name="Hyperlink 2 2998" xfId="6082" xr:uid="{5EAEF340-6E90-4DCB-B362-30AD87A6DDD6}"/>
    <cellStyle name="Hyperlink 2 2999" xfId="6083" xr:uid="{DA878263-4DEA-4750-ABDB-489B053C3B19}"/>
    <cellStyle name="Hyperlink 2 3" xfId="6084" xr:uid="{5B213BA8-5CDC-4634-897B-3C3D168DF67D}"/>
    <cellStyle name="Hyperlink 2 30" xfId="6085" xr:uid="{7D3F49F4-0A40-4509-8AB8-3E57EABF697A}"/>
    <cellStyle name="Hyperlink 2 300" xfId="6086" xr:uid="{4BFF6102-A12D-43F0-8364-294AB08AF128}"/>
    <cellStyle name="Hyperlink 2 3000" xfId="6087" xr:uid="{A4EA632D-2D22-4F25-88E4-BA2F7A38367F}"/>
    <cellStyle name="Hyperlink 2 3001" xfId="6088" xr:uid="{27252AC3-AA45-473B-BC14-83724D722AFF}"/>
    <cellStyle name="Hyperlink 2 3002" xfId="6089" xr:uid="{C054AD98-A9AD-481A-A63F-09EC97E51956}"/>
    <cellStyle name="Hyperlink 2 3003" xfId="6090" xr:uid="{51969FC3-9325-4526-8D8E-E2495BFEC6D4}"/>
    <cellStyle name="Hyperlink 2 3004" xfId="6091" xr:uid="{C4CD0437-549C-414B-97E6-3CC42C6639B3}"/>
    <cellStyle name="Hyperlink 2 3005" xfId="6092" xr:uid="{0C50C76C-E716-4B1F-92A5-227426BA74DE}"/>
    <cellStyle name="Hyperlink 2 3006" xfId="6093" xr:uid="{7A1EE9D5-6135-43EB-B11D-265841985FD8}"/>
    <cellStyle name="Hyperlink 2 3007" xfId="6094" xr:uid="{76F500D3-9326-466A-9DC7-90D1A779C25A}"/>
    <cellStyle name="Hyperlink 2 3008" xfId="6095" xr:uid="{7829AC14-634E-45F4-AE87-4FE2E49DA879}"/>
    <cellStyle name="Hyperlink 2 3009" xfId="6096" xr:uid="{F7B4612A-B5BA-4DF5-820A-84FC66B0D2DD}"/>
    <cellStyle name="Hyperlink 2 301" xfId="6097" xr:uid="{B1FF1ACD-C339-4224-8239-93DB4D257ABD}"/>
    <cellStyle name="Hyperlink 2 3010" xfId="6098" xr:uid="{DC28A43E-12A1-4138-A159-BEB15F21BB85}"/>
    <cellStyle name="Hyperlink 2 3011" xfId="6099" xr:uid="{76AC8B44-3CBF-4E3C-9C1F-3C2A1F20E742}"/>
    <cellStyle name="Hyperlink 2 3012" xfId="6100" xr:uid="{63B6AB51-553B-461A-9067-1EBDB36312EF}"/>
    <cellStyle name="Hyperlink 2 3013" xfId="6101" xr:uid="{E8CFD692-4BB3-4D8E-A5DB-8112DCF8FA0E}"/>
    <cellStyle name="Hyperlink 2 3014" xfId="6102" xr:uid="{2B1F89C8-A30C-48DE-86A7-7ED9CD43A625}"/>
    <cellStyle name="Hyperlink 2 3015" xfId="6103" xr:uid="{26DBEF4F-87A9-40D8-B771-6CD81A02B082}"/>
    <cellStyle name="Hyperlink 2 3016" xfId="6104" xr:uid="{11AAF102-5DBB-4B0B-8FD8-D9334A3EA7DE}"/>
    <cellStyle name="Hyperlink 2 3017" xfId="6105" xr:uid="{E76C8DB8-56D9-4F6A-967F-94118029F7ED}"/>
    <cellStyle name="Hyperlink 2 3018" xfId="6106" xr:uid="{7C0B9D65-CD5E-4CD7-A13A-7563A26E5162}"/>
    <cellStyle name="Hyperlink 2 3019" xfId="6107" xr:uid="{CC92713E-7EB1-4E74-81F3-BDDAF58AD8E5}"/>
    <cellStyle name="Hyperlink 2 302" xfId="6108" xr:uid="{9FFFC2FC-5C76-4CED-AA88-813AED373EC1}"/>
    <cellStyle name="Hyperlink 2 3020" xfId="6109" xr:uid="{2D4D8518-8F1D-40FF-8F23-7EFD29CD0180}"/>
    <cellStyle name="Hyperlink 2 3021" xfId="6110" xr:uid="{5B3B6354-9D63-4A67-B5B6-3F101211C77A}"/>
    <cellStyle name="Hyperlink 2 3022" xfId="6111" xr:uid="{76E101D1-9C90-4790-97E9-3B81AACA8810}"/>
    <cellStyle name="Hyperlink 2 3023" xfId="6112" xr:uid="{C1252BE4-CB4D-4658-ADDC-1AB1BF7EADD4}"/>
    <cellStyle name="Hyperlink 2 3024" xfId="6113" xr:uid="{DD372AB9-0F0B-410D-9F41-D2C0D909EA2F}"/>
    <cellStyle name="Hyperlink 2 3025" xfId="6114" xr:uid="{1F9EA60A-19C9-412E-9B99-9C53957446C3}"/>
    <cellStyle name="Hyperlink 2 3026" xfId="6115" xr:uid="{8C3AF9F1-6591-47D0-BC10-1FC0166CFBA0}"/>
    <cellStyle name="Hyperlink 2 3027" xfId="6116" xr:uid="{6D9DF99F-DE85-46F7-86D0-54B55F0FD0B0}"/>
    <cellStyle name="Hyperlink 2 3028" xfId="6117" xr:uid="{69D0E0B3-6568-4220-848F-DD976FA4B553}"/>
    <cellStyle name="Hyperlink 2 3029" xfId="6118" xr:uid="{0B4D877F-863A-4A09-A94D-E2A34FE8C9D9}"/>
    <cellStyle name="Hyperlink 2 303" xfId="6119" xr:uid="{E85B14DB-239F-4DBE-8574-CA5E2F83869F}"/>
    <cellStyle name="Hyperlink 2 3030" xfId="6120" xr:uid="{49F7695A-6C92-4E6E-96A5-E76B4AAFBAA8}"/>
    <cellStyle name="Hyperlink 2 3031" xfId="6121" xr:uid="{6D2D9D13-B9D3-4638-85D9-D6269F9523D9}"/>
    <cellStyle name="Hyperlink 2 3032" xfId="6122" xr:uid="{FA162626-5E5F-42EF-BC7D-257943AE4989}"/>
    <cellStyle name="Hyperlink 2 3033" xfId="6123" xr:uid="{7354B4A2-F81A-4181-9D18-4AB2B3724333}"/>
    <cellStyle name="Hyperlink 2 3034" xfId="6124" xr:uid="{F3B4131E-21F1-435B-A7CF-99FF1C582EA2}"/>
    <cellStyle name="Hyperlink 2 3035" xfId="6125" xr:uid="{32AFD3FE-F2FE-4CC0-9B01-E353270A0BFB}"/>
    <cellStyle name="Hyperlink 2 3036" xfId="6126" xr:uid="{F4146C0E-BF4A-4CCD-92E4-1A8AA53EF2CC}"/>
    <cellStyle name="Hyperlink 2 3037" xfId="6127" xr:uid="{EB1BB2C0-C300-49CB-85B8-8673F961CD74}"/>
    <cellStyle name="Hyperlink 2 3038" xfId="6128" xr:uid="{97AC9297-99DE-4AB7-B389-752FD3059A93}"/>
    <cellStyle name="Hyperlink 2 3039" xfId="6129" xr:uid="{B1D981F1-6236-466A-B062-BEAEAE646676}"/>
    <cellStyle name="Hyperlink 2 304" xfId="6130" xr:uid="{DBA1821F-066F-4027-9962-7E69443CA872}"/>
    <cellStyle name="Hyperlink 2 3040" xfId="6131" xr:uid="{7FAA3A11-42DE-4D5B-9516-4256A65F065F}"/>
    <cellStyle name="Hyperlink 2 3041" xfId="6132" xr:uid="{8326F2AA-0358-42A6-B8B6-6D5E69C243F8}"/>
    <cellStyle name="Hyperlink 2 3042" xfId="6133" xr:uid="{A74A157A-66ED-49A5-8F50-6977712BAB7A}"/>
    <cellStyle name="Hyperlink 2 3043" xfId="6134" xr:uid="{78CFF2E8-C8DE-4DB0-8F25-6FF7298F3CB6}"/>
    <cellStyle name="Hyperlink 2 3044" xfId="6135" xr:uid="{FF487D52-F96F-4391-93A4-4E211265C6B2}"/>
    <cellStyle name="Hyperlink 2 3045" xfId="6136" xr:uid="{0011CA89-8271-4643-B424-BA2870B5E584}"/>
    <cellStyle name="Hyperlink 2 3046" xfId="6137" xr:uid="{AE9F0625-C22B-47B6-B794-7AC88F0D6986}"/>
    <cellStyle name="Hyperlink 2 3047" xfId="6138" xr:uid="{2DC2385E-9B18-4ACA-9DAA-92328895D81C}"/>
    <cellStyle name="Hyperlink 2 3048" xfId="6139" xr:uid="{8172B5CC-6AA9-43FC-81FE-0FC39ADCBAA7}"/>
    <cellStyle name="Hyperlink 2 3049" xfId="6140" xr:uid="{8FA24124-3F50-45FC-90C8-C904B58176B9}"/>
    <cellStyle name="Hyperlink 2 305" xfId="6141" xr:uid="{73F01431-311C-4CD1-93A0-E5C6C97FA773}"/>
    <cellStyle name="Hyperlink 2 3050" xfId="6142" xr:uid="{5D233BEA-0E16-4B23-9056-4E899CF25913}"/>
    <cellStyle name="Hyperlink 2 3051" xfId="6143" xr:uid="{9A1784FA-2636-43EC-A220-1997D0817222}"/>
    <cellStyle name="Hyperlink 2 3052" xfId="6144" xr:uid="{8752012D-11CC-45DF-BEDA-934E3762A1D2}"/>
    <cellStyle name="Hyperlink 2 3053" xfId="6145" xr:uid="{1999341F-AE48-4D80-8E9C-D57DE784A744}"/>
    <cellStyle name="Hyperlink 2 3054" xfId="6146" xr:uid="{6A03C1C6-2C95-4CD6-807A-AFDA1832E7F4}"/>
    <cellStyle name="Hyperlink 2 3055" xfId="6147" xr:uid="{B1941B0D-04C9-4E22-86AF-70E30FE14251}"/>
    <cellStyle name="Hyperlink 2 3056" xfId="6148" xr:uid="{64B5442A-6AF9-4020-B6D0-795EEFBD607B}"/>
    <cellStyle name="Hyperlink 2 3057" xfId="6149" xr:uid="{8E23BFEA-C461-4908-889C-8B9E900930E1}"/>
    <cellStyle name="Hyperlink 2 3058" xfId="6150" xr:uid="{9D9E016B-A561-4CB4-8EF5-74D6FD2F32E9}"/>
    <cellStyle name="Hyperlink 2 3059" xfId="6151" xr:uid="{08F530FF-81A7-4EB0-8016-8F96E674B8AD}"/>
    <cellStyle name="Hyperlink 2 306" xfId="6152" xr:uid="{F2FD7CE7-6135-4C91-AE9E-A1FB8E30FF8D}"/>
    <cellStyle name="Hyperlink 2 3060" xfId="6153" xr:uid="{43EDA4C0-86C8-47BB-9C2A-86DB309B0A2A}"/>
    <cellStyle name="Hyperlink 2 3061" xfId="6154" xr:uid="{BA36C434-FEF1-4541-9F5A-D8968D3E9D81}"/>
    <cellStyle name="Hyperlink 2 3062" xfId="6155" xr:uid="{1660A71C-D3F9-4FA1-A45C-6364A202D917}"/>
    <cellStyle name="Hyperlink 2 3063" xfId="6156" xr:uid="{4F0D07E2-2130-4559-9AE9-02B3C637BCE9}"/>
    <cellStyle name="Hyperlink 2 3064" xfId="6157" xr:uid="{CEE4972D-42D5-4261-9408-53947D7621AE}"/>
    <cellStyle name="Hyperlink 2 3065" xfId="6158" xr:uid="{C0EFF6DB-8D8D-4F23-B6C0-3527963DFABD}"/>
    <cellStyle name="Hyperlink 2 3066" xfId="6159" xr:uid="{E4C70A57-CC05-4902-8CD2-20D05AC175B0}"/>
    <cellStyle name="Hyperlink 2 3067" xfId="6160" xr:uid="{C2A3E515-A893-4459-897B-B21E50B1D99F}"/>
    <cellStyle name="Hyperlink 2 3068" xfId="6161" xr:uid="{F45B350A-7D53-4425-976B-35E8B384DD1D}"/>
    <cellStyle name="Hyperlink 2 3069" xfId="6162" xr:uid="{E9BAFB88-519D-4B3E-8CA9-4FE990B220AC}"/>
    <cellStyle name="Hyperlink 2 307" xfId="6163" xr:uid="{D39CE32F-C11A-4E2F-B839-CDF13398306E}"/>
    <cellStyle name="Hyperlink 2 3070" xfId="6164" xr:uid="{3B8B02E5-0DA6-4B29-A32F-64402C629CB0}"/>
    <cellStyle name="Hyperlink 2 3071" xfId="6165" xr:uid="{B9AEA183-34FD-40FB-B82B-94925E937BCA}"/>
    <cellStyle name="Hyperlink 2 3072" xfId="6166" xr:uid="{45CF988C-5C29-41BD-9320-DC9485910562}"/>
    <cellStyle name="Hyperlink 2 3073" xfId="6167" xr:uid="{F8737D98-0AB5-4A5D-84F3-55F12A8D082E}"/>
    <cellStyle name="Hyperlink 2 3074" xfId="6168" xr:uid="{806F68CB-595D-4772-86F7-A7C32598031C}"/>
    <cellStyle name="Hyperlink 2 3075" xfId="6169" xr:uid="{F2406D74-5495-48F1-A248-E5FFD62EFD7F}"/>
    <cellStyle name="Hyperlink 2 3076" xfId="6170" xr:uid="{9C215472-5CEC-4348-A758-EBD6C397FB79}"/>
    <cellStyle name="Hyperlink 2 3077" xfId="6171" xr:uid="{C5278A84-9574-48A5-A848-BC7E5D36FA84}"/>
    <cellStyle name="Hyperlink 2 3078" xfId="6172" xr:uid="{C4EEDE2B-E949-46F6-98F6-90B8EC69A683}"/>
    <cellStyle name="Hyperlink 2 3079" xfId="6173" xr:uid="{47333CC5-E895-499C-A5EE-F3D96F3A9C34}"/>
    <cellStyle name="Hyperlink 2 308" xfId="6174" xr:uid="{D5CBC520-8522-46C4-BFA7-293BB4EA5176}"/>
    <cellStyle name="Hyperlink 2 3080" xfId="6175" xr:uid="{83EFEB8B-1BBD-4C07-B10E-1B07C2499BA6}"/>
    <cellStyle name="Hyperlink 2 3081" xfId="6176" xr:uid="{023E84A4-9CF3-4FA1-B447-D21333CADED4}"/>
    <cellStyle name="Hyperlink 2 3082" xfId="6177" xr:uid="{073A3195-A78E-49DC-A34A-E31C146449ED}"/>
    <cellStyle name="Hyperlink 2 3083" xfId="6178" xr:uid="{BC47B6E2-896A-44D1-B1B6-7644BCFDE205}"/>
    <cellStyle name="Hyperlink 2 3084" xfId="6179" xr:uid="{16689DEF-0446-431E-91C1-4263B176D094}"/>
    <cellStyle name="Hyperlink 2 3085" xfId="6180" xr:uid="{7B7714CD-E1DD-44CD-8E86-4A99FFC0A6E4}"/>
    <cellStyle name="Hyperlink 2 3086" xfId="6181" xr:uid="{13AC8966-3783-462D-A3A1-BC917E242A08}"/>
    <cellStyle name="Hyperlink 2 3087" xfId="6182" xr:uid="{3DF2F5D5-8318-4F88-B76F-04953E03653E}"/>
    <cellStyle name="Hyperlink 2 3088" xfId="6183" xr:uid="{ED57E681-2951-4A01-A622-0894FA8ECB1D}"/>
    <cellStyle name="Hyperlink 2 3089" xfId="6184" xr:uid="{676BD295-D48C-443B-A5F4-87E26D15AEFB}"/>
    <cellStyle name="Hyperlink 2 309" xfId="6185" xr:uid="{7BF013BD-8B71-4DE2-AF92-88B2827ADBBA}"/>
    <cellStyle name="Hyperlink 2 3090" xfId="6186" xr:uid="{BE36F029-937B-4FC3-A79E-B69F41EBD498}"/>
    <cellStyle name="Hyperlink 2 3091" xfId="6187" xr:uid="{D5160B9F-72A5-458C-A81F-6C1FB3761606}"/>
    <cellStyle name="Hyperlink 2 3092" xfId="6188" xr:uid="{C23BAF83-26C9-47D8-A915-D3109DC19245}"/>
    <cellStyle name="Hyperlink 2 3093" xfId="6189" xr:uid="{653E8443-7F30-479D-AF32-EC1EABA936AE}"/>
    <cellStyle name="Hyperlink 2 3094" xfId="6190" xr:uid="{92F142ED-E47E-4C12-8E35-DBAB272BD158}"/>
    <cellStyle name="Hyperlink 2 3095" xfId="6191" xr:uid="{B9908F68-993E-4A02-AAC0-1AB7353BD49E}"/>
    <cellStyle name="Hyperlink 2 3096" xfId="6192" xr:uid="{D0E7D64E-FE27-4E1E-86A1-3AFCA7034D49}"/>
    <cellStyle name="Hyperlink 2 3097" xfId="6193" xr:uid="{6263C860-D115-4385-AC9B-80D040667E65}"/>
    <cellStyle name="Hyperlink 2 3098" xfId="6194" xr:uid="{1EAEA430-5523-4F96-A8AF-C5E43E700020}"/>
    <cellStyle name="Hyperlink 2 3099" xfId="6195" xr:uid="{A5476C99-0074-4CE3-822D-3F933509F933}"/>
    <cellStyle name="Hyperlink 2 31" xfId="6196" xr:uid="{BC41D799-9E21-4E12-BAF4-B829E89A4D26}"/>
    <cellStyle name="Hyperlink 2 310" xfId="6197" xr:uid="{7F04E394-0391-4650-B258-C70610BEB272}"/>
    <cellStyle name="Hyperlink 2 3100" xfId="6198" xr:uid="{044EAF62-F37F-4864-A517-777D2A2773E1}"/>
    <cellStyle name="Hyperlink 2 3101" xfId="6199" xr:uid="{25A42062-4771-4A67-BF5D-12CF96374541}"/>
    <cellStyle name="Hyperlink 2 3102" xfId="6200" xr:uid="{A225D173-2E85-45EB-8045-5538189BCC56}"/>
    <cellStyle name="Hyperlink 2 3103" xfId="6201" xr:uid="{FEAE7797-3228-4AD8-B05F-0B311E80B7F6}"/>
    <cellStyle name="Hyperlink 2 3104" xfId="6202" xr:uid="{A176BA9B-2D65-4633-A51D-7175A9E4828C}"/>
    <cellStyle name="Hyperlink 2 3105" xfId="6203" xr:uid="{F7830ADD-A381-4F7F-A5B3-486F5DAB2F23}"/>
    <cellStyle name="Hyperlink 2 3106" xfId="6204" xr:uid="{F57B0983-9491-4C49-95CC-B5DB05B97018}"/>
    <cellStyle name="Hyperlink 2 3107" xfId="6205" xr:uid="{B6E5E75C-77E7-4707-B4C8-A80B4B615CA6}"/>
    <cellStyle name="Hyperlink 2 3108" xfId="6206" xr:uid="{22681BA5-4CDF-4D87-AA50-01BB792B5091}"/>
    <cellStyle name="Hyperlink 2 3109" xfId="6207" xr:uid="{A9EEE703-1D76-48D2-BE58-F225081BBB3F}"/>
    <cellStyle name="Hyperlink 2 311" xfId="6208" xr:uid="{D9D68116-238B-4B01-AEC1-343AB77BC790}"/>
    <cellStyle name="Hyperlink 2 3110" xfId="6209" xr:uid="{A5351117-F7CD-43FD-8211-AD508546CB66}"/>
    <cellStyle name="Hyperlink 2 3111" xfId="6210" xr:uid="{6D1AF1BC-D8BC-4C76-9BD5-0F0354FA9129}"/>
    <cellStyle name="Hyperlink 2 3112" xfId="6211" xr:uid="{0F5E6143-C3CE-4A02-B594-EA200BD7D51E}"/>
    <cellStyle name="Hyperlink 2 3113" xfId="6212" xr:uid="{B440F45F-BE01-4436-B8F1-335562977817}"/>
    <cellStyle name="Hyperlink 2 3114" xfId="6213" xr:uid="{64762282-68AD-4FD7-A1BF-5D0696444775}"/>
    <cellStyle name="Hyperlink 2 3115" xfId="6214" xr:uid="{45008B17-5C05-4931-AE3A-6C414C3DA9A5}"/>
    <cellStyle name="Hyperlink 2 3116" xfId="6215" xr:uid="{0219DE36-F6AF-484E-A9CB-D84DBC7D3F50}"/>
    <cellStyle name="Hyperlink 2 3117" xfId="6216" xr:uid="{DB8FDE46-279B-433A-B1EB-A4BE8C757D54}"/>
    <cellStyle name="Hyperlink 2 3118" xfId="6217" xr:uid="{5A6008F4-3CCB-4979-9E7C-A72F383FBCD5}"/>
    <cellStyle name="Hyperlink 2 3119" xfId="6218" xr:uid="{F1F18D3F-4097-4DFD-AAB8-2F01B27F6217}"/>
    <cellStyle name="Hyperlink 2 312" xfId="6219" xr:uid="{0550E57C-3655-4FB8-9C64-7CF729B0D8F5}"/>
    <cellStyle name="Hyperlink 2 3120" xfId="6220" xr:uid="{EC8A4FE1-FA83-40B9-8D1B-74F09B212897}"/>
    <cellStyle name="Hyperlink 2 3121" xfId="6221" xr:uid="{EF0257F2-5B7A-415A-92A4-3BC54346E808}"/>
    <cellStyle name="Hyperlink 2 3122" xfId="6222" xr:uid="{D445A8F0-2807-4567-B82E-F07107AFBA40}"/>
    <cellStyle name="Hyperlink 2 3123" xfId="6223" xr:uid="{37252607-46A6-4F67-85CD-911534893233}"/>
    <cellStyle name="Hyperlink 2 3124" xfId="6224" xr:uid="{ED2F84B0-95C5-4695-AA48-95630108C709}"/>
    <cellStyle name="Hyperlink 2 3125" xfId="6225" xr:uid="{B262749B-EF5B-4EFB-A2D2-6509465E6D56}"/>
    <cellStyle name="Hyperlink 2 3126" xfId="6226" xr:uid="{FD3E817B-F43E-4EF8-8CA3-9B3A86DFABEB}"/>
    <cellStyle name="Hyperlink 2 3127" xfId="6227" xr:uid="{4F8CCED5-1268-4C12-B9C9-51D36B2DCE8D}"/>
    <cellStyle name="Hyperlink 2 3128" xfId="6228" xr:uid="{20FCE7E7-AE87-465C-8D65-CBE9B08216BA}"/>
    <cellStyle name="Hyperlink 2 3129" xfId="6229" xr:uid="{AF988E4F-FE28-4AB0-91F5-20E07393F422}"/>
    <cellStyle name="Hyperlink 2 313" xfId="6230" xr:uid="{EDD1F015-0CD7-45BC-A268-CD47D167C5D5}"/>
    <cellStyle name="Hyperlink 2 3130" xfId="6231" xr:uid="{DDC80B32-76E6-4F5E-9C35-C6B1D178759B}"/>
    <cellStyle name="Hyperlink 2 3131" xfId="6232" xr:uid="{3B107F4A-68F3-4926-AE20-4D262FA6CDCF}"/>
    <cellStyle name="Hyperlink 2 3132" xfId="6233" xr:uid="{9DCEBF1E-9487-4B35-ABE0-117381074555}"/>
    <cellStyle name="Hyperlink 2 3133" xfId="6234" xr:uid="{A82B67CB-FFD3-433F-A84F-B1C97F54E069}"/>
    <cellStyle name="Hyperlink 2 3134" xfId="6235" xr:uid="{B6C39AE4-626E-4650-9674-3D64F65321DF}"/>
    <cellStyle name="Hyperlink 2 3135" xfId="6236" xr:uid="{7655935A-C711-4663-A8B2-0BCD7FDFFEF6}"/>
    <cellStyle name="Hyperlink 2 3136" xfId="6237" xr:uid="{86D5D2C3-4CB2-49AA-B22A-2D302073F36A}"/>
    <cellStyle name="Hyperlink 2 3137" xfId="6238" xr:uid="{2F177BF2-4D6A-41DE-90C4-8C3A9D82ED77}"/>
    <cellStyle name="Hyperlink 2 3138" xfId="6239" xr:uid="{4C59B752-5F1E-4272-A063-3BD98CCCD034}"/>
    <cellStyle name="Hyperlink 2 3139" xfId="6240" xr:uid="{3BCEB4BC-9BE3-432E-A58A-2EC9DFF1392E}"/>
    <cellStyle name="Hyperlink 2 314" xfId="6241" xr:uid="{960E26CD-CF92-410C-9EA6-9E7B1B21E660}"/>
    <cellStyle name="Hyperlink 2 3140" xfId="6242" xr:uid="{C058A60E-AAE7-45AD-B1F3-B7541EA174F2}"/>
    <cellStyle name="Hyperlink 2 3141" xfId="6243" xr:uid="{89872F2B-AFEA-481D-B94E-E3025C5E36A6}"/>
    <cellStyle name="Hyperlink 2 3142" xfId="6244" xr:uid="{0770A96F-FF1B-4882-9EFE-5F08812DBD51}"/>
    <cellStyle name="Hyperlink 2 3143" xfId="6245" xr:uid="{02F9628D-2E42-4E0C-A8B5-909C5F5265B5}"/>
    <cellStyle name="Hyperlink 2 3144" xfId="6246" xr:uid="{50B8DE76-D321-41A9-A099-C51517703A99}"/>
    <cellStyle name="Hyperlink 2 3145" xfId="6247" xr:uid="{4B75E3E6-D6D4-44E0-A54A-BBF627BB0EAE}"/>
    <cellStyle name="Hyperlink 2 3146" xfId="6248" xr:uid="{5550E65E-2591-4FA1-BC7F-327A0BFDEE0C}"/>
    <cellStyle name="Hyperlink 2 3147" xfId="6249" xr:uid="{64EF5081-DBEA-4FB8-98E3-0337C3B9EEE3}"/>
    <cellStyle name="Hyperlink 2 3148" xfId="6250" xr:uid="{E04D7AF1-85CC-4107-8BAD-3FEEB489C53C}"/>
    <cellStyle name="Hyperlink 2 3149" xfId="6251" xr:uid="{56EBA354-265F-40AC-B7A4-EE1D1995CF4E}"/>
    <cellStyle name="Hyperlink 2 315" xfId="6252" xr:uid="{02CCB191-B640-4A16-A844-580900FC96CD}"/>
    <cellStyle name="Hyperlink 2 3150" xfId="6253" xr:uid="{AB84A3DB-88DF-4747-A05A-BD0CACA066FC}"/>
    <cellStyle name="Hyperlink 2 3151" xfId="6254" xr:uid="{176B2E8D-830C-4046-8E99-79F7B0B329AF}"/>
    <cellStyle name="Hyperlink 2 3152" xfId="6255" xr:uid="{7C8CD78D-A0BE-4511-9834-378FD8C1F27F}"/>
    <cellStyle name="Hyperlink 2 3153" xfId="6256" xr:uid="{0A43B380-4F11-43A3-A5CF-6A5918DC7D37}"/>
    <cellStyle name="Hyperlink 2 3154" xfId="6257" xr:uid="{F7EE46C7-371E-46AF-BA56-186DD25DC97D}"/>
    <cellStyle name="Hyperlink 2 3155" xfId="6258" xr:uid="{C8A441B2-62BF-466F-B6D2-9F99FD89E239}"/>
    <cellStyle name="Hyperlink 2 3156" xfId="6259" xr:uid="{E4D5FE6B-C55E-44F5-B67B-A1F27A58CE82}"/>
    <cellStyle name="Hyperlink 2 3157" xfId="6260" xr:uid="{773F761C-CAA0-4CAE-8F4C-6433936B1042}"/>
    <cellStyle name="Hyperlink 2 3158" xfId="6261" xr:uid="{FB0FE534-0F15-4F58-8154-6FF765BFC2AF}"/>
    <cellStyle name="Hyperlink 2 3159" xfId="6262" xr:uid="{5DCDF583-3785-43C3-A35B-AEDBC06EE288}"/>
    <cellStyle name="Hyperlink 2 316" xfId="6263" xr:uid="{8EE8ECCE-5198-41F0-9835-BFD6ED33C1D9}"/>
    <cellStyle name="Hyperlink 2 3160" xfId="6264" xr:uid="{46F44D47-6EC8-4A43-AA30-EF7AF77AEFE6}"/>
    <cellStyle name="Hyperlink 2 3161" xfId="6265" xr:uid="{414E731C-9ADF-4B75-AC6F-074FF7A7083A}"/>
    <cellStyle name="Hyperlink 2 3162" xfId="6266" xr:uid="{7E593576-2AC4-4117-8156-FE3A9B21695C}"/>
    <cellStyle name="Hyperlink 2 3163" xfId="6267" xr:uid="{9AD08E57-B777-46DA-AC54-9BB0DDF7664D}"/>
    <cellStyle name="Hyperlink 2 3164" xfId="6268" xr:uid="{87FDEAE9-83EC-4CE5-A4ED-9C4C23D13E31}"/>
    <cellStyle name="Hyperlink 2 3165" xfId="6269" xr:uid="{A2F0310A-B144-4D1D-896A-889979E5688C}"/>
    <cellStyle name="Hyperlink 2 3166" xfId="6270" xr:uid="{F814C271-5B0A-4BF5-852B-0B4229409261}"/>
    <cellStyle name="Hyperlink 2 3167" xfId="6271" xr:uid="{2B4856A4-BC8F-4A8D-8C7B-0B6C1CE0F009}"/>
    <cellStyle name="Hyperlink 2 3168" xfId="6272" xr:uid="{B9848492-19EA-4C5B-95C6-B23436A6504C}"/>
    <cellStyle name="Hyperlink 2 3169" xfId="6273" xr:uid="{1F86EE86-7511-43E6-9FB7-7E80BAA8C3E2}"/>
    <cellStyle name="Hyperlink 2 317" xfId="6274" xr:uid="{78D584E0-636A-4539-B1C3-CB922D5B16D5}"/>
    <cellStyle name="Hyperlink 2 3170" xfId="6275" xr:uid="{B8315A12-4A71-40C8-B34E-6A67B26B4C3B}"/>
    <cellStyle name="Hyperlink 2 3171" xfId="6276" xr:uid="{70696AB6-8691-4DF9-A9F7-D38C40D43309}"/>
    <cellStyle name="Hyperlink 2 3172" xfId="6277" xr:uid="{D28CE51F-B5CF-4E72-9EE0-27A8A6A9B2EB}"/>
    <cellStyle name="Hyperlink 2 3173" xfId="6278" xr:uid="{70F03E81-E4D8-4F55-8EFF-4DD004B63770}"/>
    <cellStyle name="Hyperlink 2 3174" xfId="6279" xr:uid="{135D969B-BC65-493B-9CC5-9AB6FD623D09}"/>
    <cellStyle name="Hyperlink 2 3175" xfId="6280" xr:uid="{42EF6069-319F-460C-803B-CC4F4ACD9936}"/>
    <cellStyle name="Hyperlink 2 3176" xfId="6281" xr:uid="{F846E0BF-268E-4D4E-A97B-CD75C6585601}"/>
    <cellStyle name="Hyperlink 2 3177" xfId="6282" xr:uid="{81DFDDDD-E9DD-4714-A47A-88F1D1D777DB}"/>
    <cellStyle name="Hyperlink 2 3178" xfId="6283" xr:uid="{560348FB-3CC2-48A3-AADF-64257B448F34}"/>
    <cellStyle name="Hyperlink 2 3179" xfId="6284" xr:uid="{A85078BE-E5AB-4536-9A8F-A4DA1A84A03F}"/>
    <cellStyle name="Hyperlink 2 318" xfId="6285" xr:uid="{9D02AFCA-27A8-48B5-AD4F-6CC627FD5FF4}"/>
    <cellStyle name="Hyperlink 2 3180" xfId="6286" xr:uid="{1D89B2E1-1994-45FE-B64B-C4FA1C8779B2}"/>
    <cellStyle name="Hyperlink 2 3181" xfId="6287" xr:uid="{F1ADC4E2-40FE-4187-8933-3157A55D01BF}"/>
    <cellStyle name="Hyperlink 2 3182" xfId="6288" xr:uid="{D2A9C922-8FA7-478F-AB65-79E1A75BE878}"/>
    <cellStyle name="Hyperlink 2 3183" xfId="6289" xr:uid="{9B4A8B5A-5523-44FB-AB7A-4E5B161AC210}"/>
    <cellStyle name="Hyperlink 2 3184" xfId="6290" xr:uid="{62B9A762-4356-4662-BE37-4102262878A5}"/>
    <cellStyle name="Hyperlink 2 3185" xfId="6291" xr:uid="{9B3544D3-2440-40B9-92E0-1E9008986A80}"/>
    <cellStyle name="Hyperlink 2 3186" xfId="6292" xr:uid="{990C9667-8211-4EE5-9145-54E3144C9C34}"/>
    <cellStyle name="Hyperlink 2 3187" xfId="6293" xr:uid="{AF796443-09F9-47BC-A5E4-15DA5F1C7BB1}"/>
    <cellStyle name="Hyperlink 2 3188" xfId="6294" xr:uid="{7C6DED25-F407-43A2-A01A-A10EAF77D70C}"/>
    <cellStyle name="Hyperlink 2 3189" xfId="6295" xr:uid="{EF1C0A9C-77A9-4685-96A9-8D81B21E0781}"/>
    <cellStyle name="Hyperlink 2 319" xfId="6296" xr:uid="{92795045-142F-413A-A673-5D7FA6F3AE85}"/>
    <cellStyle name="Hyperlink 2 3190" xfId="6297" xr:uid="{295A7F44-F8BE-4A00-92DC-C611AE7D4C1A}"/>
    <cellStyle name="Hyperlink 2 3191" xfId="6298" xr:uid="{6B94CB7C-65C6-4E31-902F-7FB1FF5C7408}"/>
    <cellStyle name="Hyperlink 2 3192" xfId="6299" xr:uid="{A74D9748-F957-4587-938D-608BA9108B27}"/>
    <cellStyle name="Hyperlink 2 3193" xfId="6300" xr:uid="{AF7CFFA8-6AA7-409C-911C-E039939B32AC}"/>
    <cellStyle name="Hyperlink 2 3194" xfId="6301" xr:uid="{31E894E5-4226-4EBE-8BFA-0AFDE0AFD4C0}"/>
    <cellStyle name="Hyperlink 2 3195" xfId="6302" xr:uid="{20A42B3E-9675-4423-BAC2-02F893CB33DC}"/>
    <cellStyle name="Hyperlink 2 3196" xfId="6303" xr:uid="{496FADED-B912-4A3F-88E8-C2022F53D152}"/>
    <cellStyle name="Hyperlink 2 3197" xfId="6304" xr:uid="{D9374DB5-D70F-46DB-86E7-97AE68607F88}"/>
    <cellStyle name="Hyperlink 2 3198" xfId="6305" xr:uid="{1F0887D8-014B-42F2-BBC5-61C653BDA10F}"/>
    <cellStyle name="Hyperlink 2 3199" xfId="6306" xr:uid="{D588B44A-4162-408B-894F-8091D4F597B0}"/>
    <cellStyle name="Hyperlink 2 32" xfId="6307" xr:uid="{8AF70106-0C72-4FB8-9318-5AFFE39B4A61}"/>
    <cellStyle name="Hyperlink 2 320" xfId="6308" xr:uid="{B7B8D116-6B56-412C-A406-3A9543A75881}"/>
    <cellStyle name="Hyperlink 2 3200" xfId="6309" xr:uid="{15650AF0-69EB-48DF-B565-AD9D1E4970D4}"/>
    <cellStyle name="Hyperlink 2 3201" xfId="6310" xr:uid="{EBBC2FE0-F497-4A69-AB00-DD19223DE53F}"/>
    <cellStyle name="Hyperlink 2 3202" xfId="6311" xr:uid="{BC146694-279A-4E6E-A14D-5FC289CBDB1D}"/>
    <cellStyle name="Hyperlink 2 3203" xfId="6312" xr:uid="{E12603F5-541A-4696-A425-E0703BC3EF95}"/>
    <cellStyle name="Hyperlink 2 3204" xfId="6313" xr:uid="{61114FA0-D43E-432C-9C43-7A6EC3D5A9FB}"/>
    <cellStyle name="Hyperlink 2 3205" xfId="6314" xr:uid="{ADEAA42F-9080-4093-BE64-FA16FAF20E1A}"/>
    <cellStyle name="Hyperlink 2 3206" xfId="6315" xr:uid="{8A7EA5F3-6E48-4AFF-B25E-D6C3DB9A4622}"/>
    <cellStyle name="Hyperlink 2 3207" xfId="6316" xr:uid="{FD1149E9-DB93-45FB-8512-4E95B68BC610}"/>
    <cellStyle name="Hyperlink 2 3208" xfId="6317" xr:uid="{55D43179-5739-4CFC-B07A-6AC7BCE52C90}"/>
    <cellStyle name="Hyperlink 2 3209" xfId="6318" xr:uid="{A0D0DC09-71AD-4859-BD3D-AA75842A9560}"/>
    <cellStyle name="Hyperlink 2 321" xfId="6319" xr:uid="{AC2A369E-3689-4DB8-88CB-EB4A0D59B8A5}"/>
    <cellStyle name="Hyperlink 2 3210" xfId="6320" xr:uid="{0ECE9ABA-2153-4D30-A137-FF1848C53274}"/>
    <cellStyle name="Hyperlink 2 3211" xfId="6321" xr:uid="{650FB9A3-FDB2-467C-8AC4-42974BF813DF}"/>
    <cellStyle name="Hyperlink 2 3212" xfId="6322" xr:uid="{E26E82F5-FEA7-4E31-A180-E264D8776CDC}"/>
    <cellStyle name="Hyperlink 2 3213" xfId="6323" xr:uid="{4EF833BA-758E-4189-9502-0962D1775B73}"/>
    <cellStyle name="Hyperlink 2 3214" xfId="6324" xr:uid="{D495E384-43AE-463A-B57D-48EA3E1A2268}"/>
    <cellStyle name="Hyperlink 2 3215" xfId="6325" xr:uid="{DA31FFF4-7173-42B9-90A7-11E290F24D8B}"/>
    <cellStyle name="Hyperlink 2 3216" xfId="6326" xr:uid="{507AA228-6A56-43D4-8781-0DED8A2388CE}"/>
    <cellStyle name="Hyperlink 2 3217" xfId="6327" xr:uid="{F894631F-9F0B-4A64-AD58-62D7F2DE3ECA}"/>
    <cellStyle name="Hyperlink 2 3218" xfId="6328" xr:uid="{75A01D86-B65E-4FEE-90EE-AC7D7EC31E1E}"/>
    <cellStyle name="Hyperlink 2 3219" xfId="6329" xr:uid="{3AA94BE1-BA78-4EF0-8718-1B00470E65F8}"/>
    <cellStyle name="Hyperlink 2 322" xfId="6330" xr:uid="{F196F215-5046-4C67-A4F1-C74B12EF5230}"/>
    <cellStyle name="Hyperlink 2 3220" xfId="6331" xr:uid="{495E861D-7FE6-4ACD-B12F-99D4886911F3}"/>
    <cellStyle name="Hyperlink 2 3221" xfId="6332" xr:uid="{FA5C9C2A-20B4-4656-B9C7-75F66690F5CE}"/>
    <cellStyle name="Hyperlink 2 3222" xfId="6333" xr:uid="{1B8643B4-5514-4DA9-B1ED-C073ED72F3C2}"/>
    <cellStyle name="Hyperlink 2 3223" xfId="6334" xr:uid="{64D32506-7917-4F58-BE52-43B8CEDCD995}"/>
    <cellStyle name="Hyperlink 2 3224" xfId="6335" xr:uid="{2338BD2C-4284-4E9D-87B6-FB1D8C78E030}"/>
    <cellStyle name="Hyperlink 2 3225" xfId="6336" xr:uid="{2E02E9AE-8E68-473C-842C-B27A09BD12CE}"/>
    <cellStyle name="Hyperlink 2 3226" xfId="6337" xr:uid="{380947D1-372D-43F2-8B19-EA3EBE3D1033}"/>
    <cellStyle name="Hyperlink 2 3227" xfId="6338" xr:uid="{9370599C-7350-4582-82FC-652AEB6F4066}"/>
    <cellStyle name="Hyperlink 2 3228" xfId="6339" xr:uid="{57C5D326-C88C-4CB7-AF74-2EA026BD7B48}"/>
    <cellStyle name="Hyperlink 2 3229" xfId="6340" xr:uid="{F32A842F-91D9-4CD4-A08A-4C0F3B89AEB2}"/>
    <cellStyle name="Hyperlink 2 323" xfId="6341" xr:uid="{FE588FDF-CEE4-4050-842C-8F73E2EB0E8F}"/>
    <cellStyle name="Hyperlink 2 3230" xfId="6342" xr:uid="{906C6779-C09C-45D1-8C04-D00A5F213EAF}"/>
    <cellStyle name="Hyperlink 2 3231" xfId="6343" xr:uid="{B0731C4B-B011-49B3-B520-126DB16503CE}"/>
    <cellStyle name="Hyperlink 2 3232" xfId="6344" xr:uid="{944C05C8-8A2E-4082-91CB-46DE8242C9EA}"/>
    <cellStyle name="Hyperlink 2 3233" xfId="6345" xr:uid="{ECB6D6D3-AADD-4CDE-A1AE-A82E58166CCE}"/>
    <cellStyle name="Hyperlink 2 3234" xfId="6346" xr:uid="{23BD3D37-FB67-45EC-9999-66BF8D7AF5FA}"/>
    <cellStyle name="Hyperlink 2 3235" xfId="6347" xr:uid="{454B639B-DF48-4F49-948D-4C29E1B25D8F}"/>
    <cellStyle name="Hyperlink 2 3236" xfId="6348" xr:uid="{647824FE-0F6D-467F-B136-290DF2B7D7E7}"/>
    <cellStyle name="Hyperlink 2 3237" xfId="6349" xr:uid="{C82C19A9-6842-4679-967D-D35BBB07B123}"/>
    <cellStyle name="Hyperlink 2 3238" xfId="6350" xr:uid="{A1269B54-21CB-4AAD-90DA-F8528FDCBB9B}"/>
    <cellStyle name="Hyperlink 2 3239" xfId="6351" xr:uid="{CD154FF3-85D5-4138-BA45-9FA5F067297C}"/>
    <cellStyle name="Hyperlink 2 324" xfId="6352" xr:uid="{513450DD-0724-4F7F-8A8C-144D37304D86}"/>
    <cellStyle name="Hyperlink 2 3240" xfId="6353" xr:uid="{4823F3B3-CE16-4BE1-BC7E-543CD0968F28}"/>
    <cellStyle name="Hyperlink 2 3241" xfId="6354" xr:uid="{0F043016-75C2-49F9-8653-63A529615CBE}"/>
    <cellStyle name="Hyperlink 2 3242" xfId="6355" xr:uid="{4F90E3E2-FA36-4DE6-956D-83C341448FD1}"/>
    <cellStyle name="Hyperlink 2 3243" xfId="6356" xr:uid="{5EA23A7F-296E-4B82-809E-8BA48DCEA0CF}"/>
    <cellStyle name="Hyperlink 2 3244" xfId="6357" xr:uid="{35C29716-D90E-4D40-866E-B061240D8462}"/>
    <cellStyle name="Hyperlink 2 3245" xfId="6358" xr:uid="{97ED2A5B-8489-4FE4-9F53-8DAE242DF7AB}"/>
    <cellStyle name="Hyperlink 2 3246" xfId="6359" xr:uid="{00271753-D46E-4C5C-87AE-5C7F9F479C9F}"/>
    <cellStyle name="Hyperlink 2 3247" xfId="6360" xr:uid="{A226F719-F163-4228-B48F-0C981EAB3B7E}"/>
    <cellStyle name="Hyperlink 2 3248" xfId="6361" xr:uid="{4731E619-A593-4B0A-8A0B-8CCD94255A60}"/>
    <cellStyle name="Hyperlink 2 3249" xfId="6362" xr:uid="{48D04C2D-5C63-40E2-AD01-B0058E671C4D}"/>
    <cellStyle name="Hyperlink 2 325" xfId="6363" xr:uid="{723D9A7C-0145-4821-8B40-4784EDF1D37D}"/>
    <cellStyle name="Hyperlink 2 3250" xfId="6364" xr:uid="{A721E0D4-A68E-4297-B259-BF2158BD5497}"/>
    <cellStyle name="Hyperlink 2 3251" xfId="6365" xr:uid="{586F341B-A048-4A11-9105-C871FA6424D5}"/>
    <cellStyle name="Hyperlink 2 3252" xfId="6366" xr:uid="{FF34BF92-340C-4E70-9416-2ACD81DE415D}"/>
    <cellStyle name="Hyperlink 2 3253" xfId="6367" xr:uid="{0C80740C-517A-4EC4-8457-268FF604D016}"/>
    <cellStyle name="Hyperlink 2 3254" xfId="6368" xr:uid="{45C36D0A-C49F-4EE0-B14D-5120F9711DC6}"/>
    <cellStyle name="Hyperlink 2 3255" xfId="6369" xr:uid="{77F44CBE-7B58-47B6-9DDA-522FCF40A28B}"/>
    <cellStyle name="Hyperlink 2 3256" xfId="6370" xr:uid="{043776CD-8209-4C04-A294-BB4AF370A1CB}"/>
    <cellStyle name="Hyperlink 2 3257" xfId="6371" xr:uid="{B0C9AFF5-88F1-432D-925F-84CBB9C590F9}"/>
    <cellStyle name="Hyperlink 2 3258" xfId="6372" xr:uid="{BBBF5631-12CB-481F-B354-A4CB03950AD5}"/>
    <cellStyle name="Hyperlink 2 3259" xfId="6373" xr:uid="{AB97514D-3E72-4279-BD5D-5633899CFA2B}"/>
    <cellStyle name="Hyperlink 2 326" xfId="6374" xr:uid="{1EBC773F-8339-44DB-B320-EFB417091183}"/>
    <cellStyle name="Hyperlink 2 3260" xfId="6375" xr:uid="{4D4000F8-73E2-4E0A-B90B-9C42E241E791}"/>
    <cellStyle name="Hyperlink 2 3261" xfId="6376" xr:uid="{48A47433-9F3D-4A2D-9CD3-3A8998A90AA3}"/>
    <cellStyle name="Hyperlink 2 3262" xfId="6377" xr:uid="{CC2B687F-4DA5-4E20-AD96-4748A8BA6322}"/>
    <cellStyle name="Hyperlink 2 3263" xfId="6378" xr:uid="{88E5D19F-D08A-4358-9C3D-923B523C24BC}"/>
    <cellStyle name="Hyperlink 2 3264" xfId="6379" xr:uid="{1FFA54C5-1A44-4AD2-B709-1944815CE616}"/>
    <cellStyle name="Hyperlink 2 3265" xfId="6380" xr:uid="{5C0E38BB-CD8A-4B0C-ABB3-5014661208F7}"/>
    <cellStyle name="Hyperlink 2 3266" xfId="6381" xr:uid="{1FD43CAE-EF4B-46B7-8986-DF3F3F2B2A0B}"/>
    <cellStyle name="Hyperlink 2 3267" xfId="6382" xr:uid="{8D8DBC92-BC80-413B-B1E4-A8CA0A49661C}"/>
    <cellStyle name="Hyperlink 2 3268" xfId="6383" xr:uid="{AD0FBA85-DA4B-41E5-BAAD-536EBE8B5DB2}"/>
    <cellStyle name="Hyperlink 2 3269" xfId="6384" xr:uid="{D4141394-EB14-4119-8EE0-55CFF743DC50}"/>
    <cellStyle name="Hyperlink 2 327" xfId="6385" xr:uid="{84B5AF55-9DE9-4865-96E4-D2DCB2466EE9}"/>
    <cellStyle name="Hyperlink 2 3270" xfId="6386" xr:uid="{8CA7FA0F-6384-4E90-AAC8-F8F86B19D2FA}"/>
    <cellStyle name="Hyperlink 2 3271" xfId="6387" xr:uid="{C6AAFFF1-C2DB-44DF-8C9B-779F2360872C}"/>
    <cellStyle name="Hyperlink 2 3272" xfId="6388" xr:uid="{2C4D302F-12BE-4B81-805F-62410BBD4C0C}"/>
    <cellStyle name="Hyperlink 2 3273" xfId="6389" xr:uid="{627C2B1B-F128-4CFE-9BBF-632CE8D2A9B0}"/>
    <cellStyle name="Hyperlink 2 3274" xfId="6390" xr:uid="{CCACB9E3-4033-48D0-9466-12ECD71BE167}"/>
    <cellStyle name="Hyperlink 2 3275" xfId="6391" xr:uid="{3158CB92-F718-47BE-B144-7ED657F7013C}"/>
    <cellStyle name="Hyperlink 2 3276" xfId="6392" xr:uid="{6223BBCA-B0C5-442C-BB9A-C567754023BC}"/>
    <cellStyle name="Hyperlink 2 3277" xfId="6393" xr:uid="{63C41005-DA46-4EC6-B6F4-E831EFE9F347}"/>
    <cellStyle name="Hyperlink 2 3278" xfId="6394" xr:uid="{11B981CF-735F-4B94-96B7-2EA813C69FFF}"/>
    <cellStyle name="Hyperlink 2 3279" xfId="6395" xr:uid="{F8145D1E-ADB3-4D75-BD3D-A05CB19FAB4B}"/>
    <cellStyle name="Hyperlink 2 328" xfId="6396" xr:uid="{A571694F-66DF-4877-8A86-AEDB7F1A039F}"/>
    <cellStyle name="Hyperlink 2 3280" xfId="6397" xr:uid="{D458A7F0-9F46-4B6E-87B3-54AF99AA2B38}"/>
    <cellStyle name="Hyperlink 2 3281" xfId="6398" xr:uid="{8F35DC32-F3B6-4E10-B8B2-AC892D1BAE27}"/>
    <cellStyle name="Hyperlink 2 3282" xfId="6399" xr:uid="{3DE17284-9EF8-46CB-994A-3B2BD50A706C}"/>
    <cellStyle name="Hyperlink 2 3283" xfId="6400" xr:uid="{533D08BB-D5A0-48F3-9D62-D86ACF8134CD}"/>
    <cellStyle name="Hyperlink 2 3284" xfId="6401" xr:uid="{568C11D5-F21F-4307-AE3C-7EB047BB6341}"/>
    <cellStyle name="Hyperlink 2 3285" xfId="6402" xr:uid="{3C1AE3A0-BD23-4D00-9BDB-9AD7386BC76E}"/>
    <cellStyle name="Hyperlink 2 3286" xfId="6403" xr:uid="{12C522DB-CC11-43B5-96E4-07C488D023D2}"/>
    <cellStyle name="Hyperlink 2 3287" xfId="6404" xr:uid="{71BCA2E5-6439-4548-8C14-DB351EC0E4C9}"/>
    <cellStyle name="Hyperlink 2 3288" xfId="6405" xr:uid="{A73C9991-0D86-4A23-892E-98099C3D01B9}"/>
    <cellStyle name="Hyperlink 2 3289" xfId="6406" xr:uid="{17C5CC53-4106-4A30-B411-A2F3BF80246C}"/>
    <cellStyle name="Hyperlink 2 329" xfId="6407" xr:uid="{6E0C578B-E8FF-4348-AB61-87F4DBECBCB3}"/>
    <cellStyle name="Hyperlink 2 3290" xfId="6408" xr:uid="{7CED12C0-9486-4807-865A-A62A322C8728}"/>
    <cellStyle name="Hyperlink 2 3291" xfId="6409" xr:uid="{D8BFFE4E-3920-4523-80D2-C9F2929B340B}"/>
    <cellStyle name="Hyperlink 2 3292" xfId="6410" xr:uid="{411DDF63-E98D-45DD-844C-5625822CABD2}"/>
    <cellStyle name="Hyperlink 2 3293" xfId="6411" xr:uid="{A46461D3-53DC-4FF9-8F1D-7A4383BD58AE}"/>
    <cellStyle name="Hyperlink 2 3294" xfId="6412" xr:uid="{08894DC6-2DBC-4A59-B5A7-455C814BFB7A}"/>
    <cellStyle name="Hyperlink 2 3295" xfId="6413" xr:uid="{2AAF19CB-18B5-4AA9-B910-D7A44439F202}"/>
    <cellStyle name="Hyperlink 2 3296" xfId="6414" xr:uid="{2F3399CF-0D2A-4FB9-A30F-2710917AB4A5}"/>
    <cellStyle name="Hyperlink 2 3297" xfId="6415" xr:uid="{611026BA-5374-4E76-AC4D-F03DE18FCE33}"/>
    <cellStyle name="Hyperlink 2 3298" xfId="6416" xr:uid="{A2AEDCAA-074C-47F1-8BAC-D88496237FD8}"/>
    <cellStyle name="Hyperlink 2 3299" xfId="6417" xr:uid="{78739A71-4234-4ECF-871A-0996CBA6AD4B}"/>
    <cellStyle name="Hyperlink 2 33" xfId="6418" xr:uid="{C20F6329-23A7-4BE5-B5C5-12C7EF1E65C1}"/>
    <cellStyle name="Hyperlink 2 330" xfId="6419" xr:uid="{53F6943F-3604-450B-B3BF-EB12F01BFFBF}"/>
    <cellStyle name="Hyperlink 2 3300" xfId="6420" xr:uid="{27E7AF4D-EB66-4AF7-BC99-B70D16C28122}"/>
    <cellStyle name="Hyperlink 2 3301" xfId="6421" xr:uid="{8C76657A-A597-4825-9613-9E8CA702E833}"/>
    <cellStyle name="Hyperlink 2 3302" xfId="6422" xr:uid="{DA70B0AC-9606-450D-9D87-B3B207FAF9BD}"/>
    <cellStyle name="Hyperlink 2 3303" xfId="6423" xr:uid="{55504D8F-31AC-4C0F-B499-90A0CA0A056F}"/>
    <cellStyle name="Hyperlink 2 3304" xfId="6424" xr:uid="{C1F51B62-6383-421D-9B71-78A76843455E}"/>
    <cellStyle name="Hyperlink 2 3305" xfId="6425" xr:uid="{3D3975C3-7D1E-4658-B884-C2BE246A8D94}"/>
    <cellStyle name="Hyperlink 2 3306" xfId="6426" xr:uid="{D0FDF486-FB32-490F-A413-941DEDA1C86C}"/>
    <cellStyle name="Hyperlink 2 3307" xfId="6427" xr:uid="{2FE62FEF-C4EB-4646-868D-3C7297A31913}"/>
    <cellStyle name="Hyperlink 2 3308" xfId="6428" xr:uid="{404B4B4A-977B-4280-95BC-0F7349707540}"/>
    <cellStyle name="Hyperlink 2 3309" xfId="6429" xr:uid="{A1ADAED0-004C-4781-B6DD-E0A41635FA40}"/>
    <cellStyle name="Hyperlink 2 331" xfId="6430" xr:uid="{60CD6A58-E5DD-4ACE-B6B2-23633621AE4A}"/>
    <cellStyle name="Hyperlink 2 3310" xfId="6431" xr:uid="{953BE45B-B932-4525-B8C4-8E36023C09D9}"/>
    <cellStyle name="Hyperlink 2 3311" xfId="6432" xr:uid="{8A8C2557-C6DB-4644-871F-C9E08175AC27}"/>
    <cellStyle name="Hyperlink 2 3312" xfId="6433" xr:uid="{4C21ADBA-219C-4705-A93D-3DB98E4943A6}"/>
    <cellStyle name="Hyperlink 2 3313" xfId="6434" xr:uid="{AB6A83C8-CB8E-4D1D-9EF3-21FE3B173034}"/>
    <cellStyle name="Hyperlink 2 3314" xfId="6435" xr:uid="{5CB6AEED-98D4-4584-B3A8-133E54B68136}"/>
    <cellStyle name="Hyperlink 2 3315" xfId="6436" xr:uid="{5C52E082-B303-4220-BCE9-1BF7E96E9442}"/>
    <cellStyle name="Hyperlink 2 3316" xfId="6437" xr:uid="{F68494E9-007D-4234-BA96-5275212956F9}"/>
    <cellStyle name="Hyperlink 2 3317" xfId="6438" xr:uid="{26F3654E-EAEA-4127-8195-91F47829C13D}"/>
    <cellStyle name="Hyperlink 2 3318" xfId="6439" xr:uid="{F93C7F6D-949D-4081-BCE1-46CE6C14F576}"/>
    <cellStyle name="Hyperlink 2 3319" xfId="6440" xr:uid="{0BD1B95B-F005-41F0-B43C-2F386030F0D0}"/>
    <cellStyle name="Hyperlink 2 332" xfId="6441" xr:uid="{E06CD5ED-A51F-4287-BB16-55993EC17D85}"/>
    <cellStyle name="Hyperlink 2 3320" xfId="6442" xr:uid="{36B18E7E-39B2-4E50-B392-1F86B993D066}"/>
    <cellStyle name="Hyperlink 2 3321" xfId="6443" xr:uid="{3F75F09B-A1AE-4EEF-9D16-B2503FC4C3B0}"/>
    <cellStyle name="Hyperlink 2 3322" xfId="6444" xr:uid="{92983694-E8CF-4BED-8E8B-C6ABA81DCEF1}"/>
    <cellStyle name="Hyperlink 2 3323" xfId="6445" xr:uid="{E336E3C5-76A0-464C-A3E5-6EE5BA3A9FE4}"/>
    <cellStyle name="Hyperlink 2 3324" xfId="6446" xr:uid="{2B3FFB9E-CAD4-48CB-9361-F0782F6D72AC}"/>
    <cellStyle name="Hyperlink 2 3325" xfId="6447" xr:uid="{C316C956-01F3-4AAA-BFDE-3A5EE754C363}"/>
    <cellStyle name="Hyperlink 2 3326" xfId="6448" xr:uid="{9A24B782-46F8-4191-8B14-824EE6C7A1D4}"/>
    <cellStyle name="Hyperlink 2 3327" xfId="6449" xr:uid="{9FEBA309-819B-4259-B318-4E20771851F4}"/>
    <cellStyle name="Hyperlink 2 3328" xfId="6450" xr:uid="{8D73FE46-0B23-4B88-A245-113748DEC9D2}"/>
    <cellStyle name="Hyperlink 2 3329" xfId="6451" xr:uid="{450741A6-3777-4E5B-B3E1-2F89184D3526}"/>
    <cellStyle name="Hyperlink 2 333" xfId="6452" xr:uid="{A91ACADB-6EAF-4DBC-8E2F-9B6B2418CE0A}"/>
    <cellStyle name="Hyperlink 2 3330" xfId="6453" xr:uid="{87246A68-7009-4E13-A1AA-C3C4A78C6149}"/>
    <cellStyle name="Hyperlink 2 3331" xfId="6454" xr:uid="{F1E984AA-F5C4-4EF6-8827-5DC6285FDF30}"/>
    <cellStyle name="Hyperlink 2 3332" xfId="6455" xr:uid="{DE4BDFAE-C52A-4E2A-9FE7-43FD76BAB884}"/>
    <cellStyle name="Hyperlink 2 3333" xfId="6456" xr:uid="{D6EA019D-F713-401E-A856-F7153532E78C}"/>
    <cellStyle name="Hyperlink 2 3334" xfId="6457" xr:uid="{267F3D7E-883C-4F61-81F0-2A012F09FBB8}"/>
    <cellStyle name="Hyperlink 2 3335" xfId="6458" xr:uid="{45E4499F-94D3-4735-98F6-A57D694F28E2}"/>
    <cellStyle name="Hyperlink 2 3336" xfId="6459" xr:uid="{7393F08C-3D54-4AED-9A3F-3CD053338828}"/>
    <cellStyle name="Hyperlink 2 3337" xfId="6460" xr:uid="{D3C82EEB-6708-4073-ACA9-AAC7BC318480}"/>
    <cellStyle name="Hyperlink 2 3338" xfId="6461" xr:uid="{D18B2473-FB86-4C64-AD63-9EF1BF821FD3}"/>
    <cellStyle name="Hyperlink 2 3339" xfId="6462" xr:uid="{0B7F49C3-B7A3-44AA-B0D3-AFB87C47A307}"/>
    <cellStyle name="Hyperlink 2 334" xfId="6463" xr:uid="{7796535B-4E4F-4A3F-A4EB-645599C6C018}"/>
    <cellStyle name="Hyperlink 2 3340" xfId="6464" xr:uid="{0BB4EBC6-DDCD-45AB-BA19-2164177164E6}"/>
    <cellStyle name="Hyperlink 2 3341" xfId="6465" xr:uid="{2A2B5415-EC03-4ECC-8CA2-75AE1516870E}"/>
    <cellStyle name="Hyperlink 2 3342" xfId="6466" xr:uid="{3260E343-DADF-423E-88B0-1E46B7D372AC}"/>
    <cellStyle name="Hyperlink 2 3343" xfId="6467" xr:uid="{96E05B92-234D-4A8A-A7FE-8F7C63E82281}"/>
    <cellStyle name="Hyperlink 2 3344" xfId="6468" xr:uid="{64FC568E-FC6D-444B-B97C-92029893188E}"/>
    <cellStyle name="Hyperlink 2 3345" xfId="6469" xr:uid="{6D93F077-E076-4461-A9C2-E75C16BEB896}"/>
    <cellStyle name="Hyperlink 2 3346" xfId="6470" xr:uid="{1DDB743D-E984-4531-AA2A-423C1CE1AD41}"/>
    <cellStyle name="Hyperlink 2 3347" xfId="6471" xr:uid="{FF920950-D247-41E5-841D-98F037D1B914}"/>
    <cellStyle name="Hyperlink 2 3348" xfId="6472" xr:uid="{B02D4646-D946-4ADA-8BBC-543A4161909F}"/>
    <cellStyle name="Hyperlink 2 3349" xfId="6473" xr:uid="{D9F192A6-0036-49A0-A8AE-92E25A2CB1B8}"/>
    <cellStyle name="Hyperlink 2 335" xfId="6474" xr:uid="{466E5306-8253-4B45-81A2-A75F48B45D5B}"/>
    <cellStyle name="Hyperlink 2 3350" xfId="6475" xr:uid="{DE65A489-FD90-407A-9A3C-735557CE3818}"/>
    <cellStyle name="Hyperlink 2 3351" xfId="6476" xr:uid="{6A25F528-C26E-4E3D-B80C-B7AEE96BD599}"/>
    <cellStyle name="Hyperlink 2 3352" xfId="6477" xr:uid="{400AD672-6BA0-4B69-804D-BCFCD3FDBA80}"/>
    <cellStyle name="Hyperlink 2 3353" xfId="6478" xr:uid="{1A2A61BD-DC54-4037-AA44-99DBB56ACE6E}"/>
    <cellStyle name="Hyperlink 2 3354" xfId="6479" xr:uid="{A1E34CF2-0769-4B93-8690-AFAFEE4BEABF}"/>
    <cellStyle name="Hyperlink 2 3355" xfId="6480" xr:uid="{336408E2-F65B-4DBA-B77D-E8FE2AC9DB98}"/>
    <cellStyle name="Hyperlink 2 3356" xfId="6481" xr:uid="{C8C91561-818A-4A7A-AE0F-283D5D3963D9}"/>
    <cellStyle name="Hyperlink 2 3357" xfId="6482" xr:uid="{B6DBFD18-862F-45AF-A429-4041CD2003A7}"/>
    <cellStyle name="Hyperlink 2 3358" xfId="6483" xr:uid="{77704B86-767A-437D-9B1B-ADF0993F9D09}"/>
    <cellStyle name="Hyperlink 2 3359" xfId="6484" xr:uid="{BF87A44B-3ECF-4505-82FF-E6D17EFFAA72}"/>
    <cellStyle name="Hyperlink 2 336" xfId="6485" xr:uid="{6FAA6EEA-796E-47BD-B547-BA8121BF23B8}"/>
    <cellStyle name="Hyperlink 2 3360" xfId="6486" xr:uid="{8E9BB216-9FFC-4CFA-8FC7-74ABF5E54C43}"/>
    <cellStyle name="Hyperlink 2 3361" xfId="6487" xr:uid="{E97D22D9-045C-4486-A5EA-5B01D6B86127}"/>
    <cellStyle name="Hyperlink 2 3362" xfId="6488" xr:uid="{9813B91F-905E-462D-89C8-8948E02E6E6C}"/>
    <cellStyle name="Hyperlink 2 3363" xfId="6489" xr:uid="{C2CE1D1E-1300-4476-A92E-FEF2662EE6B0}"/>
    <cellStyle name="Hyperlink 2 3364" xfId="6490" xr:uid="{75B15D35-C947-417B-B0ED-38DFBA4D44B3}"/>
    <cellStyle name="Hyperlink 2 3365" xfId="6491" xr:uid="{080406EA-D25E-4EE7-A966-B2E09DA97FAA}"/>
    <cellStyle name="Hyperlink 2 3366" xfId="6492" xr:uid="{457DEB4B-E89F-4915-8B19-935CAD62C7EC}"/>
    <cellStyle name="Hyperlink 2 3367" xfId="6493" xr:uid="{F2F46534-C354-404F-B7B2-3BA43091A678}"/>
    <cellStyle name="Hyperlink 2 3368" xfId="6494" xr:uid="{26149EFC-1930-4A23-9E0C-8E4FEEDBDC38}"/>
    <cellStyle name="Hyperlink 2 3369" xfId="6495" xr:uid="{B9EDECD5-95DB-43F6-8D69-7DEF00B35E33}"/>
    <cellStyle name="Hyperlink 2 337" xfId="6496" xr:uid="{4D69C17F-62D3-424B-BE28-F64D8B39844B}"/>
    <cellStyle name="Hyperlink 2 3370" xfId="6497" xr:uid="{6D1C1506-A432-4A22-87ED-107DDC353F67}"/>
    <cellStyle name="Hyperlink 2 3371" xfId="6498" xr:uid="{E74CF903-0FAC-47A8-BA03-7321F3CFAC01}"/>
    <cellStyle name="Hyperlink 2 3372" xfId="6499" xr:uid="{A33CE3AF-68AE-4C84-9EF7-5BBAA5319B09}"/>
    <cellStyle name="Hyperlink 2 3373" xfId="6500" xr:uid="{35D6149F-4F32-48CC-AAB0-B87F460E693C}"/>
    <cellStyle name="Hyperlink 2 3374" xfId="6501" xr:uid="{78D03C15-1893-4AA4-BA06-FF13C5D61CBC}"/>
    <cellStyle name="Hyperlink 2 3375" xfId="6502" xr:uid="{D9409BA8-95D2-4284-AAAD-01B6F1347BCD}"/>
    <cellStyle name="Hyperlink 2 3376" xfId="6503" xr:uid="{01CDF7E2-5CFF-451D-9614-9AB97AC09C5C}"/>
    <cellStyle name="Hyperlink 2 3377" xfId="6504" xr:uid="{5AC9C72B-4934-484B-BA89-DFE64B551529}"/>
    <cellStyle name="Hyperlink 2 3378" xfId="6505" xr:uid="{036E4F2C-B974-483E-B8D5-208182E419B7}"/>
    <cellStyle name="Hyperlink 2 3379" xfId="6506" xr:uid="{E2DF0A2B-85EE-4D3C-BFC7-D2860AF43F54}"/>
    <cellStyle name="Hyperlink 2 338" xfId="6507" xr:uid="{D602833F-2850-4576-99A5-AF58B4D7F409}"/>
    <cellStyle name="Hyperlink 2 3380" xfId="6508" xr:uid="{EBAB7498-6ECB-4DDB-89B0-213B72CE0A50}"/>
    <cellStyle name="Hyperlink 2 3381" xfId="6509" xr:uid="{097B3117-394E-44E2-94ED-D1DC871D12FE}"/>
    <cellStyle name="Hyperlink 2 3382" xfId="6510" xr:uid="{2E82B962-2F4A-4CEC-9F45-BEA9D88B31FF}"/>
    <cellStyle name="Hyperlink 2 3383" xfId="6511" xr:uid="{AECF3878-6D4D-446B-B543-29CA6E8DD755}"/>
    <cellStyle name="Hyperlink 2 3384" xfId="6512" xr:uid="{970119EA-1722-4211-B576-5713566E0FA8}"/>
    <cellStyle name="Hyperlink 2 3385" xfId="6513" xr:uid="{A067161F-6ED0-4A08-8046-AEDC1A04AB12}"/>
    <cellStyle name="Hyperlink 2 3386" xfId="6514" xr:uid="{158F54A5-38F5-4BC3-8312-8A08CD682C04}"/>
    <cellStyle name="Hyperlink 2 3387" xfId="6515" xr:uid="{5BF163C6-4F1F-43B9-8162-368D785B3686}"/>
    <cellStyle name="Hyperlink 2 3388" xfId="6516" xr:uid="{B49EEE66-E97B-4609-B82F-1ADE1EE4B981}"/>
    <cellStyle name="Hyperlink 2 3389" xfId="6517" xr:uid="{CD19EF2A-B4AC-47F8-86C5-4CDF2345E8EA}"/>
    <cellStyle name="Hyperlink 2 339" xfId="6518" xr:uid="{F30C33C8-8A01-43B3-9C45-060C83DBEAEC}"/>
    <cellStyle name="Hyperlink 2 3390" xfId="6519" xr:uid="{5736D2E4-4CB3-4DC4-BA6C-25A86C2FF139}"/>
    <cellStyle name="Hyperlink 2 3391" xfId="6520" xr:uid="{8B1B48B1-4A63-45E4-A2DB-7521A0A3CFE7}"/>
    <cellStyle name="Hyperlink 2 3392" xfId="6521" xr:uid="{67268E7B-2789-4D48-962F-504578F26388}"/>
    <cellStyle name="Hyperlink 2 3393" xfId="6522" xr:uid="{8C247EEB-C385-4A61-966D-A78AACFCF822}"/>
    <cellStyle name="Hyperlink 2 3394" xfId="6523" xr:uid="{E4BF8D98-87A2-4360-AB36-5EE224A2C751}"/>
    <cellStyle name="Hyperlink 2 3395" xfId="6524" xr:uid="{4EA077D6-2368-4E31-B9C2-EDA433A54DCE}"/>
    <cellStyle name="Hyperlink 2 3396" xfId="6525" xr:uid="{65405E3F-C133-46B7-9560-43C1847316AC}"/>
    <cellStyle name="Hyperlink 2 3397" xfId="6526" xr:uid="{AD6328C2-AEDE-44A5-82B0-13750669AA2B}"/>
    <cellStyle name="Hyperlink 2 3398" xfId="6527" xr:uid="{EE8D8F73-AB56-47CB-AF4C-C544EABA9650}"/>
    <cellStyle name="Hyperlink 2 3399" xfId="6528" xr:uid="{61A64261-D3BD-4298-8A59-E00E6945594E}"/>
    <cellStyle name="Hyperlink 2 34" xfId="6529" xr:uid="{6851BDD1-3CEB-476B-910B-326208861B93}"/>
    <cellStyle name="Hyperlink 2 340" xfId="6530" xr:uid="{FECB58B3-0E74-419D-BC74-7BD57B023CCC}"/>
    <cellStyle name="Hyperlink 2 3400" xfId="6531" xr:uid="{404DFAC3-7062-40AB-BC20-68B16A3A7BF8}"/>
    <cellStyle name="Hyperlink 2 3401" xfId="6532" xr:uid="{9021AA3A-33EB-49FA-A3CE-3D2E720780AA}"/>
    <cellStyle name="Hyperlink 2 3402" xfId="6533" xr:uid="{DE44E0EB-2EF9-4A34-85A9-35CEAC5BF205}"/>
    <cellStyle name="Hyperlink 2 3403" xfId="6534" xr:uid="{B28A6ACD-591A-47EE-97A6-AFBA80B73DE4}"/>
    <cellStyle name="Hyperlink 2 3404" xfId="6535" xr:uid="{42B830E6-8808-4342-A4AE-0E2C4679FA2C}"/>
    <cellStyle name="Hyperlink 2 3405" xfId="6536" xr:uid="{F2BD3CCD-39E0-499E-8F21-883DD6EFDCA0}"/>
    <cellStyle name="Hyperlink 2 3406" xfId="6537" xr:uid="{FD641F10-8B44-4084-A1FD-E2BF581F4510}"/>
    <cellStyle name="Hyperlink 2 3407" xfId="6538" xr:uid="{AB501E5C-65EE-459A-AADE-A2A6FDE58193}"/>
    <cellStyle name="Hyperlink 2 3408" xfId="6539" xr:uid="{64BDA326-1967-436F-853B-C2385808459E}"/>
    <cellStyle name="Hyperlink 2 3409" xfId="6540" xr:uid="{6A01D60D-8036-4ADD-9944-B03B0A58DAB1}"/>
    <cellStyle name="Hyperlink 2 341" xfId="6541" xr:uid="{425AE3A2-F2F1-4FDF-88CA-91F0C36A2ABD}"/>
    <cellStyle name="Hyperlink 2 3410" xfId="6542" xr:uid="{545965D5-9834-4447-B021-FA4D826FAF3C}"/>
    <cellStyle name="Hyperlink 2 3411" xfId="6543" xr:uid="{943D8057-2292-4B1C-8160-0DEB064684C2}"/>
    <cellStyle name="Hyperlink 2 3412" xfId="6544" xr:uid="{337D5C3E-3D23-484F-8C17-8D1B34CF802F}"/>
    <cellStyle name="Hyperlink 2 3413" xfId="6545" xr:uid="{93BCF1B5-F5C4-4464-B923-BC70D4C6AA21}"/>
    <cellStyle name="Hyperlink 2 3414" xfId="6546" xr:uid="{FDBBBA75-4C6C-4AF1-AA4B-468CBDF4207B}"/>
    <cellStyle name="Hyperlink 2 3415" xfId="6547" xr:uid="{746E0014-2C67-4A92-A9DB-793C7569ACE7}"/>
    <cellStyle name="Hyperlink 2 3416" xfId="6548" xr:uid="{E14CB15A-FFFB-428F-852C-06F02FAD4603}"/>
    <cellStyle name="Hyperlink 2 3417" xfId="6549" xr:uid="{8D6F8FB8-E4F7-4187-B0F1-FE3BD8912099}"/>
    <cellStyle name="Hyperlink 2 3418" xfId="6550" xr:uid="{ABF51AC0-C25D-4E2A-8C8C-3700E2D19671}"/>
    <cellStyle name="Hyperlink 2 3419" xfId="6551" xr:uid="{DB0A19DA-4669-47E9-8FCD-5FC82F8A8304}"/>
    <cellStyle name="Hyperlink 2 342" xfId="6552" xr:uid="{C79515EB-B19C-4F91-ABC6-32EFDC4E5F3E}"/>
    <cellStyle name="Hyperlink 2 3420" xfId="6553" xr:uid="{E52315A6-9EF3-46AC-A028-9DDD1231C3A5}"/>
    <cellStyle name="Hyperlink 2 3421" xfId="6554" xr:uid="{5C55DFA9-34B7-45DF-A13E-298F3302A264}"/>
    <cellStyle name="Hyperlink 2 3422" xfId="6555" xr:uid="{09591359-87CB-471C-BC5A-CFAE48A0F929}"/>
    <cellStyle name="Hyperlink 2 3423" xfId="6556" xr:uid="{75D385AF-1D32-4FD6-A525-6C9D1FAC61E3}"/>
    <cellStyle name="Hyperlink 2 3424" xfId="6557" xr:uid="{F299B881-6991-40F5-BD72-FA70BA5741BD}"/>
    <cellStyle name="Hyperlink 2 3425" xfId="6558" xr:uid="{3C72D314-EA5B-450E-B788-B4DB3E225CFB}"/>
    <cellStyle name="Hyperlink 2 3426" xfId="6559" xr:uid="{4F0B13EC-4413-4B31-9BCB-AD3726BD8BCA}"/>
    <cellStyle name="Hyperlink 2 3427" xfId="6560" xr:uid="{73185713-942B-400B-BA4C-B5754EA04A1C}"/>
    <cellStyle name="Hyperlink 2 3428" xfId="6561" xr:uid="{A59922EE-4F67-4C03-A273-053D0E9EEDF2}"/>
    <cellStyle name="Hyperlink 2 3429" xfId="6562" xr:uid="{E0E74183-10CA-4827-98F0-E6A7CA6FF702}"/>
    <cellStyle name="Hyperlink 2 343" xfId="6563" xr:uid="{ACC5B101-06F2-4271-A180-F201F7CB3BA9}"/>
    <cellStyle name="Hyperlink 2 3430" xfId="6564" xr:uid="{F0DE658E-9D01-4F54-91F5-AC22001400BE}"/>
    <cellStyle name="Hyperlink 2 3431" xfId="6565" xr:uid="{D9B5AFCF-865C-4671-8F5E-3D8ED31602F1}"/>
    <cellStyle name="Hyperlink 2 3432" xfId="6566" xr:uid="{EC50B328-0015-4CA6-91CC-F3959A40EC1E}"/>
    <cellStyle name="Hyperlink 2 3433" xfId="6567" xr:uid="{EEF6089C-AB79-4AB4-A19B-B7C82767E25F}"/>
    <cellStyle name="Hyperlink 2 3434" xfId="6568" xr:uid="{580A9035-DED6-4B5F-8965-6C9DD7DC07FB}"/>
    <cellStyle name="Hyperlink 2 3435" xfId="6569" xr:uid="{3B411FD7-5813-4672-9132-AF9479F2725B}"/>
    <cellStyle name="Hyperlink 2 3436" xfId="6570" xr:uid="{672461F8-6D35-4A75-AC1A-90C2213ECFE6}"/>
    <cellStyle name="Hyperlink 2 3437" xfId="6571" xr:uid="{01950CCB-6F00-47F8-8AD3-C5AAACC366C3}"/>
    <cellStyle name="Hyperlink 2 3438" xfId="6572" xr:uid="{8266FB23-0480-4D59-B9F6-9AB8E4F889A0}"/>
    <cellStyle name="Hyperlink 2 3439" xfId="6573" xr:uid="{E5265B80-ABBB-4165-9D7E-D1A34F1BBDDB}"/>
    <cellStyle name="Hyperlink 2 344" xfId="6574" xr:uid="{D420C595-BEB5-419E-8BBE-8919BA060372}"/>
    <cellStyle name="Hyperlink 2 3440" xfId="6575" xr:uid="{8F0C84FD-831D-4668-B87B-B15B4B0DC9C5}"/>
    <cellStyle name="Hyperlink 2 3441" xfId="6576" xr:uid="{0CA4B895-CD5B-42BC-B344-9DE6939F2F25}"/>
    <cellStyle name="Hyperlink 2 3442" xfId="6577" xr:uid="{10AEB723-44B7-420C-BEFD-43F5957D6398}"/>
    <cellStyle name="Hyperlink 2 3443" xfId="6578" xr:uid="{D2A2D417-9D9E-4EF3-97DF-0D93FBA55E89}"/>
    <cellStyle name="Hyperlink 2 3444" xfId="6579" xr:uid="{761D89FF-B3D6-401A-ABC5-58076616A3FB}"/>
    <cellStyle name="Hyperlink 2 3445" xfId="6580" xr:uid="{36AF0284-7202-4335-8404-419C94BEAA57}"/>
    <cellStyle name="Hyperlink 2 3446" xfId="6581" xr:uid="{0D232F6C-BCA8-4138-A259-2E2643EC15BD}"/>
    <cellStyle name="Hyperlink 2 3447" xfId="6582" xr:uid="{D3F8A711-BDC4-4E41-A399-66370444AA82}"/>
    <cellStyle name="Hyperlink 2 3448" xfId="6583" xr:uid="{20EEA590-0BED-4292-AFC2-643164036C73}"/>
    <cellStyle name="Hyperlink 2 3449" xfId="6584" xr:uid="{B519EE1E-EE6F-4B8E-9C6B-DD657D9F7587}"/>
    <cellStyle name="Hyperlink 2 345" xfId="6585" xr:uid="{770F3836-B04C-4C0E-88C6-43EB147BC858}"/>
    <cellStyle name="Hyperlink 2 3450" xfId="6586" xr:uid="{1A9805B5-8CE1-48A6-93D3-B8070AE6A913}"/>
    <cellStyle name="Hyperlink 2 3451" xfId="6587" xr:uid="{34A702B7-4D00-4F8E-9904-309DFEF9420F}"/>
    <cellStyle name="Hyperlink 2 3452" xfId="6588" xr:uid="{A82D7ED4-FFD7-46FE-B732-2676B9FF63AD}"/>
    <cellStyle name="Hyperlink 2 3453" xfId="6589" xr:uid="{FA93CE2B-7933-4E6E-BCA3-CB9A03D40F14}"/>
    <cellStyle name="Hyperlink 2 3454" xfId="6590" xr:uid="{F845F740-6BC1-47D8-8161-F5BF2AC88A52}"/>
    <cellStyle name="Hyperlink 2 3455" xfId="6591" xr:uid="{DA0ADC93-B316-4578-8629-5CD821DE6FD7}"/>
    <cellStyle name="Hyperlink 2 3456" xfId="6592" xr:uid="{8F247A89-48A7-49C0-8AC9-49C558EBFF94}"/>
    <cellStyle name="Hyperlink 2 3457" xfId="6593" xr:uid="{9225E02D-E770-4555-8DBF-615FE1C93EC5}"/>
    <cellStyle name="Hyperlink 2 3458" xfId="6594" xr:uid="{0DF45363-08C5-43CF-9502-6E60534DEE2F}"/>
    <cellStyle name="Hyperlink 2 3459" xfId="6595" xr:uid="{DBAABAB3-7DAA-4532-BC96-5F8DF1991EA5}"/>
    <cellStyle name="Hyperlink 2 346" xfId="6596" xr:uid="{A7B4DEAA-414B-4D1C-81B5-9E2B7995D17D}"/>
    <cellStyle name="Hyperlink 2 3460" xfId="6597" xr:uid="{3525EB1D-A317-4720-8A86-412ABBCCE054}"/>
    <cellStyle name="Hyperlink 2 3461" xfId="6598" xr:uid="{C9EDFDA0-81F2-4A06-9910-53F15A68A4C9}"/>
    <cellStyle name="Hyperlink 2 3462" xfId="6599" xr:uid="{4751E928-1C44-47A6-A15A-E14D790D9A2A}"/>
    <cellStyle name="Hyperlink 2 3463" xfId="6600" xr:uid="{E3F02518-BCCD-4786-BA00-C49931D98D9E}"/>
    <cellStyle name="Hyperlink 2 3464" xfId="6601" xr:uid="{7B23C3FF-E3F0-4C29-802F-3A81FCE60FCE}"/>
    <cellStyle name="Hyperlink 2 3465" xfId="6602" xr:uid="{4EF2F443-0488-4FAF-AEB4-60EC6CCB7FA7}"/>
    <cellStyle name="Hyperlink 2 3466" xfId="6603" xr:uid="{6A20E1C5-6341-4954-861C-FF08D0CFAA95}"/>
    <cellStyle name="Hyperlink 2 3467" xfId="6604" xr:uid="{02E9740C-1A4E-4FC6-9632-8549F975602F}"/>
    <cellStyle name="Hyperlink 2 3468" xfId="6605" xr:uid="{8C9A92BC-8030-479B-B94A-F207CCB57D74}"/>
    <cellStyle name="Hyperlink 2 3469" xfId="6606" xr:uid="{3EC4CA96-45D8-4DA5-B012-5373388C891F}"/>
    <cellStyle name="Hyperlink 2 347" xfId="6607" xr:uid="{62E81836-3642-4719-99FB-0FAC82130424}"/>
    <cellStyle name="Hyperlink 2 3470" xfId="6608" xr:uid="{B0829AD2-00E7-48B8-82BC-71731D2C576C}"/>
    <cellStyle name="Hyperlink 2 3471" xfId="6609" xr:uid="{18D05768-6DFA-42CE-8631-E643E44A6448}"/>
    <cellStyle name="Hyperlink 2 3472" xfId="6610" xr:uid="{64B8C923-6244-4CDE-B81E-D6E3EEE4FA6C}"/>
    <cellStyle name="Hyperlink 2 3473" xfId="6611" xr:uid="{316DAD03-A284-4F77-95C2-19EC08F42B67}"/>
    <cellStyle name="Hyperlink 2 3474" xfId="6612" xr:uid="{5434737C-041C-447C-AA85-2EC12C2FC2B6}"/>
    <cellStyle name="Hyperlink 2 3475" xfId="6613" xr:uid="{E5CE302F-CC57-46B4-B76B-EF1176A33F08}"/>
    <cellStyle name="Hyperlink 2 3476" xfId="6614" xr:uid="{6C62BEAD-B3F8-4F86-B46F-EECC03AA9D27}"/>
    <cellStyle name="Hyperlink 2 3477" xfId="6615" xr:uid="{6AD6F2D5-821A-496D-A867-D85148E82015}"/>
    <cellStyle name="Hyperlink 2 3478" xfId="6616" xr:uid="{848B80C4-7C6E-40A8-A01C-1D5FCA520960}"/>
    <cellStyle name="Hyperlink 2 3479" xfId="6617" xr:uid="{C243DFB1-1E21-40D5-BAED-8D01BA5C2C04}"/>
    <cellStyle name="Hyperlink 2 348" xfId="6618" xr:uid="{5DC1E698-9A04-40FC-A1FB-17369A488188}"/>
    <cellStyle name="Hyperlink 2 3480" xfId="6619" xr:uid="{A1DB4F9B-63D7-4834-8050-1394F1259877}"/>
    <cellStyle name="Hyperlink 2 3481" xfId="6620" xr:uid="{DCED7B5A-6AF0-4DDD-99C5-B569E1289F20}"/>
    <cellStyle name="Hyperlink 2 3482" xfId="6621" xr:uid="{F57A0EAA-DE7B-4661-9117-F7239F67CD19}"/>
    <cellStyle name="Hyperlink 2 3483" xfId="6622" xr:uid="{A6CDA192-0FD7-42FD-8614-7F43992EDEF6}"/>
    <cellStyle name="Hyperlink 2 3484" xfId="6623" xr:uid="{98AB02EB-D5D6-46C3-AFF7-AE48F2C93C7E}"/>
    <cellStyle name="Hyperlink 2 3485" xfId="6624" xr:uid="{20737B9B-5525-4544-B4A6-5C554BC581FB}"/>
    <cellStyle name="Hyperlink 2 3486" xfId="6625" xr:uid="{77EC6ABB-D6AA-4F8C-94A0-4E7C58FA9239}"/>
    <cellStyle name="Hyperlink 2 3487" xfId="6626" xr:uid="{FCDED5EA-A8D1-42FA-BF3A-D6265704E9BD}"/>
    <cellStyle name="Hyperlink 2 3488" xfId="6627" xr:uid="{70144A62-19D9-4875-B7C1-01DA31E6A28D}"/>
    <cellStyle name="Hyperlink 2 3489" xfId="6628" xr:uid="{DBDB59DC-AF8B-47A4-B33F-541E089A6ED3}"/>
    <cellStyle name="Hyperlink 2 349" xfId="6629" xr:uid="{DBD64CCA-F8D6-48B9-ADF0-18DE93A3A324}"/>
    <cellStyle name="Hyperlink 2 3490" xfId="6630" xr:uid="{B6BF35DF-233A-46EE-8CCF-4AAAC7BAE57E}"/>
    <cellStyle name="Hyperlink 2 3491" xfId="6631" xr:uid="{4ECBB623-6F2D-42CA-B1B9-9F8FB56E1E03}"/>
    <cellStyle name="Hyperlink 2 3492" xfId="6632" xr:uid="{236F91FE-6F06-472A-AD68-8DFFFB7C5CE8}"/>
    <cellStyle name="Hyperlink 2 3493" xfId="6633" xr:uid="{D1E06746-CE48-4A59-9FC7-FD3075DD053F}"/>
    <cellStyle name="Hyperlink 2 3494" xfId="6634" xr:uid="{B403F660-E39D-4798-A80D-82BF20ABDDEE}"/>
    <cellStyle name="Hyperlink 2 3495" xfId="6635" xr:uid="{2A358527-9C5B-459D-994F-923CB2C71674}"/>
    <cellStyle name="Hyperlink 2 3496" xfId="6636" xr:uid="{4F87C7EB-7040-41F7-A1E9-661E551E021C}"/>
    <cellStyle name="Hyperlink 2 3497" xfId="6637" xr:uid="{01B83CFA-1B08-424F-9C2B-9CD6A4A6D5FC}"/>
    <cellStyle name="Hyperlink 2 3498" xfId="6638" xr:uid="{6C8978CD-A438-4ED5-8F59-2BEBB4388E0E}"/>
    <cellStyle name="Hyperlink 2 3499" xfId="6639" xr:uid="{8F021203-9D9A-49EB-94E8-40A4E05BFF26}"/>
    <cellStyle name="Hyperlink 2 35" xfId="6640" xr:uid="{8949AFC2-38AE-44F3-AC86-DA855F2348DB}"/>
    <cellStyle name="Hyperlink 2 350" xfId="6641" xr:uid="{4B551E61-8606-4BAB-AB4C-B0FD740C35D3}"/>
    <cellStyle name="Hyperlink 2 3500" xfId="6642" xr:uid="{82F1BDEE-78EB-40F9-864F-6E15A4373172}"/>
    <cellStyle name="Hyperlink 2 3501" xfId="6643" xr:uid="{8F936A2B-9488-41C8-8914-EDCEF2F1B9EE}"/>
    <cellStyle name="Hyperlink 2 3502" xfId="6644" xr:uid="{1592BAA1-72B0-4679-8793-E476F96F05C5}"/>
    <cellStyle name="Hyperlink 2 3503" xfId="6645" xr:uid="{9D53C149-0E82-4B3D-AA71-3A66AF7A2DBE}"/>
    <cellStyle name="Hyperlink 2 3504" xfId="6646" xr:uid="{46361D1A-8E0D-4743-946C-4A4E5116413D}"/>
    <cellStyle name="Hyperlink 2 3505" xfId="6647" xr:uid="{DE54AE65-CCD7-403C-A725-26327A13EEA6}"/>
    <cellStyle name="Hyperlink 2 3506" xfId="6648" xr:uid="{8D6CE108-3E9A-4AA2-861E-48E5A772091E}"/>
    <cellStyle name="Hyperlink 2 3507" xfId="6649" xr:uid="{53CBE2DD-C339-4D39-90FB-4592F20150F5}"/>
    <cellStyle name="Hyperlink 2 3508" xfId="6650" xr:uid="{725CF1B4-60FE-4882-97BE-6D34D186D305}"/>
    <cellStyle name="Hyperlink 2 3509" xfId="6651" xr:uid="{781A49E4-D556-4A03-BADE-53EF00B9A056}"/>
    <cellStyle name="Hyperlink 2 351" xfId="6652" xr:uid="{CEBBFE34-E730-4D22-8D71-D925D71319A1}"/>
    <cellStyle name="Hyperlink 2 3510" xfId="6653" xr:uid="{0DC2B246-BFD9-423C-80A9-66FF608C5EAC}"/>
    <cellStyle name="Hyperlink 2 3511" xfId="6654" xr:uid="{162A18DD-B052-41BE-8461-EE70A32F3DD1}"/>
    <cellStyle name="Hyperlink 2 3512" xfId="6655" xr:uid="{5000F346-1DE4-4787-996D-B7F80FD212E3}"/>
    <cellStyle name="Hyperlink 2 3513" xfId="6656" xr:uid="{4D8C4D58-C532-4C40-9066-574DD22EE0E5}"/>
    <cellStyle name="Hyperlink 2 3514" xfId="6657" xr:uid="{A114BEC7-9432-4D18-925A-01A58688AA21}"/>
    <cellStyle name="Hyperlink 2 3515" xfId="6658" xr:uid="{6A1E31A8-C32A-48C8-BF61-968E7646777A}"/>
    <cellStyle name="Hyperlink 2 3516" xfId="6659" xr:uid="{72148217-3CE3-4EDA-824E-F3B143A494E0}"/>
    <cellStyle name="Hyperlink 2 3517" xfId="6660" xr:uid="{817A99A5-98CB-4686-AC6F-14E7C4AED423}"/>
    <cellStyle name="Hyperlink 2 3518" xfId="6661" xr:uid="{C3387318-6A0B-4D24-B6CE-96B0C1BDF80C}"/>
    <cellStyle name="Hyperlink 2 3519" xfId="6662" xr:uid="{2077BB38-773F-4642-B9A5-45B75410120C}"/>
    <cellStyle name="Hyperlink 2 352" xfId="6663" xr:uid="{00864917-305D-49B7-A984-914CD8963703}"/>
    <cellStyle name="Hyperlink 2 3520" xfId="6664" xr:uid="{D93F6254-AC94-448D-9AEA-B7873A91007A}"/>
    <cellStyle name="Hyperlink 2 3521" xfId="6665" xr:uid="{F0F566B0-79AA-422B-B924-78CC24BEBA2F}"/>
    <cellStyle name="Hyperlink 2 3522" xfId="6666" xr:uid="{568DC338-E075-4BDC-9AE7-52D83443B058}"/>
    <cellStyle name="Hyperlink 2 3523" xfId="6667" xr:uid="{062360A8-3EB6-4E48-8942-B00F8A085AF5}"/>
    <cellStyle name="Hyperlink 2 3524" xfId="6668" xr:uid="{1279A1EA-4715-4014-84B6-C3395C212732}"/>
    <cellStyle name="Hyperlink 2 3525" xfId="6669" xr:uid="{054416AB-B2A2-4EB3-AD51-5D755167F3CC}"/>
    <cellStyle name="Hyperlink 2 3526" xfId="6670" xr:uid="{ABADAA9E-1B69-4FBA-805D-7A23A4EC07E4}"/>
    <cellStyle name="Hyperlink 2 3527" xfId="6671" xr:uid="{30E9E511-67FE-4484-81B8-779A376D209C}"/>
    <cellStyle name="Hyperlink 2 3528" xfId="6672" xr:uid="{26CA7E69-0B23-444E-99AF-36879359BBB4}"/>
    <cellStyle name="Hyperlink 2 3529" xfId="6673" xr:uid="{6B35D1BB-1CDF-42AA-A41E-C17BC0DBA91E}"/>
    <cellStyle name="Hyperlink 2 353" xfId="6674" xr:uid="{2293F6C9-38C7-4BDF-BA33-01B3E55D1A82}"/>
    <cellStyle name="Hyperlink 2 3530" xfId="6675" xr:uid="{06C94FB9-8A40-4E2D-9CC2-5A5BED8EE30B}"/>
    <cellStyle name="Hyperlink 2 3531" xfId="6676" xr:uid="{BF5205AE-D958-494E-A599-B943441C4B5A}"/>
    <cellStyle name="Hyperlink 2 3532" xfId="6677" xr:uid="{334B0AFB-F4EC-4D2F-9CA4-E44CF85D5581}"/>
    <cellStyle name="Hyperlink 2 3533" xfId="6678" xr:uid="{267DDA33-BA8B-4BBD-9911-F91ED6055236}"/>
    <cellStyle name="Hyperlink 2 3534" xfId="6679" xr:uid="{6164284B-91E7-44EB-92F2-E6EC17904080}"/>
    <cellStyle name="Hyperlink 2 3535" xfId="6680" xr:uid="{1C04996F-89AD-40FB-9347-E5DD0B2CCCB6}"/>
    <cellStyle name="Hyperlink 2 3536" xfId="6681" xr:uid="{C420AC30-C24E-4ADA-B160-AFD6710567A9}"/>
    <cellStyle name="Hyperlink 2 3537" xfId="6682" xr:uid="{D7738E58-43CF-4172-8271-D58FB4E0F525}"/>
    <cellStyle name="Hyperlink 2 3538" xfId="6683" xr:uid="{8E4863DD-23FF-4A17-9538-193BEC83C5CE}"/>
    <cellStyle name="Hyperlink 2 3539" xfId="6684" xr:uid="{59BC9F5D-6F26-40C6-B2DD-7FBC39A5B031}"/>
    <cellStyle name="Hyperlink 2 354" xfId="6685" xr:uid="{C0DD6636-2821-4958-BFCF-71C8AA9E1089}"/>
    <cellStyle name="Hyperlink 2 3540" xfId="6686" xr:uid="{D2215828-0C7B-4E26-82EE-29338304BCCF}"/>
    <cellStyle name="Hyperlink 2 3541" xfId="6687" xr:uid="{3E769B42-E840-43E2-B493-BC893D2CDF58}"/>
    <cellStyle name="Hyperlink 2 3542" xfId="6688" xr:uid="{0DEDE378-2611-4C59-AAF9-83CD2B323494}"/>
    <cellStyle name="Hyperlink 2 3543" xfId="6689" xr:uid="{437B8724-B34D-42F5-B899-7491691DDBF8}"/>
    <cellStyle name="Hyperlink 2 3544" xfId="6690" xr:uid="{757114F7-C858-4771-BB2E-FD352F403630}"/>
    <cellStyle name="Hyperlink 2 3545" xfId="6691" xr:uid="{F334E955-2434-40DB-B895-3903A43627A4}"/>
    <cellStyle name="Hyperlink 2 3546" xfId="6692" xr:uid="{CAF1C5DD-BB24-42D4-A958-2842E1428F63}"/>
    <cellStyle name="Hyperlink 2 3547" xfId="6693" xr:uid="{D3A01BEF-F3F3-4588-B012-DA800D84733A}"/>
    <cellStyle name="Hyperlink 2 3548" xfId="6694" xr:uid="{281FF280-A911-4674-9D3F-E7BCA91265CF}"/>
    <cellStyle name="Hyperlink 2 3549" xfId="6695" xr:uid="{476E853E-200F-4D17-96F6-17E2C31EBB6B}"/>
    <cellStyle name="Hyperlink 2 355" xfId="6696" xr:uid="{7A47D9E5-F980-4115-B598-D74E2EA98610}"/>
    <cellStyle name="Hyperlink 2 3550" xfId="6697" xr:uid="{6FE58650-356D-45EA-955C-EE1B47198FF0}"/>
    <cellStyle name="Hyperlink 2 3551" xfId="6698" xr:uid="{2933644D-D250-4546-83B8-E1349C6EEED5}"/>
    <cellStyle name="Hyperlink 2 3552" xfId="6699" xr:uid="{97EE2C23-C133-4E7F-9F9A-7087772DF312}"/>
    <cellStyle name="Hyperlink 2 3553" xfId="6700" xr:uid="{19B30011-A78B-4A3B-8790-78AE7BA1FAD0}"/>
    <cellStyle name="Hyperlink 2 3554" xfId="6701" xr:uid="{6ABA6752-BA94-4DAC-9E5C-DFC661BD3FD8}"/>
    <cellStyle name="Hyperlink 2 3555" xfId="6702" xr:uid="{BE22A0F9-F73B-417B-9A1D-56FE940B2E5C}"/>
    <cellStyle name="Hyperlink 2 3556" xfId="6703" xr:uid="{3F0CFD86-6BE2-4165-A396-316F1298C9FE}"/>
    <cellStyle name="Hyperlink 2 3557" xfId="6704" xr:uid="{07C22FBB-2083-426F-B3FB-E2D180D46453}"/>
    <cellStyle name="Hyperlink 2 3558" xfId="6705" xr:uid="{31EECF65-EC08-42AD-A26D-E6ACF24DB28D}"/>
    <cellStyle name="Hyperlink 2 3559" xfId="6706" xr:uid="{E768D4DA-4B17-4F5F-978B-DF104A6E0660}"/>
    <cellStyle name="Hyperlink 2 356" xfId="6707" xr:uid="{CEAF80CC-90A8-4396-8266-FE88CC7199AC}"/>
    <cellStyle name="Hyperlink 2 3560" xfId="6708" xr:uid="{74437124-ACDF-4A28-96CA-8A979C470D0F}"/>
    <cellStyle name="Hyperlink 2 3561" xfId="6709" xr:uid="{32640595-8912-439B-AC1F-0EEB717AB176}"/>
    <cellStyle name="Hyperlink 2 3562" xfId="6710" xr:uid="{79686849-9446-456E-91A1-81AA072D6270}"/>
    <cellStyle name="Hyperlink 2 3563" xfId="6711" xr:uid="{8FD815DF-F486-4E53-BA28-90167761B02C}"/>
    <cellStyle name="Hyperlink 2 3564" xfId="6712" xr:uid="{4B9946FE-2C40-4353-907D-B260989FE4C4}"/>
    <cellStyle name="Hyperlink 2 3565" xfId="6713" xr:uid="{54763D70-C187-4C9C-BCDA-A1F37C74FB6C}"/>
    <cellStyle name="Hyperlink 2 3566" xfId="6714" xr:uid="{C9B2C9C9-2958-4CF3-BF7C-B0D1B446FD61}"/>
    <cellStyle name="Hyperlink 2 3567" xfId="6715" xr:uid="{DA68536D-2108-4BFA-ADB9-15DB57FB62ED}"/>
    <cellStyle name="Hyperlink 2 3568" xfId="6716" xr:uid="{FE5724E3-EEF6-4A7B-9436-0E3A4DDC8265}"/>
    <cellStyle name="Hyperlink 2 3569" xfId="6717" xr:uid="{033800DD-C6A9-4129-AA47-8CADD6AC3FE1}"/>
    <cellStyle name="Hyperlink 2 357" xfId="6718" xr:uid="{93E208FF-BFDE-43E4-A72C-560C61051E97}"/>
    <cellStyle name="Hyperlink 2 3570" xfId="6719" xr:uid="{2A996C84-7364-47E4-9378-1F867700566F}"/>
    <cellStyle name="Hyperlink 2 3571" xfId="6720" xr:uid="{9926074D-A1B0-46E6-A159-789668979B28}"/>
    <cellStyle name="Hyperlink 2 3572" xfId="6721" xr:uid="{8B87E048-1F5E-48F6-BFB6-0786B5EC7807}"/>
    <cellStyle name="Hyperlink 2 3573" xfId="6722" xr:uid="{BAD2A1AF-163C-446B-A434-55760F6D04CF}"/>
    <cellStyle name="Hyperlink 2 3574" xfId="6723" xr:uid="{8C11EDA5-0141-4657-BDA7-AEE4F4523608}"/>
    <cellStyle name="Hyperlink 2 3575" xfId="6724" xr:uid="{6D6CA650-2563-4D12-AD41-4A2974F7D36F}"/>
    <cellStyle name="Hyperlink 2 3576" xfId="6725" xr:uid="{55C43308-17CC-46DD-B6B9-C213C118FF47}"/>
    <cellStyle name="Hyperlink 2 3577" xfId="6726" xr:uid="{81C5B8B7-BE31-4B8D-815D-BFD2847F2CBF}"/>
    <cellStyle name="Hyperlink 2 3578" xfId="6727" xr:uid="{00F04528-EF21-42EA-94E0-B4865CD63E35}"/>
    <cellStyle name="Hyperlink 2 3579" xfId="6728" xr:uid="{F3D49A18-18DB-4615-8DE0-7FEFFA31560D}"/>
    <cellStyle name="Hyperlink 2 358" xfId="6729" xr:uid="{4785E0D9-6677-4663-B26F-C79B4A780D29}"/>
    <cellStyle name="Hyperlink 2 3580" xfId="6730" xr:uid="{C6FA0B41-33FC-4ACE-B2DB-8E8E2E885E17}"/>
    <cellStyle name="Hyperlink 2 3581" xfId="6731" xr:uid="{B827C48E-E75B-455C-9B97-CB041805274B}"/>
    <cellStyle name="Hyperlink 2 3582" xfId="6732" xr:uid="{E297EDFB-4D25-4F96-9A91-C379C58C2811}"/>
    <cellStyle name="Hyperlink 2 3583" xfId="6733" xr:uid="{F6C6B63F-CD85-48CB-B5BF-C22413854B00}"/>
    <cellStyle name="Hyperlink 2 3584" xfId="6734" xr:uid="{DC2DD76B-3D1E-4430-A32A-0DFCE3FCCE0A}"/>
    <cellStyle name="Hyperlink 2 3585" xfId="6735" xr:uid="{9AC00CFF-5EF4-426A-9273-236600113842}"/>
    <cellStyle name="Hyperlink 2 3586" xfId="6736" xr:uid="{FB51C072-0097-432A-BB5B-F2B077546E5E}"/>
    <cellStyle name="Hyperlink 2 3587" xfId="6737" xr:uid="{231CAA3D-3F0B-4269-9135-5F309AC29FB4}"/>
    <cellStyle name="Hyperlink 2 3588" xfId="6738" xr:uid="{959DB619-606B-4FBE-A6C7-4DF9B4A004FA}"/>
    <cellStyle name="Hyperlink 2 3589" xfId="6739" xr:uid="{6A0D9DD5-9D55-47AC-9BBC-1E83EA6112FF}"/>
    <cellStyle name="Hyperlink 2 359" xfId="6740" xr:uid="{738A72CB-3084-41F2-B624-639A553EC97A}"/>
    <cellStyle name="Hyperlink 2 3590" xfId="6741" xr:uid="{F4A6B87D-77C8-4BEE-9E31-DFDB6EB2FBBB}"/>
    <cellStyle name="Hyperlink 2 3591" xfId="6742" xr:uid="{EB069B69-9659-41C7-A5F8-E7FBFA0CB85C}"/>
    <cellStyle name="Hyperlink 2 3592" xfId="6743" xr:uid="{1576D3E5-5331-4B82-B370-A58C9C4FFFFF}"/>
    <cellStyle name="Hyperlink 2 3593" xfId="6744" xr:uid="{637D5592-DB23-48A1-9478-02894E10D104}"/>
    <cellStyle name="Hyperlink 2 3594" xfId="6745" xr:uid="{C01F398D-E13A-4AD4-8F14-B077D8744966}"/>
    <cellStyle name="Hyperlink 2 3595" xfId="6746" xr:uid="{9D97B982-93B8-4791-9D1E-D4B6C599D50D}"/>
    <cellStyle name="Hyperlink 2 3596" xfId="6747" xr:uid="{86C48C0D-2A79-428E-B4BC-4FADD03F2768}"/>
    <cellStyle name="Hyperlink 2 3597" xfId="6748" xr:uid="{79EE5D36-B997-4151-9D38-E8234797550D}"/>
    <cellStyle name="Hyperlink 2 3598" xfId="6749" xr:uid="{1F7CF62A-E162-4250-82B9-63CD236AB1D6}"/>
    <cellStyle name="Hyperlink 2 3599" xfId="6750" xr:uid="{49EEB899-F1FB-41E1-A2A1-28CC2564A23E}"/>
    <cellStyle name="Hyperlink 2 36" xfId="6751" xr:uid="{C41E415B-259E-47FA-9570-F3085CA76E24}"/>
    <cellStyle name="Hyperlink 2 360" xfId="6752" xr:uid="{9A06A03E-8EB6-42CF-A015-A2A0E682CEA7}"/>
    <cellStyle name="Hyperlink 2 3600" xfId="6753" xr:uid="{5D9F8B8D-084D-45B3-AA38-18239BC6F5DA}"/>
    <cellStyle name="Hyperlink 2 3601" xfId="6754" xr:uid="{B74DFB52-FBB3-42A0-9CDD-E4B3014D2A7C}"/>
    <cellStyle name="Hyperlink 2 3602" xfId="6755" xr:uid="{39BD09ED-2039-46A3-9839-1E11BF57D08A}"/>
    <cellStyle name="Hyperlink 2 3603" xfId="6756" xr:uid="{659358BF-01EC-4AEB-9D9F-F37C85CC221D}"/>
    <cellStyle name="Hyperlink 2 3604" xfId="6757" xr:uid="{6122E49F-68BF-4157-A33D-6F5B1943EE53}"/>
    <cellStyle name="Hyperlink 2 3605" xfId="6758" xr:uid="{96B1846A-A6D0-4400-9FAD-2C85CC84F759}"/>
    <cellStyle name="Hyperlink 2 3606" xfId="6759" xr:uid="{180BD0E0-4DD6-4A3A-AE67-444A00126CEB}"/>
    <cellStyle name="Hyperlink 2 3607" xfId="6760" xr:uid="{FFA6CF72-7438-400B-BD3E-2D9EF53EEED1}"/>
    <cellStyle name="Hyperlink 2 3608" xfId="6761" xr:uid="{0D7A07FE-9D43-4B7F-9ADA-342490FE4C40}"/>
    <cellStyle name="Hyperlink 2 3609" xfId="6762" xr:uid="{41A367AB-DB75-4E0D-A3EA-2C01B1AC5D44}"/>
    <cellStyle name="Hyperlink 2 361" xfId="6763" xr:uid="{D0B9B6E2-46C8-4499-B84B-1332D4D52F33}"/>
    <cellStyle name="Hyperlink 2 3610" xfId="6764" xr:uid="{D64ABBBA-93DB-4743-8083-B4965890CC04}"/>
    <cellStyle name="Hyperlink 2 3611" xfId="6765" xr:uid="{5645B6C9-1576-43FD-AFA0-D3B8386EF9CB}"/>
    <cellStyle name="Hyperlink 2 3612" xfId="6766" xr:uid="{77ADC4D0-C0A5-41D3-AD1F-40DEB975B7E8}"/>
    <cellStyle name="Hyperlink 2 3613" xfId="6767" xr:uid="{044B1F8A-9263-47E7-A235-8F0969D5E487}"/>
    <cellStyle name="Hyperlink 2 3614" xfId="6768" xr:uid="{9D871CF2-50FE-4668-8EF6-D8D35311D2ED}"/>
    <cellStyle name="Hyperlink 2 3615" xfId="6769" xr:uid="{F51E7695-20AE-4FBC-8652-7024643C8952}"/>
    <cellStyle name="Hyperlink 2 3616" xfId="6770" xr:uid="{4BEA925D-BE09-4E46-AAF3-AE43F754B885}"/>
    <cellStyle name="Hyperlink 2 3617" xfId="6771" xr:uid="{A1AEA113-0CD8-4339-98DF-6E9EEB104DF4}"/>
    <cellStyle name="Hyperlink 2 3618" xfId="6772" xr:uid="{BA0A7D10-E41E-4123-BE49-5C336DACC3DE}"/>
    <cellStyle name="Hyperlink 2 3619" xfId="6773" xr:uid="{CBE006FB-F9E4-45DC-A50D-3BCB40005D57}"/>
    <cellStyle name="Hyperlink 2 362" xfId="6774" xr:uid="{EC351C39-3A35-402B-B5BE-C7E37A360598}"/>
    <cellStyle name="Hyperlink 2 3620" xfId="6775" xr:uid="{94095361-7251-480E-A0EA-C73AF79ABA4F}"/>
    <cellStyle name="Hyperlink 2 3621" xfId="6776" xr:uid="{5483B75E-22FA-40B0-BDA5-FC042835D487}"/>
    <cellStyle name="Hyperlink 2 3622" xfId="6777" xr:uid="{808EFD1D-91DE-4790-9ABE-BB1F6319E99A}"/>
    <cellStyle name="Hyperlink 2 3623" xfId="6778" xr:uid="{D7EE176B-EE0D-45A0-8CE3-79CF87CC5A55}"/>
    <cellStyle name="Hyperlink 2 3624" xfId="6779" xr:uid="{3D12F847-4EF9-4620-B0CD-79E8034DE886}"/>
    <cellStyle name="Hyperlink 2 3625" xfId="6780" xr:uid="{5FBA4538-CE8A-4A4C-BAEA-394FA81927ED}"/>
    <cellStyle name="Hyperlink 2 3626" xfId="6781" xr:uid="{352B6D35-D71A-426F-86FE-06E3D8803B5E}"/>
    <cellStyle name="Hyperlink 2 3627" xfId="6782" xr:uid="{887F9B2D-E9AB-4E2B-AAE1-85873110213E}"/>
    <cellStyle name="Hyperlink 2 3628" xfId="6783" xr:uid="{897C9A72-214E-42EE-BCC1-859FA7F58DC6}"/>
    <cellStyle name="Hyperlink 2 3629" xfId="6784" xr:uid="{61F98C09-04E5-4044-A7EA-D9ED6D9861A4}"/>
    <cellStyle name="Hyperlink 2 363" xfId="6785" xr:uid="{853559CA-3637-4E53-A631-F1B2A61F85FF}"/>
    <cellStyle name="Hyperlink 2 3630" xfId="6786" xr:uid="{5614686D-31E6-4A4F-863D-EE7D96CBA710}"/>
    <cellStyle name="Hyperlink 2 3631" xfId="6787" xr:uid="{EEB7DF1C-8251-4686-83BE-120C88AE482A}"/>
    <cellStyle name="Hyperlink 2 3632" xfId="6788" xr:uid="{EF780F84-328F-4AFD-955C-433249AB6E6D}"/>
    <cellStyle name="Hyperlink 2 3633" xfId="6789" xr:uid="{4BCFE648-0104-4143-BCAD-5B134B40550F}"/>
    <cellStyle name="Hyperlink 2 3634" xfId="6790" xr:uid="{68C1306F-4180-4BC7-8D36-D57E90603731}"/>
    <cellStyle name="Hyperlink 2 3635" xfId="6791" xr:uid="{7D8BCC70-6AD1-4021-9192-06A459DC9FDD}"/>
    <cellStyle name="Hyperlink 2 3636" xfId="6792" xr:uid="{1F06ABEA-B84D-46A4-947A-4AA48F944C1B}"/>
    <cellStyle name="Hyperlink 2 3637" xfId="6793" xr:uid="{76694ADC-A418-47BD-9F1F-5F1EEF9FB549}"/>
    <cellStyle name="Hyperlink 2 3638" xfId="6794" xr:uid="{CE5947A5-3415-41C0-B53F-5B8FA6C3B031}"/>
    <cellStyle name="Hyperlink 2 3639" xfId="6795" xr:uid="{AFA03C51-A549-4AAF-9DD6-ABA43B4878A2}"/>
    <cellStyle name="Hyperlink 2 364" xfId="6796" xr:uid="{19D6CD30-CD80-4949-9B90-8D6AD31CF378}"/>
    <cellStyle name="Hyperlink 2 3640" xfId="6797" xr:uid="{699BF141-3979-4D98-A9B7-E8C5A76AF32B}"/>
    <cellStyle name="Hyperlink 2 3641" xfId="6798" xr:uid="{1690F360-1F2F-4CC7-9CCB-7B45CC7C9FF2}"/>
    <cellStyle name="Hyperlink 2 3642" xfId="6799" xr:uid="{B5B37179-E609-4654-BF1D-C311783C6E3E}"/>
    <cellStyle name="Hyperlink 2 3643" xfId="6800" xr:uid="{1F3C3648-50EC-48DA-BBDE-024816F4B6AC}"/>
    <cellStyle name="Hyperlink 2 3644" xfId="6801" xr:uid="{8625A609-F637-4FAF-B238-7E402772BDAC}"/>
    <cellStyle name="Hyperlink 2 3645" xfId="6802" xr:uid="{90B7FF12-0D3F-43E6-AFD1-75E5A524CE77}"/>
    <cellStyle name="Hyperlink 2 3646" xfId="6803" xr:uid="{8BA5FA90-B682-47D4-B270-E30312A9B03D}"/>
    <cellStyle name="Hyperlink 2 3647" xfId="6804" xr:uid="{BDD63774-5195-4F54-B4B1-7276496B9A8D}"/>
    <cellStyle name="Hyperlink 2 3648" xfId="6805" xr:uid="{1C1474B8-0209-4C71-9407-079D6EAF028A}"/>
    <cellStyle name="Hyperlink 2 3649" xfId="6806" xr:uid="{233DC7F0-99E2-4620-8D29-F13A59E3ED8A}"/>
    <cellStyle name="Hyperlink 2 365" xfId="6807" xr:uid="{6538C92F-A51A-4B26-B24A-9051B67F7A4B}"/>
    <cellStyle name="Hyperlink 2 3650" xfId="6808" xr:uid="{A5C2C16A-A617-41CA-A63C-D1A8B030DAFD}"/>
    <cellStyle name="Hyperlink 2 3651" xfId="6809" xr:uid="{C1C66B6E-9B24-457C-9FD0-052F61578D9F}"/>
    <cellStyle name="Hyperlink 2 3652" xfId="6810" xr:uid="{76D0F12F-FF65-4D0A-8B6E-19EC6CB2636F}"/>
    <cellStyle name="Hyperlink 2 3653" xfId="6811" xr:uid="{007F2E1D-3631-44D3-8785-3E6C7592E7AF}"/>
    <cellStyle name="Hyperlink 2 3654" xfId="6812" xr:uid="{8A78B7EE-E4C5-43AD-8C89-D1B9BD23BACF}"/>
    <cellStyle name="Hyperlink 2 3655" xfId="6813" xr:uid="{3EAC5497-0115-4562-A3F7-43480FA6AC80}"/>
    <cellStyle name="Hyperlink 2 3656" xfId="6814" xr:uid="{117C2573-4333-4536-9D1E-F528810F2D6D}"/>
    <cellStyle name="Hyperlink 2 3657" xfId="6815" xr:uid="{0C627E8F-4077-490A-A35D-0CF2486378A8}"/>
    <cellStyle name="Hyperlink 2 3658" xfId="6816" xr:uid="{458EB4EE-B086-4D3B-8A3B-56EAD24B5FAA}"/>
    <cellStyle name="Hyperlink 2 3659" xfId="6817" xr:uid="{FBA21EAF-203C-4678-8199-D2D2F1214C64}"/>
    <cellStyle name="Hyperlink 2 366" xfId="6818" xr:uid="{DF95C200-EA79-44CA-AAC9-ECA927D258AE}"/>
    <cellStyle name="Hyperlink 2 3660" xfId="6819" xr:uid="{C4AB8F19-39EE-4AB9-843A-4184E09D95A0}"/>
    <cellStyle name="Hyperlink 2 3661" xfId="6820" xr:uid="{97590197-B4BF-4FA8-86A2-25BE799C1EF0}"/>
    <cellStyle name="Hyperlink 2 3662" xfId="6821" xr:uid="{8412775A-0332-47FB-AE38-99AA29790CFB}"/>
    <cellStyle name="Hyperlink 2 3663" xfId="6822" xr:uid="{755A3AC3-EEAD-4076-808C-0ABB1E55B548}"/>
    <cellStyle name="Hyperlink 2 3664" xfId="6823" xr:uid="{17FE4F80-2DAA-4DEB-8C73-3C7B3AE18C52}"/>
    <cellStyle name="Hyperlink 2 3665" xfId="6824" xr:uid="{8D01400A-BC99-43B0-BB64-09A6EBD3EF51}"/>
    <cellStyle name="Hyperlink 2 3666" xfId="6825" xr:uid="{C4D6EF9D-98D5-4FF4-9DD7-320B1E83B999}"/>
    <cellStyle name="Hyperlink 2 3667" xfId="6826" xr:uid="{CE67D7F6-2863-4062-AA18-D8226AC2F021}"/>
    <cellStyle name="Hyperlink 2 3668" xfId="6827" xr:uid="{CC91ED4B-E78A-4E8A-B49B-52202C3BCCE0}"/>
    <cellStyle name="Hyperlink 2 3669" xfId="6828" xr:uid="{9B2CF553-145A-4701-A87A-7609EC26C347}"/>
    <cellStyle name="Hyperlink 2 367" xfId="6829" xr:uid="{FEAD52CE-E8E8-49A3-B04C-5E95C0C47FDF}"/>
    <cellStyle name="Hyperlink 2 3670" xfId="6830" xr:uid="{64F082A7-1C51-4B79-96B7-27BF6F4335F2}"/>
    <cellStyle name="Hyperlink 2 3671" xfId="6831" xr:uid="{DB211F2A-C146-4D78-B19F-7CB0E8280B4B}"/>
    <cellStyle name="Hyperlink 2 3672" xfId="6832" xr:uid="{370AE382-0306-4229-8D47-B8B334D8A98B}"/>
    <cellStyle name="Hyperlink 2 3673" xfId="6833" xr:uid="{FAD730B4-311E-42F4-84C3-2BDFB790535C}"/>
    <cellStyle name="Hyperlink 2 3674" xfId="6834" xr:uid="{6E5CAAFA-C12E-4A2E-80A8-628B8952578E}"/>
    <cellStyle name="Hyperlink 2 3675" xfId="6835" xr:uid="{5E12E4BB-96CF-4B91-BB63-332344348CF4}"/>
    <cellStyle name="Hyperlink 2 3676" xfId="6836" xr:uid="{1FBC1D23-FB5B-42EB-9D6C-111A93289DE5}"/>
    <cellStyle name="Hyperlink 2 3677" xfId="6837" xr:uid="{81594FD0-D0FA-4C56-91C9-9DB8BE6E0231}"/>
    <cellStyle name="Hyperlink 2 3678" xfId="6838" xr:uid="{1B37EB33-CE2A-4FB9-A2B9-05E843B96ECB}"/>
    <cellStyle name="Hyperlink 2 3679" xfId="6839" xr:uid="{B278A86E-B107-4D0A-B3D6-AEBDF0D21F4F}"/>
    <cellStyle name="Hyperlink 2 368" xfId="6840" xr:uid="{91920B17-82A3-48FE-A026-6778B71720A5}"/>
    <cellStyle name="Hyperlink 2 3680" xfId="6841" xr:uid="{ABB6D1E7-BEEA-4A92-BE03-364CA798FFFD}"/>
    <cellStyle name="Hyperlink 2 3681" xfId="6842" xr:uid="{95DA0FDB-C51D-4D39-AC65-962F40270B1A}"/>
    <cellStyle name="Hyperlink 2 3682" xfId="6843" xr:uid="{05858E8A-2665-4E4B-BBB7-0C6BAB0F54D7}"/>
    <cellStyle name="Hyperlink 2 3683" xfId="6844" xr:uid="{F9B62482-9AE8-4D32-B18F-6E9D919FF34E}"/>
    <cellStyle name="Hyperlink 2 3684" xfId="6845" xr:uid="{EF0E00C0-9C19-412B-A5B2-967127D47F7A}"/>
    <cellStyle name="Hyperlink 2 3685" xfId="6846" xr:uid="{CA76A580-0251-4EB0-B488-E52E0C528D9F}"/>
    <cellStyle name="Hyperlink 2 3686" xfId="6847" xr:uid="{EA63B790-E83B-47EA-9D44-7FEDA9E0D48A}"/>
    <cellStyle name="Hyperlink 2 3687" xfId="6848" xr:uid="{0464B439-3C8C-44CF-AA76-FB267823CAFF}"/>
    <cellStyle name="Hyperlink 2 3688" xfId="6849" xr:uid="{CF2D0E1F-138C-46E6-AB04-375D409BD337}"/>
    <cellStyle name="Hyperlink 2 3689" xfId="6850" xr:uid="{8D93D4D9-3A6A-424A-A983-E37CD0F61CB4}"/>
    <cellStyle name="Hyperlink 2 369" xfId="6851" xr:uid="{ADAA07C7-701B-49B5-B5B9-179C99213DA5}"/>
    <cellStyle name="Hyperlink 2 3690" xfId="6852" xr:uid="{41F3F29F-49E8-4BC5-97A0-7CDEA31863BD}"/>
    <cellStyle name="Hyperlink 2 3691" xfId="6853" xr:uid="{412A59D9-F881-4271-ACCE-341D67573098}"/>
    <cellStyle name="Hyperlink 2 3692" xfId="6854" xr:uid="{48E46847-ABA4-476A-B6A3-827AB3191721}"/>
    <cellStyle name="Hyperlink 2 3693" xfId="6855" xr:uid="{0D5FD268-87B4-4C42-8CF7-3868E741B4EF}"/>
    <cellStyle name="Hyperlink 2 3694" xfId="6856" xr:uid="{E0BA5445-D363-4344-B402-8DA2E421C2B1}"/>
    <cellStyle name="Hyperlink 2 3695" xfId="6857" xr:uid="{7D87B062-1045-4601-83A2-B9C4F23B9DE4}"/>
    <cellStyle name="Hyperlink 2 3696" xfId="6858" xr:uid="{048A78DC-B2A9-400E-AFDB-F5EC64559005}"/>
    <cellStyle name="Hyperlink 2 3697" xfId="6859" xr:uid="{09E5AC11-FD2E-45C1-B51B-821829700886}"/>
    <cellStyle name="Hyperlink 2 3698" xfId="6860" xr:uid="{45C28FCD-656B-4751-84A4-516B591E5E88}"/>
    <cellStyle name="Hyperlink 2 3699" xfId="6861" xr:uid="{1E282741-D14F-43A3-84A2-8F46FDB3CC3D}"/>
    <cellStyle name="Hyperlink 2 37" xfId="6862" xr:uid="{94E6939B-96ED-4DEF-9FE2-48998849D9EE}"/>
    <cellStyle name="Hyperlink 2 370" xfId="6863" xr:uid="{C7DBB4C1-1FA8-41BE-8E75-244D41F39BFA}"/>
    <cellStyle name="Hyperlink 2 3700" xfId="6864" xr:uid="{993891F2-44FA-4B44-8FE4-B070BE1D5865}"/>
    <cellStyle name="Hyperlink 2 3701" xfId="6865" xr:uid="{08BEF275-E01E-4E53-86DD-C601DD3EE207}"/>
    <cellStyle name="Hyperlink 2 3702" xfId="6866" xr:uid="{0255D3DD-395C-401A-942C-53AA7FAD8A87}"/>
    <cellStyle name="Hyperlink 2 3703" xfId="6867" xr:uid="{D397B1AF-F56C-4A79-BDC1-E0727721DDDA}"/>
    <cellStyle name="Hyperlink 2 3704" xfId="6868" xr:uid="{0E955638-BBDE-415A-B8D5-E293144E6070}"/>
    <cellStyle name="Hyperlink 2 3705" xfId="6869" xr:uid="{238A2C03-3F2D-4BA4-95EC-395829425B14}"/>
    <cellStyle name="Hyperlink 2 3706" xfId="6870" xr:uid="{B4D97FB1-713B-425B-958D-4DA5743A7F05}"/>
    <cellStyle name="Hyperlink 2 3707" xfId="6871" xr:uid="{04B7883E-B65A-4E33-AAAF-EB9F78FB7211}"/>
    <cellStyle name="Hyperlink 2 3708" xfId="6872" xr:uid="{52645373-39A7-4AD1-9860-E7D9EE8A32A2}"/>
    <cellStyle name="Hyperlink 2 3709" xfId="6873" xr:uid="{0BD12A1E-4B72-4AB4-BB22-223833BCB608}"/>
    <cellStyle name="Hyperlink 2 371" xfId="6874" xr:uid="{0BF4E15E-640D-400E-BB9D-35FF3DB1BE0E}"/>
    <cellStyle name="Hyperlink 2 3710" xfId="6875" xr:uid="{B914149F-5A6B-4520-876C-83B3B2060F63}"/>
    <cellStyle name="Hyperlink 2 3711" xfId="6876" xr:uid="{02C930F3-33CC-46A5-BDF9-792A07B0BD58}"/>
    <cellStyle name="Hyperlink 2 3712" xfId="6877" xr:uid="{9F46D7A7-04F9-4DCC-954B-8DFD6A96165E}"/>
    <cellStyle name="Hyperlink 2 3713" xfId="6878" xr:uid="{A36AFF7D-CA20-4017-B4C7-CD2B87D2D8AC}"/>
    <cellStyle name="Hyperlink 2 3714" xfId="6879" xr:uid="{D0576F33-4AD4-4B8D-A189-D122415F921F}"/>
    <cellStyle name="Hyperlink 2 3715" xfId="6880" xr:uid="{BFC6AC5F-1A72-4DFF-AD27-37D45C470822}"/>
    <cellStyle name="Hyperlink 2 3716" xfId="6881" xr:uid="{42AC92AF-9EB5-4B32-BB85-F4C4CE312BFD}"/>
    <cellStyle name="Hyperlink 2 3717" xfId="6882" xr:uid="{F55545A1-7CDC-4A3E-B1B0-6D49543C4091}"/>
    <cellStyle name="Hyperlink 2 3718" xfId="6883" xr:uid="{CF94D35D-B00E-4A92-A561-4C566A6CF99D}"/>
    <cellStyle name="Hyperlink 2 3719" xfId="6884" xr:uid="{07619FCA-33E3-4D68-B220-D051D6D26752}"/>
    <cellStyle name="Hyperlink 2 372" xfId="6885" xr:uid="{DBBA4E62-3264-4F98-A829-D4202D22D447}"/>
    <cellStyle name="Hyperlink 2 3720" xfId="6886" xr:uid="{6BC4E011-D2D2-4EAB-8483-C5DA084A1F4D}"/>
    <cellStyle name="Hyperlink 2 3721" xfId="6887" xr:uid="{A16D0955-0FBA-4C92-B884-5D1576EC7284}"/>
    <cellStyle name="Hyperlink 2 3722" xfId="6888" xr:uid="{8432953C-05E6-47DE-99E6-8995C1B3B184}"/>
    <cellStyle name="Hyperlink 2 3723" xfId="6889" xr:uid="{43F07BE1-A6D0-4FA8-A158-F4067E40419F}"/>
    <cellStyle name="Hyperlink 2 3724" xfId="6890" xr:uid="{91468214-B955-4235-B4AD-23ED8560FDA1}"/>
    <cellStyle name="Hyperlink 2 3725" xfId="6891" xr:uid="{78F4EF60-EBDF-4A9C-BA75-0A8A0BF226D2}"/>
    <cellStyle name="Hyperlink 2 3726" xfId="6892" xr:uid="{2A47991B-A484-4920-9A90-08F4FFA4FE68}"/>
    <cellStyle name="Hyperlink 2 3727" xfId="6893" xr:uid="{3613303F-084B-413E-8A84-1CCCE6209AD0}"/>
    <cellStyle name="Hyperlink 2 3728" xfId="6894" xr:uid="{8141B3FA-B146-4413-B245-F28BF20A49C3}"/>
    <cellStyle name="Hyperlink 2 3729" xfId="6895" xr:uid="{335E0927-30AF-4132-9641-B55E99302A9C}"/>
    <cellStyle name="Hyperlink 2 373" xfId="6896" xr:uid="{EEB46A8D-9D6C-44DF-8620-77AAF9082B00}"/>
    <cellStyle name="Hyperlink 2 3730" xfId="6897" xr:uid="{4BE9EB5C-EA8F-46EC-BF85-C8C504758596}"/>
    <cellStyle name="Hyperlink 2 3731" xfId="6898" xr:uid="{60004C9B-12D2-445B-BA10-CBC823C0E847}"/>
    <cellStyle name="Hyperlink 2 3732" xfId="6899" xr:uid="{2A79D7CE-AA5D-4394-87E8-A2337AEBF52C}"/>
    <cellStyle name="Hyperlink 2 3733" xfId="6900" xr:uid="{6331A78C-C9B7-47C2-B89B-2FDD76D521BD}"/>
    <cellStyle name="Hyperlink 2 3734" xfId="6901" xr:uid="{1119C968-73AC-4078-8D1C-60F4E57D6209}"/>
    <cellStyle name="Hyperlink 2 3735" xfId="6902" xr:uid="{4C97029A-471F-4B00-B1DD-775FACE0EDCB}"/>
    <cellStyle name="Hyperlink 2 3736" xfId="6903" xr:uid="{D32DE8A0-9007-492E-82C8-9F6C13B9665F}"/>
    <cellStyle name="Hyperlink 2 3737" xfId="6904" xr:uid="{56A1FA30-7DA8-4A6D-BBCB-B5FABA40FF9E}"/>
    <cellStyle name="Hyperlink 2 3738" xfId="6905" xr:uid="{2027B0BB-FA73-4D64-A829-6FE8D8E606E8}"/>
    <cellStyle name="Hyperlink 2 3739" xfId="6906" xr:uid="{7BC2E7B6-DA3A-43D0-81B2-C72FDB7DD33A}"/>
    <cellStyle name="Hyperlink 2 374" xfId="6907" xr:uid="{B96C8A01-54E0-4956-9A1F-DCC98C2982DF}"/>
    <cellStyle name="Hyperlink 2 3740" xfId="6908" xr:uid="{3B442ECD-AB52-42D0-ACC7-337CA06D4A0E}"/>
    <cellStyle name="Hyperlink 2 3741" xfId="6909" xr:uid="{90C70669-6F32-4BB6-8E87-A72CB4F095C2}"/>
    <cellStyle name="Hyperlink 2 3742" xfId="6910" xr:uid="{1A4EA630-26E8-42BC-96D3-341280F48776}"/>
    <cellStyle name="Hyperlink 2 3743" xfId="6911" xr:uid="{7A324410-4E1E-4FB4-A4D7-F79478EF80B6}"/>
    <cellStyle name="Hyperlink 2 3744" xfId="6912" xr:uid="{8DA2F3C6-CF2F-4377-92D0-54BB2413C577}"/>
    <cellStyle name="Hyperlink 2 3745" xfId="6913" xr:uid="{42EE25DA-2EDE-4210-A62C-64ED67D3F244}"/>
    <cellStyle name="Hyperlink 2 3746" xfId="6914" xr:uid="{972F5FC8-2359-4FE2-8C44-0D39D2ED2EB1}"/>
    <cellStyle name="Hyperlink 2 3747" xfId="6915" xr:uid="{ECFCB298-0AF4-4367-B22F-3E78569CF982}"/>
    <cellStyle name="Hyperlink 2 3748" xfId="6916" xr:uid="{58CFA2F8-DF30-469B-AB8C-63894D268CD1}"/>
    <cellStyle name="Hyperlink 2 3749" xfId="6917" xr:uid="{9A44ED1C-22A9-46E6-8E6D-81783E2E1BD9}"/>
    <cellStyle name="Hyperlink 2 375" xfId="6918" xr:uid="{D016C2BA-AAC0-4B6A-8EEF-43E10C3EBD40}"/>
    <cellStyle name="Hyperlink 2 3750" xfId="6919" xr:uid="{AD3E44BF-5515-43C1-98BE-8A51D025FBCB}"/>
    <cellStyle name="Hyperlink 2 3751" xfId="6920" xr:uid="{46A6E6B1-2C99-460C-8435-D497DA11EE58}"/>
    <cellStyle name="Hyperlink 2 3752" xfId="6921" xr:uid="{8C9156C2-A42F-4E17-AC70-557E1F30A112}"/>
    <cellStyle name="Hyperlink 2 3753" xfId="6922" xr:uid="{D95191A4-94DF-4E4B-B073-26CB3D028AC3}"/>
    <cellStyle name="Hyperlink 2 3754" xfId="6923" xr:uid="{9025BC81-7FF6-4E7B-A0F5-B29B0CE29C9A}"/>
    <cellStyle name="Hyperlink 2 3755" xfId="6924" xr:uid="{CE1B15BA-09B5-4E9A-8A55-D187333B8FF9}"/>
    <cellStyle name="Hyperlink 2 3756" xfId="6925" xr:uid="{7C3C3F29-178C-4D5B-97D4-79B876073615}"/>
    <cellStyle name="Hyperlink 2 3757" xfId="6926" xr:uid="{55B1B02B-B0CB-401D-8A38-257D0DF708EC}"/>
    <cellStyle name="Hyperlink 2 3758" xfId="6927" xr:uid="{7CDBC5FB-4A9E-4C04-A906-8BDF207AF36C}"/>
    <cellStyle name="Hyperlink 2 3759" xfId="6928" xr:uid="{ADD66672-1AE7-4D8D-BE7E-2BD4FDC4B21D}"/>
    <cellStyle name="Hyperlink 2 376" xfId="6929" xr:uid="{9469D84A-74B1-409E-A59E-D4171223DC97}"/>
    <cellStyle name="Hyperlink 2 3760" xfId="6930" xr:uid="{926FA610-7756-4CF5-8470-D0A996F7F259}"/>
    <cellStyle name="Hyperlink 2 3761" xfId="6931" xr:uid="{1D083227-C13F-4669-A98A-1C770D6796B5}"/>
    <cellStyle name="Hyperlink 2 3762" xfId="6932" xr:uid="{F4E34514-3680-4D6F-93A4-11947C3CC560}"/>
    <cellStyle name="Hyperlink 2 3763" xfId="6933" xr:uid="{2E1CF2E6-69D1-454F-8E5D-B61D25E7E943}"/>
    <cellStyle name="Hyperlink 2 3764" xfId="6934" xr:uid="{19488DC1-1956-443E-B375-B92859B2A13F}"/>
    <cellStyle name="Hyperlink 2 3765" xfId="6935" xr:uid="{0F2F785A-F63E-48F0-AD7C-53A9227961D7}"/>
    <cellStyle name="Hyperlink 2 3766" xfId="6936" xr:uid="{2904008A-84E4-4999-B2C5-5986B4A2EE59}"/>
    <cellStyle name="Hyperlink 2 3767" xfId="6937" xr:uid="{D4512853-821A-450C-85E0-D5EE095F99EA}"/>
    <cellStyle name="Hyperlink 2 3768" xfId="6938" xr:uid="{E1167861-6F54-4CAE-AC32-9E3FA1829C80}"/>
    <cellStyle name="Hyperlink 2 3769" xfId="6939" xr:uid="{A2706579-FD13-4FDA-BEED-2200F3DC371E}"/>
    <cellStyle name="Hyperlink 2 377" xfId="6940" xr:uid="{83D561B5-32D6-48EA-8A4D-C5D3B873FCFC}"/>
    <cellStyle name="Hyperlink 2 3770" xfId="6941" xr:uid="{657CF9D0-86A6-4FFE-864B-266053200BB1}"/>
    <cellStyle name="Hyperlink 2 3771" xfId="6942" xr:uid="{507953BA-26D7-4394-9D0D-D08BA8CB47C2}"/>
    <cellStyle name="Hyperlink 2 3772" xfId="6943" xr:uid="{D71AA2B4-BB67-4C56-836F-7A16D4738D0E}"/>
    <cellStyle name="Hyperlink 2 3773" xfId="6944" xr:uid="{329C4C51-E9EF-4F2D-8DE6-308F75863E08}"/>
    <cellStyle name="Hyperlink 2 3774" xfId="6945" xr:uid="{C73EA2FF-AD9B-444E-B91F-86EEFA41D0D4}"/>
    <cellStyle name="Hyperlink 2 3775" xfId="6946" xr:uid="{E2B683F3-81EB-4647-979D-90643DD854DE}"/>
    <cellStyle name="Hyperlink 2 3776" xfId="6947" xr:uid="{7607EB23-D272-4C12-99F7-8B25520CB6AD}"/>
    <cellStyle name="Hyperlink 2 3777" xfId="6948" xr:uid="{9A6A5C15-CD58-443D-A152-AA9AF55E212F}"/>
    <cellStyle name="Hyperlink 2 3778" xfId="6949" xr:uid="{CCE62C4B-8851-4B89-B7B7-353F5A7C9EE7}"/>
    <cellStyle name="Hyperlink 2 3779" xfId="6950" xr:uid="{DA5DF70E-AF87-4B55-B0E5-8A5BD161B24A}"/>
    <cellStyle name="Hyperlink 2 378" xfId="6951" xr:uid="{1C19D0ED-DD25-475A-9591-B17BD615748C}"/>
    <cellStyle name="Hyperlink 2 3780" xfId="6952" xr:uid="{67A8B678-C415-4171-9AFD-884E1D3ED33B}"/>
    <cellStyle name="Hyperlink 2 3781" xfId="6953" xr:uid="{616DD8A7-36CE-4B3E-9E4A-84E84DABC7A8}"/>
    <cellStyle name="Hyperlink 2 3782" xfId="6954" xr:uid="{AE93B1E6-C60E-4FBF-B283-E89B82F44CFE}"/>
    <cellStyle name="Hyperlink 2 3783" xfId="6955" xr:uid="{636BD787-31F4-4F54-9DDF-293EFF076A4E}"/>
    <cellStyle name="Hyperlink 2 3784" xfId="6956" xr:uid="{45880FCC-5D6C-4526-98A1-51125C6B35AD}"/>
    <cellStyle name="Hyperlink 2 3785" xfId="6957" xr:uid="{007D5179-73BC-45FB-B051-616DC7BF0A17}"/>
    <cellStyle name="Hyperlink 2 3786" xfId="6958" xr:uid="{6A4F510B-46BE-43EA-9D66-BE5D3DFCBD42}"/>
    <cellStyle name="Hyperlink 2 3787" xfId="6959" xr:uid="{7A07223C-A4A2-4B01-8B52-B347309603C4}"/>
    <cellStyle name="Hyperlink 2 3788" xfId="6960" xr:uid="{6AF3C939-CDB4-4A71-8481-B7FA89B10CC5}"/>
    <cellStyle name="Hyperlink 2 3789" xfId="6961" xr:uid="{3D19DBB5-94BC-4A78-8235-8DA33B3E03F4}"/>
    <cellStyle name="Hyperlink 2 379" xfId="6962" xr:uid="{AD8FA888-7364-400C-A038-50D4E4F6A1E4}"/>
    <cellStyle name="Hyperlink 2 3790" xfId="6963" xr:uid="{38C335F3-714D-4EA5-9D45-E3A97358C376}"/>
    <cellStyle name="Hyperlink 2 3791" xfId="6964" xr:uid="{843B2961-ABC7-4B95-9F47-7DD451D98D77}"/>
    <cellStyle name="Hyperlink 2 3792" xfId="6965" xr:uid="{3FD9B0A5-F443-45DB-8F56-3D626AEE9B3E}"/>
    <cellStyle name="Hyperlink 2 3793" xfId="6966" xr:uid="{7DB2AA68-1170-47E2-BE90-3D208961B558}"/>
    <cellStyle name="Hyperlink 2 3794" xfId="6967" xr:uid="{8A1D164C-BC93-4733-9A4F-190AEC64AD12}"/>
    <cellStyle name="Hyperlink 2 3795" xfId="6968" xr:uid="{BA70AC62-D70A-4C04-BB2D-E170A36334E2}"/>
    <cellStyle name="Hyperlink 2 3796" xfId="6969" xr:uid="{26F4BCDF-FB64-4ED2-AB73-316A71A096BB}"/>
    <cellStyle name="Hyperlink 2 3797" xfId="6970" xr:uid="{547AAE12-18C7-4697-B46C-362824EF88B8}"/>
    <cellStyle name="Hyperlink 2 3798" xfId="6971" xr:uid="{BE61DE4F-C9EF-45C5-A5D2-F61B77BDD247}"/>
    <cellStyle name="Hyperlink 2 3799" xfId="6972" xr:uid="{EF4912EC-5E65-46FC-B661-FCABFFAFC051}"/>
    <cellStyle name="Hyperlink 2 38" xfId="6973" xr:uid="{9C41D6FB-08CD-487C-B347-B192F46B92C5}"/>
    <cellStyle name="Hyperlink 2 380" xfId="6974" xr:uid="{8E7D90AF-1125-41DE-A7B1-4B1F1D54ACC2}"/>
    <cellStyle name="Hyperlink 2 3800" xfId="6975" xr:uid="{1E748101-24C3-4C1E-A30B-1D273F9E214B}"/>
    <cellStyle name="Hyperlink 2 3801" xfId="6976" xr:uid="{F5BC70DB-6857-4780-B680-BB5370ACB1FC}"/>
    <cellStyle name="Hyperlink 2 3802" xfId="6977" xr:uid="{66FF63A7-6939-4C32-92F6-D9CC72161487}"/>
    <cellStyle name="Hyperlink 2 3803" xfId="6978" xr:uid="{3920DECF-C520-4D9D-9DCF-1C425B21B54E}"/>
    <cellStyle name="Hyperlink 2 3804" xfId="6979" xr:uid="{6A026657-DBFD-4C33-88A6-9B509CA8D019}"/>
    <cellStyle name="Hyperlink 2 3805" xfId="6980" xr:uid="{5EF103E5-E33D-42EC-B7E9-22B6847AFDF4}"/>
    <cellStyle name="Hyperlink 2 3806" xfId="6981" xr:uid="{A65356EA-CCF0-43AF-BF56-BBEEE72AA077}"/>
    <cellStyle name="Hyperlink 2 3807" xfId="6982" xr:uid="{A9C4E494-5BCA-43FD-9986-DD751CDF439B}"/>
    <cellStyle name="Hyperlink 2 3808" xfId="6983" xr:uid="{1C11F9E4-639B-49EB-9330-996C66FD5B79}"/>
    <cellStyle name="Hyperlink 2 3809" xfId="6984" xr:uid="{09251987-81FD-4B37-88F8-2BAA6AA07D23}"/>
    <cellStyle name="Hyperlink 2 381" xfId="6985" xr:uid="{18602E14-A2DF-49C2-B14E-357BB1E63EE2}"/>
    <cellStyle name="Hyperlink 2 3810" xfId="6986" xr:uid="{AA32BCE6-F40C-4C7C-B526-63FAB281D190}"/>
    <cellStyle name="Hyperlink 2 3811" xfId="6987" xr:uid="{1074D12E-4DE0-40EB-9CBA-65ACBBB3E52E}"/>
    <cellStyle name="Hyperlink 2 3812" xfId="6988" xr:uid="{7896AA20-8D57-4B46-B97C-0A5D94FD7720}"/>
    <cellStyle name="Hyperlink 2 3813" xfId="6989" xr:uid="{A09A0A36-D715-49EC-BEDA-E9B57851E32E}"/>
    <cellStyle name="Hyperlink 2 3814" xfId="6990" xr:uid="{9334EB0D-6C4C-4800-BA89-57A2FD914520}"/>
    <cellStyle name="Hyperlink 2 3815" xfId="6991" xr:uid="{E39DD1E5-D473-4699-BFAE-5C968810ABE6}"/>
    <cellStyle name="Hyperlink 2 3816" xfId="6992" xr:uid="{AD30A82F-52CC-45BA-B38E-5F0441B3D96B}"/>
    <cellStyle name="Hyperlink 2 3817" xfId="6993" xr:uid="{CD630D31-EA53-41EA-8855-96F0A119F4BA}"/>
    <cellStyle name="Hyperlink 2 3818" xfId="6994" xr:uid="{FB22A8CD-812A-4B32-AE66-084D7C956D2A}"/>
    <cellStyle name="Hyperlink 2 3819" xfId="6995" xr:uid="{CFA0F477-4464-4404-8208-8B95F91C1E08}"/>
    <cellStyle name="Hyperlink 2 382" xfId="6996" xr:uid="{59E21F9A-8956-4ED7-884B-3536B250BDE0}"/>
    <cellStyle name="Hyperlink 2 3820" xfId="6997" xr:uid="{B46DBA01-5038-4641-9DF8-74597E804E32}"/>
    <cellStyle name="Hyperlink 2 3821" xfId="6998" xr:uid="{18FE3725-5CB5-4091-8118-80619761B9B1}"/>
    <cellStyle name="Hyperlink 2 3822" xfId="6999" xr:uid="{B5D3E0A5-C1F2-4BEB-BFAD-7CA21175834E}"/>
    <cellStyle name="Hyperlink 2 3823" xfId="7000" xr:uid="{852AE098-B955-4CDC-9F99-FBFBEE89047D}"/>
    <cellStyle name="Hyperlink 2 3824" xfId="7001" xr:uid="{F1F6704C-6806-4389-B1AF-37F9B323265B}"/>
    <cellStyle name="Hyperlink 2 3825" xfId="7002" xr:uid="{19C2C126-87D0-43C1-9724-E16614D980D9}"/>
    <cellStyle name="Hyperlink 2 3826" xfId="7003" xr:uid="{3D99915F-2C35-464E-B55C-ED65F4B2A487}"/>
    <cellStyle name="Hyperlink 2 3827" xfId="7004" xr:uid="{66C62E83-1F80-475D-8926-53F9A873C0A7}"/>
    <cellStyle name="Hyperlink 2 3828" xfId="7005" xr:uid="{50D6F9F3-D407-40AF-B46C-232CBBFA719D}"/>
    <cellStyle name="Hyperlink 2 3829" xfId="7006" xr:uid="{2B34B0CA-49AF-4DE1-89E3-1C24E4F07B19}"/>
    <cellStyle name="Hyperlink 2 383" xfId="7007" xr:uid="{FFA735BD-1D46-43A4-8775-25481337A9B1}"/>
    <cellStyle name="Hyperlink 2 3830" xfId="7008" xr:uid="{ABA6EFA5-1B81-4CE2-82C9-4708520D63F3}"/>
    <cellStyle name="Hyperlink 2 3831" xfId="7009" xr:uid="{A9067C28-B499-469A-92FC-B31494C36F32}"/>
    <cellStyle name="Hyperlink 2 3832" xfId="7010" xr:uid="{B42F3DA2-A833-4AD6-8A77-36E24D441142}"/>
    <cellStyle name="Hyperlink 2 3833" xfId="7011" xr:uid="{D6504484-8079-4E41-B9CF-5F96AE73D632}"/>
    <cellStyle name="Hyperlink 2 3834" xfId="7012" xr:uid="{0BB37054-E676-4087-8ECA-D09C34CB40CF}"/>
    <cellStyle name="Hyperlink 2 3835" xfId="7013" xr:uid="{DCED4553-32DF-480B-A3E5-9BEF49A2A7D8}"/>
    <cellStyle name="Hyperlink 2 3836" xfId="7014" xr:uid="{A295FAEA-8B30-49A3-A31D-C5C0F6C76AC0}"/>
    <cellStyle name="Hyperlink 2 3837" xfId="7015" xr:uid="{034BF90A-023D-4D1F-9694-C25D221F7805}"/>
    <cellStyle name="Hyperlink 2 3838" xfId="7016" xr:uid="{8F2FC3EC-C926-42BD-981B-F14CD92EED23}"/>
    <cellStyle name="Hyperlink 2 3839" xfId="7017" xr:uid="{2C81CA5B-6C6A-40C2-854E-4239311F09C4}"/>
    <cellStyle name="Hyperlink 2 384" xfId="7018" xr:uid="{908533E7-5166-467A-BCBB-7D05DB161AAA}"/>
    <cellStyle name="Hyperlink 2 3840" xfId="7019" xr:uid="{1FBF581E-3A6C-4797-B2D5-C67102CD14EB}"/>
    <cellStyle name="Hyperlink 2 3841" xfId="7020" xr:uid="{FD24B065-33E2-4089-B248-7BB24A7C1071}"/>
    <cellStyle name="Hyperlink 2 3842" xfId="7021" xr:uid="{EEFA75CE-5E36-4C5C-B1E2-076EFDC9F050}"/>
    <cellStyle name="Hyperlink 2 3843" xfId="7022" xr:uid="{7B77DBCB-92F7-4754-967F-27904FDEFAEE}"/>
    <cellStyle name="Hyperlink 2 3844" xfId="7023" xr:uid="{BCE9CF12-9D31-49E1-920A-CA675BC06EB8}"/>
    <cellStyle name="Hyperlink 2 3845" xfId="7024" xr:uid="{FE91F707-3E39-4ADC-89E8-FB4D60F0508B}"/>
    <cellStyle name="Hyperlink 2 3846" xfId="7025" xr:uid="{98A1DAAC-AB48-4599-B883-F456810F0A31}"/>
    <cellStyle name="Hyperlink 2 3847" xfId="7026" xr:uid="{574B7FD4-26B3-4CB4-85A5-4E2622CA4844}"/>
    <cellStyle name="Hyperlink 2 3848" xfId="7027" xr:uid="{A9FAEA64-9804-4616-92B6-1DD936446E1B}"/>
    <cellStyle name="Hyperlink 2 3849" xfId="7028" xr:uid="{0E7F799D-B093-4E63-88DF-3913A82F1407}"/>
    <cellStyle name="Hyperlink 2 385" xfId="7029" xr:uid="{7E0A6479-9D28-4E64-B501-0B9DFC98DC46}"/>
    <cellStyle name="Hyperlink 2 3850" xfId="7030" xr:uid="{D67294A9-CFE3-47A1-8E65-D5E6C0FB7802}"/>
    <cellStyle name="Hyperlink 2 3851" xfId="7031" xr:uid="{7A0B88F9-C413-4B64-B61D-7AB27E305217}"/>
    <cellStyle name="Hyperlink 2 3852" xfId="7032" xr:uid="{B8B4A40E-31F3-495D-B365-1157B29D940D}"/>
    <cellStyle name="Hyperlink 2 3853" xfId="7033" xr:uid="{FDAD3CF2-FEC8-4F5C-B426-D80563CAC5A0}"/>
    <cellStyle name="Hyperlink 2 3854" xfId="7034" xr:uid="{542514D3-4FFE-4486-946F-24AFDE0C1416}"/>
    <cellStyle name="Hyperlink 2 3855" xfId="7035" xr:uid="{BF9DBF41-D885-4322-8A4F-FF1DBEE69A6D}"/>
    <cellStyle name="Hyperlink 2 3856" xfId="7036" xr:uid="{342444DA-E0BE-4611-A20F-A6E08B84D0FE}"/>
    <cellStyle name="Hyperlink 2 3857" xfId="7037" xr:uid="{AF4666DD-ACB9-4C87-8D06-4CBFA6481DEF}"/>
    <cellStyle name="Hyperlink 2 3858" xfId="7038" xr:uid="{21485547-7F9C-4B8C-86E2-8909643E2102}"/>
    <cellStyle name="Hyperlink 2 3859" xfId="7039" xr:uid="{4361FA85-C4B2-4905-BEDC-C1118C98E4CC}"/>
    <cellStyle name="Hyperlink 2 386" xfId="7040" xr:uid="{C9E764B8-B59F-49A4-A91F-C4D86C712B5C}"/>
    <cellStyle name="Hyperlink 2 3860" xfId="7041" xr:uid="{8C74710B-430C-4C46-913A-52B07897E95F}"/>
    <cellStyle name="Hyperlink 2 3861" xfId="7042" xr:uid="{DC6A2654-6041-4250-99F7-DECF4DB67B72}"/>
    <cellStyle name="Hyperlink 2 3862" xfId="7043" xr:uid="{0BC34D8B-4E1E-419B-8917-7C5224C2ACC5}"/>
    <cellStyle name="Hyperlink 2 3863" xfId="7044" xr:uid="{1F5A4AF7-808A-471F-8E29-FF479B71E23C}"/>
    <cellStyle name="Hyperlink 2 3864" xfId="7045" xr:uid="{3E9DB2E1-1282-473F-834E-FE80665252F5}"/>
    <cellStyle name="Hyperlink 2 3865" xfId="7046" xr:uid="{7ED5DD7F-7A78-46F2-A506-982E4D4481AA}"/>
    <cellStyle name="Hyperlink 2 3866" xfId="7047" xr:uid="{7280AEC1-C45E-49BB-8A15-388CEF2B4C72}"/>
    <cellStyle name="Hyperlink 2 3867" xfId="7048" xr:uid="{AEBF9E3D-560E-488B-8964-4ED4339C91CF}"/>
    <cellStyle name="Hyperlink 2 3868" xfId="7049" xr:uid="{12718B82-5BCB-4501-9A7B-969C4C164314}"/>
    <cellStyle name="Hyperlink 2 3869" xfId="7050" xr:uid="{456D56A2-80A3-46AA-B93A-7FA19A62C1B3}"/>
    <cellStyle name="Hyperlink 2 387" xfId="7051" xr:uid="{D66484A9-3368-420F-BDBC-AE2D0740C2E7}"/>
    <cellStyle name="Hyperlink 2 3870" xfId="7052" xr:uid="{25D612DF-ACFD-4FFF-99E1-D58D2AC78483}"/>
    <cellStyle name="Hyperlink 2 3871" xfId="7053" xr:uid="{8DF7A050-C558-4ED4-B5E3-4D2766D3A6CC}"/>
    <cellStyle name="Hyperlink 2 3872" xfId="7054" xr:uid="{31309DBA-7F5A-4FB2-A91B-9424CAE7C12B}"/>
    <cellStyle name="Hyperlink 2 3873" xfId="7055" xr:uid="{BB50544F-569C-4CCC-B95B-9B9D02CD8DB9}"/>
    <cellStyle name="Hyperlink 2 3874" xfId="7056" xr:uid="{22DA9304-B65C-4FA9-A883-A93474B4DF1E}"/>
    <cellStyle name="Hyperlink 2 3875" xfId="7057" xr:uid="{EB9B38F2-B525-41E3-A6A4-8D2875DCB28C}"/>
    <cellStyle name="Hyperlink 2 3876" xfId="7058" xr:uid="{EB98DCC1-7785-47D1-AEF0-1FF9A3DA94E9}"/>
    <cellStyle name="Hyperlink 2 3877" xfId="7059" xr:uid="{ED283E4A-8647-4705-904C-2A58862A2FE9}"/>
    <cellStyle name="Hyperlink 2 3878" xfId="7060" xr:uid="{164F467A-6298-4B72-B78C-7AD0B5A0AEEA}"/>
    <cellStyle name="Hyperlink 2 3879" xfId="7061" xr:uid="{4B5A5A38-8A15-491F-A2B6-741A12EB555F}"/>
    <cellStyle name="Hyperlink 2 388" xfId="7062" xr:uid="{7BCB448E-473B-44C3-85BC-856C8DE99AE7}"/>
    <cellStyle name="Hyperlink 2 3880" xfId="7063" xr:uid="{0CC0A4DE-9ABE-4123-B718-B4A2590356C4}"/>
    <cellStyle name="Hyperlink 2 3881" xfId="7064" xr:uid="{DC2FD5CA-C32F-4BF2-AB34-0598A42F61AE}"/>
    <cellStyle name="Hyperlink 2 3882" xfId="7065" xr:uid="{0384243F-9486-49A9-A3E7-E7EE0C4DB591}"/>
    <cellStyle name="Hyperlink 2 3883" xfId="7066" xr:uid="{95BC75D6-2D43-4DF4-ADCD-AFFE70C5FA9A}"/>
    <cellStyle name="Hyperlink 2 3884" xfId="7067" xr:uid="{9CE41018-740E-4451-8D12-A5F923039D24}"/>
    <cellStyle name="Hyperlink 2 3885" xfId="7068" xr:uid="{B4E6739C-626F-4661-873C-81BDF13E25AD}"/>
    <cellStyle name="Hyperlink 2 3886" xfId="7069" xr:uid="{DF2E01EC-CED5-48D6-855D-1217C1DA0870}"/>
    <cellStyle name="Hyperlink 2 3887" xfId="7070" xr:uid="{F8B562AD-4171-4941-BF49-3BF3729CD996}"/>
    <cellStyle name="Hyperlink 2 3888" xfId="7071" xr:uid="{E4EF881A-62EC-44C5-9B51-0C78C3048E68}"/>
    <cellStyle name="Hyperlink 2 3889" xfId="7072" xr:uid="{68D098BF-22EC-41C9-9290-B0F29027DDAA}"/>
    <cellStyle name="Hyperlink 2 389" xfId="7073" xr:uid="{6E4ADBCA-2E07-415E-962E-B8FA84266B64}"/>
    <cellStyle name="Hyperlink 2 3890" xfId="7074" xr:uid="{31E40CBA-CA6F-4CB0-85B6-2C53A19523D6}"/>
    <cellStyle name="Hyperlink 2 3891" xfId="7075" xr:uid="{0952BE2E-8ED7-4590-B054-328566532FCF}"/>
    <cellStyle name="Hyperlink 2 3892" xfId="7076" xr:uid="{5189727A-5D6A-403C-BFE4-954FDF19484A}"/>
    <cellStyle name="Hyperlink 2 3893" xfId="7077" xr:uid="{AFDA0163-1F4B-4E0E-BF44-C6C66F5413BE}"/>
    <cellStyle name="Hyperlink 2 3894" xfId="7078" xr:uid="{67E78C17-3D81-47E6-9CF3-7132CCD54DF4}"/>
    <cellStyle name="Hyperlink 2 3895" xfId="7079" xr:uid="{D5B478AB-E074-431A-9BC8-552C9E1C5E02}"/>
    <cellStyle name="Hyperlink 2 3896" xfId="7080" xr:uid="{B9821C2C-C458-4267-9666-DB86F7E7BE70}"/>
    <cellStyle name="Hyperlink 2 3897" xfId="7081" xr:uid="{A143C3D1-D93B-482A-B4D9-DE7F2824396B}"/>
    <cellStyle name="Hyperlink 2 3898" xfId="7082" xr:uid="{F985A11B-4866-4F30-BF90-C904F236EAF2}"/>
    <cellStyle name="Hyperlink 2 3899" xfId="7083" xr:uid="{38D08F05-5CF7-407C-BB55-58D4EC6B6716}"/>
    <cellStyle name="Hyperlink 2 39" xfId="7084" xr:uid="{84800A6D-06A5-41C8-A504-7138DAE06C34}"/>
    <cellStyle name="Hyperlink 2 390" xfId="7085" xr:uid="{D4A957B4-E616-4C0D-AC81-5C5EE78571EB}"/>
    <cellStyle name="Hyperlink 2 3900" xfId="7086" xr:uid="{D418A736-986B-4297-86F1-8625796F8A4E}"/>
    <cellStyle name="Hyperlink 2 3901" xfId="7087" xr:uid="{E3AE6732-DDF1-4D58-BBA9-132AE4461EA4}"/>
    <cellStyle name="Hyperlink 2 3902" xfId="7088" xr:uid="{1D93457B-0B9D-4957-9A35-5B7C0AE25C83}"/>
    <cellStyle name="Hyperlink 2 3903" xfId="7089" xr:uid="{B5A0A58E-D9D1-4855-832B-8823C2BE95B1}"/>
    <cellStyle name="Hyperlink 2 3904" xfId="7090" xr:uid="{D85701D0-55A2-4880-8D5B-D874FA73161B}"/>
    <cellStyle name="Hyperlink 2 3905" xfId="7091" xr:uid="{27D62673-D654-444F-BAAD-20B4348F8793}"/>
    <cellStyle name="Hyperlink 2 3906" xfId="7092" xr:uid="{35ADC5AE-7F3C-41D7-A037-B50AED975B32}"/>
    <cellStyle name="Hyperlink 2 3907" xfId="7093" xr:uid="{36050EE1-D787-460F-B78F-FD650CE6B674}"/>
    <cellStyle name="Hyperlink 2 3908" xfId="7094" xr:uid="{C048BE91-AFDE-4392-B345-C5492530B1E8}"/>
    <cellStyle name="Hyperlink 2 3909" xfId="7095" xr:uid="{6F44B2D1-96D8-4023-8B9C-94523412A682}"/>
    <cellStyle name="Hyperlink 2 391" xfId="7096" xr:uid="{FAC8409A-33AA-4DA3-A9BF-698CEF3B4218}"/>
    <cellStyle name="Hyperlink 2 3910" xfId="7097" xr:uid="{E6662E91-207F-4B50-AB91-78F21EE4F45A}"/>
    <cellStyle name="Hyperlink 2 3911" xfId="7098" xr:uid="{1B0E6FA5-F289-4952-9672-FA61C5AFFCA3}"/>
    <cellStyle name="Hyperlink 2 3912" xfId="7099" xr:uid="{D9D27E5A-C82E-41AC-BF7B-CF7D2B6EDC30}"/>
    <cellStyle name="Hyperlink 2 3913" xfId="7100" xr:uid="{03E2DAFA-4ED3-4E0A-8D50-9D3D8F22B920}"/>
    <cellStyle name="Hyperlink 2 3914" xfId="7101" xr:uid="{B6C18683-DEC5-4EE2-AE90-EA8B5E5745B2}"/>
    <cellStyle name="Hyperlink 2 3915" xfId="7102" xr:uid="{3DD04F0F-6DAA-4C52-9FAE-C178D4E964B1}"/>
    <cellStyle name="Hyperlink 2 3916" xfId="7103" xr:uid="{7C3AC58F-EA8A-42E0-8F24-B26FBF73B20A}"/>
    <cellStyle name="Hyperlink 2 3917" xfId="7104" xr:uid="{605BA9B3-2931-42F1-BE61-CB750DF8578F}"/>
    <cellStyle name="Hyperlink 2 3918" xfId="7105" xr:uid="{8600D860-B5DC-48DC-9459-6936D1DED0B0}"/>
    <cellStyle name="Hyperlink 2 3919" xfId="7106" xr:uid="{4DD1A0D6-41B9-464B-96DC-B84B6B1BE4AA}"/>
    <cellStyle name="Hyperlink 2 392" xfId="7107" xr:uid="{C0E0F543-C877-413B-B51E-048B86CE42DE}"/>
    <cellStyle name="Hyperlink 2 3920" xfId="7108" xr:uid="{1B6A8D18-B8D3-4AC2-A0FC-81181B40BD0B}"/>
    <cellStyle name="Hyperlink 2 3921" xfId="7109" xr:uid="{5B2C902E-D8C7-4DDF-B9FD-2DD0DF9C2A40}"/>
    <cellStyle name="Hyperlink 2 3922" xfId="7110" xr:uid="{9B8F2F57-4F28-4DA0-97F5-E52F3DDEF942}"/>
    <cellStyle name="Hyperlink 2 3923" xfId="7111" xr:uid="{F33A228F-3B9C-40A0-AFE0-1D4DFCDE43E8}"/>
    <cellStyle name="Hyperlink 2 3924" xfId="7112" xr:uid="{08114A74-FFA9-4D6C-BBF1-EDEC2E98BE04}"/>
    <cellStyle name="Hyperlink 2 3925" xfId="7113" xr:uid="{A9FA8347-9BA8-4944-9A58-08B6BA3E4636}"/>
    <cellStyle name="Hyperlink 2 3926" xfId="7114" xr:uid="{02D68360-E305-4EED-988F-E5F4219B0F68}"/>
    <cellStyle name="Hyperlink 2 3927" xfId="7115" xr:uid="{81D212AC-2721-4E27-9F8A-FCB7287D11F3}"/>
    <cellStyle name="Hyperlink 2 3928" xfId="7116" xr:uid="{879C2F22-5529-4C40-8B36-929F3B5E03D0}"/>
    <cellStyle name="Hyperlink 2 3929" xfId="7117" xr:uid="{B94EA56C-FC3B-4369-89FC-FADD20FC2D04}"/>
    <cellStyle name="Hyperlink 2 393" xfId="7118" xr:uid="{72A17375-E0F7-4F0E-B298-9976FE670E41}"/>
    <cellStyle name="Hyperlink 2 3930" xfId="7119" xr:uid="{150B087F-CBC6-49C2-92AD-32950F75C7A6}"/>
    <cellStyle name="Hyperlink 2 3931" xfId="7120" xr:uid="{14950723-59DC-4846-A063-47E2B4423B83}"/>
    <cellStyle name="Hyperlink 2 3932" xfId="7121" xr:uid="{AB59A215-47C0-4090-A751-2D0BE9C6EB62}"/>
    <cellStyle name="Hyperlink 2 3933" xfId="7122" xr:uid="{1A6CC3B8-ED2A-46CC-A983-67BA24D63200}"/>
    <cellStyle name="Hyperlink 2 3934" xfId="7123" xr:uid="{E59DE0CE-AB6C-45BD-970A-0C65AA2C4FA6}"/>
    <cellStyle name="Hyperlink 2 3935" xfId="7124" xr:uid="{64AEF4C6-5B30-4CE5-9238-8A08BE8C5D7A}"/>
    <cellStyle name="Hyperlink 2 3936" xfId="7125" xr:uid="{11B42607-7C58-4E9C-B2BC-0D15BB0B322F}"/>
    <cellStyle name="Hyperlink 2 3937" xfId="7126" xr:uid="{54120F82-CD56-4F8F-9057-A9B552BF9CBF}"/>
    <cellStyle name="Hyperlink 2 3938" xfId="7127" xr:uid="{75DB33A9-4D75-4E31-9345-CE035BF36590}"/>
    <cellStyle name="Hyperlink 2 3939" xfId="7128" xr:uid="{62A27E0A-4E3D-491C-9CEA-50F541BAE151}"/>
    <cellStyle name="Hyperlink 2 394" xfId="7129" xr:uid="{9A567849-65B5-4256-94F2-D68618F1CF9B}"/>
    <cellStyle name="Hyperlink 2 3940" xfId="7130" xr:uid="{DB2C5471-A8AB-4782-AF16-AD1DEBB9186B}"/>
    <cellStyle name="Hyperlink 2 3941" xfId="7131" xr:uid="{CE142A35-E383-45EB-85B3-0365AEEA8A23}"/>
    <cellStyle name="Hyperlink 2 3942" xfId="7132" xr:uid="{1AA2A28C-3FE2-4DB0-A222-FA84E6196EFD}"/>
    <cellStyle name="Hyperlink 2 3943" xfId="7133" xr:uid="{EAC8F51B-76B3-4FAF-B6C8-979EFFCC01B1}"/>
    <cellStyle name="Hyperlink 2 3944" xfId="7134" xr:uid="{BB8B76D8-83AB-4CA7-AD21-CAC49A62C874}"/>
    <cellStyle name="Hyperlink 2 3945" xfId="7135" xr:uid="{DDE23FC1-53D9-48C6-80B8-808A129B58D6}"/>
    <cellStyle name="Hyperlink 2 3946" xfId="7136" xr:uid="{5D0FD7E0-26A4-4EE4-87A7-F82DF884B631}"/>
    <cellStyle name="Hyperlink 2 3947" xfId="7137" xr:uid="{C44FDA2E-8C1D-4A46-9D7E-10868B1CC69D}"/>
    <cellStyle name="Hyperlink 2 3948" xfId="7138" xr:uid="{60F6D536-F4C4-4BA0-8DF8-41B507538BC9}"/>
    <cellStyle name="Hyperlink 2 3949" xfId="7139" xr:uid="{429E0477-4C8E-4096-81D8-D64D3448C3A6}"/>
    <cellStyle name="Hyperlink 2 395" xfId="7140" xr:uid="{ED18BF04-26A0-4E38-84D4-607D36BF7B07}"/>
    <cellStyle name="Hyperlink 2 3950" xfId="7141" xr:uid="{B4C7C52E-C828-4316-ADD5-D2C90460A584}"/>
    <cellStyle name="Hyperlink 2 3951" xfId="7142" xr:uid="{C1CA321B-861E-4728-AA2B-518C4C7729F5}"/>
    <cellStyle name="Hyperlink 2 3952" xfId="7143" xr:uid="{8634D9B7-297C-404B-9628-141A9A140029}"/>
    <cellStyle name="Hyperlink 2 3953" xfId="7144" xr:uid="{610BC063-F2D2-44F5-825F-A1E137FBC186}"/>
    <cellStyle name="Hyperlink 2 3954" xfId="7145" xr:uid="{0C10DF05-4928-4E6F-9325-5F5125816266}"/>
    <cellStyle name="Hyperlink 2 3955" xfId="7146" xr:uid="{6BF1D7C5-F3A2-4074-B7A1-6FB426A49722}"/>
    <cellStyle name="Hyperlink 2 3956" xfId="7147" xr:uid="{736A76C9-144E-4729-9EFC-644D0564C651}"/>
    <cellStyle name="Hyperlink 2 3957" xfId="7148" xr:uid="{648181D0-4119-4564-9E88-C89BED5CE185}"/>
    <cellStyle name="Hyperlink 2 3958" xfId="7149" xr:uid="{B7E02507-9ECD-4E21-85AE-4DF9A2F28DCD}"/>
    <cellStyle name="Hyperlink 2 3959" xfId="7150" xr:uid="{D0656740-170F-4880-A6F9-5F31533ACA9A}"/>
    <cellStyle name="Hyperlink 2 396" xfId="7151" xr:uid="{F61C4491-890E-4DA1-AE97-E655268E3110}"/>
    <cellStyle name="Hyperlink 2 3960" xfId="7152" xr:uid="{D10F4B03-E7A1-4297-8DF0-D1E7A0CFDCC6}"/>
    <cellStyle name="Hyperlink 2 3961" xfId="7153" xr:uid="{60034B7F-1ABD-4B90-B899-E559214D348E}"/>
    <cellStyle name="Hyperlink 2 3962" xfId="7154" xr:uid="{0187098A-786B-422D-8F4C-842661C3A94B}"/>
    <cellStyle name="Hyperlink 2 3963" xfId="7155" xr:uid="{2971A35A-C6CA-4698-A42F-CFCF7A79F2EE}"/>
    <cellStyle name="Hyperlink 2 3964" xfId="7156" xr:uid="{25C9777A-15AF-46EF-8081-98A599D88B5C}"/>
    <cellStyle name="Hyperlink 2 3965" xfId="7157" xr:uid="{4EBA6EE6-DC39-4C1F-AD21-1461A43AA941}"/>
    <cellStyle name="Hyperlink 2 3966" xfId="7158" xr:uid="{8F6AD698-E24F-4D90-84DC-37D781E9B6C2}"/>
    <cellStyle name="Hyperlink 2 3967" xfId="7159" xr:uid="{81A6D64D-0A24-42B1-8292-147BE7937741}"/>
    <cellStyle name="Hyperlink 2 3968" xfId="7160" xr:uid="{C090504C-E49B-4CFB-BBB1-8A1BBB4B4376}"/>
    <cellStyle name="Hyperlink 2 3969" xfId="7161" xr:uid="{B9A34077-CF02-4519-8217-E52158BF06A0}"/>
    <cellStyle name="Hyperlink 2 397" xfId="7162" xr:uid="{87BA25BD-CA0F-4766-AC5E-72BD9B73E267}"/>
    <cellStyle name="Hyperlink 2 3970" xfId="7163" xr:uid="{608234A1-AD55-4C4B-80E5-4F71E415FE87}"/>
    <cellStyle name="Hyperlink 2 3971" xfId="7164" xr:uid="{3D5C2CCC-E7AB-4D79-A628-DA7F16C92EFC}"/>
    <cellStyle name="Hyperlink 2 3972" xfId="7165" xr:uid="{850D2D84-F311-4468-B950-3B27945863A5}"/>
    <cellStyle name="Hyperlink 2 3973" xfId="7166" xr:uid="{82F91F34-D146-4EC5-A824-B1EB68A66F4D}"/>
    <cellStyle name="Hyperlink 2 3974" xfId="7167" xr:uid="{F90CACE7-B6B0-4707-9EAC-A77E6FCCA076}"/>
    <cellStyle name="Hyperlink 2 3975" xfId="7168" xr:uid="{B316D579-8931-47D2-8B98-B980D9A5A24F}"/>
    <cellStyle name="Hyperlink 2 3976" xfId="7169" xr:uid="{4E434491-D2C7-4DB3-93DD-22F6D4DA7B73}"/>
    <cellStyle name="Hyperlink 2 3977" xfId="7170" xr:uid="{95C8B89F-EE9B-4907-A417-84FD2EA2A050}"/>
    <cellStyle name="Hyperlink 2 3978" xfId="7171" xr:uid="{B6D4109C-DA13-4852-9484-9E4E134E9FF1}"/>
    <cellStyle name="Hyperlink 2 3979" xfId="7172" xr:uid="{3269BE6D-54D9-41AC-B519-6E4A8CBAF9FE}"/>
    <cellStyle name="Hyperlink 2 398" xfId="7173" xr:uid="{F1A1CC51-876A-4C1F-BD87-00ED5BB14B83}"/>
    <cellStyle name="Hyperlink 2 3980" xfId="7174" xr:uid="{32D8075A-6DAA-4EEA-B81B-1F77C0ECE8DA}"/>
    <cellStyle name="Hyperlink 2 3981" xfId="7175" xr:uid="{5ED8460E-482B-4808-8EDC-B7F3171A0D5F}"/>
    <cellStyle name="Hyperlink 2 3982" xfId="7176" xr:uid="{180266AE-AD5B-4820-9FA3-F4EE9A3DB9DD}"/>
    <cellStyle name="Hyperlink 2 3983" xfId="7177" xr:uid="{71BA7A4F-BB25-43B5-9812-E9B45AEEB76F}"/>
    <cellStyle name="Hyperlink 2 3984" xfId="7178" xr:uid="{BB54D526-AB76-4407-9720-3236CCBB00D0}"/>
    <cellStyle name="Hyperlink 2 3985" xfId="7179" xr:uid="{53DF3974-F77D-4B97-AD7A-369D31B37A0A}"/>
    <cellStyle name="Hyperlink 2 3986" xfId="7180" xr:uid="{B8575CDF-8E38-4840-B9BD-8F8183D1A235}"/>
    <cellStyle name="Hyperlink 2 3987" xfId="7181" xr:uid="{5FCC1B12-B537-4312-99B6-A5BAAC1959FE}"/>
    <cellStyle name="Hyperlink 2 3988" xfId="7182" xr:uid="{10700463-B473-4D7E-B2E1-B41653AC6D43}"/>
    <cellStyle name="Hyperlink 2 3989" xfId="7183" xr:uid="{D1027500-95D4-479E-897A-BA201B1210F7}"/>
    <cellStyle name="Hyperlink 2 399" xfId="7184" xr:uid="{DAD12A35-8366-41E6-89D8-057691B4A028}"/>
    <cellStyle name="Hyperlink 2 3990" xfId="7185" xr:uid="{3F5BD878-9558-46B6-A66D-AF68016512CA}"/>
    <cellStyle name="Hyperlink 2 3991" xfId="7186" xr:uid="{C3650B4F-5098-4010-85CB-0232D8E42978}"/>
    <cellStyle name="Hyperlink 2 3992" xfId="7187" xr:uid="{256B2597-CC5B-43E9-A547-099B01D4C2A7}"/>
    <cellStyle name="Hyperlink 2 3993" xfId="7188" xr:uid="{A06BEDF6-33DE-491E-9A07-1693ABFA378D}"/>
    <cellStyle name="Hyperlink 2 3994" xfId="7189" xr:uid="{A1995C31-FB26-4F62-8FDA-B1591B00DC0A}"/>
    <cellStyle name="Hyperlink 2 3995" xfId="7190" xr:uid="{7FB6DA2F-3DC6-4D2A-8951-94764FEA205F}"/>
    <cellStyle name="Hyperlink 2 3996" xfId="7191" xr:uid="{67FF18AA-38AA-4EF2-B261-F897F39E948A}"/>
    <cellStyle name="Hyperlink 2 3997" xfId="7192" xr:uid="{4D243131-8699-48C6-AB82-2EF7827993FF}"/>
    <cellStyle name="Hyperlink 2 3998" xfId="7193" xr:uid="{2DEABA6E-A7EF-4404-9890-FD8762526FD3}"/>
    <cellStyle name="Hyperlink 2 3999" xfId="7194" xr:uid="{E88E0A6D-34A6-4CFA-8D18-134B58CA0229}"/>
    <cellStyle name="Hyperlink 2 4" xfId="7195" xr:uid="{54BBFBA3-0770-45D1-9C52-05B158CB14F8}"/>
    <cellStyle name="Hyperlink 2 40" xfId="7196" xr:uid="{9D3D555E-AD54-406D-B862-649ED7D8D66D}"/>
    <cellStyle name="Hyperlink 2 400" xfId="7197" xr:uid="{D78D871E-69D7-417A-BB30-5050FEB88F33}"/>
    <cellStyle name="Hyperlink 2 4000" xfId="7198" xr:uid="{FA83C47F-947A-46BA-A79D-18943C208211}"/>
    <cellStyle name="Hyperlink 2 4001" xfId="7199" xr:uid="{08225155-E79A-4A1C-864D-EDD7582205D5}"/>
    <cellStyle name="Hyperlink 2 4002" xfId="7200" xr:uid="{A2E2B2F1-459D-4BD1-8BE2-8615A7B5AC18}"/>
    <cellStyle name="Hyperlink 2 4003" xfId="7201" xr:uid="{1B9548BA-DBD5-4947-A4D9-42591133FEB8}"/>
    <cellStyle name="Hyperlink 2 4004" xfId="7202" xr:uid="{1425A024-D3DF-4AB5-B4C4-8668E02D3200}"/>
    <cellStyle name="Hyperlink 2 4005" xfId="7203" xr:uid="{A76FD8A7-22D1-4B11-B204-B6BD67FFEB55}"/>
    <cellStyle name="Hyperlink 2 4006" xfId="7204" xr:uid="{6293FA68-8173-4419-ACD4-2B8ACDD02175}"/>
    <cellStyle name="Hyperlink 2 4007" xfId="7205" xr:uid="{E5E6CDD6-CC56-457B-B86D-901171163B53}"/>
    <cellStyle name="Hyperlink 2 4008" xfId="7206" xr:uid="{4CAC03A8-A0A2-447A-85D0-D42087608CF3}"/>
    <cellStyle name="Hyperlink 2 4009" xfId="7207" xr:uid="{F0D15962-4706-4B45-AE91-114A4B951B23}"/>
    <cellStyle name="Hyperlink 2 401" xfId="7208" xr:uid="{CDC42D4E-46A7-4F01-81E3-40B88A182F51}"/>
    <cellStyle name="Hyperlink 2 4010" xfId="7209" xr:uid="{47E58404-A961-4FAA-A2DB-B5626C1A530B}"/>
    <cellStyle name="Hyperlink 2 4011" xfId="7210" xr:uid="{67E53385-95D4-4EFF-B137-93BDFAA3E19A}"/>
    <cellStyle name="Hyperlink 2 4012" xfId="7211" xr:uid="{4281751F-7B16-464D-9C7A-9361A4C9351A}"/>
    <cellStyle name="Hyperlink 2 4013" xfId="7212" xr:uid="{7911FBBA-0D25-41CE-848E-CA152C25A4CF}"/>
    <cellStyle name="Hyperlink 2 4014" xfId="7213" xr:uid="{F1302DBA-7566-47B6-8392-25BD8D339256}"/>
    <cellStyle name="Hyperlink 2 4015" xfId="7214" xr:uid="{4FE39D69-1708-4C46-B98D-51C3A2EE11F2}"/>
    <cellStyle name="Hyperlink 2 4016" xfId="7215" xr:uid="{EE46CE05-A9C1-4D92-8263-FE4B13D0B88A}"/>
    <cellStyle name="Hyperlink 2 4017" xfId="7216" xr:uid="{DF004565-8B0C-4ED1-958C-7B13952943CD}"/>
    <cellStyle name="Hyperlink 2 4018" xfId="7217" xr:uid="{54594928-2261-4050-BC89-2058C6C331F9}"/>
    <cellStyle name="Hyperlink 2 4019" xfId="7218" xr:uid="{30711935-4C7A-4623-ADF2-4466593AFD89}"/>
    <cellStyle name="Hyperlink 2 402" xfId="7219" xr:uid="{CCA46FA4-0E80-4C2B-8F02-D308BBCBE2BB}"/>
    <cellStyle name="Hyperlink 2 4020" xfId="7220" xr:uid="{B0BB9CCC-17D0-479A-BEE0-5D9F8DA8C7CA}"/>
    <cellStyle name="Hyperlink 2 4021" xfId="7221" xr:uid="{4AC32095-F089-4374-9CF6-74D8CA2CE3F1}"/>
    <cellStyle name="Hyperlink 2 4022" xfId="7222" xr:uid="{5450E23C-54B4-4D09-A4A4-40758BAE55B6}"/>
    <cellStyle name="Hyperlink 2 4023" xfId="7223" xr:uid="{0399809C-EAEB-41C0-8939-0413EF23040D}"/>
    <cellStyle name="Hyperlink 2 4024" xfId="7224" xr:uid="{6B5BBDDE-60A9-4B7E-A642-F1AF0186D142}"/>
    <cellStyle name="Hyperlink 2 4025" xfId="7225" xr:uid="{D568374C-54D4-4579-90D1-8AE01A9833C0}"/>
    <cellStyle name="Hyperlink 2 4026" xfId="7226" xr:uid="{33A14FC6-2AB5-4A7B-B12F-3CD2EDE80B49}"/>
    <cellStyle name="Hyperlink 2 4027" xfId="7227" xr:uid="{8E69C076-CD01-4DDC-8798-0AC173E804C0}"/>
    <cellStyle name="Hyperlink 2 4028" xfId="7228" xr:uid="{81000423-B93B-4E0D-A2E4-4D85ACE1492B}"/>
    <cellStyle name="Hyperlink 2 4029" xfId="7229" xr:uid="{92BBD500-3BEE-40CC-8B24-83D6EB0DA0CA}"/>
    <cellStyle name="Hyperlink 2 403" xfId="7230" xr:uid="{8F46D536-AB18-4FFD-B241-8DA9CF9782CC}"/>
    <cellStyle name="Hyperlink 2 4030" xfId="7231" xr:uid="{21B2E3E9-6EEE-4C4F-B8BC-014B4AC52E1D}"/>
    <cellStyle name="Hyperlink 2 4031" xfId="7232" xr:uid="{6C2715E0-1388-4F5C-B4BA-A20B930E2999}"/>
    <cellStyle name="Hyperlink 2 4032" xfId="7233" xr:uid="{46EDF0DB-8EF1-46AB-B11D-4CA405D81F47}"/>
    <cellStyle name="Hyperlink 2 4033" xfId="7234" xr:uid="{E02C8791-3B6C-468C-AC30-D581CBD7A891}"/>
    <cellStyle name="Hyperlink 2 4034" xfId="7235" xr:uid="{75AB46B6-6FCE-4D25-BB21-26F24BEE1166}"/>
    <cellStyle name="Hyperlink 2 4035" xfId="7236" xr:uid="{FBAC0026-DF39-4951-883C-57AFB1EFE58E}"/>
    <cellStyle name="Hyperlink 2 4036" xfId="7237" xr:uid="{D2B26A8B-58D0-41FA-9CE6-5D81EEA53F50}"/>
    <cellStyle name="Hyperlink 2 4037" xfId="7238" xr:uid="{F7C0FFA2-1BCF-45C9-8659-FA9E6592CABE}"/>
    <cellStyle name="Hyperlink 2 4038" xfId="7239" xr:uid="{CDF95028-1CF7-4E46-BE57-A5F204AD41EB}"/>
    <cellStyle name="Hyperlink 2 4039" xfId="7240" xr:uid="{40C7A04A-2905-43B2-A24D-F35703C0EB3A}"/>
    <cellStyle name="Hyperlink 2 404" xfId="7241" xr:uid="{87BF2DC9-885C-4695-B153-2366C98B06B7}"/>
    <cellStyle name="Hyperlink 2 4040" xfId="7242" xr:uid="{2C05FF8D-81C2-4B8B-BDE1-598338BA8F47}"/>
    <cellStyle name="Hyperlink 2 4041" xfId="7243" xr:uid="{76C93332-0977-487A-9B9C-55C4C52261A6}"/>
    <cellStyle name="Hyperlink 2 4042" xfId="7244" xr:uid="{76F862D3-A2A9-41C9-81B3-60ACBE0D4C30}"/>
    <cellStyle name="Hyperlink 2 4043" xfId="7245" xr:uid="{E155473B-9318-4028-A25B-B3BC22E54E0C}"/>
    <cellStyle name="Hyperlink 2 4044" xfId="7246" xr:uid="{8A22A144-4AA3-4A03-A5ED-4936F50F59E6}"/>
    <cellStyle name="Hyperlink 2 4045" xfId="7247" xr:uid="{CAF15C82-3F11-45FA-A04A-6C8942FD9E6D}"/>
    <cellStyle name="Hyperlink 2 4046" xfId="7248" xr:uid="{4E31D528-9C5C-43EF-BBB3-8C45A37D0731}"/>
    <cellStyle name="Hyperlink 2 4047" xfId="7249" xr:uid="{0B367424-1BA9-4287-BE2E-C1F2783CFF24}"/>
    <cellStyle name="Hyperlink 2 4048" xfId="7250" xr:uid="{1DAD53DA-E636-47E0-AFB9-B341D573CCBD}"/>
    <cellStyle name="Hyperlink 2 4049" xfId="7251" xr:uid="{D1EC6A9D-6067-4CCE-9BF0-D51FE7AD4E48}"/>
    <cellStyle name="Hyperlink 2 405" xfId="7252" xr:uid="{7114D028-A454-4D46-9A35-E099164942F4}"/>
    <cellStyle name="Hyperlink 2 4050" xfId="7253" xr:uid="{673A5752-3CEC-4FE8-A942-9684D96AFF85}"/>
    <cellStyle name="Hyperlink 2 4051" xfId="7254" xr:uid="{0F6AC8A5-BFD6-4E1E-897A-E67C53E59875}"/>
    <cellStyle name="Hyperlink 2 4052" xfId="7255" xr:uid="{84A46333-DA67-470E-BCCC-C04CDFA0542D}"/>
    <cellStyle name="Hyperlink 2 4053" xfId="7256" xr:uid="{53A3CCC9-8D61-4A25-B799-22420D376799}"/>
    <cellStyle name="Hyperlink 2 4054" xfId="7257" xr:uid="{2E983848-C201-4DCE-A076-02480F971962}"/>
    <cellStyle name="Hyperlink 2 4055" xfId="7258" xr:uid="{015F5DAC-02A4-450F-8B0B-F22A393710DC}"/>
    <cellStyle name="Hyperlink 2 4056" xfId="7259" xr:uid="{1BA778C7-E47F-4BB0-8349-E7920E1F81BF}"/>
    <cellStyle name="Hyperlink 2 4057" xfId="7260" xr:uid="{9059F2AE-9EFA-4AC2-A518-CFACFB3DB5CD}"/>
    <cellStyle name="Hyperlink 2 4058" xfId="7261" xr:uid="{53D47B92-F1C5-420E-AB54-798A5C623B2B}"/>
    <cellStyle name="Hyperlink 2 4059" xfId="7262" xr:uid="{2F0C90E6-DB0D-4B38-A42D-2BCA739024DA}"/>
    <cellStyle name="Hyperlink 2 406" xfId="7263" xr:uid="{F0DBBED0-85E5-4DB1-9542-929D739D9B07}"/>
    <cellStyle name="Hyperlink 2 4060" xfId="7264" xr:uid="{397A409B-44DA-4470-B261-5B48D6EC0099}"/>
    <cellStyle name="Hyperlink 2 4061" xfId="7265" xr:uid="{6C53EAA9-DC02-41FA-8564-06620D530D83}"/>
    <cellStyle name="Hyperlink 2 4062" xfId="7266" xr:uid="{D201D086-D22D-463B-A9F6-192293495C58}"/>
    <cellStyle name="Hyperlink 2 4063" xfId="7267" xr:uid="{F32B553C-8B42-44B6-AD06-4EEF5357E9C5}"/>
    <cellStyle name="Hyperlink 2 4064" xfId="7268" xr:uid="{E3286922-B453-4CE2-9EBD-47E441742850}"/>
    <cellStyle name="Hyperlink 2 4065" xfId="7269" xr:uid="{6F6107D1-61B3-49DB-9A0C-982D740D8EB6}"/>
    <cellStyle name="Hyperlink 2 4066" xfId="7270" xr:uid="{80EB8FA3-4AD5-45A5-A992-6AA4E9685C04}"/>
    <cellStyle name="Hyperlink 2 4067" xfId="7271" xr:uid="{81995068-8925-4C73-B9FE-73BEAE533C1A}"/>
    <cellStyle name="Hyperlink 2 4068" xfId="7272" xr:uid="{8E66F433-6763-47D5-B1BC-F8017E4E76A7}"/>
    <cellStyle name="Hyperlink 2 4069" xfId="7273" xr:uid="{C4358F33-8D82-41CB-804A-7C401E110C58}"/>
    <cellStyle name="Hyperlink 2 407" xfId="7274" xr:uid="{75D2F8AE-338B-4953-8F23-73B1B3D6DEE2}"/>
    <cellStyle name="Hyperlink 2 4070" xfId="7275" xr:uid="{E492C3D7-2915-4011-AB8D-3D571C709178}"/>
    <cellStyle name="Hyperlink 2 4071" xfId="7276" xr:uid="{7DE6E8EF-757B-4F28-8B47-B7EC2A97EFE4}"/>
    <cellStyle name="Hyperlink 2 4072" xfId="7277" xr:uid="{E4E867A3-9797-48FB-8F56-84D077F9E0E8}"/>
    <cellStyle name="Hyperlink 2 4073" xfId="7278" xr:uid="{B2870D1F-4BD0-43C2-97F6-3016C004AFD8}"/>
    <cellStyle name="Hyperlink 2 4074" xfId="7279" xr:uid="{864E63CA-AAE2-4B7E-9257-7DB120DD8782}"/>
    <cellStyle name="Hyperlink 2 4075" xfId="7280" xr:uid="{E74A20A5-6C3B-4315-B425-F72C346079B7}"/>
    <cellStyle name="Hyperlink 2 4076" xfId="7281" xr:uid="{C4BF41BD-4CE2-406F-9239-2CA5DF613D6A}"/>
    <cellStyle name="Hyperlink 2 4077" xfId="7282" xr:uid="{44B14A06-DE4E-47C6-AE48-A3FAFD6F2101}"/>
    <cellStyle name="Hyperlink 2 4078" xfId="7283" xr:uid="{AD2CB616-4176-48A4-B431-1790AAC33635}"/>
    <cellStyle name="Hyperlink 2 4079" xfId="7284" xr:uid="{5CEF959A-5C21-4FF1-80BE-638AE5838E65}"/>
    <cellStyle name="Hyperlink 2 408" xfId="7285" xr:uid="{BFD3F4B9-64C0-497E-BC3F-DB5B9755A362}"/>
    <cellStyle name="Hyperlink 2 4080" xfId="7286" xr:uid="{39F9FE49-9336-41C2-A0E5-DD0B60929101}"/>
    <cellStyle name="Hyperlink 2 4081" xfId="7287" xr:uid="{0CC8B72C-0E11-4FCC-B7F6-02C5A80AC860}"/>
    <cellStyle name="Hyperlink 2 4082" xfId="7288" xr:uid="{683DE426-F22F-4AE7-93ED-10FE0F709BA4}"/>
    <cellStyle name="Hyperlink 2 4083" xfId="7289" xr:uid="{7AC4CBA1-0F7C-4324-A2C8-68936F0CBBC0}"/>
    <cellStyle name="Hyperlink 2 4084" xfId="7290" xr:uid="{7E34F74F-A868-45D2-99A4-58876466EF0B}"/>
    <cellStyle name="Hyperlink 2 4085" xfId="7291" xr:uid="{60E07C92-6E55-4081-8337-840CCF6A6D5C}"/>
    <cellStyle name="Hyperlink 2 4086" xfId="7292" xr:uid="{8C3A0777-15D8-4FA8-BA0D-855106903887}"/>
    <cellStyle name="Hyperlink 2 4087" xfId="7293" xr:uid="{36B9D2E5-2E94-4EF2-8F35-E2DB4F50724B}"/>
    <cellStyle name="Hyperlink 2 4088" xfId="7294" xr:uid="{2BC52051-F432-4D1E-9EC0-38F5E62056A7}"/>
    <cellStyle name="Hyperlink 2 4089" xfId="7295" xr:uid="{D6E3B0CB-88D4-4236-BDE7-AF4384F5F767}"/>
    <cellStyle name="Hyperlink 2 409" xfId="7296" xr:uid="{6B69520F-0760-42FE-952F-E37D8B7E82EC}"/>
    <cellStyle name="Hyperlink 2 4090" xfId="7297" xr:uid="{C4C1C3A0-406B-4F40-8E60-D7C6907FF4EF}"/>
    <cellStyle name="Hyperlink 2 4091" xfId="7298" xr:uid="{BCAD7EE4-4351-4C5F-9889-9668518142FF}"/>
    <cellStyle name="Hyperlink 2 4092" xfId="7299" xr:uid="{4131C7C1-93F6-40B3-A4E0-028C5DA8B48A}"/>
    <cellStyle name="Hyperlink 2 4093" xfId="7300" xr:uid="{85F2085E-56B2-4C57-8BE2-99D199F668FF}"/>
    <cellStyle name="Hyperlink 2 4094" xfId="7301" xr:uid="{7CE3D71D-7CA4-4A42-B5BD-27F8A9B8FFF3}"/>
    <cellStyle name="Hyperlink 2 4095" xfId="7302" xr:uid="{DEFB57A2-D531-4DCB-8C58-EF41280FB663}"/>
    <cellStyle name="Hyperlink 2 4096" xfId="7303" xr:uid="{960AD602-2E4A-4A52-8770-5E80CA285207}"/>
    <cellStyle name="Hyperlink 2 4097" xfId="7304" xr:uid="{72E6D6D5-CB52-44B7-ABD4-4073D199E2C0}"/>
    <cellStyle name="Hyperlink 2 4098" xfId="7305" xr:uid="{D4ABE900-A59C-4B48-9B22-560472882252}"/>
    <cellStyle name="Hyperlink 2 4099" xfId="7306" xr:uid="{4959592F-CB55-49F9-92C9-618F29885841}"/>
    <cellStyle name="Hyperlink 2 41" xfId="7307" xr:uid="{E2BA2A31-7FB0-4779-8C26-BD3D105DEB3B}"/>
    <cellStyle name="Hyperlink 2 410" xfId="7308" xr:uid="{F979D406-F202-4BCC-B99E-899D5D3E7079}"/>
    <cellStyle name="Hyperlink 2 4100" xfId="7309" xr:uid="{BE15C0A1-BCEF-4285-BFC6-8124C271EF58}"/>
    <cellStyle name="Hyperlink 2 4101" xfId="7310" xr:uid="{8AA943B5-F8B3-49C4-BB8F-89BB6CFD81A5}"/>
    <cellStyle name="Hyperlink 2 4102" xfId="7311" xr:uid="{48236622-5BDF-4698-8096-230604E460EA}"/>
    <cellStyle name="Hyperlink 2 4103" xfId="7312" xr:uid="{687C2FD5-96CC-432C-91AD-4869B75B51E9}"/>
    <cellStyle name="Hyperlink 2 4104" xfId="7313" xr:uid="{B72BC86D-EED5-4DD9-B2CE-FD22531E925C}"/>
    <cellStyle name="Hyperlink 2 4105" xfId="7314" xr:uid="{BD11ADE9-F03D-4CDA-BC41-3D93090C7D64}"/>
    <cellStyle name="Hyperlink 2 4106" xfId="7315" xr:uid="{A66FEDF2-6F13-4FDC-B8EF-FC15E86AD3BE}"/>
    <cellStyle name="Hyperlink 2 4107" xfId="7316" xr:uid="{04B1307D-1F58-4D97-9570-0A54B7F56E14}"/>
    <cellStyle name="Hyperlink 2 4108" xfId="7317" xr:uid="{C5549E93-19C7-48B1-B005-5AD41123D686}"/>
    <cellStyle name="Hyperlink 2 4109" xfId="7318" xr:uid="{EFEA146F-670E-4726-98DB-93756BABF7DF}"/>
    <cellStyle name="Hyperlink 2 411" xfId="7319" xr:uid="{89AF0CD4-71F5-44D5-827D-C290D6A32A46}"/>
    <cellStyle name="Hyperlink 2 4110" xfId="7320" xr:uid="{FC83A67A-EA03-4D23-B22F-2D52395DD0B8}"/>
    <cellStyle name="Hyperlink 2 4111" xfId="7321" xr:uid="{35800C9E-95BB-47F2-A650-5A3713BA8F60}"/>
    <cellStyle name="Hyperlink 2 4112" xfId="7322" xr:uid="{41AC2AF8-2377-449A-B2C5-36B21DD10584}"/>
    <cellStyle name="Hyperlink 2 4113" xfId="7323" xr:uid="{CF37E9DF-4FD2-423A-AB7B-25C510B30753}"/>
    <cellStyle name="Hyperlink 2 4114" xfId="7324" xr:uid="{25A2150B-6EC3-4A1B-992A-74FE9DAE2C92}"/>
    <cellStyle name="Hyperlink 2 4115" xfId="7325" xr:uid="{83F8555B-2EAC-4FF8-9717-F120190578C9}"/>
    <cellStyle name="Hyperlink 2 4116" xfId="7326" xr:uid="{7DEB61A8-6DEF-42F7-B8DB-CBC71E0CA4A2}"/>
    <cellStyle name="Hyperlink 2 4117" xfId="7327" xr:uid="{D2AC1762-BF40-4068-85B4-C4427469157B}"/>
    <cellStyle name="Hyperlink 2 4118" xfId="7328" xr:uid="{FDD2181A-4285-4FBE-B1FC-696BD28AECFF}"/>
    <cellStyle name="Hyperlink 2 4119" xfId="7329" xr:uid="{D0DA9724-49EC-4221-BC85-83D58216EC6D}"/>
    <cellStyle name="Hyperlink 2 412" xfId="7330" xr:uid="{C1EF4363-C38F-44B6-B3ED-DE9136A3CA07}"/>
    <cellStyle name="Hyperlink 2 4120" xfId="7331" xr:uid="{C6C631A2-D550-4FF5-8C73-17A9702663FF}"/>
    <cellStyle name="Hyperlink 2 4121" xfId="7332" xr:uid="{4B16D414-046C-4E34-AE33-2AFF96DEC708}"/>
    <cellStyle name="Hyperlink 2 4122" xfId="7333" xr:uid="{D9435FA2-50D2-411E-87DD-932B114FD864}"/>
    <cellStyle name="Hyperlink 2 4123" xfId="7334" xr:uid="{38941F43-3CCF-474C-8985-742068D9B9EE}"/>
    <cellStyle name="Hyperlink 2 4124" xfId="7335" xr:uid="{E8ED2315-3763-4832-9791-92F673D2ACAB}"/>
    <cellStyle name="Hyperlink 2 4125" xfId="7336" xr:uid="{BB3A1EC6-944A-43FB-95EC-11E5CCB89BD2}"/>
    <cellStyle name="Hyperlink 2 4126" xfId="7337" xr:uid="{13A08E6A-CB01-4F75-86BE-58C259749952}"/>
    <cellStyle name="Hyperlink 2 4127" xfId="7338" xr:uid="{B4086E2D-762E-4B1B-890D-D215DFECC5E8}"/>
    <cellStyle name="Hyperlink 2 4128" xfId="7339" xr:uid="{35A8768C-2451-421D-A05B-67500B84168D}"/>
    <cellStyle name="Hyperlink 2 4129" xfId="7340" xr:uid="{DEB1EFDE-B36C-4DC0-99A5-310582D96FFF}"/>
    <cellStyle name="Hyperlink 2 413" xfId="7341" xr:uid="{96A77D8A-E5D5-4DBA-A5D3-FCF8695CD154}"/>
    <cellStyle name="Hyperlink 2 4130" xfId="7342" xr:uid="{7AC09F08-8F99-4E52-B80E-58B6B56A2F98}"/>
    <cellStyle name="Hyperlink 2 4131" xfId="7343" xr:uid="{0EE37D9F-BACD-409A-8C98-26AE3BA6A877}"/>
    <cellStyle name="Hyperlink 2 4132" xfId="7344" xr:uid="{08DDD383-EC6C-4924-BD64-21BED93DA932}"/>
    <cellStyle name="Hyperlink 2 4133" xfId="7345" xr:uid="{1D582C7B-0880-4DF7-A513-04CB8EF1EF8F}"/>
    <cellStyle name="Hyperlink 2 4134" xfId="7346" xr:uid="{E5084136-6679-4572-BCE0-23CAABC120EC}"/>
    <cellStyle name="Hyperlink 2 4135" xfId="7347" xr:uid="{7BF8AE09-80BC-47EC-AD12-9C074697485D}"/>
    <cellStyle name="Hyperlink 2 4136" xfId="7348" xr:uid="{D77ECC49-E9B8-4630-81DA-16D389735D87}"/>
    <cellStyle name="Hyperlink 2 4137" xfId="7349" xr:uid="{72BDD133-01CA-420F-B0B9-13A8A733F0D4}"/>
    <cellStyle name="Hyperlink 2 4138" xfId="7350" xr:uid="{68909167-DF8E-475B-BB94-F6C5B9AFC0B9}"/>
    <cellStyle name="Hyperlink 2 4139" xfId="7351" xr:uid="{D928C091-6486-4876-84C1-094E43FF8151}"/>
    <cellStyle name="Hyperlink 2 414" xfId="7352" xr:uid="{E67992A9-FD19-4523-8164-12A46C9AF530}"/>
    <cellStyle name="Hyperlink 2 4140" xfId="7353" xr:uid="{EF3FFE35-6DFD-422D-8D13-A1250D9CDE0B}"/>
    <cellStyle name="Hyperlink 2 4141" xfId="7354" xr:uid="{E5981178-0911-4227-B98F-062C20CA562A}"/>
    <cellStyle name="Hyperlink 2 4142" xfId="7355" xr:uid="{70796EBD-38A5-4D4C-956D-7A8D05582EC5}"/>
    <cellStyle name="Hyperlink 2 4143" xfId="7356" xr:uid="{BEDB7F47-AB64-42BE-BC93-971FE8098A01}"/>
    <cellStyle name="Hyperlink 2 4144" xfId="7357" xr:uid="{E2D1AD52-7EC3-4DB7-AADB-2C97C39030C4}"/>
    <cellStyle name="Hyperlink 2 4145" xfId="7358" xr:uid="{865A980F-CCF8-46EB-815D-C8DF52410C1F}"/>
    <cellStyle name="Hyperlink 2 4146" xfId="7359" xr:uid="{3AEEDFCF-D297-4ED6-A11C-73FC5D5E3F31}"/>
    <cellStyle name="Hyperlink 2 4147" xfId="7360" xr:uid="{30D271C7-43C9-4B7D-A299-86732C5196BF}"/>
    <cellStyle name="Hyperlink 2 4148" xfId="7361" xr:uid="{35C92B3D-D369-4F73-872F-EF1043A4623D}"/>
    <cellStyle name="Hyperlink 2 4149" xfId="7362" xr:uid="{CD5F8146-D204-4109-9C83-0E7823FD33BB}"/>
    <cellStyle name="Hyperlink 2 415" xfId="7363" xr:uid="{30D929C8-2A5F-49E9-8F8E-16DC68D2F1CF}"/>
    <cellStyle name="Hyperlink 2 4150" xfId="7364" xr:uid="{40766D6F-2199-4472-BE61-5B7C66118944}"/>
    <cellStyle name="Hyperlink 2 4151" xfId="7365" xr:uid="{CE55A253-79C0-4980-852B-AE965B37C257}"/>
    <cellStyle name="Hyperlink 2 4152" xfId="7366" xr:uid="{D74023ED-CD95-4DB6-A827-108281B5157A}"/>
    <cellStyle name="Hyperlink 2 4153" xfId="7367" xr:uid="{911FA4DE-E4CC-445A-A95B-1C8A411A1CD8}"/>
    <cellStyle name="Hyperlink 2 4154" xfId="7368" xr:uid="{686D6A99-9512-4423-939E-ECA22EB7A86E}"/>
    <cellStyle name="Hyperlink 2 4155" xfId="7369" xr:uid="{8F6DF16E-DCA7-410C-AF19-A26E59100419}"/>
    <cellStyle name="Hyperlink 2 4156" xfId="7370" xr:uid="{A0165CA1-4227-4FCC-BFCA-DC3050A9018D}"/>
    <cellStyle name="Hyperlink 2 4157" xfId="7371" xr:uid="{471FA83B-6E4E-4DED-A85A-D0AE04D241CC}"/>
    <cellStyle name="Hyperlink 2 4158" xfId="7372" xr:uid="{5F1A0867-EC65-412D-89AE-C6C56D3A636C}"/>
    <cellStyle name="Hyperlink 2 4159" xfId="7373" xr:uid="{4813C211-1E44-4F1C-85CB-A1DA269BF4BF}"/>
    <cellStyle name="Hyperlink 2 416" xfId="7374" xr:uid="{A82512B3-EAAA-46BB-854A-56F333721DC1}"/>
    <cellStyle name="Hyperlink 2 4160" xfId="7375" xr:uid="{4D1427D3-508D-4C0B-982B-17C1D811811D}"/>
    <cellStyle name="Hyperlink 2 4161" xfId="7376" xr:uid="{271316E3-0B54-4F0A-A4B4-FB8550206CAB}"/>
    <cellStyle name="Hyperlink 2 4162" xfId="7377" xr:uid="{7416CA22-ED9D-4D85-B28D-37A76C2E93B0}"/>
    <cellStyle name="Hyperlink 2 4163" xfId="7378" xr:uid="{3118C178-99F5-4D99-B52C-23B413AB40CD}"/>
    <cellStyle name="Hyperlink 2 4164" xfId="7379" xr:uid="{3E6A8179-28A8-4A5B-934E-0611FEE5DD4E}"/>
    <cellStyle name="Hyperlink 2 4165" xfId="7380" xr:uid="{168C8C58-D35D-4A5A-ADEA-B8E2B559695E}"/>
    <cellStyle name="Hyperlink 2 4166" xfId="7381" xr:uid="{8B8CF09A-579A-424A-B0D6-A2BC9F9BAC5D}"/>
    <cellStyle name="Hyperlink 2 4167" xfId="7382" xr:uid="{233FBA01-0605-4822-9C95-FC91ECB73627}"/>
    <cellStyle name="Hyperlink 2 4168" xfId="7383" xr:uid="{E0657610-078B-42F1-8F84-857252C0A1BA}"/>
    <cellStyle name="Hyperlink 2 4169" xfId="7384" xr:uid="{B25C1CDC-1D71-420D-BA88-20737B45B691}"/>
    <cellStyle name="Hyperlink 2 417" xfId="7385" xr:uid="{AB91A56D-FC50-449D-A4B8-E1D9632B530E}"/>
    <cellStyle name="Hyperlink 2 4170" xfId="7386" xr:uid="{946994FE-17CD-4600-873D-CBE3C58BE271}"/>
    <cellStyle name="Hyperlink 2 4171" xfId="7387" xr:uid="{94FAE2E1-A47A-40D1-B671-BEB840FE33D4}"/>
    <cellStyle name="Hyperlink 2 4172" xfId="7388" xr:uid="{DBA2582F-4879-45AB-A795-AA0EBC0EE27D}"/>
    <cellStyle name="Hyperlink 2 4173" xfId="7389" xr:uid="{39B49DC2-4EC3-4A62-AAD3-A2CBEAA51146}"/>
    <cellStyle name="Hyperlink 2 4174" xfId="7390" xr:uid="{D0334178-CAC2-4AFC-9686-D20FE32B040F}"/>
    <cellStyle name="Hyperlink 2 4175" xfId="7391" xr:uid="{86597C8A-5BD5-48BA-8E67-A4F39A2953F6}"/>
    <cellStyle name="Hyperlink 2 4176" xfId="7392" xr:uid="{087BEDE3-33BA-4743-B168-9B241B9C24A3}"/>
    <cellStyle name="Hyperlink 2 4177" xfId="7393" xr:uid="{6C43958F-B862-4785-A127-6F07E0DCB50A}"/>
    <cellStyle name="Hyperlink 2 4178" xfId="7394" xr:uid="{A596476B-1784-4CB6-9215-FA5F2AE5F99A}"/>
    <cellStyle name="Hyperlink 2 4179" xfId="7395" xr:uid="{C9C26C56-BB6B-4279-9236-1D4D533FC845}"/>
    <cellStyle name="Hyperlink 2 418" xfId="7396" xr:uid="{FB51E729-7E00-4441-8BF3-83E88C9D5BA6}"/>
    <cellStyle name="Hyperlink 2 4180" xfId="7397" xr:uid="{274A8FB1-4045-4B12-97ED-130E50A34DB3}"/>
    <cellStyle name="Hyperlink 2 4181" xfId="7398" xr:uid="{F081B8D0-4667-4C60-BB09-A35EB7B89492}"/>
    <cellStyle name="Hyperlink 2 4182" xfId="7399" xr:uid="{692D3C48-39C3-4C77-B30B-84B8BF593EE8}"/>
    <cellStyle name="Hyperlink 2 4183" xfId="7400" xr:uid="{78A02243-854F-470E-9069-A1E9CCB1012E}"/>
    <cellStyle name="Hyperlink 2 4184" xfId="7401" xr:uid="{B94B41B1-E2DF-491A-BCD5-78FAD834F7F6}"/>
    <cellStyle name="Hyperlink 2 4185" xfId="7402" xr:uid="{796C150C-F468-4FA5-9BCD-D25EC91C2446}"/>
    <cellStyle name="Hyperlink 2 4186" xfId="7403" xr:uid="{06086AA8-859D-439F-8577-1A71DBC91263}"/>
    <cellStyle name="Hyperlink 2 4187" xfId="7404" xr:uid="{BDFBD992-13B5-4413-866B-074032D67747}"/>
    <cellStyle name="Hyperlink 2 4188" xfId="7405" xr:uid="{5B59D615-192B-4A35-B43A-B9B0D3BC482E}"/>
    <cellStyle name="Hyperlink 2 4189" xfId="7406" xr:uid="{BAFC32F5-F13C-4E67-AB22-9DB125DD0761}"/>
    <cellStyle name="Hyperlink 2 419" xfId="7407" xr:uid="{FB8B75F7-DE3C-4793-9156-718DA7AFFE81}"/>
    <cellStyle name="Hyperlink 2 4190" xfId="7408" xr:uid="{985B72F1-ED11-4B1B-B505-A8521D42F5DB}"/>
    <cellStyle name="Hyperlink 2 4191" xfId="7409" xr:uid="{A35E284F-2498-4D18-A145-1799052EB349}"/>
    <cellStyle name="Hyperlink 2 4192" xfId="7410" xr:uid="{AB8C7A94-7669-4A5E-9E5E-8FD54B8345AE}"/>
    <cellStyle name="Hyperlink 2 4193" xfId="7411" xr:uid="{1D9BEF9D-D92A-4301-87FD-476044CF8A63}"/>
    <cellStyle name="Hyperlink 2 4194" xfId="7412" xr:uid="{5DEEFDF4-7755-41B2-B0E0-661180724CF6}"/>
    <cellStyle name="Hyperlink 2 4195" xfId="7413" xr:uid="{01BD4DFF-D5D0-410A-BD32-8153BD1811B7}"/>
    <cellStyle name="Hyperlink 2 4196" xfId="7414" xr:uid="{FB83B9AB-7CBA-422C-A1E5-3780E1D5FEA7}"/>
    <cellStyle name="Hyperlink 2 4197" xfId="7415" xr:uid="{3146A220-F505-45C7-AB72-91D756E05891}"/>
    <cellStyle name="Hyperlink 2 4198" xfId="7416" xr:uid="{0A31B7AF-7961-485F-AD02-7D5F9FB90EF1}"/>
    <cellStyle name="Hyperlink 2 4199" xfId="7417" xr:uid="{047EB0BE-7E5C-48B7-8978-9AFB6D8C1345}"/>
    <cellStyle name="Hyperlink 2 42" xfId="7418" xr:uid="{11154E92-58AA-4B51-9A8E-3EB5BCBFF5C1}"/>
    <cellStyle name="Hyperlink 2 420" xfId="7419" xr:uid="{9DCF29D7-5F0A-4A1E-8D2C-1CA8BB6FB671}"/>
    <cellStyle name="Hyperlink 2 4200" xfId="7420" xr:uid="{BEFC1070-72CF-4A66-8138-B94789E215D0}"/>
    <cellStyle name="Hyperlink 2 4201" xfId="7421" xr:uid="{BD87BD9A-86FE-469F-B48D-1E2E55DB8766}"/>
    <cellStyle name="Hyperlink 2 4202" xfId="7422" xr:uid="{4FC4B6B5-59C3-4D56-A8BC-92273F9164B1}"/>
    <cellStyle name="Hyperlink 2 4203" xfId="7423" xr:uid="{79647F16-5FCC-47F6-B7D9-8B2CAB1E861D}"/>
    <cellStyle name="Hyperlink 2 4204" xfId="7424" xr:uid="{CC4237D1-7F1E-4A76-8AC6-610C9CB2BB1B}"/>
    <cellStyle name="Hyperlink 2 4205" xfId="7425" xr:uid="{61CDA711-A6E3-44E3-97FE-3539EB7920F2}"/>
    <cellStyle name="Hyperlink 2 4206" xfId="7426" xr:uid="{A49A599F-D52B-4302-B6D3-71B1A130C53B}"/>
    <cellStyle name="Hyperlink 2 4207" xfId="7427" xr:uid="{AD3F393B-32E9-462E-A85C-E16E7E1BEF14}"/>
    <cellStyle name="Hyperlink 2 4208" xfId="7428" xr:uid="{C91E63B6-DC99-4150-BEDA-DFB74BB83C6E}"/>
    <cellStyle name="Hyperlink 2 4209" xfId="7429" xr:uid="{71C07E8E-F362-4B0C-8C0A-ADF935037778}"/>
    <cellStyle name="Hyperlink 2 421" xfId="7430" xr:uid="{6F1AFCDC-68A1-4395-B36C-F21F86606CED}"/>
    <cellStyle name="Hyperlink 2 4210" xfId="7431" xr:uid="{55A8304B-F69D-4252-A246-5BB11EE7262B}"/>
    <cellStyle name="Hyperlink 2 4211" xfId="7432" xr:uid="{6C5C7B72-8760-4ED9-BF8B-F61721D025CF}"/>
    <cellStyle name="Hyperlink 2 4212" xfId="7433" xr:uid="{F3829CF6-D7B4-4111-86F6-C50AA923194B}"/>
    <cellStyle name="Hyperlink 2 4213" xfId="7434" xr:uid="{7C91FEB2-F613-4709-9C5F-2645E9D6253F}"/>
    <cellStyle name="Hyperlink 2 4214" xfId="7435" xr:uid="{0E4952FF-2214-4309-BBDE-A9733F5D0684}"/>
    <cellStyle name="Hyperlink 2 4215" xfId="7436" xr:uid="{FBD37A43-592B-4CE2-B621-D00F63A7D94D}"/>
    <cellStyle name="Hyperlink 2 4216" xfId="7437" xr:uid="{C13524FE-6B74-4433-B4C7-CEAC28419430}"/>
    <cellStyle name="Hyperlink 2 4217" xfId="7438" xr:uid="{1B58321E-80D9-4DEF-B308-BEB4CE3F96E1}"/>
    <cellStyle name="Hyperlink 2 4218" xfId="7439" xr:uid="{F9DA883D-5FC0-46DC-B99F-5997992413A7}"/>
    <cellStyle name="Hyperlink 2 4219" xfId="7440" xr:uid="{584240C6-94AC-4B09-8360-8161CD97202E}"/>
    <cellStyle name="Hyperlink 2 422" xfId="7441" xr:uid="{216A4A61-96EE-4ECC-8D35-71ECDC09ADF9}"/>
    <cellStyle name="Hyperlink 2 4220" xfId="7442" xr:uid="{0C03D78E-62CE-4A9C-BE48-3B579311E723}"/>
    <cellStyle name="Hyperlink 2 4221" xfId="7443" xr:uid="{172DD553-7B14-4677-9121-2AD9B8190B53}"/>
    <cellStyle name="Hyperlink 2 4222" xfId="7444" xr:uid="{4C0483E8-5A7A-42D8-A0AB-71A6EC6C557F}"/>
    <cellStyle name="Hyperlink 2 4223" xfId="7445" xr:uid="{981497B4-84F1-4545-9ED5-63D70B012E72}"/>
    <cellStyle name="Hyperlink 2 4224" xfId="7446" xr:uid="{F4E24FC6-C02A-4D69-982B-070B8665D2C9}"/>
    <cellStyle name="Hyperlink 2 4225" xfId="7447" xr:uid="{F329E1F7-D372-4D50-A7BE-4443DBDAB993}"/>
    <cellStyle name="Hyperlink 2 4226" xfId="7448" xr:uid="{A4C01241-40A1-413A-8354-E7B234218C6D}"/>
    <cellStyle name="Hyperlink 2 4227" xfId="7449" xr:uid="{89FCD764-1C4E-4EF0-89AF-5002F99D1716}"/>
    <cellStyle name="Hyperlink 2 4228" xfId="7450" xr:uid="{74F48DAC-AA9C-440B-B950-4DBE48DC8453}"/>
    <cellStyle name="Hyperlink 2 4229" xfId="7451" xr:uid="{7AA48DBB-C9CD-4F0B-B751-808ED8D15899}"/>
    <cellStyle name="Hyperlink 2 423" xfId="7452" xr:uid="{129A1038-1EBE-4511-98F6-EFE7DEF37D31}"/>
    <cellStyle name="Hyperlink 2 4230" xfId="7453" xr:uid="{E753777D-4F95-4825-95C1-E1F17DE8BDC8}"/>
    <cellStyle name="Hyperlink 2 4231" xfId="7454" xr:uid="{ABDEFE14-CAE5-4343-8574-A48801587F4B}"/>
    <cellStyle name="Hyperlink 2 4232" xfId="7455" xr:uid="{C3FF0BCC-0F92-4096-8E4B-F5C4CCEE277B}"/>
    <cellStyle name="Hyperlink 2 4233" xfId="7456" xr:uid="{56933572-C43A-424F-870E-0FCB1CAF3F8B}"/>
    <cellStyle name="Hyperlink 2 4234" xfId="7457" xr:uid="{992DBFF3-C087-4AF8-A925-D6443656CE22}"/>
    <cellStyle name="Hyperlink 2 4235" xfId="7458" xr:uid="{9EDB2D63-8F68-4023-9120-AD0F3E7CB59A}"/>
    <cellStyle name="Hyperlink 2 4236" xfId="7459" xr:uid="{D0E232A0-A9A3-41B1-A05A-189F3ACBDD51}"/>
    <cellStyle name="Hyperlink 2 4237" xfId="7460" xr:uid="{942EEF25-2616-4B9A-8406-0163DC0C3530}"/>
    <cellStyle name="Hyperlink 2 4238" xfId="7461" xr:uid="{3B6B308B-FAA2-468A-AF9B-64C904D804C8}"/>
    <cellStyle name="Hyperlink 2 4239" xfId="7462" xr:uid="{DDA9050F-7054-4308-A651-CAE58CB8AD27}"/>
    <cellStyle name="Hyperlink 2 424" xfId="7463" xr:uid="{A2A2540D-D2F6-4142-BE8F-3122056E8168}"/>
    <cellStyle name="Hyperlink 2 4240" xfId="7464" xr:uid="{AE1DAA44-FE42-4D89-A9E4-FC74B6F476EC}"/>
    <cellStyle name="Hyperlink 2 4241" xfId="7465" xr:uid="{F59B5115-5CF9-4DD4-8F28-1995C72528F9}"/>
    <cellStyle name="Hyperlink 2 4242" xfId="7466" xr:uid="{5B77A51B-B488-43B2-836E-20851316C566}"/>
    <cellStyle name="Hyperlink 2 4243" xfId="7467" xr:uid="{05A8DC5A-E735-41D3-ACF8-859929B23DE6}"/>
    <cellStyle name="Hyperlink 2 4244" xfId="7468" xr:uid="{C994315F-4E78-4690-98BA-B0E803806141}"/>
    <cellStyle name="Hyperlink 2 4245" xfId="7469" xr:uid="{EBEEC099-1F9A-40C5-AF71-10FBBF6DE0CC}"/>
    <cellStyle name="Hyperlink 2 4246" xfId="7470" xr:uid="{7D5699C6-76E9-4F3C-A159-1A5B32EA659B}"/>
    <cellStyle name="Hyperlink 2 4247" xfId="7471" xr:uid="{A5969942-7FE7-472A-91FC-223E991B5CDF}"/>
    <cellStyle name="Hyperlink 2 4248" xfId="7472" xr:uid="{85F967D3-1C6A-472E-9923-7946F665C940}"/>
    <cellStyle name="Hyperlink 2 4249" xfId="7473" xr:uid="{C813F97F-7DEB-4361-9C15-91A21A073D27}"/>
    <cellStyle name="Hyperlink 2 425" xfId="7474" xr:uid="{B209D5F3-DB66-4233-96D5-EB5585B4A4B6}"/>
    <cellStyle name="Hyperlink 2 4250" xfId="7475" xr:uid="{9DA455D0-557E-4FFD-8A61-4B47B0911DA8}"/>
    <cellStyle name="Hyperlink 2 4251" xfId="7476" xr:uid="{1A724F63-F2A3-47C3-9BDD-1ACC1EAFDCB2}"/>
    <cellStyle name="Hyperlink 2 4252" xfId="7477" xr:uid="{74169FE2-3483-481D-9ABF-B4018729EA57}"/>
    <cellStyle name="Hyperlink 2 4253" xfId="7478" xr:uid="{07E9B177-6119-425C-AE4F-B09E58AA322B}"/>
    <cellStyle name="Hyperlink 2 4254" xfId="7479" xr:uid="{1B847641-189A-430D-96F3-22AC7BB7A2DF}"/>
    <cellStyle name="Hyperlink 2 4255" xfId="7480" xr:uid="{C231F32B-F175-4708-8A7E-A96D7EB80C12}"/>
    <cellStyle name="Hyperlink 2 4256" xfId="7481" xr:uid="{5B50A697-80E4-4B00-964C-47483C95A782}"/>
    <cellStyle name="Hyperlink 2 4257" xfId="7482" xr:uid="{EDED943D-FE96-4EFB-AB20-203D37E629C6}"/>
    <cellStyle name="Hyperlink 2 4258" xfId="7483" xr:uid="{21A4D9B0-A419-4B07-998E-60671CE8773D}"/>
    <cellStyle name="Hyperlink 2 4259" xfId="7484" xr:uid="{C8DEF806-A25F-45D0-8DF5-A4EF3EFEDB7F}"/>
    <cellStyle name="Hyperlink 2 426" xfId="7485" xr:uid="{97E3D87F-F953-44AA-A0D8-45CA6EA6BA7F}"/>
    <cellStyle name="Hyperlink 2 4260" xfId="7486" xr:uid="{BEF2F7D2-34A3-4BE2-8716-EF1D13501937}"/>
    <cellStyle name="Hyperlink 2 4261" xfId="7487" xr:uid="{756E67B0-16FA-493F-9129-4329C89DE08B}"/>
    <cellStyle name="Hyperlink 2 4262" xfId="7488" xr:uid="{1003B084-3DB4-4DBC-99D8-022B7E226AB2}"/>
    <cellStyle name="Hyperlink 2 4263" xfId="7489" xr:uid="{FBE42221-3DD7-4A6D-BFDB-28B7AB02E9F1}"/>
    <cellStyle name="Hyperlink 2 4264" xfId="7490" xr:uid="{DA228E2E-F7DE-4514-9558-661D18A9C8CE}"/>
    <cellStyle name="Hyperlink 2 4265" xfId="7491" xr:uid="{47907546-27A3-473D-90B1-08420F3A28A4}"/>
    <cellStyle name="Hyperlink 2 4266" xfId="7492" xr:uid="{7D758568-99A1-46C0-8967-4CF2D37C3B4F}"/>
    <cellStyle name="Hyperlink 2 4267" xfId="7493" xr:uid="{99F7DF93-80D5-462D-A34E-0347D874CBD6}"/>
    <cellStyle name="Hyperlink 2 4268" xfId="7494" xr:uid="{E0CC0A34-B6DD-4348-8B2B-DA522B7ADAC5}"/>
    <cellStyle name="Hyperlink 2 4269" xfId="7495" xr:uid="{2ECDE6FF-AC4D-49C1-9114-42AC7B4A5667}"/>
    <cellStyle name="Hyperlink 2 427" xfId="7496" xr:uid="{03BF75C5-2B2B-49DA-9C72-33DB67503FBF}"/>
    <cellStyle name="Hyperlink 2 4270" xfId="7497" xr:uid="{7FEA971E-37CF-483A-A28B-5CAB22681BBC}"/>
    <cellStyle name="Hyperlink 2 4271" xfId="7498" xr:uid="{CC8E7E80-BA2C-4EA8-92F1-CC6667E5F040}"/>
    <cellStyle name="Hyperlink 2 4272" xfId="7499" xr:uid="{90EB3E3C-F96A-45D6-9D5A-06DDBB77811B}"/>
    <cellStyle name="Hyperlink 2 4273" xfId="7500" xr:uid="{E0EE5BC4-567F-4AAD-B092-26B42D04691B}"/>
    <cellStyle name="Hyperlink 2 4274" xfId="7501" xr:uid="{7A6DE736-0AC1-47E3-933A-835C756CDC5D}"/>
    <cellStyle name="Hyperlink 2 4275" xfId="7502" xr:uid="{DA2EFD8F-329D-40EB-B96E-3200BFB599C3}"/>
    <cellStyle name="Hyperlink 2 4276" xfId="7503" xr:uid="{42094746-BFAE-4CFA-BE14-524C27CCDCA2}"/>
    <cellStyle name="Hyperlink 2 4277" xfId="7504" xr:uid="{116EA6D3-7DFA-400B-9FE0-C6C680523364}"/>
    <cellStyle name="Hyperlink 2 4278" xfId="7505" xr:uid="{D88F08B5-A64E-4858-ABEE-F942A0861398}"/>
    <cellStyle name="Hyperlink 2 4279" xfId="7506" xr:uid="{05846573-E2C2-4131-A226-59C169FE4001}"/>
    <cellStyle name="Hyperlink 2 428" xfId="7507" xr:uid="{EDB386D3-0F34-4A0E-B5CD-EFCF24BFCA98}"/>
    <cellStyle name="Hyperlink 2 4280" xfId="7508" xr:uid="{15A34646-A590-4545-BBA2-EA452F64E525}"/>
    <cellStyle name="Hyperlink 2 4281" xfId="7509" xr:uid="{DE849B10-4BF3-4F14-BCC2-42B9D62CA1D0}"/>
    <cellStyle name="Hyperlink 2 4282" xfId="7510" xr:uid="{F8E183C1-9302-4F84-BDD8-F486B44E7AAA}"/>
    <cellStyle name="Hyperlink 2 4283" xfId="7511" xr:uid="{32C189D2-C027-4D4E-93C3-18050D66FDA0}"/>
    <cellStyle name="Hyperlink 2 4284" xfId="7512" xr:uid="{ACB6585C-4F32-49FF-B427-1816BD86BB03}"/>
    <cellStyle name="Hyperlink 2 4285" xfId="7513" xr:uid="{A5937A77-4D46-41FC-8A8C-9529B73991EA}"/>
    <cellStyle name="Hyperlink 2 4286" xfId="7514" xr:uid="{A91A07D9-4151-4F5E-AD61-AA2C5C596A70}"/>
    <cellStyle name="Hyperlink 2 4287" xfId="7515" xr:uid="{14CE248B-CF45-49DF-B13A-47EE2A73D516}"/>
    <cellStyle name="Hyperlink 2 4288" xfId="7516" xr:uid="{6C029E12-4F4E-484F-9245-4C7B55D831D9}"/>
    <cellStyle name="Hyperlink 2 4289" xfId="7517" xr:uid="{D5B77A0C-9939-4A1A-B862-170B1025D31E}"/>
    <cellStyle name="Hyperlink 2 429" xfId="7518" xr:uid="{FCB416A6-0C16-4BA8-9E09-EBD0F0D05A2A}"/>
    <cellStyle name="Hyperlink 2 4290" xfId="7519" xr:uid="{8828CA8E-A003-48D2-88A1-B2BC89CC3E31}"/>
    <cellStyle name="Hyperlink 2 4291" xfId="7520" xr:uid="{070E18E0-6944-420E-A5FC-75477B785194}"/>
    <cellStyle name="Hyperlink 2 4292" xfId="7521" xr:uid="{2BE68152-52C7-4466-A775-7B37FB6AB227}"/>
    <cellStyle name="Hyperlink 2 4293" xfId="7522" xr:uid="{574FDE9D-5E9D-4304-A37D-160780F28573}"/>
    <cellStyle name="Hyperlink 2 4294" xfId="7523" xr:uid="{46B9E6B2-67FB-4AFE-B8D3-24CC00875A7B}"/>
    <cellStyle name="Hyperlink 2 4295" xfId="7524" xr:uid="{62476AF9-D297-4FD7-A52C-1A39997B7214}"/>
    <cellStyle name="Hyperlink 2 4296" xfId="7525" xr:uid="{7EBF9727-4CE9-4C25-A6E8-C9D50BC1A1EE}"/>
    <cellStyle name="Hyperlink 2 4297" xfId="7526" xr:uid="{35B39E53-2BF4-4E62-952F-5F93BBE985C2}"/>
    <cellStyle name="Hyperlink 2 4298" xfId="7527" xr:uid="{43DAC2A2-88D5-4EF1-808A-E99A23A60207}"/>
    <cellStyle name="Hyperlink 2 4299" xfId="7528" xr:uid="{918AD18D-A469-4F76-BE1A-6F2827C8BB24}"/>
    <cellStyle name="Hyperlink 2 43" xfId="7529" xr:uid="{7A3139BA-C2F3-472F-8496-2BA686DAA94E}"/>
    <cellStyle name="Hyperlink 2 430" xfId="7530" xr:uid="{ACE96E3C-28F3-4485-9B24-F719B751C506}"/>
    <cellStyle name="Hyperlink 2 4300" xfId="7531" xr:uid="{55C6480D-3A78-4143-91FA-17E071640416}"/>
    <cellStyle name="Hyperlink 2 4301" xfId="7532" xr:uid="{21039634-FEA8-41CD-AE49-5FB23C137FE9}"/>
    <cellStyle name="Hyperlink 2 4302" xfId="7533" xr:uid="{85603443-DC5D-439A-A2C3-BB093C021B49}"/>
    <cellStyle name="Hyperlink 2 4303" xfId="7534" xr:uid="{A2D42D56-8FB3-4834-B61B-F56A4CBB55C4}"/>
    <cellStyle name="Hyperlink 2 4304" xfId="7535" xr:uid="{5CE6C47F-A546-4010-9A17-B0250B331518}"/>
    <cellStyle name="Hyperlink 2 4305" xfId="7536" xr:uid="{A64A1288-0DCD-4B00-8D09-5C53150DB9D8}"/>
    <cellStyle name="Hyperlink 2 4306" xfId="7537" xr:uid="{FFE746BC-DE4A-4ADC-9CFC-C7F9A5057119}"/>
    <cellStyle name="Hyperlink 2 4307" xfId="7538" xr:uid="{2880AC0A-8CBD-4C2D-B4F9-AA375652251B}"/>
    <cellStyle name="Hyperlink 2 4308" xfId="7539" xr:uid="{79E7FB39-C808-4E2A-9571-E41450EA70B8}"/>
    <cellStyle name="Hyperlink 2 4309" xfId="7540" xr:uid="{C393772B-744C-41F3-9945-B86F02DBBA07}"/>
    <cellStyle name="Hyperlink 2 431" xfId="7541" xr:uid="{F8883F0D-B131-422D-8F75-88981548F88D}"/>
    <cellStyle name="Hyperlink 2 4310" xfId="7542" xr:uid="{1B570D93-0BB4-493B-8B22-E4802829725E}"/>
    <cellStyle name="Hyperlink 2 4311" xfId="7543" xr:uid="{C7DF03CB-BE90-42A6-B9B3-C67006D5FE26}"/>
    <cellStyle name="Hyperlink 2 4312" xfId="7544" xr:uid="{CB3CB42D-8B25-40B2-9648-51F62459FEDF}"/>
    <cellStyle name="Hyperlink 2 4313" xfId="7545" xr:uid="{D00B02C3-8400-41B4-8A21-6ACAECDF41C1}"/>
    <cellStyle name="Hyperlink 2 4314" xfId="7546" xr:uid="{5CF6BE0F-6E3A-4A72-ACF8-11FD7903A122}"/>
    <cellStyle name="Hyperlink 2 4315" xfId="7547" xr:uid="{87E4AAA0-5C09-448A-B95F-11A6626BFB63}"/>
    <cellStyle name="Hyperlink 2 4316" xfId="7548" xr:uid="{1B400F71-DF3F-4268-982A-8DE8F2064148}"/>
    <cellStyle name="Hyperlink 2 4317" xfId="7549" xr:uid="{74DD66CA-4DC8-45AC-AD89-4EC2C3353456}"/>
    <cellStyle name="Hyperlink 2 4318" xfId="7550" xr:uid="{737E74C8-BB8E-404D-9282-9C9FD8305B82}"/>
    <cellStyle name="Hyperlink 2 4319" xfId="7551" xr:uid="{016DBEF2-0759-48E7-B398-AA443BC8D9B2}"/>
    <cellStyle name="Hyperlink 2 432" xfId="7552" xr:uid="{42001213-8685-42A7-A482-EB419F46C606}"/>
    <cellStyle name="Hyperlink 2 4320" xfId="7553" xr:uid="{50911DEC-9CC5-4DC7-934A-A0D84401AE58}"/>
    <cellStyle name="Hyperlink 2 4321" xfId="7554" xr:uid="{B7E14616-2968-4488-BA21-02C7718C3691}"/>
    <cellStyle name="Hyperlink 2 4322" xfId="7555" xr:uid="{0A8774A8-F458-48CB-A45A-DDCD76CAA85C}"/>
    <cellStyle name="Hyperlink 2 4323" xfId="7556" xr:uid="{9594200F-C071-4421-B93B-ED7022991E20}"/>
    <cellStyle name="Hyperlink 2 4324" xfId="7557" xr:uid="{AFC2827B-93A5-4A34-87F2-9454777D85CC}"/>
    <cellStyle name="Hyperlink 2 4325" xfId="7558" xr:uid="{3647E264-C7A0-4DAA-A6EA-2472E477F7D6}"/>
    <cellStyle name="Hyperlink 2 4326" xfId="7559" xr:uid="{2516FA0E-6BE9-46D1-BB29-E22F7ED3D1AF}"/>
    <cellStyle name="Hyperlink 2 4327" xfId="7560" xr:uid="{13D9EC2C-773D-4883-B87E-3ED6F20B6933}"/>
    <cellStyle name="Hyperlink 2 4328" xfId="7561" xr:uid="{2864ADFC-A16C-473D-8CF6-AA772A04A60E}"/>
    <cellStyle name="Hyperlink 2 4329" xfId="7562" xr:uid="{4847D78D-06A9-4F34-91FC-97708B5A923A}"/>
    <cellStyle name="Hyperlink 2 433" xfId="7563" xr:uid="{2A6F3052-76E8-48C2-AA32-D36D414FDE05}"/>
    <cellStyle name="Hyperlink 2 4330" xfId="7564" xr:uid="{AFAB9224-6AB8-4A7B-82F9-0ECF4BF8AC93}"/>
    <cellStyle name="Hyperlink 2 4331" xfId="7565" xr:uid="{90020607-586E-4A06-9B46-CB3EE27CC901}"/>
    <cellStyle name="Hyperlink 2 4332" xfId="7566" xr:uid="{EFDFD50D-1D28-4EFA-B2D5-640C86730260}"/>
    <cellStyle name="Hyperlink 2 4333" xfId="7567" xr:uid="{C51F011B-AC11-4416-A97A-5FF5023AB64B}"/>
    <cellStyle name="Hyperlink 2 4334" xfId="7568" xr:uid="{5CCCEBF8-0CD6-4069-BC42-CDF214ED849F}"/>
    <cellStyle name="Hyperlink 2 4335" xfId="7569" xr:uid="{B384215D-D918-4228-A908-12A5D25DB475}"/>
    <cellStyle name="Hyperlink 2 4336" xfId="7570" xr:uid="{25E600E1-0302-43AA-904E-C9A61B9AD34F}"/>
    <cellStyle name="Hyperlink 2 4337" xfId="7571" xr:uid="{951C7C7A-6905-4F3F-9AEA-53890D8588CA}"/>
    <cellStyle name="Hyperlink 2 4338" xfId="7572" xr:uid="{882483BC-6830-480E-B51A-DAD5855DED76}"/>
    <cellStyle name="Hyperlink 2 4339" xfId="7573" xr:uid="{20113609-AEA2-41A3-ABC3-D80303E54213}"/>
    <cellStyle name="Hyperlink 2 434" xfId="7574" xr:uid="{AD6E12A0-F889-4AE9-BC9F-F6D3BFAA27E0}"/>
    <cellStyle name="Hyperlink 2 4340" xfId="7575" xr:uid="{9971AB5C-7E98-40A1-9F48-BB27DAF8A12E}"/>
    <cellStyle name="Hyperlink 2 4341" xfId="7576" xr:uid="{3194967D-6D27-4970-8108-BEDB588A3111}"/>
    <cellStyle name="Hyperlink 2 4342" xfId="7577" xr:uid="{BCF9A9AF-76E9-4419-8644-01148B4ED174}"/>
    <cellStyle name="Hyperlink 2 4343" xfId="7578" xr:uid="{16111CBC-D3AD-46D7-9236-B10296E3B69E}"/>
    <cellStyle name="Hyperlink 2 4344" xfId="7579" xr:uid="{8FE3505F-B77E-44D9-92D3-9F06B9B6E7DE}"/>
    <cellStyle name="Hyperlink 2 4345" xfId="7580" xr:uid="{A82B9F6F-87D0-44A9-AF49-16CBA1CE3F44}"/>
    <cellStyle name="Hyperlink 2 4346" xfId="7581" xr:uid="{AAA2D953-16B6-414A-9FCB-48FC90A638E3}"/>
    <cellStyle name="Hyperlink 2 4347" xfId="7582" xr:uid="{7C451A54-9C75-4853-B5E6-4213ED1812E0}"/>
    <cellStyle name="Hyperlink 2 4348" xfId="7583" xr:uid="{8CDEC2E3-B21F-4B63-8BD4-63EDBD46F0E1}"/>
    <cellStyle name="Hyperlink 2 4349" xfId="7584" xr:uid="{1C873603-6304-4998-BAA5-D95EF51D813E}"/>
    <cellStyle name="Hyperlink 2 435" xfId="7585" xr:uid="{AA1F1060-B496-41E9-AFF8-509674681BC3}"/>
    <cellStyle name="Hyperlink 2 4350" xfId="7586" xr:uid="{C7D878B3-0987-42B9-A52D-96B1DF1005A5}"/>
    <cellStyle name="Hyperlink 2 4351" xfId="7587" xr:uid="{CDAD4C0B-C4F9-4188-B893-EF19EE564540}"/>
    <cellStyle name="Hyperlink 2 4352" xfId="7588" xr:uid="{F595B344-6D51-4DC1-8090-BC45D6C619D2}"/>
    <cellStyle name="Hyperlink 2 4353" xfId="7589" xr:uid="{06F4E941-337A-44ED-9CBE-8339F4E613F7}"/>
    <cellStyle name="Hyperlink 2 4354" xfId="7590" xr:uid="{A32D53AE-6D87-43D0-859B-C01C131FAFBC}"/>
    <cellStyle name="Hyperlink 2 4355" xfId="7591" xr:uid="{304193DC-3CE9-496F-A3FE-2067A91219A2}"/>
    <cellStyle name="Hyperlink 2 4356" xfId="7592" xr:uid="{4EFF9D74-091E-435A-BE80-CEFFEFDD782E}"/>
    <cellStyle name="Hyperlink 2 4357" xfId="7593" xr:uid="{AC9B4DAF-CED2-4522-9A6D-93F403D1E1B4}"/>
    <cellStyle name="Hyperlink 2 4358" xfId="7594" xr:uid="{8C78C02A-F20A-4DD7-AE51-497B07E6A7BD}"/>
    <cellStyle name="Hyperlink 2 4359" xfId="7595" xr:uid="{6699C8F5-AE32-4457-9F5B-07F3BB898CEA}"/>
    <cellStyle name="Hyperlink 2 436" xfId="7596" xr:uid="{328C1BEA-3A4D-4CE9-A7C5-FC1104E17052}"/>
    <cellStyle name="Hyperlink 2 4360" xfId="7597" xr:uid="{DF6AB046-3773-4EF4-A541-A054392A3619}"/>
    <cellStyle name="Hyperlink 2 4361" xfId="7598" xr:uid="{7E62A118-D592-40D1-B0D8-45661F8BAB46}"/>
    <cellStyle name="Hyperlink 2 4362" xfId="7599" xr:uid="{214A5901-07E7-4E36-9C8C-BCE23D0720D8}"/>
    <cellStyle name="Hyperlink 2 4363" xfId="7600" xr:uid="{7AF01777-832E-4F09-B5A7-DE3DDF755E29}"/>
    <cellStyle name="Hyperlink 2 4364" xfId="7601" xr:uid="{9F405383-0121-42BD-A3C7-DD2FEB795C4A}"/>
    <cellStyle name="Hyperlink 2 4365" xfId="7602" xr:uid="{8391D189-E2A4-4A13-B9B1-4E37F79B2F87}"/>
    <cellStyle name="Hyperlink 2 4366" xfId="7603" xr:uid="{8CB97C8E-2E8D-42DC-B738-3F38C265B833}"/>
    <cellStyle name="Hyperlink 2 4367" xfId="7604" xr:uid="{27BE3FF4-EECC-4644-A5E1-7A250AEA8C92}"/>
    <cellStyle name="Hyperlink 2 4368" xfId="7605" xr:uid="{1DDC93DC-CC3E-49FC-95CA-F0D9CCAC13B9}"/>
    <cellStyle name="Hyperlink 2 4369" xfId="7606" xr:uid="{1864863C-6D38-40C5-9057-385C6C5A76AF}"/>
    <cellStyle name="Hyperlink 2 437" xfId="7607" xr:uid="{880B67DF-B019-4F46-B8DD-36E6F4B239A4}"/>
    <cellStyle name="Hyperlink 2 4370" xfId="7608" xr:uid="{AF926476-03CE-4B01-AA02-5331F764974D}"/>
    <cellStyle name="Hyperlink 2 4371" xfId="7609" xr:uid="{595DFEC1-9DE1-41DD-8F4F-9A0E51405684}"/>
    <cellStyle name="Hyperlink 2 4372" xfId="7610" xr:uid="{B1708F40-90E0-4C48-B042-EC1F0EB4A6B3}"/>
    <cellStyle name="Hyperlink 2 4373" xfId="7611" xr:uid="{38CE04C5-1D1E-40E9-B6B2-1A4E6BF1993E}"/>
    <cellStyle name="Hyperlink 2 4374" xfId="7612" xr:uid="{90DCB247-996E-43A2-ABF8-548CF5D3E358}"/>
    <cellStyle name="Hyperlink 2 4375" xfId="7613" xr:uid="{27AFEEB1-C438-4110-978F-DBC71C13761A}"/>
    <cellStyle name="Hyperlink 2 4376" xfId="7614" xr:uid="{DF9470E6-7A26-48EF-94CA-B667A8462561}"/>
    <cellStyle name="Hyperlink 2 4377" xfId="7615" xr:uid="{3A9DD34C-5086-4320-A00D-85781168E08D}"/>
    <cellStyle name="Hyperlink 2 4378" xfId="7616" xr:uid="{8474AA34-D88B-4855-8A5A-F31977BB7227}"/>
    <cellStyle name="Hyperlink 2 4379" xfId="7617" xr:uid="{837B9A0F-6365-4D2A-ABFD-73604B425EC4}"/>
    <cellStyle name="Hyperlink 2 438" xfId="7618" xr:uid="{C48329CB-E250-4BC2-A364-F530496BB141}"/>
    <cellStyle name="Hyperlink 2 4380" xfId="7619" xr:uid="{F2B5858F-152E-43AB-8EDF-FBD5671D8006}"/>
    <cellStyle name="Hyperlink 2 4381" xfId="7620" xr:uid="{9D9CBE74-B29E-44D7-94DE-1133B6F8E3F5}"/>
    <cellStyle name="Hyperlink 2 4382" xfId="7621" xr:uid="{6FB79900-630C-4160-8EF3-A9578AC30009}"/>
    <cellStyle name="Hyperlink 2 4383" xfId="7622" xr:uid="{C729612A-ADEF-49F5-B050-3E4FACC39375}"/>
    <cellStyle name="Hyperlink 2 4384" xfId="7623" xr:uid="{ECDF8797-023C-48E5-B9B5-3F217BCBFA33}"/>
    <cellStyle name="Hyperlink 2 4385" xfId="7624" xr:uid="{20AD387C-BDA6-4727-8FA1-A1AE00EFD5AF}"/>
    <cellStyle name="Hyperlink 2 4386" xfId="7625" xr:uid="{A9C81E47-D062-4474-BDA7-CF931AB35CB7}"/>
    <cellStyle name="Hyperlink 2 4387" xfId="7626" xr:uid="{4A279F8C-F06B-4581-9F6B-DCEF7879EB10}"/>
    <cellStyle name="Hyperlink 2 4388" xfId="7627" xr:uid="{FD895600-D5A4-4C54-A336-DAEC2F80ACBB}"/>
    <cellStyle name="Hyperlink 2 4389" xfId="7628" xr:uid="{BA7880FA-0031-4CF6-9008-84C70B1216C2}"/>
    <cellStyle name="Hyperlink 2 439" xfId="7629" xr:uid="{A36EE71D-D5CE-4FC8-98DD-0AEE593D735D}"/>
    <cellStyle name="Hyperlink 2 4390" xfId="7630" xr:uid="{9865DBB4-8873-4891-BEFD-FAD0FBAF3A2A}"/>
    <cellStyle name="Hyperlink 2 4391" xfId="7631" xr:uid="{28BB2BBD-F767-4E7B-ACEE-25D58059E4E0}"/>
    <cellStyle name="Hyperlink 2 4392" xfId="7632" xr:uid="{894FF598-D410-4251-805C-807F0F229F07}"/>
    <cellStyle name="Hyperlink 2 4393" xfId="7633" xr:uid="{37F48A30-5D74-48E8-A862-6512DB3B38F7}"/>
    <cellStyle name="Hyperlink 2 4394" xfId="7634" xr:uid="{41F64B9E-8E68-493D-9A9B-0DABFF7E3FA6}"/>
    <cellStyle name="Hyperlink 2 4395" xfId="7635" xr:uid="{4C51E7BE-6BE2-4E23-A3D5-1CDA57F49341}"/>
    <cellStyle name="Hyperlink 2 4396" xfId="7636" xr:uid="{E516CEBD-B000-41C6-8766-9433D627EA06}"/>
    <cellStyle name="Hyperlink 2 4397" xfId="7637" xr:uid="{84704F15-8FBB-4A61-9D01-6DED6122DE14}"/>
    <cellStyle name="Hyperlink 2 4398" xfId="7638" xr:uid="{4C27C629-98A2-4B6B-B16F-D3E921B1034D}"/>
    <cellStyle name="Hyperlink 2 4399" xfId="7639" xr:uid="{7329B32B-64DF-4155-9FF5-87DEC0616369}"/>
    <cellStyle name="Hyperlink 2 44" xfId="7640" xr:uid="{18E01728-C57C-469F-9420-B92B646CAA8B}"/>
    <cellStyle name="Hyperlink 2 440" xfId="7641" xr:uid="{DBCE3A7F-5AC9-49F2-B514-E303EA8F43B5}"/>
    <cellStyle name="Hyperlink 2 4400" xfId="7642" xr:uid="{0615D9C1-F87B-447A-98B9-92F477DD3584}"/>
    <cellStyle name="Hyperlink 2 4401" xfId="7643" xr:uid="{8EF9F610-6DF8-441F-99E6-A95045BF0B25}"/>
    <cellStyle name="Hyperlink 2 4402" xfId="7644" xr:uid="{71F0BB2B-CB82-46ED-A39A-F43AFC101484}"/>
    <cellStyle name="Hyperlink 2 4403" xfId="7645" xr:uid="{ADF90220-7C8C-49D8-96F2-D07A69F3F92F}"/>
    <cellStyle name="Hyperlink 2 4404" xfId="7646" xr:uid="{2634DA9D-2658-4A92-84D3-2F4157C7D741}"/>
    <cellStyle name="Hyperlink 2 4405" xfId="7647" xr:uid="{9375BBCC-3FBC-4FEA-8545-148E75DCFDA1}"/>
    <cellStyle name="Hyperlink 2 4406" xfId="7648" xr:uid="{0BCB866A-B0C0-4537-9534-C50DDC613E7E}"/>
    <cellStyle name="Hyperlink 2 4407" xfId="7649" xr:uid="{7CA754EF-FFEC-416C-B55E-6638827F227E}"/>
    <cellStyle name="Hyperlink 2 4408" xfId="7650" xr:uid="{14ACC1E3-A3AD-4AD0-AAFF-E82E9203FB9B}"/>
    <cellStyle name="Hyperlink 2 4409" xfId="7651" xr:uid="{30734993-024A-495B-8283-CD878EBF4C70}"/>
    <cellStyle name="Hyperlink 2 441" xfId="7652" xr:uid="{299ED0B8-BE8F-4992-B654-BF7B055A6F82}"/>
    <cellStyle name="Hyperlink 2 4410" xfId="7653" xr:uid="{20AEC727-25DB-47B1-95C5-17A0C3628908}"/>
    <cellStyle name="Hyperlink 2 4411" xfId="7654" xr:uid="{E3B5E165-BD32-46EE-ACFF-D2C899DD1C39}"/>
    <cellStyle name="Hyperlink 2 4412" xfId="7655" xr:uid="{8E291215-648A-4045-B4E6-432DC8AD4BA7}"/>
    <cellStyle name="Hyperlink 2 4413" xfId="7656" xr:uid="{D7290C43-9A20-40EE-88F1-36519BC11754}"/>
    <cellStyle name="Hyperlink 2 4414" xfId="7657" xr:uid="{988B7893-2741-460C-8D78-28E9F853E796}"/>
    <cellStyle name="Hyperlink 2 4415" xfId="7658" xr:uid="{DDAD2938-D68D-4F73-9DC5-F1ACD52D1CE0}"/>
    <cellStyle name="Hyperlink 2 4416" xfId="7659" xr:uid="{D9817740-D391-4B71-952C-5A17A52DC21F}"/>
    <cellStyle name="Hyperlink 2 4417" xfId="7660" xr:uid="{87A6ECF5-DA4C-4EF5-BEBD-AD616B81A71E}"/>
    <cellStyle name="Hyperlink 2 4418" xfId="7661" xr:uid="{038D9A86-11C1-457D-8784-9952293C74C4}"/>
    <cellStyle name="Hyperlink 2 4419" xfId="7662" xr:uid="{55D659DE-46A3-48F8-9ABB-9B6B22E012EB}"/>
    <cellStyle name="Hyperlink 2 442" xfId="7663" xr:uid="{4503CB9E-C3FC-41D7-940B-F2DB93CA12B7}"/>
    <cellStyle name="Hyperlink 2 4420" xfId="7664" xr:uid="{EDA3AA05-C8F3-4916-998E-0E32D875597A}"/>
    <cellStyle name="Hyperlink 2 4421" xfId="7665" xr:uid="{8B563C34-90B8-4979-BD55-53B943BAB823}"/>
    <cellStyle name="Hyperlink 2 4422" xfId="7666" xr:uid="{B5FF32BD-A1E4-4F9D-B2F7-EC840DF1487D}"/>
    <cellStyle name="Hyperlink 2 4423" xfId="7667" xr:uid="{BDEA25D2-47B0-423B-AC00-A44701E26F22}"/>
    <cellStyle name="Hyperlink 2 4424" xfId="7668" xr:uid="{1B687F43-4669-447C-A237-9A86FDF81F13}"/>
    <cellStyle name="Hyperlink 2 4425" xfId="7669" xr:uid="{CC6033CC-0EF2-4D97-8F30-04200FA4FE17}"/>
    <cellStyle name="Hyperlink 2 4426" xfId="7670" xr:uid="{F8861702-32AC-4FFD-AC3A-7E293E69AB7B}"/>
    <cellStyle name="Hyperlink 2 4427" xfId="7671" xr:uid="{D26FF0B6-AE0C-481C-A2D6-DAA4C16A3284}"/>
    <cellStyle name="Hyperlink 2 4428" xfId="7672" xr:uid="{4746EBF5-FFAC-41D5-9140-A351D3CF4971}"/>
    <cellStyle name="Hyperlink 2 4429" xfId="7673" xr:uid="{3DF90B01-EE00-43C9-AF2B-E556F8A04CB2}"/>
    <cellStyle name="Hyperlink 2 443" xfId="7674" xr:uid="{9A9A359B-DF25-4853-A1D4-6CE5341FB41C}"/>
    <cellStyle name="Hyperlink 2 4430" xfId="7675" xr:uid="{05EE05F7-4ED8-4878-B02E-BD5E108235AD}"/>
    <cellStyle name="Hyperlink 2 4431" xfId="7676" xr:uid="{D2D1EF60-11CF-4F4A-A117-8C2F352C78D5}"/>
    <cellStyle name="Hyperlink 2 4432" xfId="7677" xr:uid="{78A94BA1-832F-4B61-AF3E-CEC891E99AD8}"/>
    <cellStyle name="Hyperlink 2 4433" xfId="7678" xr:uid="{5BE03781-707C-4E1C-8940-A324BF72C014}"/>
    <cellStyle name="Hyperlink 2 4434" xfId="7679" xr:uid="{FCCE7E9B-E4E3-478F-8E7F-6299F7805BD0}"/>
    <cellStyle name="Hyperlink 2 4435" xfId="7680" xr:uid="{26657D9E-4C4A-4726-B2FD-E527BEB89BDD}"/>
    <cellStyle name="Hyperlink 2 4436" xfId="7681" xr:uid="{625C54A2-95E5-4502-AAD2-B4BE3751AFAB}"/>
    <cellStyle name="Hyperlink 2 4437" xfId="7682" xr:uid="{21B3CDF6-DE50-4C26-B987-689E01FBE197}"/>
    <cellStyle name="Hyperlink 2 4438" xfId="7683" xr:uid="{910F6B55-E858-4BCC-8F2F-EC9D55F1B266}"/>
    <cellStyle name="Hyperlink 2 4439" xfId="7684" xr:uid="{3C1E1962-52D9-44E6-BD55-636F793DFC3B}"/>
    <cellStyle name="Hyperlink 2 444" xfId="7685" xr:uid="{507B59CD-161D-4842-B9C9-D8543313BB07}"/>
    <cellStyle name="Hyperlink 2 4440" xfId="7686" xr:uid="{3A2B5284-9F2F-4270-81C9-8B62246AC6EF}"/>
    <cellStyle name="Hyperlink 2 4441" xfId="7687" xr:uid="{B2FD73AF-B976-49AB-B28C-C3795C141EAB}"/>
    <cellStyle name="Hyperlink 2 4442" xfId="7688" xr:uid="{04DD2109-AF22-40DC-8E4A-8FE10044200B}"/>
    <cellStyle name="Hyperlink 2 4443" xfId="7689" xr:uid="{4115BD7E-EB4B-445C-BA62-766CA54EB651}"/>
    <cellStyle name="Hyperlink 2 4444" xfId="7690" xr:uid="{289A9926-BF12-406D-8633-0A5E2BACEBA3}"/>
    <cellStyle name="Hyperlink 2 4445" xfId="7691" xr:uid="{8DE35BFD-4EB1-44F0-AA76-CE25C13C4200}"/>
    <cellStyle name="Hyperlink 2 4446" xfId="7692" xr:uid="{7A8192C2-24AD-4D52-91B2-F6E019C84DC6}"/>
    <cellStyle name="Hyperlink 2 4447" xfId="7693" xr:uid="{CFFD0042-8421-4E0A-BE0B-C073C953F6CF}"/>
    <cellStyle name="Hyperlink 2 4448" xfId="7694" xr:uid="{3FF1E235-6E9E-4711-8147-DF061726D37E}"/>
    <cellStyle name="Hyperlink 2 4449" xfId="7695" xr:uid="{04992CFE-F7F3-47CA-82C0-AF388DAB408C}"/>
    <cellStyle name="Hyperlink 2 445" xfId="7696" xr:uid="{5E4D168B-C967-46C2-A455-4F2D7F140C81}"/>
    <cellStyle name="Hyperlink 2 4450" xfId="7697" xr:uid="{A7A4168D-3CCA-4785-9C54-8ECA6D67041C}"/>
    <cellStyle name="Hyperlink 2 4451" xfId="7698" xr:uid="{651EA659-1A4B-4815-B542-BC78781D47F7}"/>
    <cellStyle name="Hyperlink 2 4452" xfId="7699" xr:uid="{49A35CD1-1276-4BCC-A081-1BFBD33D9452}"/>
    <cellStyle name="Hyperlink 2 4453" xfId="7700" xr:uid="{8598420B-4BF3-49F8-B701-83CEBCAE4366}"/>
    <cellStyle name="Hyperlink 2 4454" xfId="7701" xr:uid="{BC2C17A3-1571-44C6-9798-1E46F1C91EA5}"/>
    <cellStyle name="Hyperlink 2 4455" xfId="7702" xr:uid="{01398BD3-0121-4613-912D-F26C41028CF8}"/>
    <cellStyle name="Hyperlink 2 4456" xfId="7703" xr:uid="{998FF810-9796-4D91-AA4B-ADCDAAD59C22}"/>
    <cellStyle name="Hyperlink 2 4457" xfId="7704" xr:uid="{54DE5EE1-821B-4402-AFBA-98A7B94AA5E6}"/>
    <cellStyle name="Hyperlink 2 4458" xfId="7705" xr:uid="{111B3F96-9179-4521-A17C-2865F59DD5C1}"/>
    <cellStyle name="Hyperlink 2 4459" xfId="7706" xr:uid="{62F5AF7D-F593-465A-AE61-F81AFD0B0D38}"/>
    <cellStyle name="Hyperlink 2 446" xfId="7707" xr:uid="{4A5265DD-66F9-4E4C-8DCA-87795CA0CE72}"/>
    <cellStyle name="Hyperlink 2 4460" xfId="7708" xr:uid="{39350DB3-7CCE-4316-940E-8D340D7976CE}"/>
    <cellStyle name="Hyperlink 2 4461" xfId="7709" xr:uid="{633A6556-E561-48DE-B202-CBB9B6F285B6}"/>
    <cellStyle name="Hyperlink 2 4462" xfId="7710" xr:uid="{728840A3-8D3D-4D0D-9348-0F81F29942FE}"/>
    <cellStyle name="Hyperlink 2 4463" xfId="7711" xr:uid="{5BA3398A-C31F-4CE2-BAF4-2919F266DB71}"/>
    <cellStyle name="Hyperlink 2 4464" xfId="7712" xr:uid="{97107470-F0F1-4487-B8F2-B5F77EC9BBB3}"/>
    <cellStyle name="Hyperlink 2 4465" xfId="7713" xr:uid="{9018BF74-525E-4408-A357-84FEA8BA08FB}"/>
    <cellStyle name="Hyperlink 2 4466" xfId="7714" xr:uid="{877B68A6-95DE-40EB-B6FD-520B9CCE5EB4}"/>
    <cellStyle name="Hyperlink 2 4467" xfId="7715" xr:uid="{76C76514-A7F1-4850-B539-7A37DE9FD811}"/>
    <cellStyle name="Hyperlink 2 4468" xfId="7716" xr:uid="{CF0CB293-A34E-4692-B8A3-60C7875E42F2}"/>
    <cellStyle name="Hyperlink 2 4469" xfId="7717" xr:uid="{7CD5BAE5-814C-47BE-A493-032F5DBC4CAE}"/>
    <cellStyle name="Hyperlink 2 447" xfId="7718" xr:uid="{64664DE2-574B-4B50-8047-DAEAEC1526D2}"/>
    <cellStyle name="Hyperlink 2 4470" xfId="7719" xr:uid="{D11E6425-2D18-4EC1-8018-EB0DB55622A5}"/>
    <cellStyle name="Hyperlink 2 4471" xfId="7720" xr:uid="{A3F093D5-3051-472E-AC62-609AB7049E82}"/>
    <cellStyle name="Hyperlink 2 4472" xfId="7721" xr:uid="{F88BCA22-CC3A-49BD-8552-D1CDB2F4DE09}"/>
    <cellStyle name="Hyperlink 2 4473" xfId="7722" xr:uid="{5DD23830-3D4A-4D78-BBF3-401A22CDDFCB}"/>
    <cellStyle name="Hyperlink 2 4474" xfId="7723" xr:uid="{8503E9AC-215D-45D3-AA9F-12FE2C760AF1}"/>
    <cellStyle name="Hyperlink 2 4475" xfId="7724" xr:uid="{6BCCC0A4-D1DB-4242-AFAD-CC52B8A20677}"/>
    <cellStyle name="Hyperlink 2 4476" xfId="7725" xr:uid="{71F6F522-A03A-490B-9E40-474C8082BE5A}"/>
    <cellStyle name="Hyperlink 2 4477" xfId="7726" xr:uid="{14177064-161E-43FF-BB63-ADEA9518831A}"/>
    <cellStyle name="Hyperlink 2 4478" xfId="7727" xr:uid="{043EAE17-845B-41A2-8057-B7206396CA5F}"/>
    <cellStyle name="Hyperlink 2 4479" xfId="7728" xr:uid="{74E5F434-A61F-49D2-A246-153195F406D8}"/>
    <cellStyle name="Hyperlink 2 448" xfId="7729" xr:uid="{426033E0-DE98-4DBE-9BA8-3DC6958AAC84}"/>
    <cellStyle name="Hyperlink 2 4480" xfId="7730" xr:uid="{F9C55393-A6AD-4C37-8070-A997710D0010}"/>
    <cellStyle name="Hyperlink 2 4481" xfId="7731" xr:uid="{5271DD44-F87C-4725-BDB4-2C0CB394DE34}"/>
    <cellStyle name="Hyperlink 2 4482" xfId="7732" xr:uid="{7A8DA173-3822-435D-B2A0-4090DCC55B1C}"/>
    <cellStyle name="Hyperlink 2 4483" xfId="7733" xr:uid="{B1D8F673-0902-4B98-87F2-492293F5BED2}"/>
    <cellStyle name="Hyperlink 2 4484" xfId="7734" xr:uid="{17871B26-01EE-4A03-9934-ADD867568BFF}"/>
    <cellStyle name="Hyperlink 2 4485" xfId="7735" xr:uid="{9BBB9C8A-339B-4D89-BF0F-DA22BA2880E3}"/>
    <cellStyle name="Hyperlink 2 4486" xfId="7736" xr:uid="{56835CC5-9647-4A22-A970-E0963D9519C8}"/>
    <cellStyle name="Hyperlink 2 4487" xfId="7737" xr:uid="{CD8E7E3B-74EB-4E1E-AC6B-30BA901421D6}"/>
    <cellStyle name="Hyperlink 2 4488" xfId="7738" xr:uid="{949DC69A-99EF-4EDA-848D-00D35B0B181B}"/>
    <cellStyle name="Hyperlink 2 4489" xfId="7739" xr:uid="{34A424D5-DFF1-4D3E-98CA-E99D0D822FBA}"/>
    <cellStyle name="Hyperlink 2 449" xfId="7740" xr:uid="{6FBB34CD-B570-482C-9480-F776B839FC81}"/>
    <cellStyle name="Hyperlink 2 4490" xfId="7741" xr:uid="{65A68BC0-3D7D-4A02-BCD9-AAD35D07047D}"/>
    <cellStyle name="Hyperlink 2 4491" xfId="7742" xr:uid="{BBD67B3D-DEAB-497F-88C9-F277E195E779}"/>
    <cellStyle name="Hyperlink 2 4492" xfId="7743" xr:uid="{F07A3F44-3109-40CF-AA79-73A82EE3C639}"/>
    <cellStyle name="Hyperlink 2 4493" xfId="7744" xr:uid="{5F48F863-26D7-4C3E-B23E-A3BB2B580BCB}"/>
    <cellStyle name="Hyperlink 2 4494" xfId="7745" xr:uid="{1F8AA2CD-0F73-4074-9FE3-3F44082169DD}"/>
    <cellStyle name="Hyperlink 2 4495" xfId="7746" xr:uid="{C752582E-137F-455F-A4E1-C4DCAD4593AA}"/>
    <cellStyle name="Hyperlink 2 4496" xfId="7747" xr:uid="{55DFC454-60DA-49F9-A923-028691A8EDF5}"/>
    <cellStyle name="Hyperlink 2 4497" xfId="7748" xr:uid="{027BBF4D-9B20-4F82-A2AD-0A5CE21353D1}"/>
    <cellStyle name="Hyperlink 2 4498" xfId="7749" xr:uid="{1D8E5714-5C4B-497B-99A0-6C94A77CE3D2}"/>
    <cellStyle name="Hyperlink 2 4499" xfId="7750" xr:uid="{DFBD1695-C87F-4994-AD8F-AF3707598E9D}"/>
    <cellStyle name="Hyperlink 2 45" xfId="7751" xr:uid="{D4DE0508-814E-49B9-A829-1E0794B8C3D8}"/>
    <cellStyle name="Hyperlink 2 450" xfId="7752" xr:uid="{CAEA302B-A708-43CF-B791-D4DE6DCDB90D}"/>
    <cellStyle name="Hyperlink 2 4500" xfId="7753" xr:uid="{653CE4FB-EFD8-4C13-92D1-52A9380D9C18}"/>
    <cellStyle name="Hyperlink 2 4501" xfId="7754" xr:uid="{3C2E9327-C7E0-4287-A0A1-C44AB62CF3F1}"/>
    <cellStyle name="Hyperlink 2 4502" xfId="7755" xr:uid="{33814F3A-D321-40FA-A8D6-ECB578D80EC1}"/>
    <cellStyle name="Hyperlink 2 4503" xfId="7756" xr:uid="{2D464116-6422-422C-B522-857FD745D411}"/>
    <cellStyle name="Hyperlink 2 4504" xfId="7757" xr:uid="{E416AD96-8369-47D8-8230-8D1A2EC59F40}"/>
    <cellStyle name="Hyperlink 2 4505" xfId="7758" xr:uid="{916E7D82-1979-4F7A-94B8-2E69C4BD0CAE}"/>
    <cellStyle name="Hyperlink 2 4506" xfId="7759" xr:uid="{C5D7A7E7-5800-4F04-8EF9-205E6B6A3B55}"/>
    <cellStyle name="Hyperlink 2 4507" xfId="7760" xr:uid="{C91FA62F-98D8-40D4-8D03-84CA4C4C4E17}"/>
    <cellStyle name="Hyperlink 2 4508" xfId="7761" xr:uid="{187F1412-6414-49ED-892C-AD383769F642}"/>
    <cellStyle name="Hyperlink 2 4509" xfId="7762" xr:uid="{3CFB8553-45B2-4E10-A229-A8BBBDBA8D19}"/>
    <cellStyle name="Hyperlink 2 451" xfId="7763" xr:uid="{E598E038-7AF2-4643-821D-743B7092C1F1}"/>
    <cellStyle name="Hyperlink 2 4510" xfId="7764" xr:uid="{C79BEEEB-601E-467B-94F8-EA513CAC3AB7}"/>
    <cellStyle name="Hyperlink 2 4511" xfId="7765" xr:uid="{4E134E85-BE5D-4784-A00C-E349A621AC09}"/>
    <cellStyle name="Hyperlink 2 4512" xfId="7766" xr:uid="{9062D5B4-0A55-4A4D-82B2-EE5710192DB3}"/>
    <cellStyle name="Hyperlink 2 4513" xfId="7767" xr:uid="{632F891D-A1D6-4DDA-8460-7C09F927B74D}"/>
    <cellStyle name="Hyperlink 2 4514" xfId="7768" xr:uid="{5C8C2884-AAF4-4FB8-A379-815BE9F98D6D}"/>
    <cellStyle name="Hyperlink 2 4515" xfId="7769" xr:uid="{127F6D33-5721-4A4C-A1DF-0526681C51A6}"/>
    <cellStyle name="Hyperlink 2 4516" xfId="7770" xr:uid="{9318AE20-0AD8-4763-9F97-CB375702DF56}"/>
    <cellStyle name="Hyperlink 2 4517" xfId="7771" xr:uid="{F2D4DA35-029F-4837-B2B4-8F61278FC157}"/>
    <cellStyle name="Hyperlink 2 4518" xfId="7772" xr:uid="{4C330E2D-6DCF-40D1-A34C-0A7BCB55858B}"/>
    <cellStyle name="Hyperlink 2 4519" xfId="7773" xr:uid="{43AFB3A4-2347-41FC-8008-37C9FC4D76E5}"/>
    <cellStyle name="Hyperlink 2 452" xfId="7774" xr:uid="{EBEA964B-5A31-4420-B366-03893F2D76EB}"/>
    <cellStyle name="Hyperlink 2 4520" xfId="7775" xr:uid="{35AB149C-0F3C-4D43-92E8-383348300A5A}"/>
    <cellStyle name="Hyperlink 2 4521" xfId="7776" xr:uid="{F65A90C8-06A1-43E4-84AF-DDBD67941748}"/>
    <cellStyle name="Hyperlink 2 4522" xfId="7777" xr:uid="{4E405630-AB88-44CA-836B-DC3D7B4BA163}"/>
    <cellStyle name="Hyperlink 2 4523" xfId="7778" xr:uid="{50223C0E-4420-49E7-97A5-F778820C9DD9}"/>
    <cellStyle name="Hyperlink 2 4524" xfId="7779" xr:uid="{D4C1CFB9-3711-406C-9966-44FC013AF788}"/>
    <cellStyle name="Hyperlink 2 4525" xfId="7780" xr:uid="{453470F3-AAD0-43E1-95F6-724B80836A91}"/>
    <cellStyle name="Hyperlink 2 4526" xfId="7781" xr:uid="{CAB3D076-668F-4325-AF65-B22643F60982}"/>
    <cellStyle name="Hyperlink 2 4527" xfId="7782" xr:uid="{891154E5-9A58-4E77-B1CF-C5D5E1986CF2}"/>
    <cellStyle name="Hyperlink 2 4528" xfId="7783" xr:uid="{9D4E1D00-47C8-44F8-86D0-0C174BD4226F}"/>
    <cellStyle name="Hyperlink 2 4529" xfId="7784" xr:uid="{AB444228-0D22-4065-9C7C-560F9A09516F}"/>
    <cellStyle name="Hyperlink 2 453" xfId="7785" xr:uid="{3C7704EC-4707-448D-9C14-80F427D0DBFC}"/>
    <cellStyle name="Hyperlink 2 4530" xfId="7786" xr:uid="{919B7D3D-0BDF-471F-8A3A-A7A604A23239}"/>
    <cellStyle name="Hyperlink 2 4531" xfId="7787" xr:uid="{6716A06D-7DE3-47BF-894B-137CFB434CFA}"/>
    <cellStyle name="Hyperlink 2 4532" xfId="7788" xr:uid="{9ED0D6C7-1AC8-4FC5-ADB8-C9AF856854FD}"/>
    <cellStyle name="Hyperlink 2 4533" xfId="7789" xr:uid="{78D44A65-7A8A-4398-90E2-C504E2E601CF}"/>
    <cellStyle name="Hyperlink 2 4534" xfId="7790" xr:uid="{450DE61E-2CC6-4F74-8D4C-7D7E7FFB4CF3}"/>
    <cellStyle name="Hyperlink 2 4535" xfId="7791" xr:uid="{81174536-B184-406D-8F08-70883A520F05}"/>
    <cellStyle name="Hyperlink 2 4536" xfId="7792" xr:uid="{7D6D6529-3440-453D-8C63-31743B2F0ECE}"/>
    <cellStyle name="Hyperlink 2 4537" xfId="7793" xr:uid="{E9379E5C-5C8C-426C-8328-0D0DE6792F63}"/>
    <cellStyle name="Hyperlink 2 4538" xfId="7794" xr:uid="{096C1371-D58B-4FEC-82B2-68FCF2C8988F}"/>
    <cellStyle name="Hyperlink 2 4539" xfId="7795" xr:uid="{5D078F7B-9773-4807-82A4-D6F0A1B90ED0}"/>
    <cellStyle name="Hyperlink 2 454" xfId="7796" xr:uid="{C9A36349-FB25-4FC8-B28D-3F15B3F0F2E3}"/>
    <cellStyle name="Hyperlink 2 4540" xfId="7797" xr:uid="{B2677616-C69D-4340-A752-F110D5B83A96}"/>
    <cellStyle name="Hyperlink 2 4541" xfId="7798" xr:uid="{0BEB19AD-0973-4EE8-B457-8D66B72A104A}"/>
    <cellStyle name="Hyperlink 2 4542" xfId="7799" xr:uid="{B4E3DE98-9047-472A-8928-63F8A6E294F1}"/>
    <cellStyle name="Hyperlink 2 4543" xfId="7800" xr:uid="{0512EDA9-D6C3-49D2-BE28-DDBCA2E5423C}"/>
    <cellStyle name="Hyperlink 2 4544" xfId="7801" xr:uid="{F4F02E5B-A792-40B5-8F29-C04BCC1997E7}"/>
    <cellStyle name="Hyperlink 2 4545" xfId="7802" xr:uid="{D46B7088-F587-4350-B978-3EC668FC10B6}"/>
    <cellStyle name="Hyperlink 2 4546" xfId="7803" xr:uid="{BFE4A77D-1719-4528-BE5A-5E34C71C7FEA}"/>
    <cellStyle name="Hyperlink 2 4547" xfId="7804" xr:uid="{5CCF604A-3D3C-4A4E-903C-9EDBA522AB01}"/>
    <cellStyle name="Hyperlink 2 4548" xfId="7805" xr:uid="{5B91168B-12BC-4A4C-ADC5-6799567EBEDA}"/>
    <cellStyle name="Hyperlink 2 4549" xfId="7806" xr:uid="{40A58FB4-407D-4BE6-9965-5A07FC05B380}"/>
    <cellStyle name="Hyperlink 2 455" xfId="7807" xr:uid="{A6B2358A-86A8-441B-BF48-29A7F08F9567}"/>
    <cellStyle name="Hyperlink 2 4550" xfId="7808" xr:uid="{3509E132-330C-4C1F-9FCE-293A0BF138C5}"/>
    <cellStyle name="Hyperlink 2 4551" xfId="7809" xr:uid="{A848CFFF-F0E0-4437-BCAA-C04024103D3D}"/>
    <cellStyle name="Hyperlink 2 4552" xfId="7810" xr:uid="{BCE790EE-C9EF-4ACD-8EE5-DC0BE2827991}"/>
    <cellStyle name="Hyperlink 2 4553" xfId="7811" xr:uid="{AB7149A6-5ED4-4977-B85A-1BB2850F4EF0}"/>
    <cellStyle name="Hyperlink 2 4554" xfId="7812" xr:uid="{3D3CF6C4-48F5-4824-8BF5-652325F33D0B}"/>
    <cellStyle name="Hyperlink 2 4555" xfId="7813" xr:uid="{FAE1B8FE-FBE3-422F-AC5E-CC9B0D41CE8C}"/>
    <cellStyle name="Hyperlink 2 4556" xfId="7814" xr:uid="{98799FD9-AD0B-4B47-9180-E5AB2A62CB0A}"/>
    <cellStyle name="Hyperlink 2 4557" xfId="7815" xr:uid="{9E3176A1-D28F-41AC-BF07-AC45CD01AACD}"/>
    <cellStyle name="Hyperlink 2 4558" xfId="7816" xr:uid="{520A0FB4-6512-4069-BB7C-E6ACAAEB5CF7}"/>
    <cellStyle name="Hyperlink 2 4559" xfId="7817" xr:uid="{16772969-55FE-4035-933C-6C022CF52D5D}"/>
    <cellStyle name="Hyperlink 2 456" xfId="7818" xr:uid="{5DC583EE-1C30-453C-B692-A0C266B02DFC}"/>
    <cellStyle name="Hyperlink 2 4560" xfId="7819" xr:uid="{F13F7F6A-53F9-423A-BF4B-68DAF5D1C8A6}"/>
    <cellStyle name="Hyperlink 2 4561" xfId="7820" xr:uid="{03D792F2-DD1D-4404-9042-365F9C4F491D}"/>
    <cellStyle name="Hyperlink 2 4562" xfId="7821" xr:uid="{191F559F-F306-486C-B534-C084F8F4D9FB}"/>
    <cellStyle name="Hyperlink 2 4563" xfId="7822" xr:uid="{50847CF0-45D3-443B-8BBF-82DB49252864}"/>
    <cellStyle name="Hyperlink 2 4564" xfId="7823" xr:uid="{9FCC89CC-08D6-49F9-860E-064E7E84DA73}"/>
    <cellStyle name="Hyperlink 2 4565" xfId="7824" xr:uid="{CCB14576-B25A-4E79-88F1-AE4E9D2CE26B}"/>
    <cellStyle name="Hyperlink 2 4566" xfId="7825" xr:uid="{A913B0AA-B5CD-470D-94B6-CA6A372E50E2}"/>
    <cellStyle name="Hyperlink 2 4567" xfId="7826" xr:uid="{BA37D02E-721E-4D37-ACFC-76F036B1DF33}"/>
    <cellStyle name="Hyperlink 2 4568" xfId="7827" xr:uid="{8477B6F4-7230-45DA-BEAF-960996FCD39E}"/>
    <cellStyle name="Hyperlink 2 4569" xfId="7828" xr:uid="{67CC3E6E-9482-4902-96BD-08B977762D04}"/>
    <cellStyle name="Hyperlink 2 457" xfId="7829" xr:uid="{EB6C9F2F-C5F4-49C3-8B45-D4D3842BB75B}"/>
    <cellStyle name="Hyperlink 2 4570" xfId="7830" xr:uid="{877A085D-C2C7-4A24-91E5-83E8D2673FB9}"/>
    <cellStyle name="Hyperlink 2 4571" xfId="7831" xr:uid="{D3896A6C-A480-4BF5-B344-7AC4BAA57951}"/>
    <cellStyle name="Hyperlink 2 4572" xfId="7832" xr:uid="{C1885087-BF0A-48E3-99F4-20D7D94CFA14}"/>
    <cellStyle name="Hyperlink 2 4573" xfId="7833" xr:uid="{7AB867F8-FFC7-4D12-939E-C05A68FB721C}"/>
    <cellStyle name="Hyperlink 2 4574" xfId="7834" xr:uid="{CED2CE60-A50A-4BE1-8992-51A9A813AB22}"/>
    <cellStyle name="Hyperlink 2 4575" xfId="7835" xr:uid="{0AA753AE-71AF-49CC-A0B0-5721AB3B8CF2}"/>
    <cellStyle name="Hyperlink 2 4576" xfId="7836" xr:uid="{2BA34552-0E4E-4013-9BCC-1F37B7A862E5}"/>
    <cellStyle name="Hyperlink 2 4577" xfId="7837" xr:uid="{335CE951-2545-4AC3-898F-23CBFF44CEDA}"/>
    <cellStyle name="Hyperlink 2 4578" xfId="7838" xr:uid="{3FBFD6A1-526C-4659-885B-D1A8A9F30812}"/>
    <cellStyle name="Hyperlink 2 4579" xfId="7839" xr:uid="{7ED6B718-52C9-4EDB-AFFE-171A0E9917B3}"/>
    <cellStyle name="Hyperlink 2 458" xfId="7840" xr:uid="{E2ACDFC0-4BD6-46C7-80C1-6D05D7950747}"/>
    <cellStyle name="Hyperlink 2 4580" xfId="7841" xr:uid="{41574700-C2ED-40DB-8BA1-BD79E73F69BF}"/>
    <cellStyle name="Hyperlink 2 4581" xfId="7842" xr:uid="{4E2CEE6D-DF2A-4242-9DC5-4FDD3C5C20CE}"/>
    <cellStyle name="Hyperlink 2 4582" xfId="7843" xr:uid="{BAAA6C1B-4B91-4779-A7AF-4715580D9CBA}"/>
    <cellStyle name="Hyperlink 2 4583" xfId="7844" xr:uid="{AF0E34F2-C524-4061-9FC0-51154724F574}"/>
    <cellStyle name="Hyperlink 2 4584" xfId="7845" xr:uid="{75ABBAFA-0316-41F6-B641-EB1855814712}"/>
    <cellStyle name="Hyperlink 2 4585" xfId="7846" xr:uid="{2EEAF3EE-911F-4983-9AA5-A88A352E6AF8}"/>
    <cellStyle name="Hyperlink 2 4586" xfId="7847" xr:uid="{BC585115-553C-42E4-998C-BCC2BC3C07AD}"/>
    <cellStyle name="Hyperlink 2 4587" xfId="7848" xr:uid="{4E1DCDE4-10DD-48EE-9045-2F0F7F960E9E}"/>
    <cellStyle name="Hyperlink 2 4588" xfId="7849" xr:uid="{56E38929-577E-4033-9DF6-AA24054E98F1}"/>
    <cellStyle name="Hyperlink 2 4589" xfId="7850" xr:uid="{FE6EB380-29F1-4D2E-845A-88946BF2B3E7}"/>
    <cellStyle name="Hyperlink 2 459" xfId="7851" xr:uid="{E576C06A-81EF-4AD1-861A-FC47A63CE450}"/>
    <cellStyle name="Hyperlink 2 4590" xfId="7852" xr:uid="{A470CF9F-1690-4349-A66D-0D3DA3632E37}"/>
    <cellStyle name="Hyperlink 2 4591" xfId="7853" xr:uid="{CED76428-919D-4B6F-90C3-902211E1B582}"/>
    <cellStyle name="Hyperlink 2 4592" xfId="7854" xr:uid="{73C400CF-4055-449B-91DA-BB0DB76A13CC}"/>
    <cellStyle name="Hyperlink 2 4593" xfId="7855" xr:uid="{CCD5A04E-2558-4E02-9CD8-D42B272D0411}"/>
    <cellStyle name="Hyperlink 2 4594" xfId="7856" xr:uid="{55FA2D1A-3A83-44CF-879F-5587E8827018}"/>
    <cellStyle name="Hyperlink 2 4595" xfId="7857" xr:uid="{5EB4204C-DF37-4870-9E67-4CBD53E06F0F}"/>
    <cellStyle name="Hyperlink 2 4596" xfId="7858" xr:uid="{E82EA571-25F0-49A4-A552-7F15ED39FB4B}"/>
    <cellStyle name="Hyperlink 2 4597" xfId="7859" xr:uid="{F16AE11B-1DF1-4043-A47F-5CEAFCCD4516}"/>
    <cellStyle name="Hyperlink 2 4598" xfId="7860" xr:uid="{6B7736AF-CBE2-4736-8257-A38A91C5168A}"/>
    <cellStyle name="Hyperlink 2 4599" xfId="7861" xr:uid="{5E6CCF1C-876B-41BC-BAD1-65F618A395D0}"/>
    <cellStyle name="Hyperlink 2 46" xfId="7862" xr:uid="{27F06915-57DD-4C04-93F9-75675EA8034F}"/>
    <cellStyle name="Hyperlink 2 460" xfId="7863" xr:uid="{8919B053-B05A-4B69-86F7-A5557E1639FB}"/>
    <cellStyle name="Hyperlink 2 4600" xfId="7864" xr:uid="{9F7F5429-AE19-408A-B36E-E85D59A8DB08}"/>
    <cellStyle name="Hyperlink 2 4601" xfId="7865" xr:uid="{596D8F20-DBB4-476E-BC8D-C8D6EDBA5165}"/>
    <cellStyle name="Hyperlink 2 4602" xfId="7866" xr:uid="{A128BB9F-3452-4834-B377-F8E51F225097}"/>
    <cellStyle name="Hyperlink 2 4603" xfId="7867" xr:uid="{45F1C1A4-C210-4A26-8ACA-81B1D89D7A42}"/>
    <cellStyle name="Hyperlink 2 4604" xfId="7868" xr:uid="{9D584139-ABF3-415F-9282-8C3550C6FF1B}"/>
    <cellStyle name="Hyperlink 2 4605" xfId="7869" xr:uid="{61A8F260-E2DA-4D0B-AF4D-4FAAB2C59326}"/>
    <cellStyle name="Hyperlink 2 4606" xfId="7870" xr:uid="{06CA53B9-6B46-4979-B391-8F1529EB8A2B}"/>
    <cellStyle name="Hyperlink 2 4607" xfId="7871" xr:uid="{C18336A8-3AB2-4DD0-9518-4C5603374276}"/>
    <cellStyle name="Hyperlink 2 4608" xfId="7872" xr:uid="{B3FA7F34-C80B-4718-9DFB-A527ECFC39E2}"/>
    <cellStyle name="Hyperlink 2 4609" xfId="7873" xr:uid="{3AB27859-0138-4C73-BD07-19FCBE2AA09C}"/>
    <cellStyle name="Hyperlink 2 461" xfId="7874" xr:uid="{27B5DD3C-B3F7-4FEC-902A-5451FF5DEEC2}"/>
    <cellStyle name="Hyperlink 2 4610" xfId="7875" xr:uid="{0F2DE1AE-82A5-41A6-936B-2C92883B231A}"/>
    <cellStyle name="Hyperlink 2 4611" xfId="7876" xr:uid="{719CEBBD-F572-4A9C-AD15-54AD36E7BA1A}"/>
    <cellStyle name="Hyperlink 2 4612" xfId="7877" xr:uid="{BE0CB57B-37A9-40D1-8F3E-40DE54E93226}"/>
    <cellStyle name="Hyperlink 2 4613" xfId="7878" xr:uid="{75F512D5-B8A4-4529-9514-25B07EB65404}"/>
    <cellStyle name="Hyperlink 2 4614" xfId="7879" xr:uid="{A413BE9C-A435-487D-80BC-19B11C0B3149}"/>
    <cellStyle name="Hyperlink 2 4615" xfId="7880" xr:uid="{CF8C1AA3-18A6-4665-9BBF-F15FF0A9276B}"/>
    <cellStyle name="Hyperlink 2 4616" xfId="7881" xr:uid="{2D84454A-7157-4A01-B368-2F64EBADEEB5}"/>
    <cellStyle name="Hyperlink 2 4617" xfId="7882" xr:uid="{B204764E-35CC-4496-9DDB-BD71DB58AD97}"/>
    <cellStyle name="Hyperlink 2 4618" xfId="7883" xr:uid="{E778B169-936E-4933-A2C4-324E72D2C62A}"/>
    <cellStyle name="Hyperlink 2 4619" xfId="7884" xr:uid="{26865408-08EE-481F-85AB-0150E3BE0A78}"/>
    <cellStyle name="Hyperlink 2 462" xfId="7885" xr:uid="{AAAA5E5B-1FF9-45E9-B39F-9914ACA3E2EF}"/>
    <cellStyle name="Hyperlink 2 4620" xfId="7886" xr:uid="{FDB0A901-9B80-4488-B96E-2FA39F0273C9}"/>
    <cellStyle name="Hyperlink 2 4621" xfId="7887" xr:uid="{D34D3705-64A6-48FA-9EEC-D6E2AA7CA9D2}"/>
    <cellStyle name="Hyperlink 2 4622" xfId="7888" xr:uid="{BA274CD4-4C2C-4D62-B1FB-0D2F4E5E28BB}"/>
    <cellStyle name="Hyperlink 2 4623" xfId="7889" xr:uid="{5A10C2BE-94EF-4A23-8FDC-F71FD1542E56}"/>
    <cellStyle name="Hyperlink 2 4624" xfId="7890" xr:uid="{43BD4FA8-D03F-4C9E-8254-ABA51E595EEA}"/>
    <cellStyle name="Hyperlink 2 4625" xfId="7891" xr:uid="{2B71E34B-2DF6-4B4C-AF29-D2920F078774}"/>
    <cellStyle name="Hyperlink 2 4626" xfId="7892" xr:uid="{784DE860-20A4-401F-935F-12D3E6695CD9}"/>
    <cellStyle name="Hyperlink 2 4627" xfId="7893" xr:uid="{93CD84C4-F38F-49AE-BA16-7AD801B9DD00}"/>
    <cellStyle name="Hyperlink 2 4628" xfId="7894" xr:uid="{E9580D64-B5BD-4692-8093-36CC7561E759}"/>
    <cellStyle name="Hyperlink 2 4629" xfId="7895" xr:uid="{15BDA08B-AB2C-4698-8A56-68774560D7B6}"/>
    <cellStyle name="Hyperlink 2 463" xfId="7896" xr:uid="{406B65AC-3067-4DE8-94E1-D85C878A34AC}"/>
    <cellStyle name="Hyperlink 2 4630" xfId="7897" xr:uid="{AA6258B3-1AC7-4977-A162-9E806B07F3AE}"/>
    <cellStyle name="Hyperlink 2 4631" xfId="7898" xr:uid="{52DE53F6-C1CC-4547-B14D-BA53FEF48BB9}"/>
    <cellStyle name="Hyperlink 2 4632" xfId="7899" xr:uid="{D740A1AD-FF78-48E7-9833-4E68B22AABB6}"/>
    <cellStyle name="Hyperlink 2 4633" xfId="7900" xr:uid="{AC2DBBFE-7228-4FE8-9463-0AF249A0EB51}"/>
    <cellStyle name="Hyperlink 2 4634" xfId="7901" xr:uid="{1105A1FA-BBEC-4470-84AA-9F3B8E6E671A}"/>
    <cellStyle name="Hyperlink 2 4635" xfId="7902" xr:uid="{D4FE5E9E-6406-4065-A5EF-D3C8C457528C}"/>
    <cellStyle name="Hyperlink 2 4636" xfId="7903" xr:uid="{C34AB7F4-5271-4D4A-9758-D20E76ACD33C}"/>
    <cellStyle name="Hyperlink 2 4637" xfId="7904" xr:uid="{E99C3C88-45B0-459E-A06E-4E1B91B52C42}"/>
    <cellStyle name="Hyperlink 2 4638" xfId="7905" xr:uid="{9826752F-1B96-4FCC-B5D9-B4A4273B16E0}"/>
    <cellStyle name="Hyperlink 2 4639" xfId="7906" xr:uid="{BAF0A1A0-BB4B-44F8-910C-A2A9DEDA1018}"/>
    <cellStyle name="Hyperlink 2 464" xfId="7907" xr:uid="{D4FA4B76-8D21-4086-BCAE-2F27276F2B4E}"/>
    <cellStyle name="Hyperlink 2 4640" xfId="7908" xr:uid="{901BAEFA-7BFF-49F8-B168-CF65550E47B0}"/>
    <cellStyle name="Hyperlink 2 4641" xfId="7909" xr:uid="{3EC02541-2BE7-4A90-892B-94351E31E24A}"/>
    <cellStyle name="Hyperlink 2 4642" xfId="7910" xr:uid="{9C2CA31F-4BC6-4C59-82D8-3B759954D1B7}"/>
    <cellStyle name="Hyperlink 2 4643" xfId="7911" xr:uid="{B74C1589-51ED-41C2-B576-C4517E979452}"/>
    <cellStyle name="Hyperlink 2 4644" xfId="7912" xr:uid="{F28A0C08-807C-4C77-9CC0-1A1A1285A75D}"/>
    <cellStyle name="Hyperlink 2 4645" xfId="7913" xr:uid="{D89E3BA8-5FA7-4224-A223-8E88E6225A71}"/>
    <cellStyle name="Hyperlink 2 4646" xfId="7914" xr:uid="{02924B2D-E7C9-41B7-902E-0A5106A3FA7D}"/>
    <cellStyle name="Hyperlink 2 4647" xfId="7915" xr:uid="{B190628E-4168-4568-B07C-7053BE296C45}"/>
    <cellStyle name="Hyperlink 2 4648" xfId="7916" xr:uid="{2CCFE5A1-2779-4219-96CA-A6F13C6EBC08}"/>
    <cellStyle name="Hyperlink 2 4649" xfId="7917" xr:uid="{3DF7F72F-E34E-4D21-B18F-F19433AEE8DC}"/>
    <cellStyle name="Hyperlink 2 465" xfId="7918" xr:uid="{17DE3621-F1DC-4DA3-A26B-1A45331CE199}"/>
    <cellStyle name="Hyperlink 2 4650" xfId="7919" xr:uid="{0D7F7A31-9197-458B-8E60-D5110864A58F}"/>
    <cellStyle name="Hyperlink 2 4651" xfId="7920" xr:uid="{780F21CE-629F-4A4F-A414-7AC9CC94BF1D}"/>
    <cellStyle name="Hyperlink 2 4652" xfId="7921" xr:uid="{DFCC8E88-BE41-48CD-84AD-FA1EF16D513B}"/>
    <cellStyle name="Hyperlink 2 4653" xfId="7922" xr:uid="{B0DCC99F-D7C0-4659-B8E8-CEB880AA0D81}"/>
    <cellStyle name="Hyperlink 2 4654" xfId="7923" xr:uid="{88FABE8B-0F95-4636-B2A0-4EEFB64F7A9B}"/>
    <cellStyle name="Hyperlink 2 4655" xfId="7924" xr:uid="{0F839F50-49C4-45DB-A556-E724C4AAE5D5}"/>
    <cellStyle name="Hyperlink 2 4656" xfId="7925" xr:uid="{6DCA7E60-F51D-4A04-A332-40A53EEFD7F2}"/>
    <cellStyle name="Hyperlink 2 4657" xfId="7926" xr:uid="{A2189C20-32CE-4DA6-8D2F-01251470AB58}"/>
    <cellStyle name="Hyperlink 2 4658" xfId="7927" xr:uid="{C6C99BD7-062F-47F1-A2F2-9337BC29FEB0}"/>
    <cellStyle name="Hyperlink 2 4659" xfId="7928" xr:uid="{5684BB23-4698-40DC-A15C-AC556327E755}"/>
    <cellStyle name="Hyperlink 2 466" xfId="7929" xr:uid="{1018B632-DD2E-4F12-A91B-41C5724CC9E9}"/>
    <cellStyle name="Hyperlink 2 4660" xfId="7930" xr:uid="{619071FA-6F79-4F9E-993F-FBE59864138C}"/>
    <cellStyle name="Hyperlink 2 4661" xfId="7931" xr:uid="{7D1B197E-DB08-4252-8A71-26B86A113541}"/>
    <cellStyle name="Hyperlink 2 4662" xfId="7932" xr:uid="{1101920B-8CC7-44D8-ACFF-98972E2B1F5F}"/>
    <cellStyle name="Hyperlink 2 4663" xfId="7933" xr:uid="{7C506E68-A028-4491-9907-CA299EC52D27}"/>
    <cellStyle name="Hyperlink 2 4664" xfId="7934" xr:uid="{5F04D6AF-5A42-4B39-9355-7AF9E96C66EB}"/>
    <cellStyle name="Hyperlink 2 4665" xfId="7935" xr:uid="{727839E0-AB22-4252-88F1-2863052F6D7F}"/>
    <cellStyle name="Hyperlink 2 4666" xfId="7936" xr:uid="{36325CB8-A1C9-4C88-A20D-8CCCC523DBDD}"/>
    <cellStyle name="Hyperlink 2 4667" xfId="7937" xr:uid="{5B9075FB-789E-4DE3-8D55-06635BB26708}"/>
    <cellStyle name="Hyperlink 2 4668" xfId="7938" xr:uid="{BC82A020-6703-4A88-A020-B0D091F6DDEC}"/>
    <cellStyle name="Hyperlink 2 4669" xfId="7939" xr:uid="{02DB77ED-1FB4-4906-B3D5-18FB3C352B92}"/>
    <cellStyle name="Hyperlink 2 467" xfId="7940" xr:uid="{C4F276D2-1F47-4042-9498-2EFEC02D6F83}"/>
    <cellStyle name="Hyperlink 2 4670" xfId="7941" xr:uid="{CE3D7DA7-0282-47D0-A442-F80B1E69F459}"/>
    <cellStyle name="Hyperlink 2 4671" xfId="7942" xr:uid="{EC18CFB4-D114-4FC4-AD2D-77CE4205F705}"/>
    <cellStyle name="Hyperlink 2 4672" xfId="7943" xr:uid="{30741AC5-F0F5-4917-96DE-CF22706476A6}"/>
    <cellStyle name="Hyperlink 2 4673" xfId="7944" xr:uid="{9F1E3B06-E0AD-44F3-9A7A-3D5E7EE9A671}"/>
    <cellStyle name="Hyperlink 2 4674" xfId="7945" xr:uid="{FF0F628B-D501-4D67-8825-617DADABD3EE}"/>
    <cellStyle name="Hyperlink 2 4675" xfId="7946" xr:uid="{3CEFD3B2-0875-4AD1-8257-56A68E72613C}"/>
    <cellStyle name="Hyperlink 2 4676" xfId="7947" xr:uid="{52E3411E-6CA5-4142-8B2B-435BDD03F231}"/>
    <cellStyle name="Hyperlink 2 4677" xfId="7948" xr:uid="{CA00BD05-6ABA-4204-A08E-32D44B63B709}"/>
    <cellStyle name="Hyperlink 2 4678" xfId="7949" xr:uid="{2EF7C5D8-A62C-490C-8C66-08651413AA99}"/>
    <cellStyle name="Hyperlink 2 4679" xfId="7950" xr:uid="{119BE3B2-11A6-4A83-83ED-7A91B2D1B0D5}"/>
    <cellStyle name="Hyperlink 2 468" xfId="7951" xr:uid="{70821671-8D13-4EBC-B105-DB1C268EBB3E}"/>
    <cellStyle name="Hyperlink 2 4680" xfId="7952" xr:uid="{B7566FB0-9392-4FA3-B473-27943DB50145}"/>
    <cellStyle name="Hyperlink 2 4681" xfId="7953" xr:uid="{90471542-A798-4D88-86B6-11A3B16A65D7}"/>
    <cellStyle name="Hyperlink 2 4682" xfId="7954" xr:uid="{1B4E4233-A49C-4990-8875-84BCB8341184}"/>
    <cellStyle name="Hyperlink 2 4683" xfId="7955" xr:uid="{5EA4968D-DE5E-4CD4-AE7E-2666C311C85F}"/>
    <cellStyle name="Hyperlink 2 4684" xfId="7956" xr:uid="{204F90EA-5BB3-48BB-A287-264ABC7A1BC8}"/>
    <cellStyle name="Hyperlink 2 4685" xfId="7957" xr:uid="{7206F6A8-BD20-4A4D-9CA3-339B8C6DDC38}"/>
    <cellStyle name="Hyperlink 2 4686" xfId="7958" xr:uid="{355BDFA2-B2F6-4B89-B3A5-E0C23D333A69}"/>
    <cellStyle name="Hyperlink 2 4687" xfId="7959" xr:uid="{FB40123D-7D15-4438-9BD4-1F4852643EE3}"/>
    <cellStyle name="Hyperlink 2 4688" xfId="7960" xr:uid="{4DC53E94-FD6E-4B26-87CB-8088CDD87409}"/>
    <cellStyle name="Hyperlink 2 4689" xfId="7961" xr:uid="{68EE321A-3102-443B-8080-68EEB373D17F}"/>
    <cellStyle name="Hyperlink 2 469" xfId="7962" xr:uid="{D1A5A184-9878-4049-86E5-47975C10C1D8}"/>
    <cellStyle name="Hyperlink 2 4690" xfId="7963" xr:uid="{281E81A8-0CF4-4E8E-94C3-E1F1253D8D48}"/>
    <cellStyle name="Hyperlink 2 4691" xfId="7964" xr:uid="{357FF3E9-A503-4468-8FE6-14C6BE21888C}"/>
    <cellStyle name="Hyperlink 2 4692" xfId="7965" xr:uid="{4DA496BE-1BD2-441C-9621-B3E961EE2A39}"/>
    <cellStyle name="Hyperlink 2 4693" xfId="7966" xr:uid="{13C2B405-C995-4EED-B232-362BE02A6CF0}"/>
    <cellStyle name="Hyperlink 2 4694" xfId="7967" xr:uid="{ACA1E386-15C9-4882-BF1C-3400D0FBA322}"/>
    <cellStyle name="Hyperlink 2 4695" xfId="7968" xr:uid="{C888520F-F110-4A52-B1F9-D6FBD74AA3EF}"/>
    <cellStyle name="Hyperlink 2 4696" xfId="7969" xr:uid="{0940D13C-DB20-449D-A614-949319440628}"/>
    <cellStyle name="Hyperlink 2 4697" xfId="7970" xr:uid="{FCF9D164-3E50-4583-B788-7929543BAAF2}"/>
    <cellStyle name="Hyperlink 2 4698" xfId="7971" xr:uid="{0E02C056-80CB-409E-AC74-9107BC7EB2BF}"/>
    <cellStyle name="Hyperlink 2 4699" xfId="7972" xr:uid="{04B135E9-67A8-4E4D-A2FA-40B10A67AD92}"/>
    <cellStyle name="Hyperlink 2 47" xfId="7973" xr:uid="{B65D84A0-95D9-4872-9D00-AC452F6AE1B5}"/>
    <cellStyle name="Hyperlink 2 470" xfId="7974" xr:uid="{7BFF4681-C00A-49BB-A652-5C8786157198}"/>
    <cellStyle name="Hyperlink 2 4700" xfId="7975" xr:uid="{8E0A131F-F521-4CAE-88C8-E7B15B92FB8F}"/>
    <cellStyle name="Hyperlink 2 4701" xfId="7976" xr:uid="{E329E88D-F9DB-43A9-9C2C-6243466CB1CD}"/>
    <cellStyle name="Hyperlink 2 4702" xfId="7977" xr:uid="{9F619BC7-AC20-491F-948B-11D117ECC9AE}"/>
    <cellStyle name="Hyperlink 2 4703" xfId="7978" xr:uid="{CB87870C-BA2E-47BB-8F35-BB89EA7A845A}"/>
    <cellStyle name="Hyperlink 2 4704" xfId="7979" xr:uid="{18FCC561-8DBF-4674-A332-3E2865C49E17}"/>
    <cellStyle name="Hyperlink 2 4705" xfId="7980" xr:uid="{923A61E7-AE66-422D-AA24-D4ACE0321153}"/>
    <cellStyle name="Hyperlink 2 4706" xfId="7981" xr:uid="{C7FAFC62-2B5D-4068-A6E9-31D261E6FF35}"/>
    <cellStyle name="Hyperlink 2 4707" xfId="7982" xr:uid="{B0CF2946-15DE-4F05-A4B1-DDDF783F51F6}"/>
    <cellStyle name="Hyperlink 2 4708" xfId="7983" xr:uid="{CAA1A47E-DAC4-4B1F-B945-A9F9A4342B61}"/>
    <cellStyle name="Hyperlink 2 4709" xfId="7984" xr:uid="{F3B5E8D4-AD50-4E6A-B551-348FF5BE43CB}"/>
    <cellStyle name="Hyperlink 2 471" xfId="7985" xr:uid="{54F5911D-C2A7-4147-8134-4E7AF6944FD3}"/>
    <cellStyle name="Hyperlink 2 4710" xfId="7986" xr:uid="{307A6B28-68C8-4D9B-88A8-2F13F910E10F}"/>
    <cellStyle name="Hyperlink 2 4711" xfId="7987" xr:uid="{4417959C-CB6F-4655-A185-C8D55372B2B2}"/>
    <cellStyle name="Hyperlink 2 4712" xfId="7988" xr:uid="{C20675A1-ED6A-4A7F-BBA6-EDCAF23F1064}"/>
    <cellStyle name="Hyperlink 2 4713" xfId="7989" xr:uid="{476D1BCA-DDD8-4F2E-BE28-49CD45970C3C}"/>
    <cellStyle name="Hyperlink 2 4714" xfId="7990" xr:uid="{774EED75-0AF6-4DF1-B6B5-F422CF3444A0}"/>
    <cellStyle name="Hyperlink 2 4715" xfId="7991" xr:uid="{5188855E-C0BA-44C5-8E04-AF50C3657291}"/>
    <cellStyle name="Hyperlink 2 4716" xfId="7992" xr:uid="{8E236E5C-5726-437C-A559-A6E249513613}"/>
    <cellStyle name="Hyperlink 2 4717" xfId="7993" xr:uid="{7F6986DB-26E5-4820-8E57-910A32A9A063}"/>
    <cellStyle name="Hyperlink 2 4718" xfId="7994" xr:uid="{D07F2ABF-E1A6-47D2-8509-7A58F81DE66E}"/>
    <cellStyle name="Hyperlink 2 4719" xfId="7995" xr:uid="{08354201-EEDD-4611-B6A0-C7A2A0D5D557}"/>
    <cellStyle name="Hyperlink 2 472" xfId="7996" xr:uid="{D27F3F31-0EA1-44C6-A576-F78B51D3F104}"/>
    <cellStyle name="Hyperlink 2 4720" xfId="7997" xr:uid="{ED0DA64D-97DF-4DA5-869B-0F079ACA5F18}"/>
    <cellStyle name="Hyperlink 2 4721" xfId="7998" xr:uid="{96355E46-C715-4653-940F-8020129BA7B3}"/>
    <cellStyle name="Hyperlink 2 4722" xfId="7999" xr:uid="{E8FD814E-CB74-44F1-8E68-DFDFD77B8322}"/>
    <cellStyle name="Hyperlink 2 4723" xfId="8000" xr:uid="{7DAAAF24-255E-4DA8-897B-5DDD593FAC11}"/>
    <cellStyle name="Hyperlink 2 4724" xfId="8001" xr:uid="{EB0E60DB-7CB6-4207-9236-00651FD0A6EF}"/>
    <cellStyle name="Hyperlink 2 4725" xfId="8002" xr:uid="{E419B0BF-33C6-4828-AD0A-C0BCB552E3FA}"/>
    <cellStyle name="Hyperlink 2 4726" xfId="8003" xr:uid="{C8CF478A-A188-440B-8D03-3F63188A170E}"/>
    <cellStyle name="Hyperlink 2 4727" xfId="8004" xr:uid="{638D166C-C391-4D42-BB6F-4EAF99C017E6}"/>
    <cellStyle name="Hyperlink 2 4728" xfId="8005" xr:uid="{F193250B-55DF-49F8-93FA-8EBFDE6C75B7}"/>
    <cellStyle name="Hyperlink 2 4729" xfId="8006" xr:uid="{0722A717-0837-416F-BD9D-977834444B03}"/>
    <cellStyle name="Hyperlink 2 473" xfId="8007" xr:uid="{F3B4151E-6B43-4B4E-B167-8DA425FF62BB}"/>
    <cellStyle name="Hyperlink 2 4730" xfId="8008" xr:uid="{DBCE5F3A-E695-4CD7-96E9-BBB8810EAE0E}"/>
    <cellStyle name="Hyperlink 2 4731" xfId="8009" xr:uid="{D3102EE0-4131-4987-B885-D1ED02653EF3}"/>
    <cellStyle name="Hyperlink 2 4732" xfId="8010" xr:uid="{2E9D1DCF-5F58-4DFF-AED9-666CFE3FD565}"/>
    <cellStyle name="Hyperlink 2 4733" xfId="8011" xr:uid="{EFF38833-EFDF-46B3-ADA2-9F30D53B4B8B}"/>
    <cellStyle name="Hyperlink 2 4734" xfId="8012" xr:uid="{D547C773-E654-451E-BF4C-CC33757DE67C}"/>
    <cellStyle name="Hyperlink 2 4735" xfId="8013" xr:uid="{35465A60-6D71-4AA6-A7BC-373D0FF5ED9B}"/>
    <cellStyle name="Hyperlink 2 4736" xfId="8014" xr:uid="{C4CAEC86-E9BA-4707-83F8-DB83F65D3337}"/>
    <cellStyle name="Hyperlink 2 4737" xfId="8015" xr:uid="{FAB38855-8737-4EC2-999B-0CBCA28F95D9}"/>
    <cellStyle name="Hyperlink 2 4738" xfId="8016" xr:uid="{20E59DA3-1573-43A4-92BC-301699C403F2}"/>
    <cellStyle name="Hyperlink 2 4739" xfId="8017" xr:uid="{0166A602-AEAE-4E6F-A535-A3D25391AEDA}"/>
    <cellStyle name="Hyperlink 2 474" xfId="8018" xr:uid="{AC20E917-6D97-4DF8-BB96-EC3F38FEB9E2}"/>
    <cellStyle name="Hyperlink 2 4740" xfId="8019" xr:uid="{A84989F6-E24B-4B8A-A0E9-B63DFE9DCAEF}"/>
    <cellStyle name="Hyperlink 2 4741" xfId="8020" xr:uid="{3FE227AC-4FBA-4512-9E1D-3E9969749821}"/>
    <cellStyle name="Hyperlink 2 4742" xfId="8021" xr:uid="{90703063-6FDD-4EA4-94B9-1F4C68DC9E21}"/>
    <cellStyle name="Hyperlink 2 4743" xfId="8022" xr:uid="{4CBA9CD3-93C2-4313-A91D-EC2C85C6AEA0}"/>
    <cellStyle name="Hyperlink 2 4744" xfId="8023" xr:uid="{4CBC8470-6936-4A5E-8B67-28277F30A82C}"/>
    <cellStyle name="Hyperlink 2 4745" xfId="8024" xr:uid="{E649CD79-171A-45DF-93B5-A280D244C620}"/>
    <cellStyle name="Hyperlink 2 4746" xfId="8025" xr:uid="{B4CD975E-1DDA-4C94-B7AD-A359A0BDF07F}"/>
    <cellStyle name="Hyperlink 2 4747" xfId="8026" xr:uid="{68CB6F15-390D-481F-A08F-B9E02A3E5B07}"/>
    <cellStyle name="Hyperlink 2 4748" xfId="8027" xr:uid="{E6334C35-0A67-420D-B5D6-0B7712B65DC0}"/>
    <cellStyle name="Hyperlink 2 4749" xfId="8028" xr:uid="{C79AD92E-3064-4077-B8A4-F48F8D9E55E4}"/>
    <cellStyle name="Hyperlink 2 475" xfId="8029" xr:uid="{872FDC69-8FA6-4806-B4C0-2EEB6DDB5536}"/>
    <cellStyle name="Hyperlink 2 4750" xfId="8030" xr:uid="{F43A9424-3C66-45AB-B053-133500416DFA}"/>
    <cellStyle name="Hyperlink 2 4751" xfId="8031" xr:uid="{B2DE8216-8ADA-4062-820E-0B1F8B2D2758}"/>
    <cellStyle name="Hyperlink 2 4752" xfId="8032" xr:uid="{E4FFD59A-5441-4DD7-A545-3A63B84F65AF}"/>
    <cellStyle name="Hyperlink 2 4753" xfId="8033" xr:uid="{BC4264CA-2854-457F-AEFA-DCADCC8BC4C8}"/>
    <cellStyle name="Hyperlink 2 4754" xfId="8034" xr:uid="{AE730C5F-DB97-4049-B3C7-8F0426257489}"/>
    <cellStyle name="Hyperlink 2 4755" xfId="8035" xr:uid="{B2E4CAAF-84C5-4A27-B5D1-FDEBB2ACCD18}"/>
    <cellStyle name="Hyperlink 2 4756" xfId="8036" xr:uid="{DA0CA679-1B2C-46C4-A882-B4A422782573}"/>
    <cellStyle name="Hyperlink 2 4757" xfId="8037" xr:uid="{A97824A3-49C2-4788-BEB5-E0B127734F80}"/>
    <cellStyle name="Hyperlink 2 4758" xfId="8038" xr:uid="{07BBDA19-A14D-48D4-987B-DB17A4194D97}"/>
    <cellStyle name="Hyperlink 2 4759" xfId="8039" xr:uid="{29AF28A1-F0B4-4DEA-AEE8-6BF60B0BB0EE}"/>
    <cellStyle name="Hyperlink 2 476" xfId="8040" xr:uid="{8EB4DAE1-3B6D-4352-9C8C-507F3FF3F81E}"/>
    <cellStyle name="Hyperlink 2 4760" xfId="8041" xr:uid="{CE35A91A-4AC4-4FA5-9AA5-0FF2FD0AF37B}"/>
    <cellStyle name="Hyperlink 2 4761" xfId="8042" xr:uid="{A3A77C8D-8945-40CC-9A0F-E6167C653041}"/>
    <cellStyle name="Hyperlink 2 4762" xfId="8043" xr:uid="{4496989B-7341-4970-9461-CC0348304C86}"/>
    <cellStyle name="Hyperlink 2 4763" xfId="8044" xr:uid="{6F23E09C-14FD-4B20-A419-B4D59D210C08}"/>
    <cellStyle name="Hyperlink 2 4764" xfId="8045" xr:uid="{93F65062-99D0-40ED-B9E9-328B10D1F73D}"/>
    <cellStyle name="Hyperlink 2 4765" xfId="8046" xr:uid="{74CB6D76-F9FD-49F3-9D9B-06B6198C1EEA}"/>
    <cellStyle name="Hyperlink 2 4766" xfId="8047" xr:uid="{848BCE26-7645-4835-BC55-F889209F5344}"/>
    <cellStyle name="Hyperlink 2 4767" xfId="8048" xr:uid="{A630D213-7858-4959-A2F5-67E03AA32644}"/>
    <cellStyle name="Hyperlink 2 4768" xfId="8049" xr:uid="{A10FA04D-FEDA-4C83-A4B2-998E4B919027}"/>
    <cellStyle name="Hyperlink 2 4769" xfId="8050" xr:uid="{44C86B4E-879A-4C81-80CB-C72F45D322F3}"/>
    <cellStyle name="Hyperlink 2 477" xfId="8051" xr:uid="{02A0F336-499A-4683-9147-E12648B74024}"/>
    <cellStyle name="Hyperlink 2 4770" xfId="8052" xr:uid="{FD5AB3CD-32EE-4442-A045-621ACDCD993C}"/>
    <cellStyle name="Hyperlink 2 4771" xfId="8053" xr:uid="{5065478E-5770-47B5-870D-64BCA27A378C}"/>
    <cellStyle name="Hyperlink 2 4772" xfId="8054" xr:uid="{21A82D26-C7BA-4FB5-9E23-12A6228901A0}"/>
    <cellStyle name="Hyperlink 2 4773" xfId="8055" xr:uid="{B38E06C2-4665-4E79-BB47-4A5076B102C5}"/>
    <cellStyle name="Hyperlink 2 4774" xfId="8056" xr:uid="{9E370676-E69F-4E15-ACAA-567454A68900}"/>
    <cellStyle name="Hyperlink 2 4775" xfId="8057" xr:uid="{31B87795-1036-4956-BE31-86B4C507466F}"/>
    <cellStyle name="Hyperlink 2 4776" xfId="8058" xr:uid="{ACE77DBC-E98C-40CD-8315-248C1073E88D}"/>
    <cellStyle name="Hyperlink 2 4777" xfId="8059" xr:uid="{944A7B41-7A97-4E72-904F-8E6531B76D59}"/>
    <cellStyle name="Hyperlink 2 4778" xfId="8060" xr:uid="{FBADCE02-D95B-4996-8EC6-B99F5ACF61A4}"/>
    <cellStyle name="Hyperlink 2 4779" xfId="8061" xr:uid="{FEEFCB72-2ACD-414D-8CEC-1640B92B5AB8}"/>
    <cellStyle name="Hyperlink 2 478" xfId="8062" xr:uid="{9646D8B7-86C8-4F9E-B945-E1157B1CA8A8}"/>
    <cellStyle name="Hyperlink 2 4780" xfId="8063" xr:uid="{8FC2080B-F16D-4432-B23B-00AF1DD52CE4}"/>
    <cellStyle name="Hyperlink 2 4781" xfId="8064" xr:uid="{2D66E103-6D69-4BD7-A366-864BF96EBB3F}"/>
    <cellStyle name="Hyperlink 2 4782" xfId="8065" xr:uid="{20ADD4BD-604E-4AE5-B100-17E29D40965C}"/>
    <cellStyle name="Hyperlink 2 4783" xfId="8066" xr:uid="{4A0B4627-4561-49CF-B413-EAC5801ADC00}"/>
    <cellStyle name="Hyperlink 2 4784" xfId="8067" xr:uid="{65897CBA-8779-41B7-A25E-945841403779}"/>
    <cellStyle name="Hyperlink 2 4785" xfId="8068" xr:uid="{A9C6C537-EEA0-43CA-8956-0439A9DF3DC7}"/>
    <cellStyle name="Hyperlink 2 4786" xfId="8069" xr:uid="{46403881-B24B-4898-BD60-8994B8AACED8}"/>
    <cellStyle name="Hyperlink 2 4787" xfId="8070" xr:uid="{9450C412-1175-4C16-B905-145A3DA2FF47}"/>
    <cellStyle name="Hyperlink 2 4788" xfId="8071" xr:uid="{E09EA08E-A436-40F9-B633-D38311AE4D62}"/>
    <cellStyle name="Hyperlink 2 4789" xfId="8072" xr:uid="{5ED5DFB6-A151-49EC-9395-4916ADAD8FE3}"/>
    <cellStyle name="Hyperlink 2 479" xfId="8073" xr:uid="{71FF1068-AB31-41BD-BE5D-FC17E9389EB6}"/>
    <cellStyle name="Hyperlink 2 4790" xfId="8074" xr:uid="{A61646A4-3389-432D-AC0C-67F8F484EA96}"/>
    <cellStyle name="Hyperlink 2 4791" xfId="8075" xr:uid="{95CACBEA-E54F-40F2-9999-0E6A89BC3897}"/>
    <cellStyle name="Hyperlink 2 4792" xfId="8076" xr:uid="{23A43CB6-D327-4620-850F-7BC36851E3A7}"/>
    <cellStyle name="Hyperlink 2 4793" xfId="8077" xr:uid="{179105A8-9B89-4889-8057-416A8B997C98}"/>
    <cellStyle name="Hyperlink 2 4794" xfId="8078" xr:uid="{93B6471D-3B9D-4374-9FCC-8CAB9479E94C}"/>
    <cellStyle name="Hyperlink 2 4795" xfId="8079" xr:uid="{AD13E792-84AB-4EF3-B12A-501F6B820A94}"/>
    <cellStyle name="Hyperlink 2 4796" xfId="8080" xr:uid="{C4129B29-DA1C-4FEA-9C4E-2189ED081ACA}"/>
    <cellStyle name="Hyperlink 2 4797" xfId="8081" xr:uid="{74C3D44F-128F-43F8-954B-1710EC8AD6E8}"/>
    <cellStyle name="Hyperlink 2 4798" xfId="8082" xr:uid="{8E4CF14A-7D7B-4D07-8F2B-4255F1754501}"/>
    <cellStyle name="Hyperlink 2 4799" xfId="8083" xr:uid="{4E6BAB41-7414-477B-8A98-F02EDE2E6D4B}"/>
    <cellStyle name="Hyperlink 2 48" xfId="8084" xr:uid="{D58B5E61-2BB7-4BD4-81E5-5BADA40EA01C}"/>
    <cellStyle name="Hyperlink 2 480" xfId="8085" xr:uid="{26CB9020-C8A4-4378-8E96-BA7D0B61DFB5}"/>
    <cellStyle name="Hyperlink 2 4800" xfId="8086" xr:uid="{9386893A-7325-4186-92F1-74B603021F8A}"/>
    <cellStyle name="Hyperlink 2 4801" xfId="8087" xr:uid="{F306652C-294C-49B9-97B8-7115ECE514E1}"/>
    <cellStyle name="Hyperlink 2 4802" xfId="8088" xr:uid="{3CC4C786-E8F6-4BB2-BF51-ACB1C072BC26}"/>
    <cellStyle name="Hyperlink 2 4803" xfId="8089" xr:uid="{96EFBFDA-4ABB-4BB5-BCE7-E6207E2BD11B}"/>
    <cellStyle name="Hyperlink 2 4804" xfId="8090" xr:uid="{9EB96210-E87D-4BDE-A025-48496F080B7D}"/>
    <cellStyle name="Hyperlink 2 4805" xfId="8091" xr:uid="{E768128B-5526-477D-8B69-1CBE7B348A4C}"/>
    <cellStyle name="Hyperlink 2 4806" xfId="8092" xr:uid="{F5E11E59-F411-41BD-8C39-9957276FD213}"/>
    <cellStyle name="Hyperlink 2 4807" xfId="8093" xr:uid="{2CED9A31-0264-40E9-BBB7-D332C215F847}"/>
    <cellStyle name="Hyperlink 2 4808" xfId="8094" xr:uid="{42358F48-3B18-4052-B16A-8D27E1DED154}"/>
    <cellStyle name="Hyperlink 2 4809" xfId="8095" xr:uid="{0D2167F5-91B4-4EF3-A96E-2F057975BDC8}"/>
    <cellStyle name="Hyperlink 2 481" xfId="8096" xr:uid="{0AFCFEDC-36C6-4AE5-89B9-BD70E94EE04C}"/>
    <cellStyle name="Hyperlink 2 4810" xfId="8097" xr:uid="{6CCAA2F5-80AD-4A21-919C-74A7171AD671}"/>
    <cellStyle name="Hyperlink 2 4811" xfId="8098" xr:uid="{ABF515A8-6D3E-4378-8841-65939E350760}"/>
    <cellStyle name="Hyperlink 2 4812" xfId="8099" xr:uid="{B524F0CE-AB1E-4A9A-8AD9-A919305AADC8}"/>
    <cellStyle name="Hyperlink 2 4813" xfId="8100" xr:uid="{36F05A2C-C4EF-4BCD-AF6B-CA1A5465FB84}"/>
    <cellStyle name="Hyperlink 2 4814" xfId="8101" xr:uid="{B72CB739-02A2-4092-A115-6492E177A1C3}"/>
    <cellStyle name="Hyperlink 2 4815" xfId="8102" xr:uid="{E6979F9B-6438-49FD-8CA4-47C8BE5E7C1E}"/>
    <cellStyle name="Hyperlink 2 4816" xfId="8103" xr:uid="{D47E52C0-0A5D-47B2-939E-1CA6D8F83AEC}"/>
    <cellStyle name="Hyperlink 2 4817" xfId="8104" xr:uid="{EB37149E-DCDF-4A7E-B94E-E85A4705A166}"/>
    <cellStyle name="Hyperlink 2 4818" xfId="8105" xr:uid="{CE1E16CA-7D75-4D65-A7E9-9C7CC6353D1D}"/>
    <cellStyle name="Hyperlink 2 4819" xfId="8106" xr:uid="{761F852D-E2F8-44E4-BD81-23B79BF8EC3B}"/>
    <cellStyle name="Hyperlink 2 482" xfId="8107" xr:uid="{D0906BBD-A2F8-4875-B1AB-6DAE8E386C3F}"/>
    <cellStyle name="Hyperlink 2 4820" xfId="8108" xr:uid="{E530EAAF-AA44-4A06-BBD7-D2E9A25B41C2}"/>
    <cellStyle name="Hyperlink 2 4821" xfId="8109" xr:uid="{79C3166F-750B-4599-8F10-F18EECE6AAFD}"/>
    <cellStyle name="Hyperlink 2 4822" xfId="8110" xr:uid="{BDF65CBB-8856-4FA4-BB86-6E31213E6438}"/>
    <cellStyle name="Hyperlink 2 4823" xfId="8111" xr:uid="{39717BDC-98FF-4A16-A4EA-72B5461F414C}"/>
    <cellStyle name="Hyperlink 2 4824" xfId="8112" xr:uid="{60FC42EE-359F-4443-B968-55461295A82C}"/>
    <cellStyle name="Hyperlink 2 4825" xfId="8113" xr:uid="{FCBA9B1F-11C6-4647-AF2F-E040F64E62F3}"/>
    <cellStyle name="Hyperlink 2 4826" xfId="8114" xr:uid="{67E9546F-F70A-4A89-BED0-73222C3C7B3B}"/>
    <cellStyle name="Hyperlink 2 4827" xfId="8115" xr:uid="{2135968A-F878-4839-84D9-BAD3A1C8F9C1}"/>
    <cellStyle name="Hyperlink 2 4828" xfId="8116" xr:uid="{7B5EEEC7-5131-4CFB-A538-3E80E5A6E988}"/>
    <cellStyle name="Hyperlink 2 4829" xfId="8117" xr:uid="{48A998CD-5973-420E-A7C5-9F57B9BA7D50}"/>
    <cellStyle name="Hyperlink 2 483" xfId="8118" xr:uid="{A17E5ED1-048E-451A-9932-8BC5AE8CF1FE}"/>
    <cellStyle name="Hyperlink 2 4830" xfId="8119" xr:uid="{B0F3FC3C-BF74-45B4-8770-9C52A67251BD}"/>
    <cellStyle name="Hyperlink 2 4831" xfId="8120" xr:uid="{B466A3DA-C38C-4420-BE9D-CB4542B0A30F}"/>
    <cellStyle name="Hyperlink 2 4832" xfId="8121" xr:uid="{13A3F94A-7313-4128-B8FF-9460FC948D0F}"/>
    <cellStyle name="Hyperlink 2 4833" xfId="8122" xr:uid="{A5F7A92D-4DD0-4153-B745-2BDC9F54382A}"/>
    <cellStyle name="Hyperlink 2 4834" xfId="8123" xr:uid="{FD965E64-6B34-417B-BA4E-D7481D34EC3E}"/>
    <cellStyle name="Hyperlink 2 4835" xfId="8124" xr:uid="{43BD25C2-4092-4B0B-B26E-62026C9D9C95}"/>
    <cellStyle name="Hyperlink 2 4836" xfId="8125" xr:uid="{CD72A008-9C99-42B1-8D8D-872E0CC5F139}"/>
    <cellStyle name="Hyperlink 2 4837" xfId="8126" xr:uid="{690F3030-CC05-44D2-AE56-B77AD3FA9B74}"/>
    <cellStyle name="Hyperlink 2 4838" xfId="8127" xr:uid="{E2F5DF0A-0F9E-435A-8E5F-6D0DBFBEC1C9}"/>
    <cellStyle name="Hyperlink 2 4839" xfId="8128" xr:uid="{09DD5F40-0114-4CEC-8660-6EE38782C32E}"/>
    <cellStyle name="Hyperlink 2 484" xfId="8129" xr:uid="{AF1F62FC-4F79-45E6-98DC-E49535DF9805}"/>
    <cellStyle name="Hyperlink 2 4840" xfId="8130" xr:uid="{C0B52771-B484-46CD-BC5B-B471B8CD1E16}"/>
    <cellStyle name="Hyperlink 2 4841" xfId="8131" xr:uid="{92D08D9C-9EF7-4B9C-9E6D-1209846F622E}"/>
    <cellStyle name="Hyperlink 2 4842" xfId="8132" xr:uid="{B1451822-6B2F-4F8A-96DB-54B1561C52DE}"/>
    <cellStyle name="Hyperlink 2 4843" xfId="8133" xr:uid="{4E16BED3-5C83-4639-823F-1856C098A465}"/>
    <cellStyle name="Hyperlink 2 4844" xfId="8134" xr:uid="{0FCFEB55-0A22-4ECE-AF9B-BB7A0131FB88}"/>
    <cellStyle name="Hyperlink 2 4845" xfId="8135" xr:uid="{EA9BA97D-0A8B-488E-9D29-5FB76485DDF4}"/>
    <cellStyle name="Hyperlink 2 4846" xfId="8136" xr:uid="{25FD1D00-FE8E-48A8-83C0-FA07D98F539B}"/>
    <cellStyle name="Hyperlink 2 4847" xfId="8137" xr:uid="{19F11E49-817C-40AF-8CF6-65E113BC7BEA}"/>
    <cellStyle name="Hyperlink 2 4848" xfId="8138" xr:uid="{3A4D2EEE-33A3-44E2-866F-6B6E45545771}"/>
    <cellStyle name="Hyperlink 2 4849" xfId="8139" xr:uid="{DC271CCC-5B55-42FD-9BB5-445CD8576FE7}"/>
    <cellStyle name="Hyperlink 2 485" xfId="8140" xr:uid="{57822DC5-3827-444F-8F3D-F9D243F987D6}"/>
    <cellStyle name="Hyperlink 2 4850" xfId="8141" xr:uid="{F1C2EA7B-1616-40DC-88AD-0925387E80C0}"/>
    <cellStyle name="Hyperlink 2 4851" xfId="8142" xr:uid="{DC39041F-8DE6-44D6-8790-D13F469586BD}"/>
    <cellStyle name="Hyperlink 2 4852" xfId="8143" xr:uid="{2FF157E9-EF50-40A8-865D-A50056FEC5D9}"/>
    <cellStyle name="Hyperlink 2 4853" xfId="8144" xr:uid="{0C281C90-FBDD-4368-BC1D-D07F2F043FB7}"/>
    <cellStyle name="Hyperlink 2 4854" xfId="8145" xr:uid="{19E2194B-521C-4EB9-A33C-C3F8A4FD1F7E}"/>
    <cellStyle name="Hyperlink 2 4855" xfId="8146" xr:uid="{59C0341D-64EA-4927-9075-51D9A6E9992D}"/>
    <cellStyle name="Hyperlink 2 4856" xfId="8147" xr:uid="{A9C83B0D-BE46-4792-B5E4-D65D81DD8181}"/>
    <cellStyle name="Hyperlink 2 4857" xfId="8148" xr:uid="{59252B4E-F9A4-4EE7-A64A-1815514E7C0D}"/>
    <cellStyle name="Hyperlink 2 4858" xfId="8149" xr:uid="{C358DF60-47DA-4346-9C54-4304CEEC8C37}"/>
    <cellStyle name="Hyperlink 2 4859" xfId="8150" xr:uid="{314008DF-50D9-40C3-B587-61E33774690F}"/>
    <cellStyle name="Hyperlink 2 486" xfId="8151" xr:uid="{906D24A6-0B3F-4D83-87D6-5D4E266068DD}"/>
    <cellStyle name="Hyperlink 2 4860" xfId="8152" xr:uid="{4549A815-C840-44EA-A9C1-8C2AF8ECD475}"/>
    <cellStyle name="Hyperlink 2 4861" xfId="8153" xr:uid="{1403D943-C8AD-4D4A-8602-E5A05B67D53B}"/>
    <cellStyle name="Hyperlink 2 4862" xfId="8154" xr:uid="{8B203055-D611-4811-B4F7-21F83306DF8C}"/>
    <cellStyle name="Hyperlink 2 4863" xfId="8155" xr:uid="{C6D91432-D304-4B2E-9524-D591456DBBC9}"/>
    <cellStyle name="Hyperlink 2 4864" xfId="8156" xr:uid="{A4B4A731-A755-4442-A85A-25E7D9CFF683}"/>
    <cellStyle name="Hyperlink 2 4865" xfId="8157" xr:uid="{5F0076BD-044A-49DF-B5C3-5116E212F61A}"/>
    <cellStyle name="Hyperlink 2 4866" xfId="8158" xr:uid="{D35873C1-AB22-48B7-9184-33FD3A435AA3}"/>
    <cellStyle name="Hyperlink 2 4867" xfId="8159" xr:uid="{D9EF2B54-EA5F-4D5D-8D1F-19D1E05694DF}"/>
    <cellStyle name="Hyperlink 2 4868" xfId="8160" xr:uid="{5436E766-B45A-468A-8290-8D742EF7AEF7}"/>
    <cellStyle name="Hyperlink 2 4869" xfId="8161" xr:uid="{C3926022-790A-4681-A7D3-B1804DBABFBA}"/>
    <cellStyle name="Hyperlink 2 487" xfId="8162" xr:uid="{72BFE04A-7801-46DB-8469-9B08CA526DFB}"/>
    <cellStyle name="Hyperlink 2 4870" xfId="8163" xr:uid="{178E6CBE-0E8A-456C-AB55-67752248BDBB}"/>
    <cellStyle name="Hyperlink 2 4871" xfId="8164" xr:uid="{ADAB7B03-E05D-42F2-8D54-45371D918546}"/>
    <cellStyle name="Hyperlink 2 4872" xfId="8165" xr:uid="{C63B85F4-BFFF-424A-90C8-30CDD472E302}"/>
    <cellStyle name="Hyperlink 2 4873" xfId="8166" xr:uid="{7AC96B47-98DF-4E90-97D6-86DE0518D6D1}"/>
    <cellStyle name="Hyperlink 2 4874" xfId="8167" xr:uid="{2BC2F142-DCC0-4C54-AB65-A520F9EC5535}"/>
    <cellStyle name="Hyperlink 2 4875" xfId="8168" xr:uid="{F733A5DF-6625-48EC-9E3B-70CAEE31A743}"/>
    <cellStyle name="Hyperlink 2 4876" xfId="8169" xr:uid="{F4EF81CC-9B10-4F82-B114-38EFE41144BD}"/>
    <cellStyle name="Hyperlink 2 4877" xfId="8170" xr:uid="{52F62678-BE26-458A-AA65-0C62F2438199}"/>
    <cellStyle name="Hyperlink 2 4878" xfId="8171" xr:uid="{02397BBB-17CA-43FA-AAAC-7103DF1D3CB9}"/>
    <cellStyle name="Hyperlink 2 4879" xfId="8172" xr:uid="{253E7A2C-5138-405C-921D-A9E6C5BC6688}"/>
    <cellStyle name="Hyperlink 2 488" xfId="8173" xr:uid="{65005A98-5D6B-4343-80CB-2B08A137A32E}"/>
    <cellStyle name="Hyperlink 2 4880" xfId="8174" xr:uid="{2A8F76BF-8942-42FB-BD24-6B10A66638BE}"/>
    <cellStyle name="Hyperlink 2 4881" xfId="8175" xr:uid="{9BB7D12E-D6E0-4546-99BC-A47EE81F6B75}"/>
    <cellStyle name="Hyperlink 2 4882" xfId="8176" xr:uid="{443A8E22-06AA-4153-AFFA-CD6956DB214A}"/>
    <cellStyle name="Hyperlink 2 4883" xfId="8177" xr:uid="{528A60AA-62AB-4666-B45C-653363361A1D}"/>
    <cellStyle name="Hyperlink 2 4884" xfId="8178" xr:uid="{A15DFB11-CC44-448A-A5A8-66FFC07DE2D9}"/>
    <cellStyle name="Hyperlink 2 4885" xfId="8179" xr:uid="{962250D8-AC90-4BF0-B9EE-B7B37417B9CC}"/>
    <cellStyle name="Hyperlink 2 4886" xfId="8180" xr:uid="{E5F431D5-AA9A-40B0-9B37-B1505C20D5E8}"/>
    <cellStyle name="Hyperlink 2 4887" xfId="8181" xr:uid="{E021F5E1-D840-41A2-8F42-6ACAE3DA5EE4}"/>
    <cellStyle name="Hyperlink 2 4888" xfId="8182" xr:uid="{9E8E5D39-B16D-46B7-A252-EF589A6F3F21}"/>
    <cellStyle name="Hyperlink 2 4889" xfId="8183" xr:uid="{061AB993-DEBF-4A57-9217-953DD4860086}"/>
    <cellStyle name="Hyperlink 2 489" xfId="8184" xr:uid="{60FB125D-AC76-4F70-BA0B-C87C9BF6E338}"/>
    <cellStyle name="Hyperlink 2 4890" xfId="8185" xr:uid="{EF2C5A8D-8E9B-4B1A-9F14-BC34C8ABD3BC}"/>
    <cellStyle name="Hyperlink 2 4891" xfId="8186" xr:uid="{0725B7A6-E85F-4643-A7C3-83C4BEC1CCF3}"/>
    <cellStyle name="Hyperlink 2 4892" xfId="8187" xr:uid="{DAA55071-CF33-4C4E-9D80-8DC8058B019D}"/>
    <cellStyle name="Hyperlink 2 4893" xfId="8188" xr:uid="{407D7887-EA2D-40B8-8DC3-8D087644B74D}"/>
    <cellStyle name="Hyperlink 2 4894" xfId="8189" xr:uid="{2EA494D3-EF51-4507-84B0-0D5621DF9D44}"/>
    <cellStyle name="Hyperlink 2 4895" xfId="8190" xr:uid="{700A7816-4AB3-4379-A2F1-9E3EBB979179}"/>
    <cellStyle name="Hyperlink 2 4896" xfId="8191" xr:uid="{64E5E2E6-4D7F-4FE2-B01E-127EE3A07960}"/>
    <cellStyle name="Hyperlink 2 4897" xfId="8192" xr:uid="{3974A21B-548D-4B97-AD37-38F743A5C5E5}"/>
    <cellStyle name="Hyperlink 2 4898" xfId="8193" xr:uid="{A5806152-A456-4C3B-810C-29BABD0EA182}"/>
    <cellStyle name="Hyperlink 2 4899" xfId="8194" xr:uid="{7F25CA68-65CC-45AC-9946-BDADDF33012D}"/>
    <cellStyle name="Hyperlink 2 49" xfId="8195" xr:uid="{A8530849-FF64-4E6F-A219-1A39E1C35A91}"/>
    <cellStyle name="Hyperlink 2 490" xfId="8196" xr:uid="{5071B92C-195A-475E-AC11-E658D0257628}"/>
    <cellStyle name="Hyperlink 2 4900" xfId="8197" xr:uid="{2EDF89E1-17AB-4ADA-965C-11AEC6B57B87}"/>
    <cellStyle name="Hyperlink 2 4901" xfId="8198" xr:uid="{BC296E3F-EC1A-4A69-9BBE-B337D86EE6BF}"/>
    <cellStyle name="Hyperlink 2 4902" xfId="8199" xr:uid="{B2F9E9EF-00E3-4D2C-9848-3D8715E90A37}"/>
    <cellStyle name="Hyperlink 2 4903" xfId="8200" xr:uid="{C6369F34-EB6D-41EC-8909-480AEE74DB4B}"/>
    <cellStyle name="Hyperlink 2 4904" xfId="8201" xr:uid="{C9CA86A6-B47B-4E0D-9015-F3A03E69D6CA}"/>
    <cellStyle name="Hyperlink 2 4905" xfId="8202" xr:uid="{9EF5534E-4BED-4FF7-A073-71015FFF4198}"/>
    <cellStyle name="Hyperlink 2 4906" xfId="8203" xr:uid="{4C8DDA1A-B2FF-44BC-821E-4BC59EE231A2}"/>
    <cellStyle name="Hyperlink 2 4907" xfId="8204" xr:uid="{2A63D416-842F-400E-89F4-F8C13085ACAD}"/>
    <cellStyle name="Hyperlink 2 4908" xfId="8205" xr:uid="{9419F697-A68C-4961-80EA-2A6AD0FF5459}"/>
    <cellStyle name="Hyperlink 2 4909" xfId="8206" xr:uid="{0B79AC4E-484D-4191-92E6-9448FB0D7D02}"/>
    <cellStyle name="Hyperlink 2 491" xfId="8207" xr:uid="{0DFA05AD-F02A-4D6B-9DA0-64C58AC0B507}"/>
    <cellStyle name="Hyperlink 2 4910" xfId="8208" xr:uid="{AEC19F2A-BE46-4E6F-957D-467CCEA8D1E8}"/>
    <cellStyle name="Hyperlink 2 4911" xfId="8209" xr:uid="{84E5A865-C3A7-4552-B4C0-43B263BE5B85}"/>
    <cellStyle name="Hyperlink 2 4912" xfId="8210" xr:uid="{8C747F12-FCCD-4ED6-801D-BC6647F3199F}"/>
    <cellStyle name="Hyperlink 2 4913" xfId="8211" xr:uid="{241E4B2B-B91F-431D-A681-B074F77B5FBF}"/>
    <cellStyle name="Hyperlink 2 4914" xfId="8212" xr:uid="{824EF437-5C9A-4848-91D6-A724FE077A5B}"/>
    <cellStyle name="Hyperlink 2 4915" xfId="8213" xr:uid="{336711D9-3ECF-4CFE-A8BB-CEDDE875E1F4}"/>
    <cellStyle name="Hyperlink 2 4916" xfId="8214" xr:uid="{F7181B55-F271-4723-9D0E-CD3A814A0035}"/>
    <cellStyle name="Hyperlink 2 4917" xfId="8215" xr:uid="{D09905D4-CB5A-4F94-AE19-2FE1D7B84646}"/>
    <cellStyle name="Hyperlink 2 4918" xfId="8216" xr:uid="{93F207E3-B385-41A1-8D35-DF5CE7183BC1}"/>
    <cellStyle name="Hyperlink 2 4919" xfId="8217" xr:uid="{3D54BD47-00A8-422C-B8FD-EA5811965B02}"/>
    <cellStyle name="Hyperlink 2 492" xfId="8218" xr:uid="{4632CEED-6B43-4617-B138-A32A61BED613}"/>
    <cellStyle name="Hyperlink 2 4920" xfId="8219" xr:uid="{82EBB163-C23C-444B-8E30-8B5ED91593D4}"/>
    <cellStyle name="Hyperlink 2 4921" xfId="8220" xr:uid="{65F88BEE-85EF-4B50-9B6B-F879241E51AB}"/>
    <cellStyle name="Hyperlink 2 4922" xfId="8221" xr:uid="{D3A9798F-B636-45CC-BC9A-BDBA5E874096}"/>
    <cellStyle name="Hyperlink 2 4923" xfId="8222" xr:uid="{976C48CF-2B90-4833-AEF9-78A1B525D373}"/>
    <cellStyle name="Hyperlink 2 4924" xfId="8223" xr:uid="{65BCF9F5-62EC-4DAF-9641-8748B23B33B9}"/>
    <cellStyle name="Hyperlink 2 4925" xfId="8224" xr:uid="{7AE86058-0111-4632-9A35-3595D7BF3134}"/>
    <cellStyle name="Hyperlink 2 4926" xfId="8225" xr:uid="{B9DC3F3F-0F9E-4EFB-A72C-47876A7EA878}"/>
    <cellStyle name="Hyperlink 2 4927" xfId="8226" xr:uid="{08BD8683-0298-48C1-B55F-C781D9D564B3}"/>
    <cellStyle name="Hyperlink 2 4928" xfId="8227" xr:uid="{44CC10DD-E10F-421B-86B6-614F73DF4E68}"/>
    <cellStyle name="Hyperlink 2 4929" xfId="8228" xr:uid="{74AFAF1B-4A34-4901-A353-0322F4E1FECC}"/>
    <cellStyle name="Hyperlink 2 493" xfId="8229" xr:uid="{B8170FDB-8F2D-43D1-9285-916BE54D4A93}"/>
    <cellStyle name="Hyperlink 2 4930" xfId="8230" xr:uid="{7EFC3213-9B9D-4EA8-BC29-8CA79563E448}"/>
    <cellStyle name="Hyperlink 2 4931" xfId="8231" xr:uid="{788BEB66-0445-4C34-9445-9F82909EB03E}"/>
    <cellStyle name="Hyperlink 2 4932" xfId="8232" xr:uid="{98BBAE85-FCDD-4841-9F14-F2F3463F8BAF}"/>
    <cellStyle name="Hyperlink 2 4933" xfId="8233" xr:uid="{DE5F3776-5BC0-47B0-BB07-39DD391DBE14}"/>
    <cellStyle name="Hyperlink 2 4934" xfId="8234" xr:uid="{44754D82-3947-4D0E-9BC1-7F2CB8B207C9}"/>
    <cellStyle name="Hyperlink 2 4935" xfId="8235" xr:uid="{E56ED2E0-8328-4ACD-B15E-6715AF9F656B}"/>
    <cellStyle name="Hyperlink 2 4936" xfId="8236" xr:uid="{2A133F87-4A2E-4E84-A1D6-D28FB8B43A8A}"/>
    <cellStyle name="Hyperlink 2 4937" xfId="8237" xr:uid="{B9C07C94-2140-4078-9669-285602FACBCC}"/>
    <cellStyle name="Hyperlink 2 4938" xfId="8238" xr:uid="{00A07CB4-E176-4521-8EB2-52ED60CBEBC2}"/>
    <cellStyle name="Hyperlink 2 4939" xfId="8239" xr:uid="{974279C0-3168-40BA-A5D6-0F4DCC897F55}"/>
    <cellStyle name="Hyperlink 2 494" xfId="8240" xr:uid="{CAA37636-BC6E-429E-B44C-C6D640152FB1}"/>
    <cellStyle name="Hyperlink 2 4940" xfId="8241" xr:uid="{212CFEE1-E4D2-42D9-8480-FDE7CE71C784}"/>
    <cellStyle name="Hyperlink 2 4941" xfId="8242" xr:uid="{3E1BDFB0-0BF7-4BFF-A725-5A4670FCBAB7}"/>
    <cellStyle name="Hyperlink 2 4942" xfId="8243" xr:uid="{DF3A4C40-42E0-4682-A292-CAB2A0FE1D9B}"/>
    <cellStyle name="Hyperlink 2 4943" xfId="8244" xr:uid="{2A876CF3-ACB4-43BD-88CD-BED125EAB9F2}"/>
    <cellStyle name="Hyperlink 2 4944" xfId="8245" xr:uid="{80D0BBEA-1738-43CA-8863-1790146E727F}"/>
    <cellStyle name="Hyperlink 2 4945" xfId="8246" xr:uid="{64CCE173-83D5-452E-890B-418CC9557314}"/>
    <cellStyle name="Hyperlink 2 4946" xfId="8247" xr:uid="{229C0A49-1929-453B-A71E-5D9378823F7D}"/>
    <cellStyle name="Hyperlink 2 4947" xfId="8248" xr:uid="{86CE94F8-58C5-4A1E-A221-4BB87F206E51}"/>
    <cellStyle name="Hyperlink 2 4948" xfId="8249" xr:uid="{0BB2629F-4EC3-4D33-88C5-02F4443834B3}"/>
    <cellStyle name="Hyperlink 2 4949" xfId="8250" xr:uid="{4B34A10F-1258-4AFD-AD2F-98E8F546B663}"/>
    <cellStyle name="Hyperlink 2 495" xfId="8251" xr:uid="{CCCDE05B-9E98-4E79-9199-999574E9DC60}"/>
    <cellStyle name="Hyperlink 2 4950" xfId="8252" xr:uid="{240B540A-B510-4473-84E7-67131859539A}"/>
    <cellStyle name="Hyperlink 2 4951" xfId="8253" xr:uid="{87765674-0EA1-4E93-98D7-8259687840CE}"/>
    <cellStyle name="Hyperlink 2 4952" xfId="8254" xr:uid="{11A1F7BE-5977-4518-B232-CDC2917DEB0F}"/>
    <cellStyle name="Hyperlink 2 4953" xfId="8255" xr:uid="{29879BF8-2B34-4756-B713-2D4B4221A4EC}"/>
    <cellStyle name="Hyperlink 2 4954" xfId="8256" xr:uid="{BE5104E9-D1D6-40C8-864D-EE2871A93065}"/>
    <cellStyle name="Hyperlink 2 4955" xfId="8257" xr:uid="{94352EE8-9E7B-428D-AE6A-5962E12F562B}"/>
    <cellStyle name="Hyperlink 2 4956" xfId="8258" xr:uid="{9FEC2972-3316-4E72-A479-FA2CDAD1748C}"/>
    <cellStyle name="Hyperlink 2 4957" xfId="8259" xr:uid="{88D6F508-419F-4712-8BA0-C3E641C0CFCC}"/>
    <cellStyle name="Hyperlink 2 4958" xfId="8260" xr:uid="{1252786E-1496-47A3-8355-22E54A01002F}"/>
    <cellStyle name="Hyperlink 2 4959" xfId="8261" xr:uid="{CEB1DEFF-4B90-4B4E-B897-CB64B8760C88}"/>
    <cellStyle name="Hyperlink 2 496" xfId="8262" xr:uid="{3EF9F0DA-64F7-4E92-92DA-1C90B9A00467}"/>
    <cellStyle name="Hyperlink 2 4960" xfId="8263" xr:uid="{C1411B35-7625-4022-A95B-7AE8B3FB99D7}"/>
    <cellStyle name="Hyperlink 2 4961" xfId="8264" xr:uid="{A0818872-F9D7-4340-B725-B018B8F66026}"/>
    <cellStyle name="Hyperlink 2 4962" xfId="8265" xr:uid="{C6ACA541-57AE-4B39-88A8-34F9B080DC61}"/>
    <cellStyle name="Hyperlink 2 4963" xfId="8266" xr:uid="{21FB0207-1BCB-4037-92D6-94FC2E68BDE4}"/>
    <cellStyle name="Hyperlink 2 4964" xfId="8267" xr:uid="{3692CDBF-263D-4923-8A80-C1F1A262602A}"/>
    <cellStyle name="Hyperlink 2 4965" xfId="8268" xr:uid="{3F48B183-1F18-49E3-9417-D75B0E73AEE6}"/>
    <cellStyle name="Hyperlink 2 4966" xfId="8269" xr:uid="{FE5377FF-D389-406E-93B5-40C23E5025A8}"/>
    <cellStyle name="Hyperlink 2 4967" xfId="8270" xr:uid="{E9974AEC-BFAC-4B89-9C60-1E96E42E3F6F}"/>
    <cellStyle name="Hyperlink 2 4968" xfId="8271" xr:uid="{D78D3DDF-9488-4788-B9C0-C5FB24643CF7}"/>
    <cellStyle name="Hyperlink 2 4969" xfId="8272" xr:uid="{7C4CB910-A32A-49CD-862E-F32B0B9C216A}"/>
    <cellStyle name="Hyperlink 2 497" xfId="8273" xr:uid="{F9D68CC4-5217-4101-A7BB-390E07C21239}"/>
    <cellStyle name="Hyperlink 2 4970" xfId="8274" xr:uid="{0F5819BA-C930-4FF4-B441-31E2C131ACA8}"/>
    <cellStyle name="Hyperlink 2 4971" xfId="8275" xr:uid="{075FA33E-5466-4ABE-8BFF-FA0BE26FBF17}"/>
    <cellStyle name="Hyperlink 2 4972" xfId="8276" xr:uid="{BDC44FCB-2F25-4E4E-8790-0A311B94DE0D}"/>
    <cellStyle name="Hyperlink 2 4973" xfId="8277" xr:uid="{FD167EFE-9793-41CD-9DCA-7090FF4142CC}"/>
    <cellStyle name="Hyperlink 2 4974" xfId="8278" xr:uid="{FCD49CFF-3FAA-4F98-AFAF-889A9F158E47}"/>
    <cellStyle name="Hyperlink 2 4975" xfId="8279" xr:uid="{0945B0E0-5009-46F7-9CD6-DF7C69CB9687}"/>
    <cellStyle name="Hyperlink 2 4976" xfId="8280" xr:uid="{A69ADEE9-396D-4346-818A-B7E5DD8DC0C8}"/>
    <cellStyle name="Hyperlink 2 4977" xfId="8281" xr:uid="{707F0632-1849-4F38-A07D-18BA3760C61D}"/>
    <cellStyle name="Hyperlink 2 4978" xfId="8282" xr:uid="{4121E4D5-978D-4C66-BD39-CD373A19441B}"/>
    <cellStyle name="Hyperlink 2 4979" xfId="8283" xr:uid="{343062BC-BB8E-48D1-9B91-5333348C4232}"/>
    <cellStyle name="Hyperlink 2 498" xfId="8284" xr:uid="{95FE7C26-6B8C-47FA-A0C6-F2B87D575207}"/>
    <cellStyle name="Hyperlink 2 4980" xfId="8285" xr:uid="{FEF2EC40-19D5-4170-9335-3BEE07CE7E30}"/>
    <cellStyle name="Hyperlink 2 4981" xfId="8286" xr:uid="{CB0B0383-CC98-4283-ADF9-6497B04497BB}"/>
    <cellStyle name="Hyperlink 2 4982" xfId="8287" xr:uid="{64BAB6C5-C6C4-4217-9B32-9257FC7900BF}"/>
    <cellStyle name="Hyperlink 2 4983" xfId="8288" xr:uid="{AD3CD572-17B2-4197-B9EE-D08C7B4429D7}"/>
    <cellStyle name="Hyperlink 2 4984" xfId="8289" xr:uid="{EF6DBA2A-E49B-47B4-A697-52E73182DB56}"/>
    <cellStyle name="Hyperlink 2 4985" xfId="8290" xr:uid="{C343C45C-BE25-488A-8C93-C30F3772116C}"/>
    <cellStyle name="Hyperlink 2 4986" xfId="8291" xr:uid="{6EC18851-A2B2-4798-94F2-A46531CD9F08}"/>
    <cellStyle name="Hyperlink 2 4987" xfId="8292" xr:uid="{C6B44A30-C825-4A7F-AB12-97B4D1C62F49}"/>
    <cellStyle name="Hyperlink 2 4988" xfId="8293" xr:uid="{3C6382A9-E41B-434F-8786-F3FC8138AE33}"/>
    <cellStyle name="Hyperlink 2 4989" xfId="8294" xr:uid="{567A43C8-727D-4FCC-B22E-26D843CA59D2}"/>
    <cellStyle name="Hyperlink 2 499" xfId="8295" xr:uid="{D0FE15B6-B82A-4948-8E39-CB651A97FF93}"/>
    <cellStyle name="Hyperlink 2 4990" xfId="8296" xr:uid="{DC2281BD-EC49-421D-A409-4EEDF3C424DE}"/>
    <cellStyle name="Hyperlink 2 4991" xfId="8297" xr:uid="{3C8EEB69-5536-4523-873D-354775F012E5}"/>
    <cellStyle name="Hyperlink 2 4992" xfId="8298" xr:uid="{94E51A48-59A3-4501-A3CD-08C37320DCA9}"/>
    <cellStyle name="Hyperlink 2 4993" xfId="8299" xr:uid="{6242E1E1-24CF-462B-B4B6-01B482AE352C}"/>
    <cellStyle name="Hyperlink 2 4994" xfId="8300" xr:uid="{59E835B2-F26B-429C-9E7B-A62DCDD316E3}"/>
    <cellStyle name="Hyperlink 2 4995" xfId="8301" xr:uid="{73001BB5-800D-4444-9905-9E7B776857E4}"/>
    <cellStyle name="Hyperlink 2 4996" xfId="8302" xr:uid="{F1B2C3E6-CBAB-4387-B1AB-7FC6F3369061}"/>
    <cellStyle name="Hyperlink 2 4997" xfId="8303" xr:uid="{E1C9B239-3232-4AB4-896B-9F429766F9C5}"/>
    <cellStyle name="Hyperlink 2 4998" xfId="8304" xr:uid="{E72E5FFE-14EC-444F-98FC-FA438C68EBB8}"/>
    <cellStyle name="Hyperlink 2 4999" xfId="8305" xr:uid="{77BB6DF5-5CF2-4C3D-A7F3-63F74FC31708}"/>
    <cellStyle name="Hyperlink 2 5" xfId="8306" xr:uid="{04A2BD3C-3CDE-42BD-8FD3-005D1819827F}"/>
    <cellStyle name="Hyperlink 2 50" xfId="8307" xr:uid="{C9C799FF-D5FC-4C1B-BC16-D72A881B1846}"/>
    <cellStyle name="Hyperlink 2 500" xfId="8308" xr:uid="{9B480B30-92C9-45DC-B2E2-47E2D609AB86}"/>
    <cellStyle name="Hyperlink 2 5000" xfId="8309" xr:uid="{FBB65222-F60C-4775-B514-06E2F7927A1E}"/>
    <cellStyle name="Hyperlink 2 5001" xfId="8310" xr:uid="{12914FCA-D671-4A43-BE28-EACCFCFE049E}"/>
    <cellStyle name="Hyperlink 2 5002" xfId="8311" xr:uid="{19826E84-603F-4548-8252-DABCFF5A47BF}"/>
    <cellStyle name="Hyperlink 2 5003" xfId="8312" xr:uid="{ECB03778-90C7-4D63-A1D2-54EB63CE5374}"/>
    <cellStyle name="Hyperlink 2 5004" xfId="8313" xr:uid="{1058F9A7-E8B0-4A9A-A6A8-6CACBBCE48CA}"/>
    <cellStyle name="Hyperlink 2 5005" xfId="8314" xr:uid="{D1095DA4-B7BB-4961-AA48-FD3413A6137B}"/>
    <cellStyle name="Hyperlink 2 5006" xfId="8315" xr:uid="{A18F881A-01C6-430C-84EE-ADAE4D255978}"/>
    <cellStyle name="Hyperlink 2 5007" xfId="8316" xr:uid="{3F20A458-44C6-4EF5-A033-E8712ED3BA6F}"/>
    <cellStyle name="Hyperlink 2 5008" xfId="8317" xr:uid="{67E6AE84-F329-4A91-89D8-4E9C841F4D96}"/>
    <cellStyle name="Hyperlink 2 5009" xfId="8318" xr:uid="{2ADDC965-72CB-4B33-AADB-BF5DFBCDB394}"/>
    <cellStyle name="Hyperlink 2 501" xfId="8319" xr:uid="{9899F49C-C87D-4BD4-8305-BF56D95154F1}"/>
    <cellStyle name="Hyperlink 2 5010" xfId="8320" xr:uid="{954E95D4-3FC2-4C40-8AF1-7F41610E04E3}"/>
    <cellStyle name="Hyperlink 2 5011" xfId="8321" xr:uid="{620285AD-2715-4D4B-B310-C0111EEE0B3A}"/>
    <cellStyle name="Hyperlink 2 5012" xfId="8322" xr:uid="{9E8F8180-EF5C-452E-A1C9-1007ABC3CB44}"/>
    <cellStyle name="Hyperlink 2 5013" xfId="8323" xr:uid="{7BE774CF-72F0-4964-B8B2-3692989D2ED2}"/>
    <cellStyle name="Hyperlink 2 5014" xfId="8324" xr:uid="{D3180A51-F828-4277-818D-6ECD0BC550F5}"/>
    <cellStyle name="Hyperlink 2 5015" xfId="8325" xr:uid="{687D1993-3EC4-4D04-B896-8B0A9963BD37}"/>
    <cellStyle name="Hyperlink 2 5016" xfId="8326" xr:uid="{12419D3A-6C13-4176-8A30-255AF95F9777}"/>
    <cellStyle name="Hyperlink 2 5017" xfId="8327" xr:uid="{439499B1-5526-4F12-8103-46D9CF573A7A}"/>
    <cellStyle name="Hyperlink 2 5018" xfId="8328" xr:uid="{948A2E74-A218-4B3B-B845-15B57C1638AE}"/>
    <cellStyle name="Hyperlink 2 5019" xfId="8329" xr:uid="{6D0BF39E-93CB-4546-A03B-EC8581AEC826}"/>
    <cellStyle name="Hyperlink 2 502" xfId="8330" xr:uid="{30C1CE0C-B05C-4E5C-A293-720651CE3B44}"/>
    <cellStyle name="Hyperlink 2 5020" xfId="8331" xr:uid="{B4313317-0D37-49BC-B690-74D8DAFE05D2}"/>
    <cellStyle name="Hyperlink 2 5021" xfId="8332" xr:uid="{98CCB8CD-581A-456E-AF73-E546E83F2662}"/>
    <cellStyle name="Hyperlink 2 5022" xfId="8333" xr:uid="{FB033FE1-465A-4481-9D27-2B6B8CF56ED2}"/>
    <cellStyle name="Hyperlink 2 5023" xfId="8334" xr:uid="{72D0C6A9-5136-4714-BC79-10D79D9F70CA}"/>
    <cellStyle name="Hyperlink 2 5024" xfId="8335" xr:uid="{2050FBD4-81E3-4DB6-A22E-FF79263AB7BD}"/>
    <cellStyle name="Hyperlink 2 5025" xfId="8336" xr:uid="{198A2D7B-D7EB-4DD4-8DED-7981C5776C14}"/>
    <cellStyle name="Hyperlink 2 5026" xfId="8337" xr:uid="{3BAAA9F6-B91D-40FC-A5AB-8695D9F8C228}"/>
    <cellStyle name="Hyperlink 2 5027" xfId="8338" xr:uid="{3E64DA44-1F94-4341-9A9D-FB7593E8F04E}"/>
    <cellStyle name="Hyperlink 2 5028" xfId="8339" xr:uid="{FF4EC862-1FF4-4F12-9860-45245C9ABD15}"/>
    <cellStyle name="Hyperlink 2 5029" xfId="8340" xr:uid="{C3CAA0E3-AA21-4321-BA72-2F9AED81FA89}"/>
    <cellStyle name="Hyperlink 2 503" xfId="8341" xr:uid="{5E4C31D1-5999-4171-AF71-E6C1E8127FBA}"/>
    <cellStyle name="Hyperlink 2 5030" xfId="8342" xr:uid="{04BC6DDF-D2E3-482F-9259-07DFFCF3EFC1}"/>
    <cellStyle name="Hyperlink 2 5031" xfId="8343" xr:uid="{0237F8B6-2BC4-44A0-8392-DDF1F556D8CA}"/>
    <cellStyle name="Hyperlink 2 5032" xfId="8344" xr:uid="{8FA0337D-B1B2-4831-B941-74AECCDC95A1}"/>
    <cellStyle name="Hyperlink 2 5033" xfId="8345" xr:uid="{37E5788A-4A6A-4607-B7E6-5848E359DE3D}"/>
    <cellStyle name="Hyperlink 2 5034" xfId="8346" xr:uid="{450C48C7-6FCF-46CC-915D-E1D3485BCF28}"/>
    <cellStyle name="Hyperlink 2 5035" xfId="8347" xr:uid="{310F3293-D68C-4F53-8E70-53384193FA93}"/>
    <cellStyle name="Hyperlink 2 5036" xfId="8348" xr:uid="{E717FC4F-AE76-4FD8-848C-41E17472AE35}"/>
    <cellStyle name="Hyperlink 2 5037" xfId="8349" xr:uid="{97042C82-C366-4E9D-959B-892876EEB49F}"/>
    <cellStyle name="Hyperlink 2 5038" xfId="8350" xr:uid="{7728B2AF-0EB4-4D67-B45B-A922356E9328}"/>
    <cellStyle name="Hyperlink 2 5039" xfId="8351" xr:uid="{414E9497-2E91-43C6-93C1-6F000EFAD1DA}"/>
    <cellStyle name="Hyperlink 2 504" xfId="8352" xr:uid="{C045874B-5AC8-4B3B-8344-8CA9FA872010}"/>
    <cellStyle name="Hyperlink 2 5040" xfId="8353" xr:uid="{8A279D7E-3F5D-41B9-A64D-E174374898E0}"/>
    <cellStyle name="Hyperlink 2 5041" xfId="8354" xr:uid="{5C56C0AD-0B4D-4C32-9CA8-CB28A81B048D}"/>
    <cellStyle name="Hyperlink 2 5042" xfId="8355" xr:uid="{2BADEF4C-5B94-4CD5-8E71-129D76266250}"/>
    <cellStyle name="Hyperlink 2 5043" xfId="8356" xr:uid="{B2C134B1-36A0-4C81-9CD3-4F302E0E5BAC}"/>
    <cellStyle name="Hyperlink 2 5044" xfId="8357" xr:uid="{1E21DA0C-2DA7-493E-9253-442461517CCF}"/>
    <cellStyle name="Hyperlink 2 5045" xfId="8358" xr:uid="{A1B65684-4D49-4DD4-901F-0E5318797FFA}"/>
    <cellStyle name="Hyperlink 2 5046" xfId="8359" xr:uid="{B60BCF79-D6F4-46D2-BBB5-4E8AFD91F6FC}"/>
    <cellStyle name="Hyperlink 2 5047" xfId="8360" xr:uid="{5522ACA9-6D72-4942-A498-CFE06E2A0972}"/>
    <cellStyle name="Hyperlink 2 5048" xfId="8361" xr:uid="{381F3269-497C-4D41-AF81-0E084B5D82E9}"/>
    <cellStyle name="Hyperlink 2 5049" xfId="8362" xr:uid="{DE1A88AC-7BA0-4861-B11B-E1B86362925B}"/>
    <cellStyle name="Hyperlink 2 505" xfId="8363" xr:uid="{07B9456B-7FBC-4193-B91B-E3AE9CE3FD4A}"/>
    <cellStyle name="Hyperlink 2 5050" xfId="8364" xr:uid="{6097344E-CEF3-4F6D-8C9A-6B6422A3BC01}"/>
    <cellStyle name="Hyperlink 2 5051" xfId="8365" xr:uid="{080D4FCF-A87E-4C69-A076-EDBB8F2E7E70}"/>
    <cellStyle name="Hyperlink 2 5052" xfId="8366" xr:uid="{3507F7B2-08DF-4177-AC74-8668881894B9}"/>
    <cellStyle name="Hyperlink 2 5053" xfId="8367" xr:uid="{CFEA4C86-623B-4E45-9750-333CE32605D4}"/>
    <cellStyle name="Hyperlink 2 5054" xfId="8368" xr:uid="{FB730175-DD99-426A-BB84-E87599D92450}"/>
    <cellStyle name="Hyperlink 2 5055" xfId="8369" xr:uid="{7C06C039-E31B-4B4B-8669-3745DE4F5F38}"/>
    <cellStyle name="Hyperlink 2 5056" xfId="8370" xr:uid="{A9315B69-35F0-4877-8B95-269582E320AE}"/>
    <cellStyle name="Hyperlink 2 5057" xfId="8371" xr:uid="{609E610F-C5FF-4247-B711-AA1F482B17B8}"/>
    <cellStyle name="Hyperlink 2 5058" xfId="8372" xr:uid="{73B624E4-F6B8-4091-AB76-2EB2BC0A15AB}"/>
    <cellStyle name="Hyperlink 2 5059" xfId="8373" xr:uid="{9D46D4F7-0E03-495B-834A-372A9E4AF38B}"/>
    <cellStyle name="Hyperlink 2 506" xfId="8374" xr:uid="{3ED512EB-576D-49EA-8F07-315B8E67EC25}"/>
    <cellStyle name="Hyperlink 2 5060" xfId="8375" xr:uid="{1404A17E-15F6-4741-B48F-B1B146B42E46}"/>
    <cellStyle name="Hyperlink 2 5061" xfId="8376" xr:uid="{F6956F02-7046-4315-9DB5-9F09577D8F26}"/>
    <cellStyle name="Hyperlink 2 5062" xfId="8377" xr:uid="{627E0C75-494B-4626-98C0-F1285FC5A22F}"/>
    <cellStyle name="Hyperlink 2 5063" xfId="8378" xr:uid="{EDB83D3F-FBBE-4748-8303-4569BD05C48C}"/>
    <cellStyle name="Hyperlink 2 5064" xfId="8379" xr:uid="{5B391ADB-B55B-4853-9F66-6933C7AFF6D3}"/>
    <cellStyle name="Hyperlink 2 5065" xfId="8380" xr:uid="{AC93D3FE-41F3-42EA-8B9A-B6BE149310C7}"/>
    <cellStyle name="Hyperlink 2 5066" xfId="8381" xr:uid="{CB080C47-4CEA-4034-8EFE-A267AE22F661}"/>
    <cellStyle name="Hyperlink 2 5067" xfId="8382" xr:uid="{8EFEDC96-EC85-468D-8DC3-FD3ECD1250F1}"/>
    <cellStyle name="Hyperlink 2 5068" xfId="8383" xr:uid="{69AC6236-E3A8-4A04-A2C5-C54F4B4CE164}"/>
    <cellStyle name="Hyperlink 2 5069" xfId="8384" xr:uid="{C6592262-8069-4ACB-8A6A-8936A76CF82D}"/>
    <cellStyle name="Hyperlink 2 507" xfId="8385" xr:uid="{01D0B004-4FAF-41EE-8151-65E6F7B06DD1}"/>
    <cellStyle name="Hyperlink 2 5070" xfId="8386" xr:uid="{3D0E5CD7-5B90-4123-B365-C2FF5778D633}"/>
    <cellStyle name="Hyperlink 2 5071" xfId="8387" xr:uid="{60868B30-6BC7-4614-9488-32EF1729A0A8}"/>
    <cellStyle name="Hyperlink 2 5072" xfId="8388" xr:uid="{6893BA7D-6D4C-4B01-A1C0-648F40C6CD99}"/>
    <cellStyle name="Hyperlink 2 5073" xfId="8389" xr:uid="{695BE3F3-CCCC-4134-AF17-411946AD0D15}"/>
    <cellStyle name="Hyperlink 2 5074" xfId="8390" xr:uid="{F17D1893-B1EF-420C-AACA-26E5BDC31125}"/>
    <cellStyle name="Hyperlink 2 5075" xfId="8391" xr:uid="{9E3F12CC-B464-4444-9AF7-3A8E00A3C4A6}"/>
    <cellStyle name="Hyperlink 2 5076" xfId="8392" xr:uid="{08C9A8A2-5913-4A72-A418-4488DD6EB742}"/>
    <cellStyle name="Hyperlink 2 5077" xfId="8393" xr:uid="{22044D51-F62C-46FA-8DB1-DBB9D67CC6AC}"/>
    <cellStyle name="Hyperlink 2 5078" xfId="8394" xr:uid="{95F43116-2D17-474E-9A9E-F0F7A52B1FE6}"/>
    <cellStyle name="Hyperlink 2 5079" xfId="8395" xr:uid="{0212D2A5-7F47-4BDB-A170-8F34B7A2BAD3}"/>
    <cellStyle name="Hyperlink 2 508" xfId="8396" xr:uid="{C90244DF-2683-4C8B-8BAB-12C1A1A18F8D}"/>
    <cellStyle name="Hyperlink 2 5080" xfId="8397" xr:uid="{99F17F16-3063-4446-8E6A-C6D43A535B71}"/>
    <cellStyle name="Hyperlink 2 5081" xfId="8398" xr:uid="{3CF085A4-B8E8-47E2-B2EB-4792ED5E7392}"/>
    <cellStyle name="Hyperlink 2 5082" xfId="8399" xr:uid="{DF1DF4B9-A38B-4715-BE97-71D9217A6368}"/>
    <cellStyle name="Hyperlink 2 5083" xfId="8400" xr:uid="{9E500B4B-7F2F-4DF5-B592-6128EE7D6F55}"/>
    <cellStyle name="Hyperlink 2 5084" xfId="8401" xr:uid="{49B6B426-5B23-4681-8115-334B25908575}"/>
    <cellStyle name="Hyperlink 2 5085" xfId="8402" xr:uid="{1F5586F1-70D6-4E48-BCB1-003BC5CE0F2D}"/>
    <cellStyle name="Hyperlink 2 5086" xfId="8403" xr:uid="{79F72B25-908E-4323-8F0A-53D3C8A3EEA7}"/>
    <cellStyle name="Hyperlink 2 5087" xfId="8404" xr:uid="{1E57067C-6862-4290-B0F9-FC13BE327688}"/>
    <cellStyle name="Hyperlink 2 5088" xfId="8405" xr:uid="{1C22DBE7-384E-48BC-B247-3A126263140B}"/>
    <cellStyle name="Hyperlink 2 5089" xfId="8406" xr:uid="{FF3EFC4C-AEEE-4DBE-B3DC-89A8CDB28BAC}"/>
    <cellStyle name="Hyperlink 2 509" xfId="8407" xr:uid="{45EE1ADE-A256-4490-B1E3-09B4F0D6048E}"/>
    <cellStyle name="Hyperlink 2 5090" xfId="8408" xr:uid="{04AC5CD3-7724-4508-97E9-8A4D5AD2B66E}"/>
    <cellStyle name="Hyperlink 2 5091" xfId="8409" xr:uid="{A2160E08-BBFA-4086-9843-86EE1EBF0E01}"/>
    <cellStyle name="Hyperlink 2 5092" xfId="8410" xr:uid="{C7572D4F-CFCE-4859-88C3-1E63E66E976C}"/>
    <cellStyle name="Hyperlink 2 5093" xfId="8411" xr:uid="{49ADC59A-D579-4CFE-AFEB-62BBE18DFA8A}"/>
    <cellStyle name="Hyperlink 2 5094" xfId="8412" xr:uid="{D826278D-E2FF-4BAE-A7D3-92BBB4BBA928}"/>
    <cellStyle name="Hyperlink 2 5095" xfId="8413" xr:uid="{A2FC1C51-345D-4CA5-9A71-C6006C0EE817}"/>
    <cellStyle name="Hyperlink 2 5096" xfId="8414" xr:uid="{A6B640E3-EC01-4953-B433-0AAA2DF9AA5A}"/>
    <cellStyle name="Hyperlink 2 5097" xfId="8415" xr:uid="{07CC43F3-C2AC-457F-8D17-B4D5B5F3E3FD}"/>
    <cellStyle name="Hyperlink 2 5098" xfId="8416" xr:uid="{FEAC7927-C6AD-4657-80AE-F0578B183904}"/>
    <cellStyle name="Hyperlink 2 5099" xfId="8417" xr:uid="{9CAD8781-77E8-4ECA-A0CC-F9096F03CFC5}"/>
    <cellStyle name="Hyperlink 2 51" xfId="8418" xr:uid="{EA37A4D0-4A80-4201-A61D-26FDF7375DC9}"/>
    <cellStyle name="Hyperlink 2 510" xfId="8419" xr:uid="{F414A9F0-D395-4595-94DC-1E67984F8454}"/>
    <cellStyle name="Hyperlink 2 5100" xfId="8420" xr:uid="{7DA559ED-3A6A-4D9E-84CE-F55F9523D0E9}"/>
    <cellStyle name="Hyperlink 2 5101" xfId="8421" xr:uid="{2A89E9D0-5EC4-436A-83BC-05004E21B48C}"/>
    <cellStyle name="Hyperlink 2 5102" xfId="8422" xr:uid="{AF5F003D-7014-4C66-9DF9-E27791225DAF}"/>
    <cellStyle name="Hyperlink 2 5103" xfId="8423" xr:uid="{602D66A3-A4C4-475E-A65E-913FEB0FAFEA}"/>
    <cellStyle name="Hyperlink 2 5104" xfId="8424" xr:uid="{C86C33CD-9D4C-46D6-B9AD-3E0B6C8798C5}"/>
    <cellStyle name="Hyperlink 2 5105" xfId="8425" xr:uid="{078D977C-3754-441D-8B2C-97A33D5E8B5E}"/>
    <cellStyle name="Hyperlink 2 5106" xfId="8426" xr:uid="{EEDCB158-164C-4607-9552-85357DAA3BEC}"/>
    <cellStyle name="Hyperlink 2 5107" xfId="8427" xr:uid="{B24A28AE-BEE8-4369-A020-C6464E293D85}"/>
    <cellStyle name="Hyperlink 2 5108" xfId="8428" xr:uid="{C561C980-DDCD-411D-81F5-1B5D2BC8DF39}"/>
    <cellStyle name="Hyperlink 2 5109" xfId="8429" xr:uid="{17342EA9-1421-4A0C-BE6B-F19AA23AED88}"/>
    <cellStyle name="Hyperlink 2 511" xfId="8430" xr:uid="{77A5951B-28B5-451F-A905-03968504A8C1}"/>
    <cellStyle name="Hyperlink 2 5110" xfId="8431" xr:uid="{7AFB33D1-32F0-48AE-B8FC-3C6AE5756550}"/>
    <cellStyle name="Hyperlink 2 5111" xfId="8432" xr:uid="{3EDA43CB-2000-4002-A628-8156180549B2}"/>
    <cellStyle name="Hyperlink 2 5112" xfId="8433" xr:uid="{B97797E2-6A07-4DB8-A7C9-694478C749D4}"/>
    <cellStyle name="Hyperlink 2 5113" xfId="8434" xr:uid="{E3DE58A3-FBFE-4B70-A2D7-B288ACF6C32E}"/>
    <cellStyle name="Hyperlink 2 5114" xfId="8435" xr:uid="{214F979F-F32C-409F-8E8D-62DC21DC54D3}"/>
    <cellStyle name="Hyperlink 2 5115" xfId="8436" xr:uid="{852819CC-6F00-43DE-A722-D99602085BE1}"/>
    <cellStyle name="Hyperlink 2 5116" xfId="8437" xr:uid="{F75C8D95-33FB-4425-8AB9-F96E7B2878A3}"/>
    <cellStyle name="Hyperlink 2 5117" xfId="8438" xr:uid="{CF76FAD3-46D2-4FAE-BCB7-C16ECAB6F49B}"/>
    <cellStyle name="Hyperlink 2 5118" xfId="8439" xr:uid="{96CF5A7C-DA38-49E5-8C61-F951087725E7}"/>
    <cellStyle name="Hyperlink 2 5119" xfId="8440" xr:uid="{CE4386EF-5F2F-4062-9C19-AAF5B7B544B6}"/>
    <cellStyle name="Hyperlink 2 512" xfId="8441" xr:uid="{1AB643D3-DF96-4DC9-B89B-8D16B4DE4B77}"/>
    <cellStyle name="Hyperlink 2 5120" xfId="8442" xr:uid="{D7933FD4-733F-49F9-B35A-3252DAD739DE}"/>
    <cellStyle name="Hyperlink 2 5121" xfId="8443" xr:uid="{0686C18C-96DE-457A-8042-A2AA485B3D74}"/>
    <cellStyle name="Hyperlink 2 5122" xfId="8444" xr:uid="{BB8D4E2D-26E6-4BF7-A0C1-673311B1BAC9}"/>
    <cellStyle name="Hyperlink 2 5123" xfId="8445" xr:uid="{0EA6A0D7-7872-4704-A2B7-A3F713DCDC8E}"/>
    <cellStyle name="Hyperlink 2 5124" xfId="8446" xr:uid="{77E02DC0-77DE-4F1C-9C15-F9CA1C993061}"/>
    <cellStyle name="Hyperlink 2 5125" xfId="8447" xr:uid="{6A93EE82-4F7F-4D6D-962A-5BB2232ECB21}"/>
    <cellStyle name="Hyperlink 2 5126" xfId="8448" xr:uid="{25D7E65C-6C15-48AF-99DD-5D5EEE455BB2}"/>
    <cellStyle name="Hyperlink 2 5127" xfId="8449" xr:uid="{DC6701EB-DF92-46E4-A8D6-CD3516F8E530}"/>
    <cellStyle name="Hyperlink 2 5128" xfId="8450" xr:uid="{665E8AD2-074A-40B3-BBC2-55B25D16CEAA}"/>
    <cellStyle name="Hyperlink 2 5129" xfId="8451" xr:uid="{20B4B604-24FA-4626-90A8-47268B5BBE2D}"/>
    <cellStyle name="Hyperlink 2 513" xfId="8452" xr:uid="{3A7558F7-F9E8-47ED-8DC7-5BDC21D5161E}"/>
    <cellStyle name="Hyperlink 2 5130" xfId="8453" xr:uid="{F009FF97-AACD-4D3A-B5DA-0392036767BB}"/>
    <cellStyle name="Hyperlink 2 5131" xfId="8454" xr:uid="{C23543D5-0BB6-4516-9C4D-F7E24E8780E6}"/>
    <cellStyle name="Hyperlink 2 5132" xfId="8455" xr:uid="{13E8B133-A744-475E-BF72-6E33663682EE}"/>
    <cellStyle name="Hyperlink 2 5133" xfId="8456" xr:uid="{CD92C03B-5662-46B8-B7D6-693C09CBD39C}"/>
    <cellStyle name="Hyperlink 2 5134" xfId="8457" xr:uid="{C8FE5C0B-F3D6-4557-8C0F-E04487341D76}"/>
    <cellStyle name="Hyperlink 2 5135" xfId="8458" xr:uid="{79A348EF-752A-4FCF-907C-59EACFA24A33}"/>
    <cellStyle name="Hyperlink 2 5136" xfId="8459" xr:uid="{A66E729C-4CE2-4583-BC6E-5937C17ECFA8}"/>
    <cellStyle name="Hyperlink 2 5137" xfId="8460" xr:uid="{9CE8BF8E-E807-42DC-A1A9-188CE17EECB2}"/>
    <cellStyle name="Hyperlink 2 5138" xfId="8461" xr:uid="{7E239045-56A0-4B50-9685-77E8674C6FD9}"/>
    <cellStyle name="Hyperlink 2 5139" xfId="8462" xr:uid="{8E9C62BE-845F-4028-9E23-B23460801734}"/>
    <cellStyle name="Hyperlink 2 514" xfId="8463" xr:uid="{B9DEDC52-E65E-40E8-BE2A-02647BA347F2}"/>
    <cellStyle name="Hyperlink 2 5140" xfId="8464" xr:uid="{819B59C6-011A-476D-9574-A6EBBE1FE421}"/>
    <cellStyle name="Hyperlink 2 5141" xfId="8465" xr:uid="{71295557-E37C-45F2-B8D6-58EDB49B76BE}"/>
    <cellStyle name="Hyperlink 2 5142" xfId="8466" xr:uid="{B8242137-755A-4C12-8DD3-719B3B43D12B}"/>
    <cellStyle name="Hyperlink 2 5143" xfId="8467" xr:uid="{04007191-3CAB-4452-A121-104A6E293364}"/>
    <cellStyle name="Hyperlink 2 5144" xfId="8468" xr:uid="{391EDC0E-CF84-487A-A515-37A42036B8BA}"/>
    <cellStyle name="Hyperlink 2 5145" xfId="8469" xr:uid="{0307F029-FD34-413E-944B-3D2C5A30C584}"/>
    <cellStyle name="Hyperlink 2 5146" xfId="8470" xr:uid="{BA0135C1-59E0-413D-AF22-FF6D90A48927}"/>
    <cellStyle name="Hyperlink 2 5147" xfId="8471" xr:uid="{68333CD5-29A6-4FCE-9910-0E68371F4A1E}"/>
    <cellStyle name="Hyperlink 2 5148" xfId="8472" xr:uid="{27CF83A7-9E63-4CDC-A4C3-0C8D5645B1FA}"/>
    <cellStyle name="Hyperlink 2 5149" xfId="8473" xr:uid="{52923A5B-842F-4745-B9A5-3AD2F4E3574D}"/>
    <cellStyle name="Hyperlink 2 515" xfId="8474" xr:uid="{8FD79081-620B-4076-BF19-099477ADEC9A}"/>
    <cellStyle name="Hyperlink 2 5150" xfId="8475" xr:uid="{518999C9-FEDA-4A14-9349-396685D6D962}"/>
    <cellStyle name="Hyperlink 2 5151" xfId="8476" xr:uid="{ADB19061-2870-4AF2-8BC0-FF2A3DF13E10}"/>
    <cellStyle name="Hyperlink 2 5152" xfId="8477" xr:uid="{6E54895F-602A-4E29-936A-0F45AD0A0267}"/>
    <cellStyle name="Hyperlink 2 5153" xfId="8478" xr:uid="{BB78A42F-A4CE-4C99-8BAF-C55F9EA45F83}"/>
    <cellStyle name="Hyperlink 2 5154" xfId="8479" xr:uid="{28853F2A-4F58-49E0-B998-06B3856FA167}"/>
    <cellStyle name="Hyperlink 2 5155" xfId="8480" xr:uid="{8F6455F4-1CC0-4838-B195-31DA153FA6ED}"/>
    <cellStyle name="Hyperlink 2 5156" xfId="8481" xr:uid="{E0C61C4A-CB26-4C6A-91CE-4DDCD3ECE654}"/>
    <cellStyle name="Hyperlink 2 5157" xfId="8482" xr:uid="{67D493DE-C79B-474C-B36A-9459008A6C9C}"/>
    <cellStyle name="Hyperlink 2 5158" xfId="8483" xr:uid="{26F60677-E21D-48D7-AA83-DA397E39185B}"/>
    <cellStyle name="Hyperlink 2 5159" xfId="8484" xr:uid="{FCC2C761-D49C-44F4-B2D7-8A10A76BF3E7}"/>
    <cellStyle name="Hyperlink 2 516" xfId="8485" xr:uid="{AB8FF47F-FC8B-4EA0-8CDC-1BED1757D7B7}"/>
    <cellStyle name="Hyperlink 2 5160" xfId="8486" xr:uid="{0BA50B19-B775-432B-AAD6-445B32C0F64A}"/>
    <cellStyle name="Hyperlink 2 5161" xfId="8487" xr:uid="{8F0E2852-C265-4D8F-939F-2D770B8EAED5}"/>
    <cellStyle name="Hyperlink 2 5162" xfId="8488" xr:uid="{3389F679-BE07-4877-AD49-299FFC4D279C}"/>
    <cellStyle name="Hyperlink 2 5163" xfId="8489" xr:uid="{D5DC5FEF-6E9A-49E4-8182-33C23AE34628}"/>
    <cellStyle name="Hyperlink 2 5164" xfId="8490" xr:uid="{8DBE52F3-58A8-4EF6-8E11-E092A46DF90F}"/>
    <cellStyle name="Hyperlink 2 5165" xfId="8491" xr:uid="{AA3559E5-39A0-4DBA-B3AC-B32EE7074C0E}"/>
    <cellStyle name="Hyperlink 2 5166" xfId="8492" xr:uid="{CA9A71A6-7055-43EB-B1D4-20EF007A85F7}"/>
    <cellStyle name="Hyperlink 2 5167" xfId="8493" xr:uid="{464AD02D-0E0D-43EA-9673-024658632478}"/>
    <cellStyle name="Hyperlink 2 5168" xfId="8494" xr:uid="{70F9F93D-9177-4DF9-B095-FEFE57243077}"/>
    <cellStyle name="Hyperlink 2 5169" xfId="8495" xr:uid="{A72B6BBD-A218-4B83-A887-94CE618D3DD6}"/>
    <cellStyle name="Hyperlink 2 517" xfId="8496" xr:uid="{485D3F15-B0F4-4AD8-9C1A-5D2298227910}"/>
    <cellStyle name="Hyperlink 2 5170" xfId="8497" xr:uid="{E8259BC0-991F-4190-84DF-4ACB069541AD}"/>
    <cellStyle name="Hyperlink 2 5171" xfId="8498" xr:uid="{6995A9E6-9BA4-4FFA-AD60-81C64C146438}"/>
    <cellStyle name="Hyperlink 2 5172" xfId="8499" xr:uid="{868C3A58-B2D7-4A2A-B419-2344B0F5084E}"/>
    <cellStyle name="Hyperlink 2 5173" xfId="8500" xr:uid="{FB21BF57-9F6C-4B10-9A25-8C3D42A88734}"/>
    <cellStyle name="Hyperlink 2 5174" xfId="8501" xr:uid="{8D410D7C-CD75-4289-A382-F9E4CE67FD5A}"/>
    <cellStyle name="Hyperlink 2 5175" xfId="8502" xr:uid="{F1DD5EB8-AF76-4198-B657-77D72E18CB1E}"/>
    <cellStyle name="Hyperlink 2 5176" xfId="8503" xr:uid="{5EB0F1DF-0939-471A-96EF-0DA0F7100F1E}"/>
    <cellStyle name="Hyperlink 2 5177" xfId="8504" xr:uid="{D8CEB5AF-EBA8-423E-831E-1D6DC081B8B1}"/>
    <cellStyle name="Hyperlink 2 5178" xfId="8505" xr:uid="{592E8532-F7DD-47AC-9337-E7E007914C5D}"/>
    <cellStyle name="Hyperlink 2 5179" xfId="8506" xr:uid="{E3CA5CE5-0DDB-4A6A-BA36-C46A0062F3DE}"/>
    <cellStyle name="Hyperlink 2 518" xfId="8507" xr:uid="{7C466F92-0218-4B6B-A67A-69D3C95C2948}"/>
    <cellStyle name="Hyperlink 2 5180" xfId="8508" xr:uid="{E01E4666-7546-418A-8A1E-697587C79A96}"/>
    <cellStyle name="Hyperlink 2 5181" xfId="8509" xr:uid="{851A7E18-0227-4F11-90FF-2529C959F7B3}"/>
    <cellStyle name="Hyperlink 2 5182" xfId="8510" xr:uid="{45CB7EBB-2BF3-4014-94F5-7148308C294B}"/>
    <cellStyle name="Hyperlink 2 5183" xfId="8511" xr:uid="{2866913E-D9CE-44C0-BF33-B360E9343739}"/>
    <cellStyle name="Hyperlink 2 5184" xfId="8512" xr:uid="{B24A752F-F2E2-4EAE-AC91-E2A33AC808E9}"/>
    <cellStyle name="Hyperlink 2 5185" xfId="8513" xr:uid="{A8B6B034-2B92-466E-B9F1-281955AE5DF5}"/>
    <cellStyle name="Hyperlink 2 5186" xfId="8514" xr:uid="{1301E639-1B3E-416B-ACA5-789F7F4B5634}"/>
    <cellStyle name="Hyperlink 2 5187" xfId="8515" xr:uid="{0668C8FD-228B-4103-8CA4-7975C92470BE}"/>
    <cellStyle name="Hyperlink 2 5188" xfId="8516" xr:uid="{959BB499-1377-4947-8BDD-09CE5D11A17B}"/>
    <cellStyle name="Hyperlink 2 5189" xfId="8517" xr:uid="{AEE3E419-08A8-485E-952E-3F1C27FC36F8}"/>
    <cellStyle name="Hyperlink 2 519" xfId="8518" xr:uid="{9810237C-21D5-4124-AA43-9351DA5F301C}"/>
    <cellStyle name="Hyperlink 2 5190" xfId="8519" xr:uid="{C49E5341-E5D8-492E-9211-AB8FA349753A}"/>
    <cellStyle name="Hyperlink 2 5191" xfId="8520" xr:uid="{AC7AA7CA-726D-402D-BA8B-831DD2023CF4}"/>
    <cellStyle name="Hyperlink 2 5192" xfId="8521" xr:uid="{9A2FDEA8-B88F-46F7-9378-0299290D129F}"/>
    <cellStyle name="Hyperlink 2 5193" xfId="8522" xr:uid="{E0B6322A-A7FC-44EB-9DC4-B2809F2EC7A8}"/>
    <cellStyle name="Hyperlink 2 5194" xfId="8523" xr:uid="{A374198D-1992-4032-AB64-1148C3A70F33}"/>
    <cellStyle name="Hyperlink 2 5195" xfId="8524" xr:uid="{E9859063-D4ED-44A8-A103-79B97DC31F06}"/>
    <cellStyle name="Hyperlink 2 5196" xfId="8525" xr:uid="{F8CF67DA-27BA-4B39-9EE6-B0475C601E64}"/>
    <cellStyle name="Hyperlink 2 5197" xfId="8526" xr:uid="{8DE1FABE-0F48-4DAE-9573-11D0AF78CD64}"/>
    <cellStyle name="Hyperlink 2 5198" xfId="8527" xr:uid="{D183EAE9-78DA-442E-AD00-401420242799}"/>
    <cellStyle name="Hyperlink 2 5199" xfId="8528" xr:uid="{EAFB6DA8-48EF-4535-82A4-BD3B4912CDFF}"/>
    <cellStyle name="Hyperlink 2 52" xfId="8529" xr:uid="{A6557A13-50AD-4215-953B-898938D1AC12}"/>
    <cellStyle name="Hyperlink 2 520" xfId="8530" xr:uid="{EFBD28D9-CFB0-4562-9F91-370445EF60CF}"/>
    <cellStyle name="Hyperlink 2 5200" xfId="8531" xr:uid="{54302DC3-540C-4B0D-B127-A7E47F448B53}"/>
    <cellStyle name="Hyperlink 2 5201" xfId="8532" xr:uid="{D512869B-8FF7-43CF-A50C-4E7DB0259333}"/>
    <cellStyle name="Hyperlink 2 5202" xfId="8533" xr:uid="{FAB44BCF-089D-4A3D-8B7A-4C9B493DB21A}"/>
    <cellStyle name="Hyperlink 2 5203" xfId="8534" xr:uid="{88102FC3-ED1F-4603-AA8C-16C7C9AA1E56}"/>
    <cellStyle name="Hyperlink 2 5204" xfId="8535" xr:uid="{819203DA-B363-47B2-A079-480F1529D8A2}"/>
    <cellStyle name="Hyperlink 2 5205" xfId="8536" xr:uid="{59BF7C65-A5F5-4FA3-A516-0A596F94B05E}"/>
    <cellStyle name="Hyperlink 2 5206" xfId="8537" xr:uid="{FE11756C-D5B3-42D4-830C-E5E0D5934017}"/>
    <cellStyle name="Hyperlink 2 5207" xfId="8538" xr:uid="{7AA5E011-0C47-44E5-8528-D0949697AB6B}"/>
    <cellStyle name="Hyperlink 2 5208" xfId="8539" xr:uid="{2AC0259C-7B70-4B37-8196-807CF852EB43}"/>
    <cellStyle name="Hyperlink 2 5209" xfId="8540" xr:uid="{8501B48F-49C0-4A7F-8EB0-B3DD1E2364E1}"/>
    <cellStyle name="Hyperlink 2 521" xfId="8541" xr:uid="{71D6B6AF-8E64-44CF-958C-27F7702B925D}"/>
    <cellStyle name="Hyperlink 2 5210" xfId="8542" xr:uid="{4F52BA99-07D9-4340-A46E-8C96FC844274}"/>
    <cellStyle name="Hyperlink 2 5211" xfId="8543" xr:uid="{89AB539A-3B18-45E1-A0E5-969AF237FCA6}"/>
    <cellStyle name="Hyperlink 2 5212" xfId="8544" xr:uid="{0FAC632E-FF3D-4C40-B333-2D09D183BB8A}"/>
    <cellStyle name="Hyperlink 2 5213" xfId="8545" xr:uid="{8629C07C-3644-418A-A012-ADFE7D62BABC}"/>
    <cellStyle name="Hyperlink 2 5214" xfId="8546" xr:uid="{190CA3A3-2933-4C82-9133-F13C25D379A4}"/>
    <cellStyle name="Hyperlink 2 5215" xfId="8547" xr:uid="{E807B502-BC6F-4C1A-BD4C-43B9CE6421A3}"/>
    <cellStyle name="Hyperlink 2 5216" xfId="8548" xr:uid="{9B67F2B7-015F-4893-837F-449246333184}"/>
    <cellStyle name="Hyperlink 2 5217" xfId="8549" xr:uid="{EDE28D24-5829-4FBA-BEA3-65BAA6892408}"/>
    <cellStyle name="Hyperlink 2 5218" xfId="8550" xr:uid="{B33DEC5E-0F8C-41F2-BF77-E12A7FA4F6D1}"/>
    <cellStyle name="Hyperlink 2 5219" xfId="8551" xr:uid="{F6818F8C-B653-4B13-90C7-7C03821F99BD}"/>
    <cellStyle name="Hyperlink 2 522" xfId="8552" xr:uid="{2ACF8EFB-E0CF-4418-A2D7-2C9EDC1153CC}"/>
    <cellStyle name="Hyperlink 2 5220" xfId="8553" xr:uid="{3DD6C826-5099-4ED4-B376-F7D766AFE653}"/>
    <cellStyle name="Hyperlink 2 5221" xfId="8554" xr:uid="{1AB6E47A-E129-4F48-BCC3-D9BBCF18F8A3}"/>
    <cellStyle name="Hyperlink 2 5222" xfId="8555" xr:uid="{799D51A3-B93C-4007-A1E3-999E9EF95FCB}"/>
    <cellStyle name="Hyperlink 2 5223" xfId="8556" xr:uid="{13EE85CB-2019-4BBE-951D-09461ED880EC}"/>
    <cellStyle name="Hyperlink 2 5224" xfId="8557" xr:uid="{A6C74027-B44F-4A6C-B473-757BB2285445}"/>
    <cellStyle name="Hyperlink 2 5225" xfId="8558" xr:uid="{ACF9A1DB-15D4-476E-A6C3-0E3F0481DABB}"/>
    <cellStyle name="Hyperlink 2 5226" xfId="8559" xr:uid="{40C99845-D0D4-43BB-BED5-D37D96B5F4B9}"/>
    <cellStyle name="Hyperlink 2 5227" xfId="8560" xr:uid="{2AA74655-7530-4EA2-B856-394E711F7715}"/>
    <cellStyle name="Hyperlink 2 5228" xfId="8561" xr:uid="{3604A71B-D741-48B3-A6CF-DCEFD7335E53}"/>
    <cellStyle name="Hyperlink 2 5229" xfId="8562" xr:uid="{72519152-6943-4FA8-BD8E-777DDCFC8BF8}"/>
    <cellStyle name="Hyperlink 2 523" xfId="8563" xr:uid="{A34D73AC-B284-46E3-A473-B0139E3FEE77}"/>
    <cellStyle name="Hyperlink 2 5230" xfId="8564" xr:uid="{0CC717DE-ADE0-45C1-94D9-3C1A2932262C}"/>
    <cellStyle name="Hyperlink 2 5231" xfId="8565" xr:uid="{AB1EFE34-7B38-4DBF-BFA9-315B93165FBD}"/>
    <cellStyle name="Hyperlink 2 5232" xfId="8566" xr:uid="{CEF03CB6-3ED8-45F9-874D-1B14AAF487B6}"/>
    <cellStyle name="Hyperlink 2 5233" xfId="8567" xr:uid="{B848756B-19C9-44E1-89B5-E245F6EB0963}"/>
    <cellStyle name="Hyperlink 2 5234" xfId="8568" xr:uid="{3929A697-FC7B-42EE-A272-1BCEDF85E189}"/>
    <cellStyle name="Hyperlink 2 5235" xfId="8569" xr:uid="{23937A1E-EE2A-40CE-9CA3-9773D36975AE}"/>
    <cellStyle name="Hyperlink 2 5236" xfId="8570" xr:uid="{7C6974B7-2AB4-4299-A9A5-F4C7D186C3DE}"/>
    <cellStyle name="Hyperlink 2 5237" xfId="8571" xr:uid="{281169DD-5521-48EA-AAAF-695531AD0037}"/>
    <cellStyle name="Hyperlink 2 5238" xfId="8572" xr:uid="{92837714-1A75-4043-91DE-1C773ECA2F96}"/>
    <cellStyle name="Hyperlink 2 5239" xfId="8573" xr:uid="{27AA7444-32C5-4A01-8C87-CF573FCA562A}"/>
    <cellStyle name="Hyperlink 2 524" xfId="8574" xr:uid="{5FA7D715-FB6D-4F75-A436-913223206F0E}"/>
    <cellStyle name="Hyperlink 2 5240" xfId="8575" xr:uid="{C5D6808F-1333-46B7-8F12-822701FF3B88}"/>
    <cellStyle name="Hyperlink 2 5241" xfId="8576" xr:uid="{310C390F-8072-4B1B-ADE9-E7B0C384C4E3}"/>
    <cellStyle name="Hyperlink 2 5242" xfId="8577" xr:uid="{E9B3CF68-E3E6-4F24-8343-D4F918A74C76}"/>
    <cellStyle name="Hyperlink 2 5243" xfId="8578" xr:uid="{83838B22-DA5F-4EC0-9602-EBDA15D40ACB}"/>
    <cellStyle name="Hyperlink 2 5244" xfId="8579" xr:uid="{7EF654F2-84E4-449E-85E6-3BE809FF8D0E}"/>
    <cellStyle name="Hyperlink 2 5245" xfId="8580" xr:uid="{5ED2D81D-B3E2-4254-B73D-4886EEB876C0}"/>
    <cellStyle name="Hyperlink 2 5246" xfId="8581" xr:uid="{3666D538-5351-440D-AF1C-5CFAB7838142}"/>
    <cellStyle name="Hyperlink 2 5247" xfId="8582" xr:uid="{221C6CE2-87B7-4752-93A7-6459F3261E8F}"/>
    <cellStyle name="Hyperlink 2 5248" xfId="8583" xr:uid="{483BB93D-DECF-4500-8A5F-795567A7DF18}"/>
    <cellStyle name="Hyperlink 2 5249" xfId="8584" xr:uid="{51D06F0B-ECA4-4893-A417-848F8AE851D2}"/>
    <cellStyle name="Hyperlink 2 525" xfId="8585" xr:uid="{4B6BD362-4121-4FC5-AE28-3AB056E82A9D}"/>
    <cellStyle name="Hyperlink 2 5250" xfId="8586" xr:uid="{4DC7725A-E66D-43D5-9936-82B096AF4E11}"/>
    <cellStyle name="Hyperlink 2 5251" xfId="8587" xr:uid="{28C4BE8B-8BC0-4414-ACF6-52D69D100B79}"/>
    <cellStyle name="Hyperlink 2 5252" xfId="8588" xr:uid="{AACE7146-D1F3-4F02-BEF8-FD9FB7B62F61}"/>
    <cellStyle name="Hyperlink 2 5253" xfId="8589" xr:uid="{4EB3BB41-A418-45F2-9B6C-CE5E985A69B3}"/>
    <cellStyle name="Hyperlink 2 5254" xfId="8590" xr:uid="{326A3E52-63EA-4FB5-B325-1CF7727EFCCE}"/>
    <cellStyle name="Hyperlink 2 5255" xfId="8591" xr:uid="{903B6D9D-0EB4-40DE-BB1D-83FF498EAD8F}"/>
    <cellStyle name="Hyperlink 2 5256" xfId="8592" xr:uid="{4380016D-C7B9-4972-A382-87A15EB40CB3}"/>
    <cellStyle name="Hyperlink 2 5257" xfId="8593" xr:uid="{344FFA57-47B6-44C5-843B-2B17AFD0E48E}"/>
    <cellStyle name="Hyperlink 2 5258" xfId="8594" xr:uid="{45938C6A-AECA-4CFE-8108-D638AD195A8A}"/>
    <cellStyle name="Hyperlink 2 5259" xfId="8595" xr:uid="{738C6CC3-3E2D-44F7-B4F0-C1FAB51D4492}"/>
    <cellStyle name="Hyperlink 2 526" xfId="8596" xr:uid="{49EF6342-37CB-4428-95CD-1D9D3A33A2C2}"/>
    <cellStyle name="Hyperlink 2 5260" xfId="8597" xr:uid="{2AC4EEFA-A74B-457C-B8B8-B808D42DA031}"/>
    <cellStyle name="Hyperlink 2 5261" xfId="8598" xr:uid="{5EFB6912-B57D-4CC6-96A7-B482629134C9}"/>
    <cellStyle name="Hyperlink 2 5262" xfId="8599" xr:uid="{E5735635-C320-47FC-90CE-9657FCB84396}"/>
    <cellStyle name="Hyperlink 2 5263" xfId="8600" xr:uid="{61024412-8B03-47E2-8836-4C8FE5D542DE}"/>
    <cellStyle name="Hyperlink 2 5264" xfId="8601" xr:uid="{BEBF9CD4-2722-49E6-A971-0C36F2731C53}"/>
    <cellStyle name="Hyperlink 2 5265" xfId="8602" xr:uid="{6125A3FD-5917-458F-BE90-8E5302932069}"/>
    <cellStyle name="Hyperlink 2 5266" xfId="8603" xr:uid="{30EBF770-6985-491F-8442-991C36CDF4DA}"/>
    <cellStyle name="Hyperlink 2 5267" xfId="8604" xr:uid="{35DC7CD0-146B-42C7-B2BC-73273C1AA02D}"/>
    <cellStyle name="Hyperlink 2 5268" xfId="8605" xr:uid="{503010C8-7EC4-4B75-902C-B017E21F01FE}"/>
    <cellStyle name="Hyperlink 2 5269" xfId="8606" xr:uid="{301CE3B7-9C2C-44B0-939A-DB79834AFE9F}"/>
    <cellStyle name="Hyperlink 2 527" xfId="8607" xr:uid="{3DDD8836-50E4-423E-9D7F-53C199C42DAE}"/>
    <cellStyle name="Hyperlink 2 5270" xfId="8608" xr:uid="{72DEE97E-9AB3-43C5-BD22-A59AADD0A36E}"/>
    <cellStyle name="Hyperlink 2 5271" xfId="8609" xr:uid="{DB24AD95-56F3-4ECF-BD71-8C6B0388DA0B}"/>
    <cellStyle name="Hyperlink 2 5272" xfId="8610" xr:uid="{D6C7A9C1-81DC-46A1-A4A5-55FB5CFE71BB}"/>
    <cellStyle name="Hyperlink 2 5273" xfId="8611" xr:uid="{1FA2C249-B609-403D-880C-0D7116D20100}"/>
    <cellStyle name="Hyperlink 2 5274" xfId="8612" xr:uid="{42FE947C-CDB5-4504-B4AF-DC60563D9F5B}"/>
    <cellStyle name="Hyperlink 2 5275" xfId="8613" xr:uid="{D6893D36-4253-4B1E-9D58-65BDE99F62CF}"/>
    <cellStyle name="Hyperlink 2 5276" xfId="8614" xr:uid="{6F643CAE-8C59-44AD-9BE8-0085F47BE516}"/>
    <cellStyle name="Hyperlink 2 5277" xfId="8615" xr:uid="{B6601C96-F982-4721-8C55-1FA41AC77908}"/>
    <cellStyle name="Hyperlink 2 5278" xfId="8616" xr:uid="{9CF579B5-0087-4E80-98B5-B8D2798865E3}"/>
    <cellStyle name="Hyperlink 2 5279" xfId="8617" xr:uid="{6E4CDD57-8268-4017-892A-636A2F6F0EC9}"/>
    <cellStyle name="Hyperlink 2 528" xfId="8618" xr:uid="{0564CF2F-F94F-4067-BB5D-F49A5FB402B9}"/>
    <cellStyle name="Hyperlink 2 5280" xfId="8619" xr:uid="{332646A6-E083-4CBC-800A-5CED28E3DB87}"/>
    <cellStyle name="Hyperlink 2 5281" xfId="8620" xr:uid="{6FDAE9FB-F6E8-4BDD-AC6E-01C1692AEBC1}"/>
    <cellStyle name="Hyperlink 2 5282" xfId="8621" xr:uid="{B5F4BABD-C5EB-4D00-848D-2D7046152038}"/>
    <cellStyle name="Hyperlink 2 5283" xfId="8622" xr:uid="{128AD2F8-BD8A-4D32-A403-BCA43250E641}"/>
    <cellStyle name="Hyperlink 2 5284" xfId="8623" xr:uid="{28C6B6B5-4441-4349-B0C1-55D57B008230}"/>
    <cellStyle name="Hyperlink 2 5285" xfId="8624" xr:uid="{8503A5B3-2822-42E2-88B9-C897DD020F90}"/>
    <cellStyle name="Hyperlink 2 5286" xfId="8625" xr:uid="{AFB7FCFC-D515-464E-B035-324911E1FAD0}"/>
    <cellStyle name="Hyperlink 2 5287" xfId="8626" xr:uid="{D9D82178-91B9-41D5-A661-C157250E1733}"/>
    <cellStyle name="Hyperlink 2 5288" xfId="8627" xr:uid="{09E5CCF3-3883-4E8D-B413-640547E18742}"/>
    <cellStyle name="Hyperlink 2 5289" xfId="8628" xr:uid="{9518F484-5EED-49B4-8582-49B399016F52}"/>
    <cellStyle name="Hyperlink 2 529" xfId="8629" xr:uid="{F8E612C7-474E-4BFB-ABAB-E4362CC15D79}"/>
    <cellStyle name="Hyperlink 2 5290" xfId="8630" xr:uid="{2C6CD575-BA51-4690-B79A-00BE33F6DA57}"/>
    <cellStyle name="Hyperlink 2 5291" xfId="8631" xr:uid="{2A48E1C6-97E2-4995-8403-0DCA1F76A680}"/>
    <cellStyle name="Hyperlink 2 5292" xfId="8632" xr:uid="{F00260DB-7C44-438E-BCE0-4DDBCDC4327A}"/>
    <cellStyle name="Hyperlink 2 5293" xfId="8633" xr:uid="{F3FC579C-8357-4D04-A8CB-7685823FCAD3}"/>
    <cellStyle name="Hyperlink 2 5294" xfId="8634" xr:uid="{9D29BAB9-AEDA-4D35-BC8E-92DB7F7BC24C}"/>
    <cellStyle name="Hyperlink 2 5295" xfId="8635" xr:uid="{D8AA6F30-6B0E-498D-B597-3394F6EEB457}"/>
    <cellStyle name="Hyperlink 2 5296" xfId="8636" xr:uid="{D343D6A1-35B2-40EA-A465-9141E761804F}"/>
    <cellStyle name="Hyperlink 2 5297" xfId="8637" xr:uid="{599A0C82-0CBA-4F85-83BF-6BD2DDA17586}"/>
    <cellStyle name="Hyperlink 2 5298" xfId="8638" xr:uid="{508CD223-7984-4FB6-ACB3-3E66063C375F}"/>
    <cellStyle name="Hyperlink 2 5299" xfId="8639" xr:uid="{84358DA0-7BE9-4234-A1BD-9CC6E8B0DE4A}"/>
    <cellStyle name="Hyperlink 2 53" xfId="8640" xr:uid="{6B282772-4139-4666-8B5F-E00A8DC6645B}"/>
    <cellStyle name="Hyperlink 2 530" xfId="8641" xr:uid="{C19FE0AF-B213-48A6-A448-DE148BE63017}"/>
    <cellStyle name="Hyperlink 2 5300" xfId="8642" xr:uid="{A919B806-593B-4455-98CC-A5CE4E5B69D5}"/>
    <cellStyle name="Hyperlink 2 5301" xfId="8643" xr:uid="{852C2133-0F37-4073-9C87-836F5B31FD0C}"/>
    <cellStyle name="Hyperlink 2 5302" xfId="8644" xr:uid="{1AF2AF0D-E774-4E57-89D6-DA487180E755}"/>
    <cellStyle name="Hyperlink 2 5303" xfId="8645" xr:uid="{938FEF38-C158-41FF-A3FF-501D2DF93875}"/>
    <cellStyle name="Hyperlink 2 5304" xfId="8646" xr:uid="{ABD7385E-061D-4A7B-BDDD-3A0E5D0F7289}"/>
    <cellStyle name="Hyperlink 2 5305" xfId="8647" xr:uid="{390FCC67-C25D-4938-B7DF-EA31FF2FF51F}"/>
    <cellStyle name="Hyperlink 2 5306" xfId="8648" xr:uid="{F0244902-B1EE-4A3B-8619-9FCF9F1D19CB}"/>
    <cellStyle name="Hyperlink 2 5307" xfId="8649" xr:uid="{24ECF352-6BD8-4F25-91AC-C47CFE91027E}"/>
    <cellStyle name="Hyperlink 2 5308" xfId="8650" xr:uid="{59010D34-9485-4D71-A43C-E611A7F5E018}"/>
    <cellStyle name="Hyperlink 2 5309" xfId="8651" xr:uid="{E2F8838D-7CDB-4D7C-8590-B6763A8A0B1B}"/>
    <cellStyle name="Hyperlink 2 531" xfId="8652" xr:uid="{F7846F31-CEBE-4FAE-95E4-8D46EEB8B208}"/>
    <cellStyle name="Hyperlink 2 5310" xfId="8653" xr:uid="{9ADBC590-5B08-4385-A8E1-577B3D5B35D4}"/>
    <cellStyle name="Hyperlink 2 5311" xfId="8654" xr:uid="{9FFE7B31-5E98-4B53-9CBE-F04E3A35A829}"/>
    <cellStyle name="Hyperlink 2 5312" xfId="8655" xr:uid="{41AAB5A2-B5DE-44C0-AF06-5FC6217F15B9}"/>
    <cellStyle name="Hyperlink 2 5313" xfId="8656" xr:uid="{C2DBF936-B463-4E54-BB8E-1FA29A12C64D}"/>
    <cellStyle name="Hyperlink 2 5314" xfId="8657" xr:uid="{073C498D-8EE9-4983-B4C9-8D45EB8CF368}"/>
    <cellStyle name="Hyperlink 2 5315" xfId="8658" xr:uid="{9B7E1A3D-3E6B-47F1-955E-03BF972D2FCE}"/>
    <cellStyle name="Hyperlink 2 5316" xfId="8659" xr:uid="{E1B8A3EB-B27E-4B1B-928E-B427CBC2CB6F}"/>
    <cellStyle name="Hyperlink 2 5317" xfId="8660" xr:uid="{C3B28952-5880-4DF1-88A2-1E4B20B5F191}"/>
    <cellStyle name="Hyperlink 2 5318" xfId="8661" xr:uid="{A8D85F07-DCFD-413A-B732-0A546D90F78C}"/>
    <cellStyle name="Hyperlink 2 5319" xfId="8662" xr:uid="{783C8926-F584-4791-9009-6D302C2A76BC}"/>
    <cellStyle name="Hyperlink 2 532" xfId="8663" xr:uid="{96782B1F-CCC1-4169-89D4-CAB995E78B27}"/>
    <cellStyle name="Hyperlink 2 5320" xfId="8664" xr:uid="{37B1FBF8-E873-4E9C-A160-D0A85B2C1C4D}"/>
    <cellStyle name="Hyperlink 2 5321" xfId="8665" xr:uid="{2525DC34-78D0-40ED-A1D7-37E3EEBA038E}"/>
    <cellStyle name="Hyperlink 2 5322" xfId="8666" xr:uid="{25E5B837-95A1-4BDF-AE4A-E8E3873CBEA5}"/>
    <cellStyle name="Hyperlink 2 5323" xfId="8667" xr:uid="{F5EF122D-2646-4A9D-82B5-B87DB8912524}"/>
    <cellStyle name="Hyperlink 2 5324" xfId="8668" xr:uid="{37BB91AC-C5C3-431A-9D8A-36AE49944604}"/>
    <cellStyle name="Hyperlink 2 5325" xfId="8669" xr:uid="{37E7951F-565F-43EC-9BC1-CF2880D8D065}"/>
    <cellStyle name="Hyperlink 2 5326" xfId="8670" xr:uid="{16FEF264-FB60-49CC-A352-E4584247050A}"/>
    <cellStyle name="Hyperlink 2 5327" xfId="8671" xr:uid="{265471FC-E0F5-4A04-BDC2-6124AC016FD2}"/>
    <cellStyle name="Hyperlink 2 5328" xfId="8672" xr:uid="{7E933F87-6938-4B4D-99FA-C38FC406048E}"/>
    <cellStyle name="Hyperlink 2 5329" xfId="8673" xr:uid="{8F4D699B-E8FB-4A80-83EE-6F58B5002382}"/>
    <cellStyle name="Hyperlink 2 533" xfId="8674" xr:uid="{8140E6CE-406C-4E92-B083-4FA900975A54}"/>
    <cellStyle name="Hyperlink 2 5330" xfId="8675" xr:uid="{97288DB2-8DCB-44E2-BE35-C6653AA773C0}"/>
    <cellStyle name="Hyperlink 2 5331" xfId="8676" xr:uid="{2F6C90FC-B482-42B5-AEF6-87FE50393606}"/>
    <cellStyle name="Hyperlink 2 5332" xfId="8677" xr:uid="{E68836FF-2FDC-49FD-8004-8DB39CA4ED07}"/>
    <cellStyle name="Hyperlink 2 5333" xfId="8678" xr:uid="{119C9FF7-570B-475C-B8B6-A72D0E5AA5BB}"/>
    <cellStyle name="Hyperlink 2 5334" xfId="8679" xr:uid="{65D075DC-364D-4801-BA77-B608671AD7F1}"/>
    <cellStyle name="Hyperlink 2 5335" xfId="8680" xr:uid="{2AEE339C-9FBA-47A5-B760-97EA93B8B502}"/>
    <cellStyle name="Hyperlink 2 5336" xfId="8681" xr:uid="{8A326D40-EF7E-4DC5-AF14-9379D5373954}"/>
    <cellStyle name="Hyperlink 2 5337" xfId="8682" xr:uid="{BAF4579F-BB2F-4A91-AF79-9EB2BCE0CA68}"/>
    <cellStyle name="Hyperlink 2 5338" xfId="8683" xr:uid="{F7C641EE-A465-40F1-835A-0D5B5B89709C}"/>
    <cellStyle name="Hyperlink 2 5339" xfId="8684" xr:uid="{E0ABFDA1-3F4F-4939-BC18-423AE8D9ACC3}"/>
    <cellStyle name="Hyperlink 2 534" xfId="8685" xr:uid="{B1E952AC-7652-403B-A2A2-EEA2A34EBD52}"/>
    <cellStyle name="Hyperlink 2 5340" xfId="8686" xr:uid="{B4F2C391-5A43-411D-9B22-BB8EB0345763}"/>
    <cellStyle name="Hyperlink 2 5341" xfId="8687" xr:uid="{8EBEBE7B-9363-4857-BF02-0365CACD36F5}"/>
    <cellStyle name="Hyperlink 2 5342" xfId="8688" xr:uid="{5D559A12-D3D9-4F19-ACD5-401F926571C6}"/>
    <cellStyle name="Hyperlink 2 5343" xfId="8689" xr:uid="{46E66784-3908-4DA8-BC37-416EC1218BBC}"/>
    <cellStyle name="Hyperlink 2 5344" xfId="8690" xr:uid="{2558B624-1197-4655-B14C-52B3536ED23E}"/>
    <cellStyle name="Hyperlink 2 5345" xfId="8691" xr:uid="{62F620F7-B258-4777-B7BC-3596355D9E64}"/>
    <cellStyle name="Hyperlink 2 5346" xfId="8692" xr:uid="{EFC52868-AC25-4A75-9C5C-B6384393DB6C}"/>
    <cellStyle name="Hyperlink 2 5347" xfId="8693" xr:uid="{C1C7FFA4-5BCE-4394-B869-42079CDB54CF}"/>
    <cellStyle name="Hyperlink 2 5348" xfId="8694" xr:uid="{05E8799E-BB41-41A3-8958-FD02DE1D37C4}"/>
    <cellStyle name="Hyperlink 2 5349" xfId="8695" xr:uid="{3125D273-3A73-477D-87C8-4BA481E0F40D}"/>
    <cellStyle name="Hyperlink 2 535" xfId="8696" xr:uid="{D171FF92-AF8B-4768-9CD8-3E7D494EEFBA}"/>
    <cellStyle name="Hyperlink 2 5350" xfId="8697" xr:uid="{69A0B4CD-92B2-40E1-ABCA-234CAE88BBB8}"/>
    <cellStyle name="Hyperlink 2 5351" xfId="8698" xr:uid="{CE728599-CB6A-4451-A941-0DAC670FFCE1}"/>
    <cellStyle name="Hyperlink 2 5352" xfId="8699" xr:uid="{FAF9B8D3-7A65-47FD-95F1-013766E1A4D1}"/>
    <cellStyle name="Hyperlink 2 5353" xfId="8700" xr:uid="{5B09AB26-8A18-4298-B476-AF34E5F67F69}"/>
    <cellStyle name="Hyperlink 2 5354" xfId="8701" xr:uid="{BF215153-1015-4472-AAB8-7CD6D60F9048}"/>
    <cellStyle name="Hyperlink 2 5355" xfId="8702" xr:uid="{2CA7A463-F8CC-4B6C-A8B7-C3786754B524}"/>
    <cellStyle name="Hyperlink 2 5356" xfId="8703" xr:uid="{FCE0FF8A-BD3A-4F56-981C-AB1451780C7F}"/>
    <cellStyle name="Hyperlink 2 5357" xfId="8704" xr:uid="{A497F442-658B-4F24-B94F-9018C7E0D633}"/>
    <cellStyle name="Hyperlink 2 5358" xfId="8705" xr:uid="{8C085673-132E-4D51-96A1-657FF5969141}"/>
    <cellStyle name="Hyperlink 2 5359" xfId="8706" xr:uid="{61A3C27B-8CB2-4776-B7D2-AA1A4F67245D}"/>
    <cellStyle name="Hyperlink 2 536" xfId="8707" xr:uid="{EB3D06EF-8F71-4227-86A5-5BFF9427E066}"/>
    <cellStyle name="Hyperlink 2 5360" xfId="8708" xr:uid="{23FADC0C-4207-4415-A030-F9106DB9DCB8}"/>
    <cellStyle name="Hyperlink 2 5361" xfId="8709" xr:uid="{5BC4472F-07F5-42FD-B849-3F233F4ACD90}"/>
    <cellStyle name="Hyperlink 2 5362" xfId="8710" xr:uid="{2221F83A-3394-4A5E-89FF-459F95FCBE9E}"/>
    <cellStyle name="Hyperlink 2 5363" xfId="8711" xr:uid="{BEAB5B78-5070-4398-B33E-606CA4F098F9}"/>
    <cellStyle name="Hyperlink 2 5364" xfId="8712" xr:uid="{F7C15E06-3903-4B45-A56A-27CDBFD4C669}"/>
    <cellStyle name="Hyperlink 2 5365" xfId="8713" xr:uid="{CFB28B5A-1D40-48C6-BBFD-B7A622735C79}"/>
    <cellStyle name="Hyperlink 2 5366" xfId="8714" xr:uid="{360238C5-20DD-4CC9-AB05-9C9844E93A83}"/>
    <cellStyle name="Hyperlink 2 5367" xfId="8715" xr:uid="{09B48191-E9EB-43E6-A707-91888098DBAA}"/>
    <cellStyle name="Hyperlink 2 5368" xfId="8716" xr:uid="{20E1A4B8-C91C-4652-B46C-A2DF89E60207}"/>
    <cellStyle name="Hyperlink 2 5369" xfId="8717" xr:uid="{78B1AAED-2D4D-4CF6-9390-8E72BF9CF744}"/>
    <cellStyle name="Hyperlink 2 537" xfId="8718" xr:uid="{2084510A-7CFE-46D3-B5D6-C8A05A24196F}"/>
    <cellStyle name="Hyperlink 2 5370" xfId="8719" xr:uid="{28A4CBFD-4DBA-4DB5-9016-D3542886FA0D}"/>
    <cellStyle name="Hyperlink 2 5371" xfId="8720" xr:uid="{94458DB0-B252-4F7A-990E-1C3DCC9D07F3}"/>
    <cellStyle name="Hyperlink 2 5372" xfId="8721" xr:uid="{4F5A0BA7-3A97-46FB-9CBE-8366378D7B92}"/>
    <cellStyle name="Hyperlink 2 5373" xfId="8722" xr:uid="{A9BD38FE-6C09-4FA4-8670-F23C484C7DBE}"/>
    <cellStyle name="Hyperlink 2 5374" xfId="8723" xr:uid="{2A053BE5-5DF0-473C-A379-A3577D9C6387}"/>
    <cellStyle name="Hyperlink 2 5375" xfId="8724" xr:uid="{B853D9EB-7E1A-410B-8496-B868E11C9349}"/>
    <cellStyle name="Hyperlink 2 5376" xfId="8725" xr:uid="{F482C905-A6F0-44A8-9F64-C46AAF828E20}"/>
    <cellStyle name="Hyperlink 2 5377" xfId="8726" xr:uid="{C23EF179-CF31-4F50-B8BE-397DB9ADA46C}"/>
    <cellStyle name="Hyperlink 2 5378" xfId="8727" xr:uid="{07A14CA9-0F12-463A-826F-43110D7B4897}"/>
    <cellStyle name="Hyperlink 2 5379" xfId="8728" xr:uid="{5C81BC21-A3C0-46C8-98FA-8E89E9BA0D5B}"/>
    <cellStyle name="Hyperlink 2 538" xfId="8729" xr:uid="{D5D795BD-52B8-44A2-BD1F-9FCB1F33988C}"/>
    <cellStyle name="Hyperlink 2 5380" xfId="8730" xr:uid="{AAE4278D-07F6-453A-AB3C-59BA5033E220}"/>
    <cellStyle name="Hyperlink 2 5381" xfId="8731" xr:uid="{D058CF1E-CD18-4F86-B0DC-5DE088836786}"/>
    <cellStyle name="Hyperlink 2 5382" xfId="8732" xr:uid="{25D0F5CF-19D5-4C0C-91F1-51793B2D564F}"/>
    <cellStyle name="Hyperlink 2 5383" xfId="8733" xr:uid="{3BC4DE5B-F723-4611-99E7-66FC0F02E808}"/>
    <cellStyle name="Hyperlink 2 5384" xfId="8734" xr:uid="{4BFE063D-A4F3-4616-A581-2189AE631FA5}"/>
    <cellStyle name="Hyperlink 2 5385" xfId="8735" xr:uid="{30A8D7D4-7774-4322-A53F-2C0A6C0B01F2}"/>
    <cellStyle name="Hyperlink 2 5386" xfId="8736" xr:uid="{C85F4799-55F4-4B19-84B3-468301B26475}"/>
    <cellStyle name="Hyperlink 2 5387" xfId="8737" xr:uid="{8340AF9F-A1B3-4918-A2D7-0D9828A0D724}"/>
    <cellStyle name="Hyperlink 2 5388" xfId="8738" xr:uid="{769F4028-4A20-4E79-9198-AA42B459C6A6}"/>
    <cellStyle name="Hyperlink 2 5389" xfId="8739" xr:uid="{8D1470B8-581A-47D9-9F93-F2D5C62B5316}"/>
    <cellStyle name="Hyperlink 2 539" xfId="8740" xr:uid="{C64CE002-0030-4237-8FC8-1419FBB2E22D}"/>
    <cellStyle name="Hyperlink 2 5390" xfId="8741" xr:uid="{F51829AE-046B-4B88-9DD7-7905B13B6FBD}"/>
    <cellStyle name="Hyperlink 2 5391" xfId="8742" xr:uid="{13F3D8E5-F9F2-43FD-A8FC-5782E06FC300}"/>
    <cellStyle name="Hyperlink 2 5392" xfId="8743" xr:uid="{8BEBE27F-AA80-4A3E-B60D-4470FCADC5DC}"/>
    <cellStyle name="Hyperlink 2 5393" xfId="8744" xr:uid="{08B72302-CB40-4136-BFC9-E5B440D59765}"/>
    <cellStyle name="Hyperlink 2 5394" xfId="8745" xr:uid="{B063CD0F-38C4-40BC-90AD-B051F0D73435}"/>
    <cellStyle name="Hyperlink 2 5395" xfId="8746" xr:uid="{21C591C2-03B8-47C5-9488-E96923D0CD37}"/>
    <cellStyle name="Hyperlink 2 5396" xfId="8747" xr:uid="{7D5E459E-AA5C-48BF-BB92-9E94489D44EC}"/>
    <cellStyle name="Hyperlink 2 5397" xfId="8748" xr:uid="{A50C46FD-C5F1-40E8-BDAF-5F32753E38ED}"/>
    <cellStyle name="Hyperlink 2 5398" xfId="8749" xr:uid="{0F86C4BA-B060-4E01-A74A-33B391CC6E38}"/>
    <cellStyle name="Hyperlink 2 5399" xfId="8750" xr:uid="{06797366-E60F-4F88-91E2-796A8BBBE5CC}"/>
    <cellStyle name="Hyperlink 2 54" xfId="8751" xr:uid="{C2C2C5B2-84A4-4811-BB90-7A9013A2C684}"/>
    <cellStyle name="Hyperlink 2 540" xfId="8752" xr:uid="{AC3203B1-366D-4C47-A0F7-97A47CB1B88D}"/>
    <cellStyle name="Hyperlink 2 5400" xfId="8753" xr:uid="{8FCE96E3-3F38-4739-8AF8-BF11F237B573}"/>
    <cellStyle name="Hyperlink 2 5401" xfId="8754" xr:uid="{D511BF5A-A615-494B-954D-749B794DBB8B}"/>
    <cellStyle name="Hyperlink 2 5402" xfId="8755" xr:uid="{CD8CFD2E-2261-4E62-B3F2-E43327575B59}"/>
    <cellStyle name="Hyperlink 2 5403" xfId="8756" xr:uid="{D96078BE-FE57-4BA8-9AFF-D5D7EEDABFC6}"/>
    <cellStyle name="Hyperlink 2 5404" xfId="8757" xr:uid="{900A0CE0-4D9D-4A9F-9970-C7FAD176C0C8}"/>
    <cellStyle name="Hyperlink 2 5405" xfId="8758" xr:uid="{25F5FEA7-2F09-4F6A-BF29-737EAA107E74}"/>
    <cellStyle name="Hyperlink 2 5406" xfId="8759" xr:uid="{D6B74A5E-0C27-4176-B378-42523852E56A}"/>
    <cellStyle name="Hyperlink 2 5407" xfId="8760" xr:uid="{E42530B2-D13F-4A5E-88C2-C6EE329EAF42}"/>
    <cellStyle name="Hyperlink 2 5408" xfId="8761" xr:uid="{47924D8F-9CF9-4637-B92A-3BA7F9D62CBE}"/>
    <cellStyle name="Hyperlink 2 5409" xfId="8762" xr:uid="{7BB4352E-1A9C-4E96-BFDE-1B719633B16F}"/>
    <cellStyle name="Hyperlink 2 541" xfId="8763" xr:uid="{C862252C-4EAB-4E5A-9160-8E4E844FA0A0}"/>
    <cellStyle name="Hyperlink 2 5410" xfId="8764" xr:uid="{7D9864FF-CB07-4BFF-8C5A-410ACE70CE7F}"/>
    <cellStyle name="Hyperlink 2 5411" xfId="8765" xr:uid="{6BD7158E-62B6-4970-851C-DB863381A7F1}"/>
    <cellStyle name="Hyperlink 2 5412" xfId="8766" xr:uid="{DD820829-640F-422F-9570-614F90F93D14}"/>
    <cellStyle name="Hyperlink 2 5413" xfId="8767" xr:uid="{3E578E19-3F70-4459-9E99-6FDFB24572D5}"/>
    <cellStyle name="Hyperlink 2 5414" xfId="8768" xr:uid="{12B08284-CDBB-4772-AF91-52741B77C791}"/>
    <cellStyle name="Hyperlink 2 5415" xfId="8769" xr:uid="{2E3301EF-6806-4E3B-9F40-C465E1426A3F}"/>
    <cellStyle name="Hyperlink 2 5416" xfId="8770" xr:uid="{4704FC01-801D-4536-9EB0-3159E828B4BA}"/>
    <cellStyle name="Hyperlink 2 5417" xfId="8771" xr:uid="{D6F67586-2385-4EFC-B053-24C56B0E62DB}"/>
    <cellStyle name="Hyperlink 2 5418" xfId="8772" xr:uid="{6312DB27-5BE1-4644-98D3-89E6438B6D26}"/>
    <cellStyle name="Hyperlink 2 5419" xfId="8773" xr:uid="{E808ABCD-9833-4D56-A647-280B4A1BFB9D}"/>
    <cellStyle name="Hyperlink 2 542" xfId="8774" xr:uid="{799B6115-DAAC-4A93-B721-8828A0EA241D}"/>
    <cellStyle name="Hyperlink 2 5420" xfId="8775" xr:uid="{215CE6A9-9092-45AD-B1BD-2B4233B79D7A}"/>
    <cellStyle name="Hyperlink 2 5421" xfId="8776" xr:uid="{96CCE19F-B347-4562-9982-A8EC361B7E3C}"/>
    <cellStyle name="Hyperlink 2 5422" xfId="8777" xr:uid="{96907DA7-2CE9-4FC3-A1AD-D6412A55E3FC}"/>
    <cellStyle name="Hyperlink 2 5423" xfId="8778" xr:uid="{6B2E2C9E-CD96-4033-A764-B28105098E31}"/>
    <cellStyle name="Hyperlink 2 5424" xfId="8779" xr:uid="{F51331EF-2148-4006-A836-B728EFEBB20F}"/>
    <cellStyle name="Hyperlink 2 5425" xfId="8780" xr:uid="{F57DF140-4953-46D4-A3AE-A847C2B958BB}"/>
    <cellStyle name="Hyperlink 2 5426" xfId="8781" xr:uid="{4F94FCDF-EE97-488B-9FAE-D2B925A98832}"/>
    <cellStyle name="Hyperlink 2 5427" xfId="8782" xr:uid="{551F5070-2548-471E-9A24-00D2BFA4EB4D}"/>
    <cellStyle name="Hyperlink 2 5428" xfId="8783" xr:uid="{DE5BBD93-C4BD-49BA-A18D-F8C6241C15D5}"/>
    <cellStyle name="Hyperlink 2 5429" xfId="8784" xr:uid="{908597C2-F558-45CC-9D1B-B6E094EF39F8}"/>
    <cellStyle name="Hyperlink 2 543" xfId="8785" xr:uid="{BBDBB1E1-4553-4F7C-BB0D-2DB68D4B1ABD}"/>
    <cellStyle name="Hyperlink 2 5430" xfId="8786" xr:uid="{4954ACAF-53B6-48AA-9FC8-488E50F347ED}"/>
    <cellStyle name="Hyperlink 2 5431" xfId="8787" xr:uid="{138982E0-56BF-4FC7-9080-D2EA8BA88E2A}"/>
    <cellStyle name="Hyperlink 2 5432" xfId="8788" xr:uid="{53C706A4-A69E-4C9F-98A1-D7750E229029}"/>
    <cellStyle name="Hyperlink 2 5433" xfId="8789" xr:uid="{A26CC463-B34B-45B1-B2AA-1EF384547EB7}"/>
    <cellStyle name="Hyperlink 2 5434" xfId="8790" xr:uid="{F11E6BB9-3760-4C43-B1A8-3DEF1A312174}"/>
    <cellStyle name="Hyperlink 2 5435" xfId="8791" xr:uid="{2EE3A5A5-0F80-481F-865D-9EDA0767B798}"/>
    <cellStyle name="Hyperlink 2 5436" xfId="8792" xr:uid="{5251326B-B93B-4A64-B79B-B87B70D46CDB}"/>
    <cellStyle name="Hyperlink 2 5437" xfId="8793" xr:uid="{C9FE5097-378E-42CD-A31F-8C7434EB3415}"/>
    <cellStyle name="Hyperlink 2 5438" xfId="8794" xr:uid="{7F6A9677-DF9A-4BF7-889C-5136D940E1E8}"/>
    <cellStyle name="Hyperlink 2 5439" xfId="8795" xr:uid="{0EE66E16-9DB1-4CB1-94F3-A916EB698140}"/>
    <cellStyle name="Hyperlink 2 544" xfId="8796" xr:uid="{EAC06EC3-11DF-455B-ADD9-4F6A3612A2E2}"/>
    <cellStyle name="Hyperlink 2 5440" xfId="8797" xr:uid="{53F78C39-9964-41F9-AF77-E02A0099242E}"/>
    <cellStyle name="Hyperlink 2 5441" xfId="8798" xr:uid="{A873A1DC-01B8-4AEB-9ED3-C6AF0D5C9656}"/>
    <cellStyle name="Hyperlink 2 5442" xfId="8799" xr:uid="{1E2050B6-BDE8-42E0-8B4F-DA38E6E02DC1}"/>
    <cellStyle name="Hyperlink 2 5443" xfId="8800" xr:uid="{815EDDDF-3270-4812-B940-20922D611931}"/>
    <cellStyle name="Hyperlink 2 5444" xfId="8801" xr:uid="{B4628850-C51A-487D-8F41-FE4C00C64F29}"/>
    <cellStyle name="Hyperlink 2 5445" xfId="8802" xr:uid="{F12E270E-AF5D-4CDC-BA0D-260C9CDD4EEE}"/>
    <cellStyle name="Hyperlink 2 5446" xfId="8803" xr:uid="{56410F4C-52B0-4F4D-8328-FFB7D96443F6}"/>
    <cellStyle name="Hyperlink 2 5447" xfId="8804" xr:uid="{26890C87-4AC8-401C-AC2D-657CE64AA6AC}"/>
    <cellStyle name="Hyperlink 2 5448" xfId="8805" xr:uid="{22127267-31FD-4F00-A2AA-3870350F4CCE}"/>
    <cellStyle name="Hyperlink 2 5449" xfId="8806" xr:uid="{0029BB9A-7249-4B9C-9F22-DEB5BBB04D9B}"/>
    <cellStyle name="Hyperlink 2 545" xfId="8807" xr:uid="{7E8B16C0-745F-485B-8A24-5B8785A72E7E}"/>
    <cellStyle name="Hyperlink 2 5450" xfId="8808" xr:uid="{CF6519B9-365F-4807-B0CF-A50E1BA3E1A5}"/>
    <cellStyle name="Hyperlink 2 5451" xfId="8809" xr:uid="{6F07F7A4-B5B4-4CDE-965D-D4987F5F597F}"/>
    <cellStyle name="Hyperlink 2 5452" xfId="8810" xr:uid="{60B69509-DDF4-4FD6-9EFD-F7B933A49FD1}"/>
    <cellStyle name="Hyperlink 2 5453" xfId="8811" xr:uid="{D8DCC5E2-E5DA-4765-A796-B943E45017A8}"/>
    <cellStyle name="Hyperlink 2 5454" xfId="8812" xr:uid="{5FA30220-DA98-4B1D-9D84-69DF09730E32}"/>
    <cellStyle name="Hyperlink 2 5455" xfId="8813" xr:uid="{F5A5A51E-7439-4593-B1DC-CC505738EF6B}"/>
    <cellStyle name="Hyperlink 2 5456" xfId="8814" xr:uid="{0F646038-F6AB-4947-816F-577C3CDE1168}"/>
    <cellStyle name="Hyperlink 2 5457" xfId="8815" xr:uid="{7681DB1D-DD57-4CEF-B29C-69C25595124C}"/>
    <cellStyle name="Hyperlink 2 5458" xfId="8816" xr:uid="{132F40E0-AB77-4DA2-905A-F753891C1F36}"/>
    <cellStyle name="Hyperlink 2 5459" xfId="8817" xr:uid="{ADCEDDF6-0485-4043-B98C-6051C46624AF}"/>
    <cellStyle name="Hyperlink 2 546" xfId="8818" xr:uid="{42806AFB-ACFC-4C19-9221-404155B2A79F}"/>
    <cellStyle name="Hyperlink 2 5460" xfId="8819" xr:uid="{CC7D970D-44CD-464A-B691-19DF6E8BD618}"/>
    <cellStyle name="Hyperlink 2 5461" xfId="8820" xr:uid="{22769359-44D6-4F6A-AC4E-B6154C70CED2}"/>
    <cellStyle name="Hyperlink 2 5462" xfId="8821" xr:uid="{2D49325C-D62F-49FC-B3CB-E978684CE4B0}"/>
    <cellStyle name="Hyperlink 2 5463" xfId="8822" xr:uid="{B9FCC284-3F19-4EFE-BFD9-89657A04CB85}"/>
    <cellStyle name="Hyperlink 2 5464" xfId="8823" xr:uid="{692E8088-B294-405E-A4B4-2FABEF0E422B}"/>
    <cellStyle name="Hyperlink 2 5465" xfId="8824" xr:uid="{88684FA6-4C92-423C-8DF0-B9335A6AAB07}"/>
    <cellStyle name="Hyperlink 2 5466" xfId="8825" xr:uid="{41A85F74-254A-4E1B-A545-47B784974EBA}"/>
    <cellStyle name="Hyperlink 2 5467" xfId="8826" xr:uid="{8C42ED11-D844-4858-BE7B-DB99799A5AFA}"/>
    <cellStyle name="Hyperlink 2 5468" xfId="8827" xr:uid="{B84C9148-B754-4AAE-8D40-194CEFCE7DF7}"/>
    <cellStyle name="Hyperlink 2 5469" xfId="8828" xr:uid="{FA6F98B9-CD5C-46C1-B3D9-8E45575596FC}"/>
    <cellStyle name="Hyperlink 2 547" xfId="8829" xr:uid="{11E57311-F477-46AA-B43C-C5BA41FA3C34}"/>
    <cellStyle name="Hyperlink 2 5470" xfId="8830" xr:uid="{CFE2BC94-EE74-492B-A361-157DB859CF07}"/>
    <cellStyle name="Hyperlink 2 5471" xfId="8831" xr:uid="{AFFF7281-67C7-4EA5-9076-1FBA8DAC5D68}"/>
    <cellStyle name="Hyperlink 2 5472" xfId="8832" xr:uid="{9AEB6F36-A506-4EE3-A81C-E93DE9F5DB97}"/>
    <cellStyle name="Hyperlink 2 5473" xfId="8833" xr:uid="{55D4B930-73F3-45ED-8A70-904A4482AD8A}"/>
    <cellStyle name="Hyperlink 2 5474" xfId="8834" xr:uid="{921E3D73-DAF7-4C15-8293-11B6C2C5EC52}"/>
    <cellStyle name="Hyperlink 2 5475" xfId="8835" xr:uid="{386DD1F1-8AFE-4E46-8B0D-691E0E127CB6}"/>
    <cellStyle name="Hyperlink 2 5476" xfId="8836" xr:uid="{42BAEB30-0FB1-4B9E-84A0-10866BCF9C77}"/>
    <cellStyle name="Hyperlink 2 5477" xfId="8837" xr:uid="{A055F315-432C-4D12-A460-1C26F43E9B1C}"/>
    <cellStyle name="Hyperlink 2 5478" xfId="8838" xr:uid="{8F7F19EC-8168-4124-9EA5-1EA8D1E133F7}"/>
    <cellStyle name="Hyperlink 2 5479" xfId="8839" xr:uid="{FA78F148-253C-4B93-9E75-F1F036B6138D}"/>
    <cellStyle name="Hyperlink 2 548" xfId="8840" xr:uid="{303EBDB0-89EE-4BFE-905C-5C85C04EFAD4}"/>
    <cellStyle name="Hyperlink 2 5480" xfId="8841" xr:uid="{D35BB24B-DEBF-4822-9C7B-95C158CAE473}"/>
    <cellStyle name="Hyperlink 2 5481" xfId="8842" xr:uid="{C79E03F7-3D5E-4F68-AC72-47B81A987A26}"/>
    <cellStyle name="Hyperlink 2 5482" xfId="8843" xr:uid="{875FB1F7-8DBB-47E3-A28A-578E820F33A0}"/>
    <cellStyle name="Hyperlink 2 5483" xfId="8844" xr:uid="{1495F154-0492-4DBA-8DF7-C9BCB184B9D7}"/>
    <cellStyle name="Hyperlink 2 5484" xfId="8845" xr:uid="{8FD0EBCC-2EB3-4984-8790-5D59096DA265}"/>
    <cellStyle name="Hyperlink 2 5485" xfId="8846" xr:uid="{26D9D07B-8CB6-4EDF-8291-699FD2968B22}"/>
    <cellStyle name="Hyperlink 2 5486" xfId="8847" xr:uid="{4285D4A2-B930-4D8B-9552-FFEAA23A5A96}"/>
    <cellStyle name="Hyperlink 2 5487" xfId="8848" xr:uid="{3CC5AA0E-8CF3-45E1-95BD-AFD5F39B069A}"/>
    <cellStyle name="Hyperlink 2 5488" xfId="8849" xr:uid="{714E5D95-64A5-4897-8BAC-0B30B0A70228}"/>
    <cellStyle name="Hyperlink 2 5489" xfId="8850" xr:uid="{B40FB485-5A32-477A-AED7-30664FDDCA7B}"/>
    <cellStyle name="Hyperlink 2 549" xfId="8851" xr:uid="{516D9C63-C9DC-4517-BBCC-BDAB2556ECEE}"/>
    <cellStyle name="Hyperlink 2 5490" xfId="8852" xr:uid="{1B4C2896-237E-4F94-8ACD-8E9A8C145612}"/>
    <cellStyle name="Hyperlink 2 5491" xfId="8853" xr:uid="{785B4B86-5535-46F3-B0F8-842F717B6E49}"/>
    <cellStyle name="Hyperlink 2 5492" xfId="8854" xr:uid="{ABFD4A9D-2134-41BD-84B2-A372BDA2DED1}"/>
    <cellStyle name="Hyperlink 2 5493" xfId="8855" xr:uid="{02D7F7A8-2A74-4179-B238-E458EFFD0783}"/>
    <cellStyle name="Hyperlink 2 5494" xfId="8856" xr:uid="{C304FC6E-DB5F-4625-A853-3C955F040C58}"/>
    <cellStyle name="Hyperlink 2 5495" xfId="8857" xr:uid="{CAB0EF17-78AF-4FC5-B80A-5D98F5EE0A2E}"/>
    <cellStyle name="Hyperlink 2 5496" xfId="8858" xr:uid="{A73E5CF3-3066-444A-849C-1232CC2C5B29}"/>
    <cellStyle name="Hyperlink 2 5497" xfId="8859" xr:uid="{9C06F45F-FA6B-47DC-A57A-79F41BEE615E}"/>
    <cellStyle name="Hyperlink 2 5498" xfId="8860" xr:uid="{D8BD2877-C8FD-44AF-91B8-5226CA70CAB5}"/>
    <cellStyle name="Hyperlink 2 5499" xfId="8861" xr:uid="{EB248D89-C63E-477D-B120-F8B027177C4C}"/>
    <cellStyle name="Hyperlink 2 55" xfId="8862" xr:uid="{53B47E29-7D53-4487-91EF-0CDE217D7264}"/>
    <cellStyle name="Hyperlink 2 550" xfId="8863" xr:uid="{8AF3D17A-54AD-4EDC-B561-FB9ADBF88F03}"/>
    <cellStyle name="Hyperlink 2 5500" xfId="8864" xr:uid="{AB7044BA-F7B9-421A-8FC9-1222895987B2}"/>
    <cellStyle name="Hyperlink 2 5501" xfId="8865" xr:uid="{BADD8DE4-7A89-4A9D-B507-EA3394B0CE77}"/>
    <cellStyle name="Hyperlink 2 5502" xfId="8866" xr:uid="{73F0909F-7F5F-4DA2-B648-98107B97CD47}"/>
    <cellStyle name="Hyperlink 2 5503" xfId="8867" xr:uid="{9121F996-CE33-4803-AC35-FD6B0009CE94}"/>
    <cellStyle name="Hyperlink 2 5504" xfId="8868" xr:uid="{EE9E7F35-BB12-45EC-B409-D0B2C3F21C93}"/>
    <cellStyle name="Hyperlink 2 5505" xfId="8869" xr:uid="{C621540A-3DFF-421C-9D09-9B679022AEEC}"/>
    <cellStyle name="Hyperlink 2 5506" xfId="8870" xr:uid="{5FEC0683-5ED2-4D59-86FA-377CD70B9108}"/>
    <cellStyle name="Hyperlink 2 5507" xfId="8871" xr:uid="{E9A17582-5428-40A2-9320-CB2BF954C2D6}"/>
    <cellStyle name="Hyperlink 2 5508" xfId="8872" xr:uid="{C3E09F05-4CF9-4ACA-9569-369F9AEE5508}"/>
    <cellStyle name="Hyperlink 2 5509" xfId="8873" xr:uid="{AF5221CF-FBDC-4C08-9CD3-9FE12BDFC207}"/>
    <cellStyle name="Hyperlink 2 551" xfId="8874" xr:uid="{0C9958CE-2B07-44F1-8A39-F009C802B00E}"/>
    <cellStyle name="Hyperlink 2 5510" xfId="8875" xr:uid="{2C4CC7F2-086B-4E12-999A-E07B2E193D55}"/>
    <cellStyle name="Hyperlink 2 5511" xfId="8876" xr:uid="{19C6BCD2-E6C9-4C1B-8D35-F52ACE8BB97B}"/>
    <cellStyle name="Hyperlink 2 5512" xfId="8877" xr:uid="{A954E984-293D-4AAD-A38B-D9987946E310}"/>
    <cellStyle name="Hyperlink 2 5513" xfId="8878" xr:uid="{CE15A523-7B8A-4079-A9B5-DC26EE3A092C}"/>
    <cellStyle name="Hyperlink 2 5514" xfId="8879" xr:uid="{7BB69D45-2653-4734-BF6D-23626B1EC25D}"/>
    <cellStyle name="Hyperlink 2 5515" xfId="8880" xr:uid="{0445CD42-AAB2-4171-A262-E9E1635C84EB}"/>
    <cellStyle name="Hyperlink 2 5516" xfId="8881" xr:uid="{166CB09A-8DE5-4F2D-9C20-D55A73FBC749}"/>
    <cellStyle name="Hyperlink 2 5517" xfId="8882" xr:uid="{A43DA389-ACB6-4F5E-87AF-EFB1BA057868}"/>
    <cellStyle name="Hyperlink 2 5518" xfId="8883" xr:uid="{58934F3F-F483-46EB-92FF-2899835F2F6B}"/>
    <cellStyle name="Hyperlink 2 5519" xfId="8884" xr:uid="{42CF2ABC-9913-4417-B297-926CAAD3A523}"/>
    <cellStyle name="Hyperlink 2 552" xfId="8885" xr:uid="{FDF93B0B-5C1E-406A-93C4-C98F6E2360EB}"/>
    <cellStyle name="Hyperlink 2 5520" xfId="8886" xr:uid="{ED85A8B0-B46D-4E08-99A9-29E744B6AB74}"/>
    <cellStyle name="Hyperlink 2 5521" xfId="8887" xr:uid="{CC221193-69FB-43B4-B66A-BC4296D93D46}"/>
    <cellStyle name="Hyperlink 2 5522" xfId="8888" xr:uid="{FF3B83EA-A54D-4A33-97F4-C36952633C6B}"/>
    <cellStyle name="Hyperlink 2 5523" xfId="8889" xr:uid="{9A75B41F-ECBE-49E4-942B-8298A6A9C3BF}"/>
    <cellStyle name="Hyperlink 2 5524" xfId="8890" xr:uid="{3648750B-E291-450C-963A-D631381BD393}"/>
    <cellStyle name="Hyperlink 2 5525" xfId="8891" xr:uid="{956EA52F-9D89-458F-8D7E-A2826AD2B2D4}"/>
    <cellStyle name="Hyperlink 2 5526" xfId="8892" xr:uid="{E650D2C8-511C-41FC-B324-5C05569193C6}"/>
    <cellStyle name="Hyperlink 2 5527" xfId="8893" xr:uid="{9C1E9B34-2BC5-4321-8534-7969566A6056}"/>
    <cellStyle name="Hyperlink 2 5528" xfId="8894" xr:uid="{DD5094CF-5D9F-4D9A-9FD8-799BE91417D4}"/>
    <cellStyle name="Hyperlink 2 5529" xfId="8895" xr:uid="{97BE85F7-4B17-459D-A43C-83FB5DA85A6D}"/>
    <cellStyle name="Hyperlink 2 553" xfId="8896" xr:uid="{776955D9-3B7B-4B11-998D-9D153DB74AFD}"/>
    <cellStyle name="Hyperlink 2 5530" xfId="8897" xr:uid="{8230B427-7C2E-4137-B632-FCED603D324A}"/>
    <cellStyle name="Hyperlink 2 5531" xfId="8898" xr:uid="{1D4634F3-5709-4945-B943-26CAFB412984}"/>
    <cellStyle name="Hyperlink 2 5532" xfId="8899" xr:uid="{C3D5FA04-4AF3-434A-BD51-63D9678EA378}"/>
    <cellStyle name="Hyperlink 2 5533" xfId="8900" xr:uid="{0EC07E45-3E1B-4603-936C-4675D64628CE}"/>
    <cellStyle name="Hyperlink 2 5534" xfId="8901" xr:uid="{914C8781-E86F-4091-9535-301B5EBFB0AB}"/>
    <cellStyle name="Hyperlink 2 5535" xfId="8902" xr:uid="{818A1B54-2649-4973-9DA6-754BF0DCEBA4}"/>
    <cellStyle name="Hyperlink 2 5536" xfId="8903" xr:uid="{48A8BC43-32FD-4A44-82C2-5C171503B13C}"/>
    <cellStyle name="Hyperlink 2 5537" xfId="8904" xr:uid="{5CEBFA2D-621B-45D5-A889-254E6E838B2B}"/>
    <cellStyle name="Hyperlink 2 5538" xfId="8905" xr:uid="{19A0E650-50EF-444D-BEDF-F31184F76848}"/>
    <cellStyle name="Hyperlink 2 5539" xfId="8906" xr:uid="{B3236295-A77F-42C5-B3AC-E91D97E26165}"/>
    <cellStyle name="Hyperlink 2 554" xfId="8907" xr:uid="{4B1BD3EE-0C76-41DF-AA1B-906700998FFD}"/>
    <cellStyle name="Hyperlink 2 5540" xfId="8908" xr:uid="{2680A78E-5CEB-4537-9E0E-7C2574670BE6}"/>
    <cellStyle name="Hyperlink 2 5541" xfId="8909" xr:uid="{FDBAD040-5653-4158-A173-7D32727323FE}"/>
    <cellStyle name="Hyperlink 2 5542" xfId="8910" xr:uid="{AF28E06F-2889-4D87-9AEB-422A21DB2135}"/>
    <cellStyle name="Hyperlink 2 5543" xfId="8911" xr:uid="{039A5E4B-6A9E-4DBD-A40F-2B979EE37F60}"/>
    <cellStyle name="Hyperlink 2 5544" xfId="8912" xr:uid="{4E4DE97C-9A73-4251-9BA4-FFC1353D177C}"/>
    <cellStyle name="Hyperlink 2 5545" xfId="8913" xr:uid="{80A561F0-478C-4853-A3B7-9AB39BE185DF}"/>
    <cellStyle name="Hyperlink 2 5546" xfId="8914" xr:uid="{145CCC0B-C7B9-4092-AB28-0AC75E146ED2}"/>
    <cellStyle name="Hyperlink 2 5547" xfId="8915" xr:uid="{895E108F-0DBF-49DB-954E-CA9C7CF9E9A1}"/>
    <cellStyle name="Hyperlink 2 5548" xfId="8916" xr:uid="{19D9ABB5-2A70-415D-AF1E-6BFB494CEFD3}"/>
    <cellStyle name="Hyperlink 2 5549" xfId="8917" xr:uid="{3D9ABDEF-07D3-4EB3-9770-5C6A273FEAF2}"/>
    <cellStyle name="Hyperlink 2 555" xfId="8918" xr:uid="{CAACD0AB-F523-496C-8C3B-469FBA5B93A4}"/>
    <cellStyle name="Hyperlink 2 5550" xfId="8919" xr:uid="{61089645-6E77-42B2-9C23-0F1E4C4C0982}"/>
    <cellStyle name="Hyperlink 2 5551" xfId="8920" xr:uid="{5AD78BDF-594A-45DE-B885-6966B35FCC1D}"/>
    <cellStyle name="Hyperlink 2 5552" xfId="8921" xr:uid="{6C03E6CD-308D-4B86-997C-92E50BA3EDDD}"/>
    <cellStyle name="Hyperlink 2 5553" xfId="8922" xr:uid="{2057DC1E-8A50-4484-8F59-31B1496D0153}"/>
    <cellStyle name="Hyperlink 2 5554" xfId="8923" xr:uid="{565BFC85-B193-4EDA-AC92-806FA37D8A23}"/>
    <cellStyle name="Hyperlink 2 5555" xfId="8924" xr:uid="{7348492D-A46E-4F1D-98BF-F086194D129A}"/>
    <cellStyle name="Hyperlink 2 5556" xfId="8925" xr:uid="{887B26A8-7C83-41B1-AA9C-907F1A906D40}"/>
    <cellStyle name="Hyperlink 2 5557" xfId="8926" xr:uid="{0152967F-3D78-4D61-A9F4-2FF0C2E0815E}"/>
    <cellStyle name="Hyperlink 2 5558" xfId="8927" xr:uid="{A872BF01-F669-45BD-B0FB-3D13C82EF659}"/>
    <cellStyle name="Hyperlink 2 5559" xfId="8928" xr:uid="{B5308348-14D3-4B19-85B7-974E720350C5}"/>
    <cellStyle name="Hyperlink 2 556" xfId="8929" xr:uid="{F4C5E3FE-EE88-4DE1-ABC4-4F3808DD8C50}"/>
    <cellStyle name="Hyperlink 2 5560" xfId="8930" xr:uid="{207CA1E8-39AE-4794-8A4F-0E9111026BF0}"/>
    <cellStyle name="Hyperlink 2 5561" xfId="8931" xr:uid="{E255A09C-1AD5-482A-812E-9F8E904CBF2E}"/>
    <cellStyle name="Hyperlink 2 5562" xfId="8932" xr:uid="{3EA390E1-B8E2-4DD1-957B-15009BBF2D94}"/>
    <cellStyle name="Hyperlink 2 5563" xfId="8933" xr:uid="{680B239D-255B-4505-B7A9-14A6483B04D9}"/>
    <cellStyle name="Hyperlink 2 5564" xfId="8934" xr:uid="{3141293E-B492-459F-AF23-AA632D08BDF7}"/>
    <cellStyle name="Hyperlink 2 5565" xfId="8935" xr:uid="{FB542906-6065-4860-8548-8805F64F8263}"/>
    <cellStyle name="Hyperlink 2 5566" xfId="8936" xr:uid="{7A60E494-752F-4E44-83BB-3C5EA0A33DAE}"/>
    <cellStyle name="Hyperlink 2 5567" xfId="8937" xr:uid="{6E0121C3-D831-4DC8-A638-D8C7D55ED479}"/>
    <cellStyle name="Hyperlink 2 5568" xfId="8938" xr:uid="{2B0E477A-C924-450F-9BBA-3516E36292A5}"/>
    <cellStyle name="Hyperlink 2 5569" xfId="8939" xr:uid="{3E678D03-6FFF-4787-A3BD-68B7C730D766}"/>
    <cellStyle name="Hyperlink 2 557" xfId="8940" xr:uid="{D40174C0-F0CD-442D-A075-AFF4721A2F6E}"/>
    <cellStyle name="Hyperlink 2 5570" xfId="8941" xr:uid="{85086988-41A8-49C7-9C85-CB772764DB16}"/>
    <cellStyle name="Hyperlink 2 5571" xfId="8942" xr:uid="{BE3362B5-41CB-4BC5-8526-7F4326D528C4}"/>
    <cellStyle name="Hyperlink 2 5572" xfId="8943" xr:uid="{34790D1A-142D-4A18-969F-81B860A13276}"/>
    <cellStyle name="Hyperlink 2 5573" xfId="8944" xr:uid="{4FCBDDA2-2F44-4920-88CD-E95747FE21AA}"/>
    <cellStyle name="Hyperlink 2 5574" xfId="8945" xr:uid="{DA6E46BE-B294-4587-AD58-B3FB8054D067}"/>
    <cellStyle name="Hyperlink 2 5575" xfId="8946" xr:uid="{AAB84BEB-CEFD-4291-9D32-5453E7F03C8D}"/>
    <cellStyle name="Hyperlink 2 5576" xfId="8947" xr:uid="{07365BDE-D217-4134-A866-0D7BFFC61ABA}"/>
    <cellStyle name="Hyperlink 2 5577" xfId="8948" xr:uid="{7944F900-91F4-4E5F-84FF-54275515B685}"/>
    <cellStyle name="Hyperlink 2 5578" xfId="8949" xr:uid="{74588060-0451-4B4B-A03E-EA141AED8FFB}"/>
    <cellStyle name="Hyperlink 2 5579" xfId="8950" xr:uid="{0F1BF60C-CE2A-4784-8882-0DE6A02BB549}"/>
    <cellStyle name="Hyperlink 2 558" xfId="8951" xr:uid="{A8E4F55D-0DBD-4FE0-8A4A-44ABDAAA91E7}"/>
    <cellStyle name="Hyperlink 2 5580" xfId="8952" xr:uid="{26064848-B49E-4D4E-8223-A176DAA1CBB0}"/>
    <cellStyle name="Hyperlink 2 5581" xfId="8953" xr:uid="{AAEAC873-8741-473A-A5EF-B32355892265}"/>
    <cellStyle name="Hyperlink 2 5582" xfId="8954" xr:uid="{E9116C0F-42C4-4C61-ADB6-8BF4CEE46535}"/>
    <cellStyle name="Hyperlink 2 5583" xfId="8955" xr:uid="{CDF9AC2C-B7B5-494A-BCAC-1DC77679AAD3}"/>
    <cellStyle name="Hyperlink 2 5584" xfId="8956" xr:uid="{0283D77F-A585-4ADD-9959-1BE5AE7E0895}"/>
    <cellStyle name="Hyperlink 2 5585" xfId="8957" xr:uid="{93E47DF7-32D7-4BC1-8051-1F7467F187D0}"/>
    <cellStyle name="Hyperlink 2 5586" xfId="8958" xr:uid="{C1DA3886-462A-4ADF-90CF-850BD1E31EC8}"/>
    <cellStyle name="Hyperlink 2 5587" xfId="8959" xr:uid="{E33F379D-DF46-4932-AA74-8B948645B06B}"/>
    <cellStyle name="Hyperlink 2 5588" xfId="8960" xr:uid="{FAC0640E-7133-465E-9B0C-4412171B5E43}"/>
    <cellStyle name="Hyperlink 2 5589" xfId="8961" xr:uid="{93F3B196-5171-483E-A071-8217380033BE}"/>
    <cellStyle name="Hyperlink 2 559" xfId="8962" xr:uid="{36895F11-D8CB-4244-99A3-BFC8C4C9CD1F}"/>
    <cellStyle name="Hyperlink 2 5590" xfId="8963" xr:uid="{4BF1806E-1C2F-4F3D-89A8-48AFA75F1C7B}"/>
    <cellStyle name="Hyperlink 2 5591" xfId="8964" xr:uid="{D1732329-1E86-42C2-97BA-67A965C24EAC}"/>
    <cellStyle name="Hyperlink 2 5592" xfId="8965" xr:uid="{088F6F0E-9022-4837-A7C1-861E9C16FEB3}"/>
    <cellStyle name="Hyperlink 2 5593" xfId="8966" xr:uid="{10C1EE49-2FF8-4A91-96FD-CD2C061D4E5D}"/>
    <cellStyle name="Hyperlink 2 5594" xfId="8967" xr:uid="{637CA009-73C0-4B13-9AB7-3B3AABE2EA83}"/>
    <cellStyle name="Hyperlink 2 5595" xfId="8968" xr:uid="{838D96D4-BD99-4BB8-8817-0DE18351D34F}"/>
    <cellStyle name="Hyperlink 2 5596" xfId="8969" xr:uid="{A4CA3C45-98DF-4F87-AB36-69624CC88CF3}"/>
    <cellStyle name="Hyperlink 2 5597" xfId="8970" xr:uid="{649D3FA3-0595-469F-91E4-BF63AE0E4ACD}"/>
    <cellStyle name="Hyperlink 2 5598" xfId="8971" xr:uid="{8A7AADB0-125A-43BC-B756-F8D836834551}"/>
    <cellStyle name="Hyperlink 2 5599" xfId="8972" xr:uid="{914BBEB5-1017-4735-92D4-DCB6392011D5}"/>
    <cellStyle name="Hyperlink 2 56" xfId="8973" xr:uid="{2DDD4177-7CBF-445C-A394-08B20D95E282}"/>
    <cellStyle name="Hyperlink 2 560" xfId="8974" xr:uid="{E652E9A5-71EA-4AF7-96FD-B1F96C75F9EA}"/>
    <cellStyle name="Hyperlink 2 5600" xfId="8975" xr:uid="{52EF5091-857F-406B-8303-4C08E84178C9}"/>
    <cellStyle name="Hyperlink 2 5601" xfId="8976" xr:uid="{28A1EFF6-70FA-4CF2-BD15-51E6EA99748B}"/>
    <cellStyle name="Hyperlink 2 5602" xfId="8977" xr:uid="{E798B3D6-8D77-4B9C-B43B-6FCD9551C55B}"/>
    <cellStyle name="Hyperlink 2 5603" xfId="8978" xr:uid="{6EC162AE-539D-4EBF-9967-14235E03DA84}"/>
    <cellStyle name="Hyperlink 2 5604" xfId="8979" xr:uid="{8026C917-B2BB-41C4-A6BD-32A034B84EB8}"/>
    <cellStyle name="Hyperlink 2 5605" xfId="8980" xr:uid="{600E8DD3-78F6-4DDF-8151-468C8473D489}"/>
    <cellStyle name="Hyperlink 2 5606" xfId="8981" xr:uid="{6A344B72-F90F-4336-AD52-2CFB18C51979}"/>
    <cellStyle name="Hyperlink 2 5607" xfId="8982" xr:uid="{D0C0961B-937A-4628-BCC9-57AAD1C52EE8}"/>
    <cellStyle name="Hyperlink 2 5608" xfId="8983" xr:uid="{E74F86E6-CDB1-42BD-A311-F9950470F652}"/>
    <cellStyle name="Hyperlink 2 5609" xfId="8984" xr:uid="{BDC3D142-F6AD-4E7E-8E8B-80FD596B4834}"/>
    <cellStyle name="Hyperlink 2 561" xfId="8985" xr:uid="{5109B0A7-02B0-4A8A-B4CD-610AC26135DD}"/>
    <cellStyle name="Hyperlink 2 5610" xfId="8986" xr:uid="{49E3E21F-565C-4B05-81AC-5AEFA0E982BF}"/>
    <cellStyle name="Hyperlink 2 5611" xfId="8987" xr:uid="{60295B91-7CB4-4ACE-AF30-9C5C90159D89}"/>
    <cellStyle name="Hyperlink 2 5612" xfId="8988" xr:uid="{78EF1440-9590-4588-954D-5A200EECC5D0}"/>
    <cellStyle name="Hyperlink 2 5613" xfId="8989" xr:uid="{55844190-01B1-4350-8E25-DDB10A64253E}"/>
    <cellStyle name="Hyperlink 2 5614" xfId="8990" xr:uid="{C688F7F8-AA81-406F-9939-BD5DFF70FDA3}"/>
    <cellStyle name="Hyperlink 2 5615" xfId="8991" xr:uid="{7BD42773-13FA-4113-BDEF-F0F0833F5FDF}"/>
    <cellStyle name="Hyperlink 2 5616" xfId="8992" xr:uid="{AC25E641-5F81-46D9-9BC9-D9E7DABE0447}"/>
    <cellStyle name="Hyperlink 2 5617" xfId="8993" xr:uid="{82F65A6F-4E06-45B8-BC19-B92F0606BB09}"/>
    <cellStyle name="Hyperlink 2 5618" xfId="8994" xr:uid="{49D55764-C26E-44C5-8515-DA49939A0851}"/>
    <cellStyle name="Hyperlink 2 5619" xfId="8995" xr:uid="{B7339A74-90CD-4D7E-B870-A22BDA645BD9}"/>
    <cellStyle name="Hyperlink 2 562" xfId="8996" xr:uid="{9A98B658-BCA6-4AD2-95EB-71D71922D27A}"/>
    <cellStyle name="Hyperlink 2 5620" xfId="8997" xr:uid="{F146AF6A-FE89-4529-9DEA-7415E7891227}"/>
    <cellStyle name="Hyperlink 2 5621" xfId="8998" xr:uid="{A89FA11F-5FD7-43A6-9894-E23915D0DA9B}"/>
    <cellStyle name="Hyperlink 2 5622" xfId="8999" xr:uid="{891F9C37-0798-4CFE-9E6F-B2EED78D7147}"/>
    <cellStyle name="Hyperlink 2 5623" xfId="9000" xr:uid="{2D000225-ECAB-48C2-9B7A-E339BCA5D5C9}"/>
    <cellStyle name="Hyperlink 2 5624" xfId="9001" xr:uid="{633A7496-2CCF-429A-86EF-FEAF3E5F675F}"/>
    <cellStyle name="Hyperlink 2 5625" xfId="9002" xr:uid="{CAF5780B-80F9-4D5C-AF92-A6442D98E8C7}"/>
    <cellStyle name="Hyperlink 2 5626" xfId="9003" xr:uid="{FEBDE7FC-6FF6-4F90-9EF3-6C8748AB4ADF}"/>
    <cellStyle name="Hyperlink 2 5627" xfId="9004" xr:uid="{9D49CB2C-DC5D-4111-ACA3-3A17E29BB073}"/>
    <cellStyle name="Hyperlink 2 5628" xfId="9005" xr:uid="{5BD0758E-CB6B-4D6A-838F-DBE69F46D702}"/>
    <cellStyle name="Hyperlink 2 5629" xfId="9006" xr:uid="{B178B7DB-2A32-4BBF-9FA5-ED06EC2D16BF}"/>
    <cellStyle name="Hyperlink 2 563" xfId="9007" xr:uid="{80BFD00D-4A19-4F13-A6BA-14D4F9188D1E}"/>
    <cellStyle name="Hyperlink 2 5630" xfId="9008" xr:uid="{4E53C715-BF9F-4BA3-999F-35CF05DA7D1E}"/>
    <cellStyle name="Hyperlink 2 5631" xfId="9009" xr:uid="{7F1A360F-B73A-4850-AFA8-5497BC32FC39}"/>
    <cellStyle name="Hyperlink 2 5632" xfId="9010" xr:uid="{B92095EE-826D-4CC9-B544-C3F2D3C1E3C3}"/>
    <cellStyle name="Hyperlink 2 5633" xfId="9011" xr:uid="{4C41A40F-B1BE-494F-8C93-02A7609C46A4}"/>
    <cellStyle name="Hyperlink 2 5634" xfId="9012" xr:uid="{EC574FF3-0A91-4A38-ACBC-0D50C89024A6}"/>
    <cellStyle name="Hyperlink 2 5635" xfId="9013" xr:uid="{1A373714-2A93-4475-845B-3C589CFD88C2}"/>
    <cellStyle name="Hyperlink 2 5636" xfId="9014" xr:uid="{FB6786B4-D18E-4258-B69B-707C799487FF}"/>
    <cellStyle name="Hyperlink 2 5637" xfId="9015" xr:uid="{11A83832-56F7-48FA-AB9A-008EA1AB4133}"/>
    <cellStyle name="Hyperlink 2 5638" xfId="9016" xr:uid="{C6731155-C41F-49F4-B551-A808D445F585}"/>
    <cellStyle name="Hyperlink 2 5639" xfId="9017" xr:uid="{FE161F9F-5F9F-41CC-AE03-6FB9A9E42EE8}"/>
    <cellStyle name="Hyperlink 2 564" xfId="9018" xr:uid="{B6306AC9-5438-41D0-ACBD-3FFBF0D199A7}"/>
    <cellStyle name="Hyperlink 2 5640" xfId="9019" xr:uid="{85F83A18-D209-4406-836E-558E228F6F22}"/>
    <cellStyle name="Hyperlink 2 5641" xfId="9020" xr:uid="{ED2D7E5F-053D-4BBA-B66F-006415573292}"/>
    <cellStyle name="Hyperlink 2 5642" xfId="9021" xr:uid="{767C630C-C85E-4D00-BEAB-6FF2CA05D873}"/>
    <cellStyle name="Hyperlink 2 5643" xfId="9022" xr:uid="{064A6721-26CB-485C-8900-3AD03B85C717}"/>
    <cellStyle name="Hyperlink 2 5644" xfId="9023" xr:uid="{1CF04E7C-2C38-4A0B-B7F4-65E620F30718}"/>
    <cellStyle name="Hyperlink 2 5645" xfId="9024" xr:uid="{4C352D97-90DA-4853-BF5F-1B2983A0E0F4}"/>
    <cellStyle name="Hyperlink 2 5646" xfId="9025" xr:uid="{21EDC973-498C-432B-9077-53D2D14AF01F}"/>
    <cellStyle name="Hyperlink 2 5647" xfId="9026" xr:uid="{2C9C8ED0-C681-4C54-B587-1F83503C4D4D}"/>
    <cellStyle name="Hyperlink 2 5648" xfId="9027" xr:uid="{2C86B814-5DDC-4527-B736-EBF264887088}"/>
    <cellStyle name="Hyperlink 2 5649" xfId="9028" xr:uid="{D39EA1E1-F375-4213-B705-225EF8381F27}"/>
    <cellStyle name="Hyperlink 2 565" xfId="9029" xr:uid="{5EF6459C-6959-44F6-AB8D-33BF689C3831}"/>
    <cellStyle name="Hyperlink 2 5650" xfId="9030" xr:uid="{F7393795-24CE-4CEF-AC83-21F4D8D775ED}"/>
    <cellStyle name="Hyperlink 2 5651" xfId="9031" xr:uid="{DF20E9CF-3ABE-49BA-90BE-BB9909D9C005}"/>
    <cellStyle name="Hyperlink 2 5652" xfId="9032" xr:uid="{1C2A068A-0A83-455C-B580-4FFA76784C0D}"/>
    <cellStyle name="Hyperlink 2 5653" xfId="9033" xr:uid="{D26BD052-7BA6-420C-BCB1-AA87293B6757}"/>
    <cellStyle name="Hyperlink 2 5654" xfId="9034" xr:uid="{5C22646C-3C13-453B-900C-54B671D8543C}"/>
    <cellStyle name="Hyperlink 2 5655" xfId="9035" xr:uid="{4CD6C3D0-3CB4-4AB2-8ECA-1EDA3F2B4C75}"/>
    <cellStyle name="Hyperlink 2 5656" xfId="9036" xr:uid="{E083F566-B99C-4DBB-8BA1-1B5370C06C92}"/>
    <cellStyle name="Hyperlink 2 5657" xfId="9037" xr:uid="{5D6FF0BB-2427-44B3-AB64-56C4C4D30BF6}"/>
    <cellStyle name="Hyperlink 2 5658" xfId="9038" xr:uid="{4540D6EB-1633-4FDB-8018-01A40465FD1B}"/>
    <cellStyle name="Hyperlink 2 5659" xfId="9039" xr:uid="{41F8215A-CC98-41CC-9B07-5EF2BFD9C6C4}"/>
    <cellStyle name="Hyperlink 2 566" xfId="9040" xr:uid="{6CB7CEB5-0478-4D0C-AD8B-022F9612C060}"/>
    <cellStyle name="Hyperlink 2 5660" xfId="9041" xr:uid="{BF8E4502-8DDB-4182-83FB-2C9E50570B39}"/>
    <cellStyle name="Hyperlink 2 5661" xfId="9042" xr:uid="{5CB26F7C-C290-4849-8416-9D47960A701C}"/>
    <cellStyle name="Hyperlink 2 5662" xfId="9043" xr:uid="{755CEACB-8877-4587-A412-62574D35E6BB}"/>
    <cellStyle name="Hyperlink 2 5663" xfId="9044" xr:uid="{E519B382-A840-4C89-B509-2B2CF5537673}"/>
    <cellStyle name="Hyperlink 2 5664" xfId="9045" xr:uid="{46A53F08-65B6-44A4-8196-7EC03F7A225F}"/>
    <cellStyle name="Hyperlink 2 5665" xfId="9046" xr:uid="{82C253D6-8E39-4BBD-AFED-0688515CF6DA}"/>
    <cellStyle name="Hyperlink 2 5666" xfId="9047" xr:uid="{1D19DB30-4101-4903-8F7A-E1C7560CD125}"/>
    <cellStyle name="Hyperlink 2 5667" xfId="9048" xr:uid="{41B23E95-3B02-4E9B-AF98-BA45EF1E30EF}"/>
    <cellStyle name="Hyperlink 2 5668" xfId="9049" xr:uid="{0C80B9FB-7A15-428D-BD1B-366961ADBA1E}"/>
    <cellStyle name="Hyperlink 2 5669" xfId="9050" xr:uid="{E34FFEA3-1B8F-4ED4-930C-02C32F18964B}"/>
    <cellStyle name="Hyperlink 2 567" xfId="9051" xr:uid="{D7F6CBB5-B9C1-401C-9B13-A1CC827E2FAD}"/>
    <cellStyle name="Hyperlink 2 5670" xfId="9052" xr:uid="{7CAB281A-A571-4437-8226-D13280D48558}"/>
    <cellStyle name="Hyperlink 2 5671" xfId="9053" xr:uid="{EBA8ED6A-D442-4173-9FA4-5AD92A780A82}"/>
    <cellStyle name="Hyperlink 2 5672" xfId="9054" xr:uid="{860ED52E-4899-43D1-A5E0-B0429ECED981}"/>
    <cellStyle name="Hyperlink 2 5673" xfId="9055" xr:uid="{F62C5922-0C76-4CE4-BD53-E2017DF92E95}"/>
    <cellStyle name="Hyperlink 2 5674" xfId="9056" xr:uid="{0115AAFB-B68E-4190-AD22-6AB2A6C5C28C}"/>
    <cellStyle name="Hyperlink 2 5675" xfId="9057" xr:uid="{38A79F65-CBED-4EB7-A5DF-7894F6268AF4}"/>
    <cellStyle name="Hyperlink 2 5676" xfId="9058" xr:uid="{B2687EDC-CBF5-4A1A-B3F7-7816CA1342F9}"/>
    <cellStyle name="Hyperlink 2 5677" xfId="9059" xr:uid="{0E39621D-0BC2-4D02-83E6-0C4A5E85392D}"/>
    <cellStyle name="Hyperlink 2 5678" xfId="9060" xr:uid="{971299E1-68A3-4BFE-BA3A-E66272142DE9}"/>
    <cellStyle name="Hyperlink 2 5679" xfId="9061" xr:uid="{29EE1280-4827-433C-9CAF-89A2225FE0E5}"/>
    <cellStyle name="Hyperlink 2 568" xfId="9062" xr:uid="{991AE346-26BF-440C-A72A-BC8F83414D9E}"/>
    <cellStyle name="Hyperlink 2 5680" xfId="9063" xr:uid="{5E80C4CA-EE32-4275-9450-07B7806AEE8B}"/>
    <cellStyle name="Hyperlink 2 5681" xfId="9064" xr:uid="{2ABA38FC-BE64-4971-87D7-42B34F7D56CB}"/>
    <cellStyle name="Hyperlink 2 5682" xfId="9065" xr:uid="{4603765C-6485-4C4F-8990-4EC54A13113C}"/>
    <cellStyle name="Hyperlink 2 5683" xfId="9066" xr:uid="{008CD5CD-0362-40F8-8A03-29631EC18154}"/>
    <cellStyle name="Hyperlink 2 5684" xfId="9067" xr:uid="{74ABC9DE-5DA2-428B-A436-73C3ED007DBB}"/>
    <cellStyle name="Hyperlink 2 5685" xfId="9068" xr:uid="{3EE55034-24B7-4812-8A73-12CEE6D18D98}"/>
    <cellStyle name="Hyperlink 2 5686" xfId="9069" xr:uid="{AE6DE944-41C8-4E44-8260-9C481AAD4EDF}"/>
    <cellStyle name="Hyperlink 2 5687" xfId="9070" xr:uid="{300E3D05-B48B-4D89-B1B7-58DFB238EEE8}"/>
    <cellStyle name="Hyperlink 2 5688" xfId="9071" xr:uid="{8D58BCBB-C207-4B0A-A0C8-97790052FAA4}"/>
    <cellStyle name="Hyperlink 2 5689" xfId="9072" xr:uid="{71771DAC-7E97-474F-A900-9758FF5C1E1B}"/>
    <cellStyle name="Hyperlink 2 569" xfId="9073" xr:uid="{DBA44096-FD9C-4E0F-A4CC-FC806873B150}"/>
    <cellStyle name="Hyperlink 2 5690" xfId="9074" xr:uid="{03881DCE-32C7-46C5-929A-99F96ED76903}"/>
    <cellStyle name="Hyperlink 2 5691" xfId="9075" xr:uid="{7FECCEA2-76CD-4904-AB9D-0DACFDF2E0C4}"/>
    <cellStyle name="Hyperlink 2 5692" xfId="9076" xr:uid="{7785F1D6-2171-40BE-B560-380E48E86EEF}"/>
    <cellStyle name="Hyperlink 2 5693" xfId="9077" xr:uid="{7207A5D5-905F-46AB-8811-22DA2903FF1A}"/>
    <cellStyle name="Hyperlink 2 5694" xfId="9078" xr:uid="{3F742341-CDC2-4358-A688-4415F275394B}"/>
    <cellStyle name="Hyperlink 2 5695" xfId="9079" xr:uid="{D3C571D9-A6F4-428A-AE7C-B67164040163}"/>
    <cellStyle name="Hyperlink 2 5696" xfId="9080" xr:uid="{ADBD23AA-C555-4949-841F-45BFA3770792}"/>
    <cellStyle name="Hyperlink 2 5697" xfId="9081" xr:uid="{535A977B-F365-4A2A-B842-1C9D092C3ED9}"/>
    <cellStyle name="Hyperlink 2 5698" xfId="9082" xr:uid="{7F8D6AF9-C492-4A6A-A431-0A2F982CA13C}"/>
    <cellStyle name="Hyperlink 2 5699" xfId="9083" xr:uid="{6F304B25-0FE4-4973-A57F-FBA351DF2278}"/>
    <cellStyle name="Hyperlink 2 57" xfId="9084" xr:uid="{7141277D-CB40-4410-B97A-0FDBEF563818}"/>
    <cellStyle name="Hyperlink 2 570" xfId="9085" xr:uid="{7B74FB5D-4E13-4E93-98BC-7BA60D42B735}"/>
    <cellStyle name="Hyperlink 2 5700" xfId="9086" xr:uid="{2DF6CF3E-E5E5-430E-9524-43A3D18ECDE0}"/>
    <cellStyle name="Hyperlink 2 5701" xfId="9087" xr:uid="{204E4C6C-F831-4F70-AD66-A8C512A9A6C8}"/>
    <cellStyle name="Hyperlink 2 5702" xfId="9088" xr:uid="{C44E5145-A78C-4176-A760-D93E8347F5A7}"/>
    <cellStyle name="Hyperlink 2 5703" xfId="9089" xr:uid="{C2BACE32-1AB2-47ED-B275-5270FB5AA8F6}"/>
    <cellStyle name="Hyperlink 2 5704" xfId="9090" xr:uid="{59ED342D-A701-421A-B2E0-3021F4313A3A}"/>
    <cellStyle name="Hyperlink 2 5705" xfId="9091" xr:uid="{B01FE30F-1E92-442E-837D-10A2E76FA428}"/>
    <cellStyle name="Hyperlink 2 5706" xfId="9092" xr:uid="{5D0EC65D-5607-428F-A35C-1F82CC10AF1B}"/>
    <cellStyle name="Hyperlink 2 5707" xfId="9093" xr:uid="{CE69B237-D9A1-4A01-B7E0-4A594F764461}"/>
    <cellStyle name="Hyperlink 2 5708" xfId="9094" xr:uid="{C5E93D1D-BBDA-4FEE-8597-67801179EC72}"/>
    <cellStyle name="Hyperlink 2 5709" xfId="9095" xr:uid="{3E207C6C-CB8D-41E4-A012-64D28DE4E106}"/>
    <cellStyle name="Hyperlink 2 571" xfId="9096" xr:uid="{1E4CC132-CAF5-4F92-B6BA-0F0E917986C9}"/>
    <cellStyle name="Hyperlink 2 5710" xfId="9097" xr:uid="{39A346FB-2036-40ED-AB53-2C0820702EA8}"/>
    <cellStyle name="Hyperlink 2 5711" xfId="9098" xr:uid="{372F94D9-3B49-48C3-B8DD-C378C5C7C15C}"/>
    <cellStyle name="Hyperlink 2 5712" xfId="9099" xr:uid="{B5CF1BA3-6848-45C1-B411-104C02D39755}"/>
    <cellStyle name="Hyperlink 2 5713" xfId="9100" xr:uid="{5B363631-597D-4D30-B1C6-2A94FC4E2BFA}"/>
    <cellStyle name="Hyperlink 2 5714" xfId="9101" xr:uid="{9DED0C88-FF96-4D4C-A7CE-2A451138B83A}"/>
    <cellStyle name="Hyperlink 2 5715" xfId="9102" xr:uid="{50CDAB4C-E3FE-467B-84B9-D90FEB6541D4}"/>
    <cellStyle name="Hyperlink 2 5716" xfId="9103" xr:uid="{3A32691D-3B7E-4C42-BAC7-0A15960882DA}"/>
    <cellStyle name="Hyperlink 2 5717" xfId="9104" xr:uid="{43F52318-2BEE-463C-BF97-9284466ADB71}"/>
    <cellStyle name="Hyperlink 2 5718" xfId="9105" xr:uid="{39C28836-72E8-4487-93AF-51562442E241}"/>
    <cellStyle name="Hyperlink 2 5719" xfId="9106" xr:uid="{F8E152AB-69A1-4B4B-AA97-7A7EB96C6CD1}"/>
    <cellStyle name="Hyperlink 2 572" xfId="9107" xr:uid="{0EFEF7FC-EB4F-4554-BE9A-BA4BA40F831E}"/>
    <cellStyle name="Hyperlink 2 5720" xfId="9108" xr:uid="{B353DD9B-A257-4068-8F90-C49F90D8B1ED}"/>
    <cellStyle name="Hyperlink 2 5721" xfId="9109" xr:uid="{7B56D8FB-9186-4960-9475-6805CABE28BD}"/>
    <cellStyle name="Hyperlink 2 5722" xfId="9110" xr:uid="{332D37C0-E575-4682-9F17-0272CC539982}"/>
    <cellStyle name="Hyperlink 2 5723" xfId="9111" xr:uid="{B51A2C00-0527-418C-96C7-D38E50BC5492}"/>
    <cellStyle name="Hyperlink 2 5724" xfId="9112" xr:uid="{C4055A7A-CEDA-4307-A1A1-6C4895090CEE}"/>
    <cellStyle name="Hyperlink 2 5725" xfId="9113" xr:uid="{41878D21-4E58-4100-865B-597FE70849AF}"/>
    <cellStyle name="Hyperlink 2 5726" xfId="9114" xr:uid="{CF84224D-947F-4CF1-94FE-FE754A38BDF2}"/>
    <cellStyle name="Hyperlink 2 5727" xfId="9115" xr:uid="{9E40EA89-6699-4966-ABA0-2A3495C4B9E9}"/>
    <cellStyle name="Hyperlink 2 5728" xfId="9116" xr:uid="{1CB31B72-71A5-4E2F-B066-8C5927E377DC}"/>
    <cellStyle name="Hyperlink 2 5729" xfId="9117" xr:uid="{EB76D5FE-C387-4BB6-9636-DA3505099B5F}"/>
    <cellStyle name="Hyperlink 2 573" xfId="9118" xr:uid="{532E85AC-45C1-4707-AF75-5ED8E6855A94}"/>
    <cellStyle name="Hyperlink 2 5730" xfId="9119" xr:uid="{3E2489EE-EDD1-49B3-8DCE-A013F0A0F5C4}"/>
    <cellStyle name="Hyperlink 2 5731" xfId="9120" xr:uid="{9E514212-9C41-421A-87A4-127E328759E8}"/>
    <cellStyle name="Hyperlink 2 5732" xfId="9121" xr:uid="{2DF2B2BE-9714-4EC4-8E48-E67C190E67FA}"/>
    <cellStyle name="Hyperlink 2 5733" xfId="9122" xr:uid="{9936040D-D09F-4728-B97A-444B564C2AB2}"/>
    <cellStyle name="Hyperlink 2 5734" xfId="9123" xr:uid="{54E1C9AB-1A0E-4363-9546-79F410603B19}"/>
    <cellStyle name="Hyperlink 2 5735" xfId="9124" xr:uid="{3DC9519E-6056-45F9-89C6-78ADB9FE57F3}"/>
    <cellStyle name="Hyperlink 2 5736" xfId="9125" xr:uid="{38907774-5129-4580-BEBA-1FB57B858055}"/>
    <cellStyle name="Hyperlink 2 5737" xfId="9126" xr:uid="{5BBCFFE8-8726-4CE9-9938-04D2220385DD}"/>
    <cellStyle name="Hyperlink 2 5738" xfId="9127" xr:uid="{F0DD13A8-3671-4D41-8017-93B93381CA51}"/>
    <cellStyle name="Hyperlink 2 5739" xfId="9128" xr:uid="{E5297F6D-A3E0-46AD-9B2C-3EFA58CF411B}"/>
    <cellStyle name="Hyperlink 2 574" xfId="9129" xr:uid="{7BA2ABAF-34DF-43F1-B6CE-BFDE03CCC1DE}"/>
    <cellStyle name="Hyperlink 2 5740" xfId="9130" xr:uid="{4F7C4CFB-EFD9-4E5E-B19A-985F2FFF7530}"/>
    <cellStyle name="Hyperlink 2 5741" xfId="9131" xr:uid="{4E033492-34D0-4566-9318-5F05F7E2FE0D}"/>
    <cellStyle name="Hyperlink 2 5742" xfId="9132" xr:uid="{5A12FF1A-3226-4028-AB75-97FF611433CB}"/>
    <cellStyle name="Hyperlink 2 5743" xfId="9133" xr:uid="{580D6A34-B621-460F-B4D7-491973DBC1BC}"/>
    <cellStyle name="Hyperlink 2 5744" xfId="9134" xr:uid="{AE5AE592-0942-4511-AAE3-09834840AC06}"/>
    <cellStyle name="Hyperlink 2 5745" xfId="9135" xr:uid="{D4BAD6FA-3BE5-492B-99B4-F7A028288FC7}"/>
    <cellStyle name="Hyperlink 2 5746" xfId="9136" xr:uid="{51E29FC6-731A-4A73-B80C-09644BE28BB4}"/>
    <cellStyle name="Hyperlink 2 5747" xfId="9137" xr:uid="{D9A75F4B-3B04-4646-B4CA-AAF05F338489}"/>
    <cellStyle name="Hyperlink 2 5748" xfId="9138" xr:uid="{E2A34F92-53E9-448A-8DAB-3F68FE57F883}"/>
    <cellStyle name="Hyperlink 2 5749" xfId="9139" xr:uid="{0E49A9AB-4086-41C2-8AE6-9D8F0AE277D8}"/>
    <cellStyle name="Hyperlink 2 575" xfId="9140" xr:uid="{CBE3753E-121D-4AA2-B0E0-7F15D20EC6AD}"/>
    <cellStyle name="Hyperlink 2 5750" xfId="9141" xr:uid="{2C37913D-2C96-44B3-A397-4C03D5132E6E}"/>
    <cellStyle name="Hyperlink 2 5751" xfId="9142" xr:uid="{8F8792B5-9B0A-4AB9-BE9C-B8072B56B271}"/>
    <cellStyle name="Hyperlink 2 5752" xfId="9143" xr:uid="{053B8B21-34EE-4310-AFF1-45E5B8767322}"/>
    <cellStyle name="Hyperlink 2 5753" xfId="9144" xr:uid="{81EF8E8F-1FB8-4088-936E-229E08664161}"/>
    <cellStyle name="Hyperlink 2 5754" xfId="9145" xr:uid="{ED7B96FB-7C3D-4158-861F-7C7966459A45}"/>
    <cellStyle name="Hyperlink 2 5755" xfId="9146" xr:uid="{104E7CF6-EF3F-40C1-A6F1-ED01C71ECBB0}"/>
    <cellStyle name="Hyperlink 2 5756" xfId="9147" xr:uid="{FCD798D1-4214-4B19-ABAA-DEE30CA796D4}"/>
    <cellStyle name="Hyperlink 2 5757" xfId="9148" xr:uid="{676FF799-6DBE-4D65-A85F-473CB2921468}"/>
    <cellStyle name="Hyperlink 2 5758" xfId="9149" xr:uid="{C4C561DC-7A69-430E-9596-698AF9A9FD49}"/>
    <cellStyle name="Hyperlink 2 5759" xfId="9150" xr:uid="{3CD99361-20A8-4507-8E84-417BD8EB314B}"/>
    <cellStyle name="Hyperlink 2 576" xfId="9151" xr:uid="{15778AAB-A27A-41EA-8CA3-119FCD8A8F4A}"/>
    <cellStyle name="Hyperlink 2 5760" xfId="9152" xr:uid="{ABF2E238-FDB7-4642-84C9-9133EF614918}"/>
    <cellStyle name="Hyperlink 2 5761" xfId="9153" xr:uid="{6FE8DD03-C44A-4784-B533-7BC788451D00}"/>
    <cellStyle name="Hyperlink 2 5762" xfId="9154" xr:uid="{2486CD18-B6DE-4ADE-82C8-D1E6FEAD4B65}"/>
    <cellStyle name="Hyperlink 2 5763" xfId="9155" xr:uid="{9FE97B6B-CCB2-479A-8CB0-F1167F7F9AF4}"/>
    <cellStyle name="Hyperlink 2 5764" xfId="9156" xr:uid="{E365C0E6-7AFA-4245-B202-A92F62C0BBBE}"/>
    <cellStyle name="Hyperlink 2 5765" xfId="9157" xr:uid="{5BC316DE-92D4-4521-8D0E-C0F2B5D14D22}"/>
    <cellStyle name="Hyperlink 2 5766" xfId="9158" xr:uid="{EF3781B1-424F-4E43-A73A-7A9091211AC3}"/>
    <cellStyle name="Hyperlink 2 5767" xfId="9159" xr:uid="{4CA908BE-16A1-455D-AB6A-0CD916C80D49}"/>
    <cellStyle name="Hyperlink 2 5768" xfId="9160" xr:uid="{B0E3EE90-3D2D-4BB5-A8ED-527C4506BF9C}"/>
    <cellStyle name="Hyperlink 2 5769" xfId="9161" xr:uid="{620789C9-AAB7-451F-8D39-83C4554B9A58}"/>
    <cellStyle name="Hyperlink 2 577" xfId="9162" xr:uid="{A39B73F9-190C-49FB-BD4F-CD8EB7E29315}"/>
    <cellStyle name="Hyperlink 2 5770" xfId="9163" xr:uid="{CFCE3E7A-4E5E-412E-92BB-2324553FF7A5}"/>
    <cellStyle name="Hyperlink 2 5771" xfId="9164" xr:uid="{21D7D41B-E708-4022-9DD3-B30406DC0004}"/>
    <cellStyle name="Hyperlink 2 5772" xfId="9165" xr:uid="{33BE94A6-DCED-4B85-9004-DEA37D6A1BD2}"/>
    <cellStyle name="Hyperlink 2 5773" xfId="9166" xr:uid="{B646917D-377B-48D7-8185-D413414AAD6A}"/>
    <cellStyle name="Hyperlink 2 5774" xfId="9167" xr:uid="{FC922752-0463-4C9F-9090-B67E622D56A9}"/>
    <cellStyle name="Hyperlink 2 5775" xfId="9168" xr:uid="{EC28A9DA-2061-4573-BA60-FB8D4627B328}"/>
    <cellStyle name="Hyperlink 2 5776" xfId="9169" xr:uid="{E1B0330A-1D2D-41EC-9E4F-9BFACD55E8AD}"/>
    <cellStyle name="Hyperlink 2 5777" xfId="9170" xr:uid="{57EAF6DC-B332-414A-A52D-29810A52649C}"/>
    <cellStyle name="Hyperlink 2 5778" xfId="9171" xr:uid="{8C955543-AB44-4C3B-AA24-45706FDEC137}"/>
    <cellStyle name="Hyperlink 2 5779" xfId="9172" xr:uid="{8C897F46-288D-409D-BF0B-3E0738CACB5C}"/>
    <cellStyle name="Hyperlink 2 578" xfId="9173" xr:uid="{3BB663D6-B373-4F8D-AC8D-1DA208067040}"/>
    <cellStyle name="Hyperlink 2 5780" xfId="9174" xr:uid="{00F7BDB9-DE77-46AF-B9DD-22D2E9E7C5C5}"/>
    <cellStyle name="Hyperlink 2 5781" xfId="9175" xr:uid="{F30E6ECF-AF51-44B9-A74C-F32035592C97}"/>
    <cellStyle name="Hyperlink 2 5782" xfId="9176" xr:uid="{C3B2B829-42BC-4448-889F-5ABE03D6BB7B}"/>
    <cellStyle name="Hyperlink 2 5783" xfId="9177" xr:uid="{0ADE3015-FDB3-4D59-8F06-BFAF50038797}"/>
    <cellStyle name="Hyperlink 2 5784" xfId="9178" xr:uid="{9BFB89F6-C76E-4BBA-917C-C66CEDCF09CB}"/>
    <cellStyle name="Hyperlink 2 5785" xfId="9179" xr:uid="{7211D15C-8FEE-4708-B624-459659D1316D}"/>
    <cellStyle name="Hyperlink 2 5786" xfId="9180" xr:uid="{324A7AEA-47F5-4CAD-B3DF-427DEBCC2810}"/>
    <cellStyle name="Hyperlink 2 5787" xfId="9181" xr:uid="{16457196-0A79-47D1-AD05-FC8F372955F0}"/>
    <cellStyle name="Hyperlink 2 5788" xfId="9182" xr:uid="{981AA09E-6C1D-4268-91B7-657E68478776}"/>
    <cellStyle name="Hyperlink 2 5789" xfId="9183" xr:uid="{9E967D21-3AF3-42B6-982B-AD66C7720546}"/>
    <cellStyle name="Hyperlink 2 579" xfId="9184" xr:uid="{DCDD12F0-4FCE-44CA-BF8A-536A8FFBD791}"/>
    <cellStyle name="Hyperlink 2 5790" xfId="9185" xr:uid="{92AE2049-89F3-46E6-BB69-0F2381B1E5E7}"/>
    <cellStyle name="Hyperlink 2 5791" xfId="9186" xr:uid="{7F7F9AE3-FCA3-40C6-B88E-90D970E7EC7A}"/>
    <cellStyle name="Hyperlink 2 5792" xfId="9187" xr:uid="{E550127C-14F3-4BB2-BA71-829C6EE893FF}"/>
    <cellStyle name="Hyperlink 2 5793" xfId="9188" xr:uid="{5B77D352-BC38-49D6-B2BC-56873246DD39}"/>
    <cellStyle name="Hyperlink 2 5794" xfId="9189" xr:uid="{49373CE3-BCE5-41E2-A8F6-7A82ED9ADC3D}"/>
    <cellStyle name="Hyperlink 2 5795" xfId="9190" xr:uid="{D1CD2454-8863-4291-BCAB-57DD6DAFD127}"/>
    <cellStyle name="Hyperlink 2 5796" xfId="9191" xr:uid="{9B9C5BBD-82C1-470D-A04D-41FA1B7E1FE2}"/>
    <cellStyle name="Hyperlink 2 5797" xfId="9192" xr:uid="{A1F10B49-7FB1-4EDB-A391-E933B18202D1}"/>
    <cellStyle name="Hyperlink 2 5798" xfId="9193" xr:uid="{1B47032D-46CE-40CF-AA1E-12407308A598}"/>
    <cellStyle name="Hyperlink 2 5799" xfId="9194" xr:uid="{AF3A15CD-F059-42F5-85EE-852750C88944}"/>
    <cellStyle name="Hyperlink 2 58" xfId="9195" xr:uid="{7C5F6C9C-545B-4A6E-8F08-7FF3576CA982}"/>
    <cellStyle name="Hyperlink 2 580" xfId="9196" xr:uid="{C517524C-91EC-4387-A950-8CEBACCB6861}"/>
    <cellStyle name="Hyperlink 2 5800" xfId="9197" xr:uid="{0174352C-4D91-44D7-9FF6-83B2B9AA5C69}"/>
    <cellStyle name="Hyperlink 2 5801" xfId="9198" xr:uid="{5ACCAA2B-E436-4858-8CEF-8F056DF7E589}"/>
    <cellStyle name="Hyperlink 2 5802" xfId="9199" xr:uid="{BE9615C9-4260-4D31-A4C8-CAB50C5BF23F}"/>
    <cellStyle name="Hyperlink 2 5803" xfId="9200" xr:uid="{122F8A1E-A6F8-4959-A518-5B860F5EF531}"/>
    <cellStyle name="Hyperlink 2 5804" xfId="9201" xr:uid="{4F3B1498-AABF-4377-8C90-FCFBCB9B71D1}"/>
    <cellStyle name="Hyperlink 2 5805" xfId="9202" xr:uid="{3D017244-9F96-49E9-B34D-483EA2F6483E}"/>
    <cellStyle name="Hyperlink 2 5806" xfId="9203" xr:uid="{F9158905-9EAE-449C-83F5-98EFC12A7788}"/>
    <cellStyle name="Hyperlink 2 5807" xfId="9204" xr:uid="{895E8D2C-EE80-4F4A-A455-5F20635958EA}"/>
    <cellStyle name="Hyperlink 2 5808" xfId="9205" xr:uid="{27D12E32-3AA0-4BAB-A535-608FC9C2A33E}"/>
    <cellStyle name="Hyperlink 2 5809" xfId="9206" xr:uid="{6F8BE97E-8651-4587-A2C7-698C74D7EF78}"/>
    <cellStyle name="Hyperlink 2 581" xfId="9207" xr:uid="{23CB8E7A-5A3C-4E8A-A60C-EB8D20642E43}"/>
    <cellStyle name="Hyperlink 2 5810" xfId="9208" xr:uid="{4D7CD958-00EC-4FDD-93BB-0F17A7BA0B47}"/>
    <cellStyle name="Hyperlink 2 5811" xfId="9209" xr:uid="{68E09273-1D7E-43D3-A57F-747979174321}"/>
    <cellStyle name="Hyperlink 2 5812" xfId="9210" xr:uid="{D6BF4AE8-0165-43A9-A2D9-8ED49B36B487}"/>
    <cellStyle name="Hyperlink 2 5813" xfId="9211" xr:uid="{F53182ED-CD12-4971-A8F2-B8D27CAB8628}"/>
    <cellStyle name="Hyperlink 2 5814" xfId="9212" xr:uid="{E79A8FD7-B1EA-43F9-B857-5C434BED6784}"/>
    <cellStyle name="Hyperlink 2 5815" xfId="9213" xr:uid="{CC2F944E-5213-49C5-B505-54AF49EAED45}"/>
    <cellStyle name="Hyperlink 2 5816" xfId="9214" xr:uid="{C9F1C7E3-82C6-468F-8217-07FD8128764D}"/>
    <cellStyle name="Hyperlink 2 5817" xfId="9215" xr:uid="{CD76FAD0-7CBA-4DE6-8E85-7FB3C780EA1A}"/>
    <cellStyle name="Hyperlink 2 5818" xfId="9216" xr:uid="{24266761-A40B-4F6B-9B98-B6217CBA0973}"/>
    <cellStyle name="Hyperlink 2 5819" xfId="9217" xr:uid="{464FAD0B-C281-470A-AC1F-A49B0C8E3427}"/>
    <cellStyle name="Hyperlink 2 582" xfId="9218" xr:uid="{5D3FED5A-E2C1-483E-AD96-148045EDB7B2}"/>
    <cellStyle name="Hyperlink 2 5820" xfId="9219" xr:uid="{D104DE8A-4C55-49AA-8FEE-781FFDA683B1}"/>
    <cellStyle name="Hyperlink 2 5821" xfId="9220" xr:uid="{B7806D52-4CBF-49B9-B68D-9228726F423F}"/>
    <cellStyle name="Hyperlink 2 5822" xfId="9221" xr:uid="{51BF45AD-14D6-44FB-AA12-AC7EB4770847}"/>
    <cellStyle name="Hyperlink 2 5823" xfId="9222" xr:uid="{B2C31078-E5C4-4B4A-80DA-90ADA54F8672}"/>
    <cellStyle name="Hyperlink 2 5824" xfId="9223" xr:uid="{88047791-8E65-45D5-92F9-554B2A7081D1}"/>
    <cellStyle name="Hyperlink 2 5825" xfId="9224" xr:uid="{FDAA56C7-709B-481D-9A63-B954027EDFC3}"/>
    <cellStyle name="Hyperlink 2 5826" xfId="9225" xr:uid="{711D8392-1838-490A-AAF2-C4BE153B33A7}"/>
    <cellStyle name="Hyperlink 2 5827" xfId="9226" xr:uid="{C5036436-C47B-4EBA-92F0-CB952BED521C}"/>
    <cellStyle name="Hyperlink 2 5828" xfId="9227" xr:uid="{6533BAB3-2CDD-469D-8AE0-FEAA25AB18D2}"/>
    <cellStyle name="Hyperlink 2 5829" xfId="9228" xr:uid="{2BEED196-A333-48A2-8FE0-73302C91FEAE}"/>
    <cellStyle name="Hyperlink 2 583" xfId="9229" xr:uid="{2380087C-45D9-4D8F-B0B6-6ABCD3EFAF9E}"/>
    <cellStyle name="Hyperlink 2 5830" xfId="9230" xr:uid="{7310ADF1-95F1-4637-AFC0-11B10AF1C55E}"/>
    <cellStyle name="Hyperlink 2 5831" xfId="9231" xr:uid="{0854F12E-195A-4426-AE17-2FA068B57630}"/>
    <cellStyle name="Hyperlink 2 5832" xfId="9232" xr:uid="{7B841D82-3239-4E8F-900B-9F688972F64D}"/>
    <cellStyle name="Hyperlink 2 5833" xfId="9233" xr:uid="{058957F2-0DCF-46CC-99D6-59F28E7C5E50}"/>
    <cellStyle name="Hyperlink 2 5834" xfId="9234" xr:uid="{EAA5C572-56F7-4C09-9DDA-5909EF11480F}"/>
    <cellStyle name="Hyperlink 2 5835" xfId="9235" xr:uid="{C6B32DF4-3451-49E3-99C1-FADF0E674FEA}"/>
    <cellStyle name="Hyperlink 2 5836" xfId="9236" xr:uid="{ED715CA3-8014-4246-95F3-6003EC8D258F}"/>
    <cellStyle name="Hyperlink 2 5837" xfId="9237" xr:uid="{113813F2-43EC-47F9-96A7-FFEC67FB0008}"/>
    <cellStyle name="Hyperlink 2 5838" xfId="9238" xr:uid="{2190D7FD-3278-4268-ABEE-61C936F01A52}"/>
    <cellStyle name="Hyperlink 2 5839" xfId="9239" xr:uid="{1964E666-ECD7-4A9C-B038-A0F425C7B5B8}"/>
    <cellStyle name="Hyperlink 2 584" xfId="9240" xr:uid="{B322E05C-C958-47BC-961C-28686E94D84B}"/>
    <cellStyle name="Hyperlink 2 5840" xfId="9241" xr:uid="{B2ED509D-236C-49DD-9A49-A0BE2E7BBA71}"/>
    <cellStyle name="Hyperlink 2 5841" xfId="9242" xr:uid="{165D7957-4CC2-410F-AA1D-A186E222C0B6}"/>
    <cellStyle name="Hyperlink 2 5842" xfId="9243" xr:uid="{6FAE82CB-9381-4429-8D14-07885D754228}"/>
    <cellStyle name="Hyperlink 2 5843" xfId="9244" xr:uid="{603A1F59-EF97-4C57-9BE9-DD51ED822A8E}"/>
    <cellStyle name="Hyperlink 2 5844" xfId="9245" xr:uid="{DBD6489F-47C7-4054-A117-FA6B99BFCD12}"/>
    <cellStyle name="Hyperlink 2 5845" xfId="9246" xr:uid="{088B5F78-BF1A-4604-925C-68258141C8DA}"/>
    <cellStyle name="Hyperlink 2 5846" xfId="9247" xr:uid="{08458681-F2B3-4D53-9C4B-E65B2AF7FB12}"/>
    <cellStyle name="Hyperlink 2 5847" xfId="9248" xr:uid="{A5E2CB6B-6294-47F4-903C-FBCF84B5E40D}"/>
    <cellStyle name="Hyperlink 2 5848" xfId="9249" xr:uid="{F9A4E6C7-5D1D-410F-96A1-CD05BF706445}"/>
    <cellStyle name="Hyperlink 2 5849" xfId="9250" xr:uid="{C536C30D-BA4C-4686-9890-3AD066DF96EE}"/>
    <cellStyle name="Hyperlink 2 585" xfId="9251" xr:uid="{5EB9791E-99A1-4893-AB2D-D758AB5B9F9E}"/>
    <cellStyle name="Hyperlink 2 5850" xfId="9252" xr:uid="{8D3A04DA-1A12-4B01-AD14-DEFB7E6D9932}"/>
    <cellStyle name="Hyperlink 2 5851" xfId="9253" xr:uid="{E83DAA60-E511-4E7C-9B59-C5BCAD1F85E0}"/>
    <cellStyle name="Hyperlink 2 5852" xfId="9254" xr:uid="{38AD9E0C-758C-4991-B916-AB28F5B31211}"/>
    <cellStyle name="Hyperlink 2 5853" xfId="9255" xr:uid="{6B635B78-E694-4777-943B-6E77F54E11E0}"/>
    <cellStyle name="Hyperlink 2 5854" xfId="9256" xr:uid="{049CB541-4C57-40D5-8575-A53A045FDEFB}"/>
    <cellStyle name="Hyperlink 2 5855" xfId="9257" xr:uid="{DE45FD92-9E48-454E-A16C-8DFB4BFF0B52}"/>
    <cellStyle name="Hyperlink 2 5856" xfId="9258" xr:uid="{9BADA69A-9062-490B-BCE0-0188A3F80187}"/>
    <cellStyle name="Hyperlink 2 5857" xfId="9259" xr:uid="{6A81309F-30A9-47C6-9A56-3716A2116BEB}"/>
    <cellStyle name="Hyperlink 2 5858" xfId="9260" xr:uid="{45565478-288B-4237-8D45-7DF002028E4E}"/>
    <cellStyle name="Hyperlink 2 5859" xfId="9261" xr:uid="{051615B8-6A19-4850-BE07-AD7EE9298B89}"/>
    <cellStyle name="Hyperlink 2 586" xfId="9262" xr:uid="{ACBC4F52-0B00-4C2C-88AD-083EDA88FE78}"/>
    <cellStyle name="Hyperlink 2 5860" xfId="9263" xr:uid="{00E3B97D-F06C-4245-947B-8B0E8E5FA76C}"/>
    <cellStyle name="Hyperlink 2 5861" xfId="9264" xr:uid="{A0CA79DF-CA84-4DCC-AD76-0E6E846A52EA}"/>
    <cellStyle name="Hyperlink 2 5862" xfId="9265" xr:uid="{7ED68B0A-CCC6-41E0-8DC6-F31C3D8B67F7}"/>
    <cellStyle name="Hyperlink 2 5863" xfId="9266" xr:uid="{5C77F836-2E70-4C77-AB72-89F12FCD94E7}"/>
    <cellStyle name="Hyperlink 2 5864" xfId="9267" xr:uid="{FF0D7A12-2478-44B7-A8ED-64BB0A45EF36}"/>
    <cellStyle name="Hyperlink 2 5865" xfId="9268" xr:uid="{0BA96E60-3468-4C0C-BD37-CF87CB211465}"/>
    <cellStyle name="Hyperlink 2 5866" xfId="9269" xr:uid="{D68E94A2-B2EC-4575-B8A5-9DFEE902CD0E}"/>
    <cellStyle name="Hyperlink 2 5867" xfId="9270" xr:uid="{3E3E1F9E-D834-4EAE-BF2A-36CDBEFA2F1F}"/>
    <cellStyle name="Hyperlink 2 5868" xfId="9271" xr:uid="{7E41BED0-98E9-493F-938F-D3B58C85A8B6}"/>
    <cellStyle name="Hyperlink 2 5869" xfId="9272" xr:uid="{EEFB411A-3EAA-4097-BB61-EA53533C3F27}"/>
    <cellStyle name="Hyperlink 2 587" xfId="9273" xr:uid="{08933D4B-E56D-4B20-8935-AF170B7444DB}"/>
    <cellStyle name="Hyperlink 2 5870" xfId="9274" xr:uid="{EAF01526-9BE1-4863-9DE6-3D1DB4349D4B}"/>
    <cellStyle name="Hyperlink 2 5871" xfId="9275" xr:uid="{29E3191F-B9B0-4EA5-BD3E-2967702320C5}"/>
    <cellStyle name="Hyperlink 2 5872" xfId="9276" xr:uid="{B8CC23BB-0648-4422-8C3F-461FDCC3C3B4}"/>
    <cellStyle name="Hyperlink 2 5873" xfId="9277" xr:uid="{B1F3DFC1-23B3-4E3E-891E-3C7A7ED6D930}"/>
    <cellStyle name="Hyperlink 2 5874" xfId="9278" xr:uid="{44DE482B-E275-4695-BFA8-69EB0F0C67B1}"/>
    <cellStyle name="Hyperlink 2 5875" xfId="9279" xr:uid="{00876BE6-786B-4DE1-A077-51F6E6AE48F4}"/>
    <cellStyle name="Hyperlink 2 5876" xfId="9280" xr:uid="{7FF877F5-3254-43EF-853F-8F4AA8EC58D6}"/>
    <cellStyle name="Hyperlink 2 5877" xfId="9281" xr:uid="{3A8E82DE-7360-4F73-9B74-D6864EA1286D}"/>
    <cellStyle name="Hyperlink 2 5878" xfId="9282" xr:uid="{D6359120-8B7B-41F6-BF64-8190AF8B5C53}"/>
    <cellStyle name="Hyperlink 2 5879" xfId="9283" xr:uid="{3E6EE07D-B0AB-4E6D-A183-1962AAA81FA3}"/>
    <cellStyle name="Hyperlink 2 588" xfId="9284" xr:uid="{7BB96625-8167-4C3F-93E6-BAD913E5A996}"/>
    <cellStyle name="Hyperlink 2 5880" xfId="9285" xr:uid="{FAEC25AD-EE0E-4D29-B173-90F05A376B21}"/>
    <cellStyle name="Hyperlink 2 5881" xfId="9286" xr:uid="{5973AF3A-4BC4-4D0A-872C-AE412E1D929A}"/>
    <cellStyle name="Hyperlink 2 5882" xfId="9287" xr:uid="{73FDA7D0-91E9-4568-92D0-DECCC4D0CB36}"/>
    <cellStyle name="Hyperlink 2 5883" xfId="9288" xr:uid="{5DB00A23-FADF-4DB1-98CB-909AAA7E6DD1}"/>
    <cellStyle name="Hyperlink 2 5884" xfId="9289" xr:uid="{7CFBE9D0-2F35-4379-8ABA-20A628B4449F}"/>
    <cellStyle name="Hyperlink 2 5885" xfId="9290" xr:uid="{E2532899-EA65-4282-857A-DB6887305D7B}"/>
    <cellStyle name="Hyperlink 2 5886" xfId="9291" xr:uid="{7501A578-4949-415C-B589-522C893C4263}"/>
    <cellStyle name="Hyperlink 2 5887" xfId="9292" xr:uid="{48E6F16C-0110-4659-9DAE-90F8420CB953}"/>
    <cellStyle name="Hyperlink 2 5888" xfId="9293" xr:uid="{A600D15E-D1F5-45B4-8B1E-134722CC57E2}"/>
    <cellStyle name="Hyperlink 2 5889" xfId="9294" xr:uid="{75908EB9-09DC-4EC4-9E5B-42DCA6F639E9}"/>
    <cellStyle name="Hyperlink 2 589" xfId="9295" xr:uid="{9CB1DCDF-AF6C-48E7-A0C6-19AD085CCE0E}"/>
    <cellStyle name="Hyperlink 2 5890" xfId="9296" xr:uid="{7BCF5BBF-7229-451C-ADD3-950C0B5599EF}"/>
    <cellStyle name="Hyperlink 2 5891" xfId="9297" xr:uid="{F83BC1AF-2F66-4907-AB6D-4B9CC1E03D0A}"/>
    <cellStyle name="Hyperlink 2 5892" xfId="9298" xr:uid="{95013109-6F8A-45A4-9E20-BF2DE039DCF9}"/>
    <cellStyle name="Hyperlink 2 5893" xfId="9299" xr:uid="{43682538-EE6B-4424-9671-BAD42A53725A}"/>
    <cellStyle name="Hyperlink 2 5894" xfId="9300" xr:uid="{1F0B8FD6-C4BC-4448-8C91-82DD36E29E9F}"/>
    <cellStyle name="Hyperlink 2 5895" xfId="9301" xr:uid="{0E3FCCC3-F261-4858-B262-0476D94EAEE8}"/>
    <cellStyle name="Hyperlink 2 5896" xfId="9302" xr:uid="{1B8BBF1F-1D55-448D-92CF-9C9AA57EF255}"/>
    <cellStyle name="Hyperlink 2 5897" xfId="9303" xr:uid="{9B9991F6-83CB-4799-9549-67404CDBBF1C}"/>
    <cellStyle name="Hyperlink 2 5898" xfId="9304" xr:uid="{2106A74D-0BC3-45A9-B3FA-86E3CF708FFA}"/>
    <cellStyle name="Hyperlink 2 5899" xfId="9305" xr:uid="{AEC91CCC-F5FC-42A9-B46C-8FA51733451C}"/>
    <cellStyle name="Hyperlink 2 59" xfId="9306" xr:uid="{8D327707-5459-4CFF-8539-654DE814AD3C}"/>
    <cellStyle name="Hyperlink 2 590" xfId="9307" xr:uid="{C31E8496-5012-41AE-A89B-2C026B84E4F2}"/>
    <cellStyle name="Hyperlink 2 5900" xfId="9308" xr:uid="{5EEB4203-3682-49C1-94B9-8412B15DF604}"/>
    <cellStyle name="Hyperlink 2 5901" xfId="9309" xr:uid="{6ED2F913-E48C-47DF-9104-20D8A7BB2481}"/>
    <cellStyle name="Hyperlink 2 5902" xfId="9310" xr:uid="{024EDF34-EBEA-4455-BB2E-162601D458EF}"/>
    <cellStyle name="Hyperlink 2 5903" xfId="9311" xr:uid="{2F51F017-4F56-4652-BE3B-4DE70FA897B8}"/>
    <cellStyle name="Hyperlink 2 5904" xfId="9312" xr:uid="{C1830D4B-21DC-4577-803E-3E7305E802C6}"/>
    <cellStyle name="Hyperlink 2 5905" xfId="9313" xr:uid="{5912F920-5178-4159-A5EB-C7B0D1E7AD98}"/>
    <cellStyle name="Hyperlink 2 5906" xfId="9314" xr:uid="{12720320-2947-4014-9BA2-5A92CD65EF84}"/>
    <cellStyle name="Hyperlink 2 5907" xfId="9315" xr:uid="{F1DD412C-52F0-408F-8C00-22BCA9163FBB}"/>
    <cellStyle name="Hyperlink 2 5908" xfId="9316" xr:uid="{49161DFF-440B-4A64-BA14-32FFF69EDCD3}"/>
    <cellStyle name="Hyperlink 2 5909" xfId="9317" xr:uid="{55EAF783-DC7B-4E94-9D3D-D0151A5EA61F}"/>
    <cellStyle name="Hyperlink 2 591" xfId="9318" xr:uid="{D389B3EE-06A9-4AD8-9381-1FD363AD42D6}"/>
    <cellStyle name="Hyperlink 2 5910" xfId="9319" xr:uid="{21BE8F29-343B-4F31-B2F2-A931C429CC56}"/>
    <cellStyle name="Hyperlink 2 5911" xfId="9320" xr:uid="{13A95C8A-DAFC-48B5-8F64-0FF959B1EDA9}"/>
    <cellStyle name="Hyperlink 2 5912" xfId="9321" xr:uid="{0B926965-973B-42DD-B3C4-8862B67767DE}"/>
    <cellStyle name="Hyperlink 2 5913" xfId="9322" xr:uid="{990AAA11-1706-4215-BD90-40345262E1C8}"/>
    <cellStyle name="Hyperlink 2 5914" xfId="9323" xr:uid="{3B521513-9A87-4C49-A9C8-75FDD7AF6902}"/>
    <cellStyle name="Hyperlink 2 5915" xfId="9324" xr:uid="{DEF7021A-29A6-40BC-9C8D-28A7006EB351}"/>
    <cellStyle name="Hyperlink 2 5916" xfId="9325" xr:uid="{75ED3AA4-169C-4A84-B305-C6BD6FF48886}"/>
    <cellStyle name="Hyperlink 2 5917" xfId="9326" xr:uid="{871C4C2A-2DAF-4CFF-92D1-8643ED49A732}"/>
    <cellStyle name="Hyperlink 2 5918" xfId="9327" xr:uid="{711FB786-A8D6-4807-8642-F87CFC0A9715}"/>
    <cellStyle name="Hyperlink 2 5919" xfId="9328" xr:uid="{890F3014-2850-4FF7-955B-A9362D1BB16A}"/>
    <cellStyle name="Hyperlink 2 592" xfId="9329" xr:uid="{B672EB50-F9FB-4F28-A393-3690F958D1AA}"/>
    <cellStyle name="Hyperlink 2 5920" xfId="9330" xr:uid="{3B9A9A5A-2342-4EC5-A6C9-3F05BF64C0DA}"/>
    <cellStyle name="Hyperlink 2 5921" xfId="9331" xr:uid="{08E650C8-1D58-4538-A8A9-31FC43424EC3}"/>
    <cellStyle name="Hyperlink 2 5922" xfId="9332" xr:uid="{2F92880E-E47B-417B-8845-F4BA39B86A4E}"/>
    <cellStyle name="Hyperlink 2 5923" xfId="9333" xr:uid="{C0FAE665-738B-4613-8B97-44847426D788}"/>
    <cellStyle name="Hyperlink 2 5924" xfId="9334" xr:uid="{5757157A-8633-4151-8350-5E1B1FD818D3}"/>
    <cellStyle name="Hyperlink 2 5925" xfId="9335" xr:uid="{039FAE3A-39AB-47CE-B122-DBA4593BD67E}"/>
    <cellStyle name="Hyperlink 2 5926" xfId="9336" xr:uid="{9852F95A-B9F4-4161-840D-FF51E80DC48F}"/>
    <cellStyle name="Hyperlink 2 5927" xfId="9337" xr:uid="{C9A3872C-578B-4D04-8C8E-641DF8BB44B6}"/>
    <cellStyle name="Hyperlink 2 5928" xfId="9338" xr:uid="{A3998453-8F01-43E9-ABC3-A568191DCBC9}"/>
    <cellStyle name="Hyperlink 2 5929" xfId="9339" xr:uid="{56752EF5-5A19-4B48-9BC5-CEEBFD0EC9DC}"/>
    <cellStyle name="Hyperlink 2 593" xfId="9340" xr:uid="{D4CFFEF2-7C8A-44C9-A582-570FC8D6AE0F}"/>
    <cellStyle name="Hyperlink 2 5930" xfId="9341" xr:uid="{CB863DE3-13AE-4AA5-AE09-9F843C96976D}"/>
    <cellStyle name="Hyperlink 2 5931" xfId="9342" xr:uid="{98D20D26-85F4-4289-93BC-7C21F38D6ED3}"/>
    <cellStyle name="Hyperlink 2 5932" xfId="9343" xr:uid="{14060E9C-EB82-4D9A-B7AC-8111D1B9B049}"/>
    <cellStyle name="Hyperlink 2 5933" xfId="9344" xr:uid="{0A5B0ABD-E8C4-436B-A2BE-C52AF5F5437A}"/>
    <cellStyle name="Hyperlink 2 5934" xfId="9345" xr:uid="{02A3499D-7310-4C90-8806-FD09317228CB}"/>
    <cellStyle name="Hyperlink 2 5935" xfId="9346" xr:uid="{E3DFEFF9-7B13-4353-84BB-3B44005BD9E7}"/>
    <cellStyle name="Hyperlink 2 5936" xfId="9347" xr:uid="{DA61D17C-7961-4DE9-B5EE-8C84A047B650}"/>
    <cellStyle name="Hyperlink 2 5937" xfId="9348" xr:uid="{DE5E8190-7200-454D-9361-4E27A39C960F}"/>
    <cellStyle name="Hyperlink 2 5938" xfId="9349" xr:uid="{4B4BFE74-1C32-4AFB-9C1F-DC7FCB430C40}"/>
    <cellStyle name="Hyperlink 2 5939" xfId="9350" xr:uid="{30850CE8-CF31-438E-8267-9790F5DC1C02}"/>
    <cellStyle name="Hyperlink 2 594" xfId="9351" xr:uid="{EA50F384-042A-4C47-AF1D-4AD65E00B105}"/>
    <cellStyle name="Hyperlink 2 5940" xfId="9352" xr:uid="{4E6FFCF3-C08C-4B21-A590-EBBFA62FA3A3}"/>
    <cellStyle name="Hyperlink 2 5941" xfId="9353" xr:uid="{CDB62A9C-147E-47A2-AC83-AAA5885B1553}"/>
    <cellStyle name="Hyperlink 2 5942" xfId="9354" xr:uid="{7BC25CF2-7A17-4ACC-BC0A-6F298E13C7EE}"/>
    <cellStyle name="Hyperlink 2 5943" xfId="9355" xr:uid="{3DFCD5AD-DE03-49D2-8D33-E017BA33B319}"/>
    <cellStyle name="Hyperlink 2 5944" xfId="9356" xr:uid="{205388A2-08B1-44F7-A1B9-79460830611B}"/>
    <cellStyle name="Hyperlink 2 5945" xfId="9357" xr:uid="{FE1AA07E-679C-4DE3-A5C2-7335CD1576DF}"/>
    <cellStyle name="Hyperlink 2 5946" xfId="9358" xr:uid="{958EA254-2A02-40A5-9C30-440050CCF963}"/>
    <cellStyle name="Hyperlink 2 5947" xfId="9359" xr:uid="{487FE49B-08DE-4655-83F1-394A89301764}"/>
    <cellStyle name="Hyperlink 2 5948" xfId="9360" xr:uid="{E8A5A405-BB40-42F7-A1C1-8403BC1EE03E}"/>
    <cellStyle name="Hyperlink 2 5949" xfId="9361" xr:uid="{FE4A11D7-7D91-48C1-BD8A-88381EF974E7}"/>
    <cellStyle name="Hyperlink 2 595" xfId="9362" xr:uid="{F38F3206-4FC4-428B-B2BD-08DDB30A5D13}"/>
    <cellStyle name="Hyperlink 2 5950" xfId="9363" xr:uid="{600BE530-75EE-4830-9FE9-A681C8E4DD6D}"/>
    <cellStyle name="Hyperlink 2 5951" xfId="9364" xr:uid="{761C86FB-6F4A-4EEE-8F6D-56BDF994D7A8}"/>
    <cellStyle name="Hyperlink 2 5952" xfId="9365" xr:uid="{CECFCAE2-1626-4053-ABD4-22C846585DF7}"/>
    <cellStyle name="Hyperlink 2 5953" xfId="9366" xr:uid="{AE43E101-8FE6-46A0-BA23-CA9590902815}"/>
    <cellStyle name="Hyperlink 2 5954" xfId="9367" xr:uid="{FC0E7E0D-403C-4CC4-A905-C53509B86BCF}"/>
    <cellStyle name="Hyperlink 2 5955" xfId="9368" xr:uid="{052A1E51-4B08-4A17-8D83-16ACD653C02B}"/>
    <cellStyle name="Hyperlink 2 5956" xfId="9369" xr:uid="{507BF05C-C707-4D89-80C9-E421856593A1}"/>
    <cellStyle name="Hyperlink 2 5957" xfId="9370" xr:uid="{2D4DE413-2B96-4B72-A2DB-B308E96CF7FD}"/>
    <cellStyle name="Hyperlink 2 5958" xfId="9371" xr:uid="{D46A194A-9ED3-41AA-85CF-C1701444C8B8}"/>
    <cellStyle name="Hyperlink 2 5959" xfId="9372" xr:uid="{7AC69A1F-27BE-4338-BC59-9F1C2CE02D21}"/>
    <cellStyle name="Hyperlink 2 596" xfId="9373" xr:uid="{9D25F94E-0941-43FA-85DE-1B804297A32F}"/>
    <cellStyle name="Hyperlink 2 5960" xfId="9374" xr:uid="{C8E5347D-911B-4704-8E5F-7E5E4F815D30}"/>
    <cellStyle name="Hyperlink 2 5961" xfId="9375" xr:uid="{3AC05954-95C2-4A30-92A9-0F6957AA725C}"/>
    <cellStyle name="Hyperlink 2 5962" xfId="9376" xr:uid="{F182DACE-85D7-4572-A873-8695A246AE02}"/>
    <cellStyle name="Hyperlink 2 5963" xfId="9377" xr:uid="{C5FC9925-B184-44FE-BD15-C82DE12BB7BA}"/>
    <cellStyle name="Hyperlink 2 5964" xfId="9378" xr:uid="{42A89E06-2343-4777-84F0-716372F1AA02}"/>
    <cellStyle name="Hyperlink 2 5965" xfId="9379" xr:uid="{7DF6A6AF-E98F-45D0-AAFA-8D588C2C8715}"/>
    <cellStyle name="Hyperlink 2 5966" xfId="9380" xr:uid="{3F98CC49-24A6-4EF3-88E6-8A1FF4C2DE0C}"/>
    <cellStyle name="Hyperlink 2 5967" xfId="9381" xr:uid="{3511BB26-D7D3-4910-983B-213A832103E9}"/>
    <cellStyle name="Hyperlink 2 5968" xfId="9382" xr:uid="{DA8B53F8-DA86-4F4B-B7B4-43590208B049}"/>
    <cellStyle name="Hyperlink 2 5969" xfId="9383" xr:uid="{41158C50-7371-494A-8AF5-66CE970D49AC}"/>
    <cellStyle name="Hyperlink 2 597" xfId="9384" xr:uid="{16ED70BC-58EA-4BD7-BB69-0C56F487C8D3}"/>
    <cellStyle name="Hyperlink 2 5970" xfId="9385" xr:uid="{849C0EC2-C11C-48D1-8DBC-E39B938270F0}"/>
    <cellStyle name="Hyperlink 2 5971" xfId="9386" xr:uid="{D5719623-3077-4300-99E2-21E86CC2628D}"/>
    <cellStyle name="Hyperlink 2 5972" xfId="9387" xr:uid="{CF0408D6-2E8B-4886-9EF5-F2596F4161AA}"/>
    <cellStyle name="Hyperlink 2 5973" xfId="9388" xr:uid="{FF82D064-03B5-41CE-925A-1CF2A1A72013}"/>
    <cellStyle name="Hyperlink 2 5974" xfId="9389" xr:uid="{B1DEF2FB-6E00-4A27-87E3-F7F2C94867C6}"/>
    <cellStyle name="Hyperlink 2 5975" xfId="9390" xr:uid="{6AA7BAD2-8C90-4A66-9649-CD7E400178BC}"/>
    <cellStyle name="Hyperlink 2 5976" xfId="9391" xr:uid="{D8C886F4-CBE7-461E-ADA5-E327D279A98B}"/>
    <cellStyle name="Hyperlink 2 5977" xfId="9392" xr:uid="{C4B012BA-6DB9-45ED-BDF8-BE84DD8A0092}"/>
    <cellStyle name="Hyperlink 2 5978" xfId="9393" xr:uid="{D876999F-F394-4A32-9E12-CBD57DABCDE9}"/>
    <cellStyle name="Hyperlink 2 5979" xfId="9394" xr:uid="{7BFA8C04-BDB4-4C6C-AFAD-932771D4AEC4}"/>
    <cellStyle name="Hyperlink 2 598" xfId="9395" xr:uid="{BA74DDDB-9272-462C-8608-77C7314D7CAC}"/>
    <cellStyle name="Hyperlink 2 5980" xfId="9396" xr:uid="{00E3D932-3CE4-49CF-813A-AE7FFED51579}"/>
    <cellStyle name="Hyperlink 2 5981" xfId="9397" xr:uid="{B6C31239-A073-40CF-9D46-723093A03CF6}"/>
    <cellStyle name="Hyperlink 2 5982" xfId="9398" xr:uid="{295A9AA8-1FC5-4AE1-AC52-8D8FF1EAFFEE}"/>
    <cellStyle name="Hyperlink 2 5983" xfId="9399" xr:uid="{39583A53-F4EB-4AE8-AFCA-6E76D4BD6673}"/>
    <cellStyle name="Hyperlink 2 5984" xfId="9400" xr:uid="{9ED6F802-F5BF-4494-A2B9-C75476D15FDA}"/>
    <cellStyle name="Hyperlink 2 5985" xfId="9401" xr:uid="{96A9C801-6D5F-43C7-873A-8ACE28A971CD}"/>
    <cellStyle name="Hyperlink 2 5986" xfId="9402" xr:uid="{46C53F2B-7385-4891-9684-1C55DEE96D60}"/>
    <cellStyle name="Hyperlink 2 5987" xfId="9403" xr:uid="{C95EB0B2-2EE8-402C-86D9-E07994ED8E7F}"/>
    <cellStyle name="Hyperlink 2 5988" xfId="9404" xr:uid="{9B1150F3-2F37-4976-BC50-5D1CFCE8E177}"/>
    <cellStyle name="Hyperlink 2 5989" xfId="9405" xr:uid="{66BFA42B-70BA-449F-A165-943F7FFE5AF1}"/>
    <cellStyle name="Hyperlink 2 599" xfId="9406" xr:uid="{0DF0AA01-C698-4E97-BD34-25FB5F562564}"/>
    <cellStyle name="Hyperlink 2 5990" xfId="9407" xr:uid="{C0606370-AB5D-4FC5-851E-7DBD9FA34A82}"/>
    <cellStyle name="Hyperlink 2 5991" xfId="9408" xr:uid="{7D90E02E-6218-45E3-A7AA-308D9CD65324}"/>
    <cellStyle name="Hyperlink 2 5992" xfId="9409" xr:uid="{A770C08A-15A8-4F5B-A91E-2C65CDD7C698}"/>
    <cellStyle name="Hyperlink 2 5993" xfId="9410" xr:uid="{298EC73D-40BE-4759-9F8B-D651C0EDBCAE}"/>
    <cellStyle name="Hyperlink 2 5994" xfId="9411" xr:uid="{97DC75C6-0721-4835-B49A-69CE2A1D14A3}"/>
    <cellStyle name="Hyperlink 2 5995" xfId="9412" xr:uid="{5A8CB197-2B2C-4CCE-BA16-CA802B253A52}"/>
    <cellStyle name="Hyperlink 2 5996" xfId="9413" xr:uid="{21297530-11A3-488A-823D-A7840407CA54}"/>
    <cellStyle name="Hyperlink 2 5997" xfId="9414" xr:uid="{3792648F-C4D7-4C63-A6AD-12EAFA1C98EF}"/>
    <cellStyle name="Hyperlink 2 5998" xfId="9415" xr:uid="{C8160194-45F4-4166-9876-7006B2570D9B}"/>
    <cellStyle name="Hyperlink 2 5999" xfId="9416" xr:uid="{B2B4272C-285C-4171-A87D-F1B597A9FC2D}"/>
    <cellStyle name="Hyperlink 2 6" xfId="9417" xr:uid="{359D2F25-1507-431C-9D27-C6CF7B92E1CF}"/>
    <cellStyle name="Hyperlink 2 60" xfId="9418" xr:uid="{26B41D4D-9E31-4B0C-8FF0-D72F398CD1A3}"/>
    <cellStyle name="Hyperlink 2 600" xfId="9419" xr:uid="{B6104EB9-5F14-4395-AAC9-F7D63E055DCB}"/>
    <cellStyle name="Hyperlink 2 6000" xfId="9420" xr:uid="{38BD2957-1F3E-40D0-8A74-9C9F97DA0CD8}"/>
    <cellStyle name="Hyperlink 2 6001" xfId="9421" xr:uid="{B1B64982-0EDD-4B4F-84EB-5C7787660286}"/>
    <cellStyle name="Hyperlink 2 6002" xfId="9422" xr:uid="{63E449B0-5D79-4600-BEAD-118F602D3C81}"/>
    <cellStyle name="Hyperlink 2 6003" xfId="9423" xr:uid="{2611E066-66B6-47B6-9933-36CC0A899BBF}"/>
    <cellStyle name="Hyperlink 2 6004" xfId="9424" xr:uid="{4C66EC42-D726-4079-ACE3-A7EEE798D634}"/>
    <cellStyle name="Hyperlink 2 6005" xfId="9425" xr:uid="{0F39C2E3-DB6C-484C-AFD2-F3F0B0AB5D8B}"/>
    <cellStyle name="Hyperlink 2 6006" xfId="9426" xr:uid="{1722E3E1-D772-4228-A9DD-634237BF3CAA}"/>
    <cellStyle name="Hyperlink 2 6007" xfId="9427" xr:uid="{B439D84D-9CB2-4643-8C70-D5FCA786D03C}"/>
    <cellStyle name="Hyperlink 2 6008" xfId="9428" xr:uid="{34ADA39C-78F3-4B0A-A7F0-78126BFD744F}"/>
    <cellStyle name="Hyperlink 2 6009" xfId="9429" xr:uid="{90721EF0-5375-4E94-A265-00F849FBFCAD}"/>
    <cellStyle name="Hyperlink 2 601" xfId="9430" xr:uid="{EF1F577B-0DE4-4428-B5F7-C8A60343BB25}"/>
    <cellStyle name="Hyperlink 2 6010" xfId="9431" xr:uid="{C7938972-2B92-40A4-B272-EEEC82E038B0}"/>
    <cellStyle name="Hyperlink 2 6011" xfId="9432" xr:uid="{96FD3979-AA5D-403A-9588-A1AF55AE6E50}"/>
    <cellStyle name="Hyperlink 2 6012" xfId="9433" xr:uid="{21D34CCB-8E72-4106-BF76-3ED50B5C1920}"/>
    <cellStyle name="Hyperlink 2 6013" xfId="9434" xr:uid="{48F7EDDE-FE9D-449B-ABA6-B40081C9A502}"/>
    <cellStyle name="Hyperlink 2 6014" xfId="9435" xr:uid="{0B2EDC10-A65A-41E7-9F24-54632480F2B0}"/>
    <cellStyle name="Hyperlink 2 6015" xfId="9436" xr:uid="{9A0053E2-36F6-4061-B920-D6CB81ACF0B8}"/>
    <cellStyle name="Hyperlink 2 6016" xfId="9437" xr:uid="{29AFB750-0005-4444-82CC-6B6B94B58CD8}"/>
    <cellStyle name="Hyperlink 2 6017" xfId="9438" xr:uid="{8646FD43-3F4B-41FE-95A8-2BAB1760EAE1}"/>
    <cellStyle name="Hyperlink 2 6018" xfId="9439" xr:uid="{2E3311E2-831F-431D-8F44-A27EC7795CD7}"/>
    <cellStyle name="Hyperlink 2 6019" xfId="9440" xr:uid="{C8B59BB2-8FFA-4AAD-B692-BE6BED7DDFD7}"/>
    <cellStyle name="Hyperlink 2 602" xfId="9441" xr:uid="{28719E86-3DF9-4F90-A3B1-BCCCACB9D608}"/>
    <cellStyle name="Hyperlink 2 6020" xfId="9442" xr:uid="{CB639CEB-8A8C-4CAE-B1F8-6E177D80B0BD}"/>
    <cellStyle name="Hyperlink 2 6021" xfId="9443" xr:uid="{4DC6AA79-558E-4D35-896E-339583D026E6}"/>
    <cellStyle name="Hyperlink 2 6022" xfId="9444" xr:uid="{A9036FD4-D5DA-4A0A-B958-748197320B71}"/>
    <cellStyle name="Hyperlink 2 6023" xfId="9445" xr:uid="{F503CDA7-9EDF-4ADB-9CB1-747746E477CA}"/>
    <cellStyle name="Hyperlink 2 6024" xfId="9446" xr:uid="{5CA2A457-45FD-4D66-8DBE-CF50A679BC63}"/>
    <cellStyle name="Hyperlink 2 6025" xfId="9447" xr:uid="{80DD8492-E799-4B5B-BEB2-8EF6EC0EBF4C}"/>
    <cellStyle name="Hyperlink 2 6026" xfId="9448" xr:uid="{E40E71F9-CFAF-41F2-97F2-A609D46CA99A}"/>
    <cellStyle name="Hyperlink 2 6027" xfId="9449" xr:uid="{BFD8C284-D9BC-48FD-B6D4-3FB81E5A06FE}"/>
    <cellStyle name="Hyperlink 2 6028" xfId="9450" xr:uid="{5065941C-7C86-4B08-A0B2-F107DA5A8E89}"/>
    <cellStyle name="Hyperlink 2 6029" xfId="9451" xr:uid="{95006D46-DB0E-45D3-B757-C7B7276820B2}"/>
    <cellStyle name="Hyperlink 2 603" xfId="9452" xr:uid="{E5AA86B6-66F6-47B1-BD03-CF650B005505}"/>
    <cellStyle name="Hyperlink 2 6030" xfId="9453" xr:uid="{AEEB72B4-62DA-43C0-9BBC-A3D08C873F3F}"/>
    <cellStyle name="Hyperlink 2 6031" xfId="9454" xr:uid="{6D43A363-FF40-46E8-96B9-79235CBB6919}"/>
    <cellStyle name="Hyperlink 2 6032" xfId="9455" xr:uid="{834AB830-FE20-4F76-9322-0E548ABB5275}"/>
    <cellStyle name="Hyperlink 2 6033" xfId="9456" xr:uid="{B28C6E27-49ED-4BB8-BACF-899F8F279D66}"/>
    <cellStyle name="Hyperlink 2 6034" xfId="9457" xr:uid="{88C4B8E9-068B-41A3-9F7E-A7E7E1496A09}"/>
    <cellStyle name="Hyperlink 2 6035" xfId="9458" xr:uid="{2B5E4141-3B63-4237-9086-1BE04F3A8F8A}"/>
    <cellStyle name="Hyperlink 2 6036" xfId="9459" xr:uid="{C833E3AF-E65D-4B5B-A096-465FD60AD4FD}"/>
    <cellStyle name="Hyperlink 2 6037" xfId="9460" xr:uid="{98F57761-1DF5-49B1-9042-B4E2CE8C7083}"/>
    <cellStyle name="Hyperlink 2 6038" xfId="9461" xr:uid="{7F997F90-9E8C-4F21-AA5A-C6E45DF9AD08}"/>
    <cellStyle name="Hyperlink 2 6039" xfId="9462" xr:uid="{E6B3B51A-1340-4476-9E81-9D7AA9A814CB}"/>
    <cellStyle name="Hyperlink 2 604" xfId="9463" xr:uid="{37A26478-7290-439D-982F-58B61E974CCE}"/>
    <cellStyle name="Hyperlink 2 6040" xfId="9464" xr:uid="{569D22DC-2392-466A-BC16-9385A23AC94F}"/>
    <cellStyle name="Hyperlink 2 6041" xfId="9465" xr:uid="{9D28119A-22F3-4C43-B358-9D4DEC84ACEF}"/>
    <cellStyle name="Hyperlink 2 6042" xfId="9466" xr:uid="{F771AEA9-0383-41E6-BBC5-F6381CABA453}"/>
    <cellStyle name="Hyperlink 2 6043" xfId="9467" xr:uid="{9B9EEBC5-C883-4FE2-8281-75AC05A62570}"/>
    <cellStyle name="Hyperlink 2 6044" xfId="9468" xr:uid="{1910B2DE-8E23-461F-9545-F83DA5668863}"/>
    <cellStyle name="Hyperlink 2 6045" xfId="9469" xr:uid="{8BA8E224-8DD0-4687-AF82-95A793E92FF4}"/>
    <cellStyle name="Hyperlink 2 6046" xfId="9470" xr:uid="{BDDA83E6-B7BE-4F2C-8111-0D5CDBE853C4}"/>
    <cellStyle name="Hyperlink 2 6047" xfId="9471" xr:uid="{071F4256-D000-45FD-8D3B-84435251E72C}"/>
    <cellStyle name="Hyperlink 2 6048" xfId="9472" xr:uid="{846D9191-E45D-4030-A9AF-14577EE278A4}"/>
    <cellStyle name="Hyperlink 2 6049" xfId="9473" xr:uid="{5763948F-7EF1-4611-BB5F-50D461162532}"/>
    <cellStyle name="Hyperlink 2 605" xfId="9474" xr:uid="{628E797C-5A6F-4E03-B187-F6A2D4737D5D}"/>
    <cellStyle name="Hyperlink 2 6050" xfId="9475" xr:uid="{273008FB-3F08-4435-98DC-02085D7DAC0F}"/>
    <cellStyle name="Hyperlink 2 6051" xfId="9476" xr:uid="{8F5A4457-4AE1-41F9-AD31-E81F1E418972}"/>
    <cellStyle name="Hyperlink 2 6052" xfId="9477" xr:uid="{FC96403A-632A-4E7A-9594-12F0915EE39A}"/>
    <cellStyle name="Hyperlink 2 6053" xfId="9478" xr:uid="{3FA0305B-BD67-4C31-A567-F9B6A171EF42}"/>
    <cellStyle name="Hyperlink 2 6054" xfId="9479" xr:uid="{75D2B31E-3A72-4964-98F3-5E6D61EA4D4E}"/>
    <cellStyle name="Hyperlink 2 6055" xfId="9480" xr:uid="{DCFBAB76-9842-449C-AD61-8647E96ED3F0}"/>
    <cellStyle name="Hyperlink 2 6056" xfId="9481" xr:uid="{22DB4888-936D-418A-B6A5-4D4F6F4D7DC7}"/>
    <cellStyle name="Hyperlink 2 6057" xfId="9482" xr:uid="{2AA5A92D-5FDE-4F3C-AEA5-94C590915A76}"/>
    <cellStyle name="Hyperlink 2 6058" xfId="9483" xr:uid="{C6C35E6A-7A11-4701-B26A-D7385DF221E1}"/>
    <cellStyle name="Hyperlink 2 6059" xfId="9484" xr:uid="{C99B8A2C-E546-4636-AE74-508261734E5D}"/>
    <cellStyle name="Hyperlink 2 606" xfId="9485" xr:uid="{83D4F3AA-C8E6-4AE0-A50D-A7B34C1D0C55}"/>
    <cellStyle name="Hyperlink 2 6060" xfId="9486" xr:uid="{83817ACA-11EC-435D-A891-EC9B89201DAB}"/>
    <cellStyle name="Hyperlink 2 6061" xfId="9487" xr:uid="{1974EFF0-E844-436F-A9CE-80C6DD75385F}"/>
    <cellStyle name="Hyperlink 2 6062" xfId="9488" xr:uid="{A8DF80DB-172D-4029-80AC-7BBAD55DFC38}"/>
    <cellStyle name="Hyperlink 2 6063" xfId="9489" xr:uid="{33063C4E-B27B-4910-B8F7-98A020B33B3F}"/>
    <cellStyle name="Hyperlink 2 6064" xfId="9490" xr:uid="{97277269-856B-45E3-9DF3-5954B736AB47}"/>
    <cellStyle name="Hyperlink 2 6065" xfId="9491" xr:uid="{65648C23-2EA5-4077-A11C-782D5A955666}"/>
    <cellStyle name="Hyperlink 2 6066" xfId="9492" xr:uid="{A2916104-D47C-492A-A1B6-3689B6715B56}"/>
    <cellStyle name="Hyperlink 2 6067" xfId="9493" xr:uid="{1752F846-4A50-4B25-B4B8-C45FE03ADAC5}"/>
    <cellStyle name="Hyperlink 2 6068" xfId="9494" xr:uid="{CE87D23C-3A78-439E-9598-504AF5CEDFAD}"/>
    <cellStyle name="Hyperlink 2 6069" xfId="9495" xr:uid="{FD78F5D2-5349-4D22-A3A3-B85811659F59}"/>
    <cellStyle name="Hyperlink 2 607" xfId="9496" xr:uid="{48FADD62-F091-49FF-ACA0-ED1EBA85EC53}"/>
    <cellStyle name="Hyperlink 2 6070" xfId="9497" xr:uid="{0AEA6871-48D2-48BF-9DDC-CD413F3FB87D}"/>
    <cellStyle name="Hyperlink 2 6071" xfId="9498" xr:uid="{6FA7A351-B33F-4B0D-9165-B5449A175673}"/>
    <cellStyle name="Hyperlink 2 6072" xfId="9499" xr:uid="{0DD613C5-6A0E-44B0-B119-78EC6A2B036F}"/>
    <cellStyle name="Hyperlink 2 6073" xfId="9500" xr:uid="{405A1A24-65D7-4A8F-9FBD-5AB88D18DAC3}"/>
    <cellStyle name="Hyperlink 2 6074" xfId="9501" xr:uid="{13457111-69B0-49B2-814E-6B149F4A5CBB}"/>
    <cellStyle name="Hyperlink 2 6075" xfId="9502" xr:uid="{A9F9F3E8-F10B-4987-99BE-253C4ED1C9FC}"/>
    <cellStyle name="Hyperlink 2 6076" xfId="9503" xr:uid="{A5D449AC-E329-44DE-999A-64182929C9CE}"/>
    <cellStyle name="Hyperlink 2 6077" xfId="9504" xr:uid="{261DAF07-5496-46AF-9386-619B23AA67D9}"/>
    <cellStyle name="Hyperlink 2 6078" xfId="9505" xr:uid="{468656CC-51E6-4897-8633-3BB29DA5660E}"/>
    <cellStyle name="Hyperlink 2 6079" xfId="9506" xr:uid="{96EE5DFB-2A42-4118-B4A7-72A6B3228987}"/>
    <cellStyle name="Hyperlink 2 608" xfId="9507" xr:uid="{4A14D83B-18FC-4BA7-963B-FDEDF83E7830}"/>
    <cellStyle name="Hyperlink 2 6080" xfId="9508" xr:uid="{9FB45FCA-D8D5-417F-9026-358DB217053F}"/>
    <cellStyle name="Hyperlink 2 6081" xfId="9509" xr:uid="{6B653088-F056-4B2E-8014-3F92D3D949EB}"/>
    <cellStyle name="Hyperlink 2 6082" xfId="9510" xr:uid="{3C96D51F-3546-431B-A5A5-BE9C675D9216}"/>
    <cellStyle name="Hyperlink 2 6083" xfId="9511" xr:uid="{107EDB23-FE46-4CB2-A681-DA65BD0E2249}"/>
    <cellStyle name="Hyperlink 2 6084" xfId="9512" xr:uid="{CE303F20-DE93-4D65-A475-6C6944E8249F}"/>
    <cellStyle name="Hyperlink 2 6085" xfId="9513" xr:uid="{E6E74E22-45D8-44B6-BA19-32D790E6F0EF}"/>
    <cellStyle name="Hyperlink 2 6086" xfId="9514" xr:uid="{159A9388-1833-4D85-8F76-AC7FA6D2270B}"/>
    <cellStyle name="Hyperlink 2 6087" xfId="9515" xr:uid="{9DCF5C79-835E-4754-A30F-3D34F195D552}"/>
    <cellStyle name="Hyperlink 2 6088" xfId="9516" xr:uid="{35D20A76-615E-4F16-BA49-52D8171287E0}"/>
    <cellStyle name="Hyperlink 2 6089" xfId="9517" xr:uid="{EACF8B3F-1889-47AA-A74D-C1B3E062E240}"/>
    <cellStyle name="Hyperlink 2 609" xfId="9518" xr:uid="{A818C329-834D-4F37-8553-47DA0266C7A1}"/>
    <cellStyle name="Hyperlink 2 6090" xfId="9519" xr:uid="{27EE7D6D-6BDF-444A-9FAE-F6406C488689}"/>
    <cellStyle name="Hyperlink 2 6091" xfId="9520" xr:uid="{F40225AD-98C8-4020-BABA-3F982E1F5098}"/>
    <cellStyle name="Hyperlink 2 6092" xfId="9521" xr:uid="{36DFA453-E7BD-4568-B8A6-4D65913FCA34}"/>
    <cellStyle name="Hyperlink 2 6093" xfId="9522" xr:uid="{DE580A5E-0362-493F-93A1-EBA199E2379E}"/>
    <cellStyle name="Hyperlink 2 6094" xfId="9523" xr:uid="{78264DB2-4D65-4C03-9DFE-8ABF7175B95A}"/>
    <cellStyle name="Hyperlink 2 6095" xfId="9524" xr:uid="{279E526D-0D0F-4A5E-8257-E04464C86308}"/>
    <cellStyle name="Hyperlink 2 6096" xfId="9525" xr:uid="{2F9605D6-EDDB-467D-B190-0DBC5D4F4FBE}"/>
    <cellStyle name="Hyperlink 2 6097" xfId="9526" xr:uid="{F6E90BCA-B544-41A0-A6C9-CBF97F824DED}"/>
    <cellStyle name="Hyperlink 2 6098" xfId="9527" xr:uid="{B8A55826-0B80-4A3F-9953-8E54B13C4106}"/>
    <cellStyle name="Hyperlink 2 6099" xfId="9528" xr:uid="{54F0EA88-D854-48F2-A816-500809010B4D}"/>
    <cellStyle name="Hyperlink 2 61" xfId="9529" xr:uid="{5408F42D-BF68-48E0-AACE-B2319B5962C8}"/>
    <cellStyle name="Hyperlink 2 610" xfId="9530" xr:uid="{FB5A6AFD-7B3A-47AB-BE15-47072021EB6E}"/>
    <cellStyle name="Hyperlink 2 6100" xfId="9531" xr:uid="{5AC2A2D6-B432-4076-8F0F-E3627861E4D4}"/>
    <cellStyle name="Hyperlink 2 6101" xfId="9532" xr:uid="{998BEFA8-C196-40F3-82FB-403495641AEB}"/>
    <cellStyle name="Hyperlink 2 6102" xfId="9533" xr:uid="{FDF73304-81B5-4F5E-9E1B-07299A55EA81}"/>
    <cellStyle name="Hyperlink 2 6103" xfId="9534" xr:uid="{97458A08-9E77-4FA9-A8FB-8E555369F765}"/>
    <cellStyle name="Hyperlink 2 6104" xfId="9535" xr:uid="{C5289F9C-752F-4C54-BED5-214F62E8C7F0}"/>
    <cellStyle name="Hyperlink 2 6105" xfId="9536" xr:uid="{E235F2E8-FAD7-47F3-8313-CC4C82025426}"/>
    <cellStyle name="Hyperlink 2 6106" xfId="9537" xr:uid="{76DD8AAF-C99B-4F75-8666-FEDA5E07196A}"/>
    <cellStyle name="Hyperlink 2 6107" xfId="9538" xr:uid="{B2DC411B-3FF5-469E-A03C-09A8648301AC}"/>
    <cellStyle name="Hyperlink 2 6108" xfId="9539" xr:uid="{7DD66AAF-DDEB-43E8-B761-80B74221EC4A}"/>
    <cellStyle name="Hyperlink 2 6109" xfId="9540" xr:uid="{DDE3C902-A582-4C58-BB05-FBE97643D911}"/>
    <cellStyle name="Hyperlink 2 611" xfId="9541" xr:uid="{A3DBF3C7-C7EA-4800-A5E3-B55E0F5355F3}"/>
    <cellStyle name="Hyperlink 2 6110" xfId="9542" xr:uid="{34A4E9E8-E94C-4E21-BF9E-B6ACAFF12FE5}"/>
    <cellStyle name="Hyperlink 2 6111" xfId="9543" xr:uid="{ACA060C4-105B-457A-BCD9-79878BE6A71E}"/>
    <cellStyle name="Hyperlink 2 6112" xfId="9544" xr:uid="{B183A284-CA6A-4689-8032-8F59AD76B9C9}"/>
    <cellStyle name="Hyperlink 2 6113" xfId="9545" xr:uid="{510A881B-2D09-41B1-A862-CE850553FF4B}"/>
    <cellStyle name="Hyperlink 2 6114" xfId="9546" xr:uid="{85C9CC52-9161-497B-B50D-E0D7188A4BB7}"/>
    <cellStyle name="Hyperlink 2 6115" xfId="9547" xr:uid="{9624054D-251F-4202-9EFE-44F132146F21}"/>
    <cellStyle name="Hyperlink 2 6116" xfId="9548" xr:uid="{B017B5ED-7B10-4724-B7B5-3CE396788E8A}"/>
    <cellStyle name="Hyperlink 2 6117" xfId="9549" xr:uid="{9283351B-6482-4230-9DA9-8890A4285C7A}"/>
    <cellStyle name="Hyperlink 2 6118" xfId="9550" xr:uid="{EBFCD0E5-9E4A-4529-B1BA-09C9744372F1}"/>
    <cellStyle name="Hyperlink 2 6119" xfId="9551" xr:uid="{113297DD-5FDE-4DD1-9C7F-EACF69BAA7ED}"/>
    <cellStyle name="Hyperlink 2 612" xfId="9552" xr:uid="{A6C7AD89-634E-4FA6-A9C6-9E035808C849}"/>
    <cellStyle name="Hyperlink 2 6120" xfId="9553" xr:uid="{6F64376E-AF2D-41A2-80B9-97A209E1E397}"/>
    <cellStyle name="Hyperlink 2 6121" xfId="9554" xr:uid="{C33973FE-639D-470F-B84A-02511BD38232}"/>
    <cellStyle name="Hyperlink 2 6122" xfId="9555" xr:uid="{B64E7936-8261-4140-8B97-A024BE3317B1}"/>
    <cellStyle name="Hyperlink 2 6123" xfId="9556" xr:uid="{4605AAC8-4313-4C5A-80BE-D431AAE4332E}"/>
    <cellStyle name="Hyperlink 2 6124" xfId="9557" xr:uid="{906E697A-1696-43DB-A451-99AB295C3D3F}"/>
    <cellStyle name="Hyperlink 2 6125" xfId="9558" xr:uid="{C22E3E74-07DE-4A06-9EA4-618D6EC6C78A}"/>
    <cellStyle name="Hyperlink 2 6126" xfId="9559" xr:uid="{9FF93AB9-4852-4325-A24E-04B2F4DB9F45}"/>
    <cellStyle name="Hyperlink 2 6127" xfId="9560" xr:uid="{141BE880-7112-42D9-B4D5-DB3C175F008D}"/>
    <cellStyle name="Hyperlink 2 6128" xfId="9561" xr:uid="{4C757AF1-E88B-417A-BABB-068C37C8B2ED}"/>
    <cellStyle name="Hyperlink 2 6129" xfId="9562" xr:uid="{99886B27-B8C4-4624-986F-5B51EC82D303}"/>
    <cellStyle name="Hyperlink 2 613" xfId="9563" xr:uid="{6D7F8F9F-111B-4C90-BDD8-AACFA01FB182}"/>
    <cellStyle name="Hyperlink 2 6130" xfId="9564" xr:uid="{D80125AD-49E4-45E4-B8A1-5BAC01D83A5C}"/>
    <cellStyle name="Hyperlink 2 6131" xfId="9565" xr:uid="{7136B71B-CC3E-424D-A81B-D51EF7C09DBE}"/>
    <cellStyle name="Hyperlink 2 6132" xfId="9566" xr:uid="{E6182F9A-FF38-4D38-983F-7DC707487A9D}"/>
    <cellStyle name="Hyperlink 2 6133" xfId="9567" xr:uid="{F6C238AF-6572-4177-A6E6-99BAC9B85D88}"/>
    <cellStyle name="Hyperlink 2 6134" xfId="9568" xr:uid="{BFEFC8D1-8D36-4C69-AABD-2DCA772D708E}"/>
    <cellStyle name="Hyperlink 2 6135" xfId="9569" xr:uid="{C75B1D1C-D97B-4AEB-97E5-312070B3ED18}"/>
    <cellStyle name="Hyperlink 2 6136" xfId="9570" xr:uid="{4C8967B5-9CB8-4CFA-8AA8-1DC11D7E9CEB}"/>
    <cellStyle name="Hyperlink 2 6137" xfId="9571" xr:uid="{659565F7-CDF5-41B4-BDAD-621765C2681F}"/>
    <cellStyle name="Hyperlink 2 6138" xfId="9572" xr:uid="{C68017BD-A294-436F-BA7A-368CB1CA1B07}"/>
    <cellStyle name="Hyperlink 2 6139" xfId="9573" xr:uid="{0C3002D6-31B3-4F47-B176-3600A42C413D}"/>
    <cellStyle name="Hyperlink 2 614" xfId="9574" xr:uid="{7E7440C9-1B99-42B9-8C8A-9E8078672406}"/>
    <cellStyle name="Hyperlink 2 6140" xfId="9575" xr:uid="{26C0086A-29FC-48D0-B5CD-2A84D7448F30}"/>
    <cellStyle name="Hyperlink 2 6141" xfId="9576" xr:uid="{E18AB538-EFE8-42F9-B2C4-816435BE099A}"/>
    <cellStyle name="Hyperlink 2 6142" xfId="9577" xr:uid="{3738C45D-AC6E-495B-A9B5-BE3A685CD642}"/>
    <cellStyle name="Hyperlink 2 6143" xfId="9578" xr:uid="{633E16C3-D428-49AD-BB20-C972B42C7D79}"/>
    <cellStyle name="Hyperlink 2 6144" xfId="9579" xr:uid="{B299CA61-6C10-49A7-83A4-E3DEE185BDE1}"/>
    <cellStyle name="Hyperlink 2 6145" xfId="9580" xr:uid="{C0D68A9C-E043-4CAE-979B-0DDD9BA9C3F3}"/>
    <cellStyle name="Hyperlink 2 6146" xfId="9581" xr:uid="{EB7C0F7C-0BE2-44DA-B6AD-964D33DC6407}"/>
    <cellStyle name="Hyperlink 2 6147" xfId="9582" xr:uid="{B34699CB-37AB-43FA-A584-655F3B90FD6F}"/>
    <cellStyle name="Hyperlink 2 6148" xfId="9583" xr:uid="{DA0A4C32-9603-41BC-9D18-73B4FC30E2FA}"/>
    <cellStyle name="Hyperlink 2 6149" xfId="9584" xr:uid="{1EA4A27B-41A8-416A-9312-58A011D0921B}"/>
    <cellStyle name="Hyperlink 2 615" xfId="9585" xr:uid="{95C94B3F-B098-46B4-8730-E30BF2FE48C6}"/>
    <cellStyle name="Hyperlink 2 6150" xfId="9586" xr:uid="{14FF8274-A725-439C-AB54-08C6C9036DD5}"/>
    <cellStyle name="Hyperlink 2 6151" xfId="9587" xr:uid="{38FC6A12-9A95-4B5A-A96B-52A3BDAC060B}"/>
    <cellStyle name="Hyperlink 2 6152" xfId="9588" xr:uid="{8B8BD985-CB41-493F-8921-68A97767DB58}"/>
    <cellStyle name="Hyperlink 2 6153" xfId="9589" xr:uid="{8C9E8C8F-4F06-4198-B5B3-434739C93298}"/>
    <cellStyle name="Hyperlink 2 6154" xfId="9590" xr:uid="{FE223F8F-9E96-4224-89E1-04768020E5F3}"/>
    <cellStyle name="Hyperlink 2 6155" xfId="9591" xr:uid="{30E4BA21-BA96-449B-9FDB-7308EBBFD8D6}"/>
    <cellStyle name="Hyperlink 2 6156" xfId="9592" xr:uid="{E15129B2-B423-4685-B024-5F7457F35D41}"/>
    <cellStyle name="Hyperlink 2 6157" xfId="9593" xr:uid="{09890F33-AB23-4346-8E5F-09A1FF5C414F}"/>
    <cellStyle name="Hyperlink 2 6158" xfId="9594" xr:uid="{86D50442-A04C-4437-8B60-A25B220333FD}"/>
    <cellStyle name="Hyperlink 2 6159" xfId="9595" xr:uid="{C9ADF7C8-3B15-4482-B6A7-DB59D0DD6DD7}"/>
    <cellStyle name="Hyperlink 2 616" xfId="9596" xr:uid="{24EBFFE5-5E62-4CEB-A06D-997FFD9DECE0}"/>
    <cellStyle name="Hyperlink 2 6160" xfId="9597" xr:uid="{59B929C3-3F2E-4CAF-A747-CDA4AE086349}"/>
    <cellStyle name="Hyperlink 2 6161" xfId="9598" xr:uid="{36124F68-B15A-4981-A7BA-B199A8CB21E7}"/>
    <cellStyle name="Hyperlink 2 6162" xfId="9599" xr:uid="{15710B44-C07F-4FDA-A5A5-70737D507CFB}"/>
    <cellStyle name="Hyperlink 2 6163" xfId="9600" xr:uid="{2A8E60B8-CD4F-4820-BB35-65FE63414FAC}"/>
    <cellStyle name="Hyperlink 2 6164" xfId="9601" xr:uid="{427F6C77-0D4A-4C93-9112-AAF3744C606E}"/>
    <cellStyle name="Hyperlink 2 6165" xfId="9602" xr:uid="{E9BE8283-BC62-42EC-B836-9F35467636A7}"/>
    <cellStyle name="Hyperlink 2 6166" xfId="9603" xr:uid="{124D4645-285E-407A-9217-C484C4F22ECA}"/>
    <cellStyle name="Hyperlink 2 6167" xfId="9604" xr:uid="{875FC8F6-9B36-4718-A3F1-1192F62B60E1}"/>
    <cellStyle name="Hyperlink 2 6168" xfId="9605" xr:uid="{7FCC7CF7-127E-4B93-8520-24DFF7866FB2}"/>
    <cellStyle name="Hyperlink 2 6169" xfId="9606" xr:uid="{963F7AE8-6662-4023-BB92-1137029DB089}"/>
    <cellStyle name="Hyperlink 2 617" xfId="9607" xr:uid="{003F6B38-6540-4D4E-9863-3A353B78108F}"/>
    <cellStyle name="Hyperlink 2 6170" xfId="9608" xr:uid="{DE9849A5-6E6D-48C7-A3E1-AC14DA0896BC}"/>
    <cellStyle name="Hyperlink 2 6171" xfId="9609" xr:uid="{DB8B0FE0-8C82-437F-BB99-2F411834112E}"/>
    <cellStyle name="Hyperlink 2 6172" xfId="9610" xr:uid="{D36AE1A9-3F69-4D41-9A0B-779716FCED8A}"/>
    <cellStyle name="Hyperlink 2 6173" xfId="9611" xr:uid="{794AF1D0-C0DF-404E-8C59-DDC627C4718C}"/>
    <cellStyle name="Hyperlink 2 6174" xfId="9612" xr:uid="{BF8ABCA7-EDAB-49A7-BE05-D433ECD67D66}"/>
    <cellStyle name="Hyperlink 2 6175" xfId="9613" xr:uid="{34D48EA9-29D9-4090-872C-4DA11B121CAF}"/>
    <cellStyle name="Hyperlink 2 6176" xfId="9614" xr:uid="{61BC73F3-94E4-4F4D-9BC1-59DE49987BF6}"/>
    <cellStyle name="Hyperlink 2 6177" xfId="9615" xr:uid="{624A0298-8ABD-4274-900F-C7A3AE001533}"/>
    <cellStyle name="Hyperlink 2 6178" xfId="9616" xr:uid="{88C2742F-9763-4F48-8252-ACE1521E055D}"/>
    <cellStyle name="Hyperlink 2 6179" xfId="9617" xr:uid="{5F5958D6-9B98-4305-B8A1-A345C9C11FB5}"/>
    <cellStyle name="Hyperlink 2 618" xfId="9618" xr:uid="{B22E02D9-FBA7-4991-AF9B-456D2FC24076}"/>
    <cellStyle name="Hyperlink 2 6180" xfId="9619" xr:uid="{8ED4E08E-65BC-4A59-B8BF-E9405F147B36}"/>
    <cellStyle name="Hyperlink 2 6181" xfId="9620" xr:uid="{C8F3E238-4BDA-449E-B0DA-1F2E36A6443D}"/>
    <cellStyle name="Hyperlink 2 6182" xfId="9621" xr:uid="{90B461A2-242E-449A-99BE-C04A71D3352D}"/>
    <cellStyle name="Hyperlink 2 6183" xfId="9622" xr:uid="{D967B631-ABC9-4632-A794-437B39013B7C}"/>
    <cellStyle name="Hyperlink 2 6184" xfId="9623" xr:uid="{E3DB1806-73F5-4317-BD72-4E3CD66F29FE}"/>
    <cellStyle name="Hyperlink 2 6185" xfId="9624" xr:uid="{08E5BAD9-5DB0-40E3-9AF2-638CA5481E56}"/>
    <cellStyle name="Hyperlink 2 6186" xfId="9625" xr:uid="{8E022AE4-0E13-4D77-8354-D2B0582CAA04}"/>
    <cellStyle name="Hyperlink 2 6187" xfId="9626" xr:uid="{9D7B04BD-3125-44AD-B940-4DC2AFC310C3}"/>
    <cellStyle name="Hyperlink 2 6188" xfId="9627" xr:uid="{F5837CCB-4049-4BEA-9594-8C84E65ADC9F}"/>
    <cellStyle name="Hyperlink 2 6189" xfId="9628" xr:uid="{671D7239-8F0C-4CFC-AC9E-0178C1769DA8}"/>
    <cellStyle name="Hyperlink 2 619" xfId="9629" xr:uid="{1D2BD70F-CDD4-4213-9ACA-2AD35F94B1E9}"/>
    <cellStyle name="Hyperlink 2 6190" xfId="9630" xr:uid="{30500B94-E7C5-4170-A785-F1FA94833DF2}"/>
    <cellStyle name="Hyperlink 2 6191" xfId="9631" xr:uid="{2C675E2F-190F-4D78-97C7-9DFA41D920E2}"/>
    <cellStyle name="Hyperlink 2 6192" xfId="9632" xr:uid="{E308FDB4-8496-40DF-BD7E-20C999B18536}"/>
    <cellStyle name="Hyperlink 2 6193" xfId="9633" xr:uid="{31969282-AE48-4699-B809-AACE5E0A5322}"/>
    <cellStyle name="Hyperlink 2 6194" xfId="9634" xr:uid="{A04A6024-E0B2-481A-8A2C-20E4BC40C7C5}"/>
    <cellStyle name="Hyperlink 2 6195" xfId="9635" xr:uid="{41283187-58FA-4B95-9732-885C358131FC}"/>
    <cellStyle name="Hyperlink 2 6196" xfId="9636" xr:uid="{59BF1706-26D0-4016-925D-B0F16AFCB8F2}"/>
    <cellStyle name="Hyperlink 2 6197" xfId="9637" xr:uid="{BBE9C65E-42DF-4D7C-A045-75AA99A6AEFF}"/>
    <cellStyle name="Hyperlink 2 6198" xfId="9638" xr:uid="{17373417-11FC-47DF-BFFA-7A80121F7464}"/>
    <cellStyle name="Hyperlink 2 6199" xfId="9639" xr:uid="{D9A85BF6-24B4-4530-932E-E816C0E7702B}"/>
    <cellStyle name="Hyperlink 2 62" xfId="9640" xr:uid="{1F75D1D9-B2D0-4558-975E-A26A40EAA04B}"/>
    <cellStyle name="Hyperlink 2 620" xfId="9641" xr:uid="{A62CFED8-A704-44A2-A752-5D4E5668FA3B}"/>
    <cellStyle name="Hyperlink 2 6200" xfId="9642" xr:uid="{2DB15BF6-DCE8-44E4-BE21-BA06A82CCE24}"/>
    <cellStyle name="Hyperlink 2 6201" xfId="9643" xr:uid="{76CBB46E-1BEB-49BF-A938-1EA9998CDB22}"/>
    <cellStyle name="Hyperlink 2 6202" xfId="9644" xr:uid="{36776AAC-DB59-45BF-A776-E60393C0864F}"/>
    <cellStyle name="Hyperlink 2 6203" xfId="9645" xr:uid="{8A53B395-D6D0-40B7-B882-79AD98524BC2}"/>
    <cellStyle name="Hyperlink 2 6204" xfId="9646" xr:uid="{63BC3C03-D0E2-4A75-99AC-A5C2E1968CAA}"/>
    <cellStyle name="Hyperlink 2 6205" xfId="9647" xr:uid="{14700710-B2BF-41CC-8664-4ED08FCF1926}"/>
    <cellStyle name="Hyperlink 2 6206" xfId="9648" xr:uid="{7EF2288E-2C72-4A1A-BAD1-121228D555F7}"/>
    <cellStyle name="Hyperlink 2 6207" xfId="9649" xr:uid="{2C1186C9-1796-47D7-BB68-33EF346EB066}"/>
    <cellStyle name="Hyperlink 2 6208" xfId="9650" xr:uid="{F303445C-FB11-4C87-AE0A-E0752FD8D50F}"/>
    <cellStyle name="Hyperlink 2 6209" xfId="9651" xr:uid="{D0178981-7213-4318-8678-4B65EE4A9483}"/>
    <cellStyle name="Hyperlink 2 621" xfId="9652" xr:uid="{C842281F-BF38-4C63-AB50-E3A0E72CDF4D}"/>
    <cellStyle name="Hyperlink 2 6210" xfId="9653" xr:uid="{4A002FF9-B870-4F96-B862-CF2D2DAEDB84}"/>
    <cellStyle name="Hyperlink 2 6211" xfId="9654" xr:uid="{7C337BBB-5F83-44A1-ACF3-0C2FC878FF6A}"/>
    <cellStyle name="Hyperlink 2 6212" xfId="9655" xr:uid="{5FD8E8F3-FC9B-4F37-A1A3-1AD1AE0631F0}"/>
    <cellStyle name="Hyperlink 2 6213" xfId="9656" xr:uid="{26155E42-D021-4239-9839-D4A1FE12CEA7}"/>
    <cellStyle name="Hyperlink 2 6214" xfId="9657" xr:uid="{F35B3B6B-FA6E-416C-9273-3B2DCE911F20}"/>
    <cellStyle name="Hyperlink 2 6215" xfId="9658" xr:uid="{82E7336F-DBFB-4C9E-AB38-B02D0FE01F98}"/>
    <cellStyle name="Hyperlink 2 6216" xfId="9659" xr:uid="{760128C3-6EB8-4DEB-8FB4-9856B23EA720}"/>
    <cellStyle name="Hyperlink 2 6217" xfId="9660" xr:uid="{3A3EA638-B213-4FB8-BF42-FE952A3176BB}"/>
    <cellStyle name="Hyperlink 2 6218" xfId="9661" xr:uid="{D9D34BCD-AAB4-45F5-A3C9-FD4EC4A17020}"/>
    <cellStyle name="Hyperlink 2 6219" xfId="9662" xr:uid="{8BBC60E3-BA8F-4178-9F8D-FCDA6AEFA3D5}"/>
    <cellStyle name="Hyperlink 2 622" xfId="9663" xr:uid="{82AB59F4-01C4-49A3-B5B5-0A6A3A80D791}"/>
    <cellStyle name="Hyperlink 2 6220" xfId="9664" xr:uid="{E520C312-9925-4A43-B946-4BE2D326739B}"/>
    <cellStyle name="Hyperlink 2 6221" xfId="9665" xr:uid="{1B8DF01C-8D5B-46A4-B234-B9D1E73E19AC}"/>
    <cellStyle name="Hyperlink 2 6222" xfId="9666" xr:uid="{3C4B7E2E-D254-4F07-BF24-9636A852CC0A}"/>
    <cellStyle name="Hyperlink 2 6223" xfId="9667" xr:uid="{AC9A9FB8-6D2F-4DEA-B1B6-6093EA4BBA44}"/>
    <cellStyle name="Hyperlink 2 6224" xfId="9668" xr:uid="{9078CD56-6497-4AB7-A2B4-C47C2B99C420}"/>
    <cellStyle name="Hyperlink 2 6225" xfId="9669" xr:uid="{67B74797-C486-42E2-B6D0-5AE65D69742B}"/>
    <cellStyle name="Hyperlink 2 6226" xfId="9670" xr:uid="{9AE2DD2D-3609-4ACE-A576-BE41292D936D}"/>
    <cellStyle name="Hyperlink 2 6227" xfId="9671" xr:uid="{E19DCE60-BD58-4547-B2A9-B5196A3A5470}"/>
    <cellStyle name="Hyperlink 2 6228" xfId="9672" xr:uid="{A7391054-EBCC-4563-AF5C-CA83777DFFFA}"/>
    <cellStyle name="Hyperlink 2 6229" xfId="9673" xr:uid="{00634E2E-6DD2-4586-9474-D494DADE86D0}"/>
    <cellStyle name="Hyperlink 2 623" xfId="9674" xr:uid="{01F48180-0DAD-4864-82C7-EC3572F8BEFB}"/>
    <cellStyle name="Hyperlink 2 6230" xfId="9675" xr:uid="{ECD3DE46-37B0-4AC6-93D6-2CA32E4C7612}"/>
    <cellStyle name="Hyperlink 2 6231" xfId="9676" xr:uid="{CBCF0A3C-D829-41C4-80CF-F579CF170DA0}"/>
    <cellStyle name="Hyperlink 2 6232" xfId="9677" xr:uid="{BD404471-6BA2-46DA-8ED6-8F8958D1197E}"/>
    <cellStyle name="Hyperlink 2 6233" xfId="9678" xr:uid="{C72FA6BA-5AD7-42B1-AB5C-D7D2794E1142}"/>
    <cellStyle name="Hyperlink 2 6234" xfId="9679" xr:uid="{0ACD4CF5-D4B8-4EA5-82AB-8811E51A1078}"/>
    <cellStyle name="Hyperlink 2 6235" xfId="9680" xr:uid="{177FEBFB-59AE-498F-B9B5-37280C5B5F6E}"/>
    <cellStyle name="Hyperlink 2 6236" xfId="9681" xr:uid="{B3E0B110-42A8-4940-8A1A-60125034DD60}"/>
    <cellStyle name="Hyperlink 2 6237" xfId="9682" xr:uid="{D1BBC0A7-5CFB-4E07-AC28-C942B267B3A3}"/>
    <cellStyle name="Hyperlink 2 6238" xfId="9683" xr:uid="{EAAC9EF2-4E61-4645-ABC1-0C45F3A9D6C1}"/>
    <cellStyle name="Hyperlink 2 6239" xfId="9684" xr:uid="{3774BF35-02F7-461F-8C79-0235845D122B}"/>
    <cellStyle name="Hyperlink 2 624" xfId="9685" xr:uid="{0C9F7FA4-7477-4784-AA82-5D7B2EC19953}"/>
    <cellStyle name="Hyperlink 2 6240" xfId="9686" xr:uid="{3C878841-F844-408B-8BEA-9A025F1F3A9D}"/>
    <cellStyle name="Hyperlink 2 6241" xfId="9687" xr:uid="{BD3B49EF-AF8A-45EA-AC0B-582F7316AB9F}"/>
    <cellStyle name="Hyperlink 2 6242" xfId="9688" xr:uid="{9F23B244-C90F-4E63-B586-49E8C2DD66A7}"/>
    <cellStyle name="Hyperlink 2 6243" xfId="9689" xr:uid="{E45BAA47-1E68-4B7D-89E2-84982D5DCA97}"/>
    <cellStyle name="Hyperlink 2 6244" xfId="9690" xr:uid="{84589C80-00C0-4939-93C7-8F6FD5E21674}"/>
    <cellStyle name="Hyperlink 2 6245" xfId="9691" xr:uid="{D04F7830-6066-421B-8214-481CEBF8C03A}"/>
    <cellStyle name="Hyperlink 2 6246" xfId="9692" xr:uid="{E547516A-9E0B-4FCB-BCA7-5DFA7784FB02}"/>
    <cellStyle name="Hyperlink 2 6247" xfId="9693" xr:uid="{FFFFC650-C6A4-4A86-A955-748210E714D9}"/>
    <cellStyle name="Hyperlink 2 6248" xfId="9694" xr:uid="{F98197C4-3B96-4CBC-AF4F-C7DE93A1BC2A}"/>
    <cellStyle name="Hyperlink 2 6249" xfId="9695" xr:uid="{4CF93DB5-2F16-4A5A-9B32-20D903F1E120}"/>
    <cellStyle name="Hyperlink 2 625" xfId="9696" xr:uid="{EFA71592-AE71-4584-94FE-83B7B26DE097}"/>
    <cellStyle name="Hyperlink 2 6250" xfId="9697" xr:uid="{D0F3F19E-F4FB-4BB2-B2D8-CCD57039E846}"/>
    <cellStyle name="Hyperlink 2 6251" xfId="9698" xr:uid="{6E19807E-76E1-4450-99D8-B4C54535105A}"/>
    <cellStyle name="Hyperlink 2 6252" xfId="9699" xr:uid="{60579DCB-22F1-4AD3-8863-7AD9DDF13EDD}"/>
    <cellStyle name="Hyperlink 2 6253" xfId="9700" xr:uid="{51982AA1-81D0-4F87-B7D7-728D849CAF2A}"/>
    <cellStyle name="Hyperlink 2 6254" xfId="9701" xr:uid="{B7ADD507-6E25-44EE-83C3-5516E45EEC10}"/>
    <cellStyle name="Hyperlink 2 6255" xfId="9702" xr:uid="{B0A38093-38EF-498D-A3E5-36666A220D50}"/>
    <cellStyle name="Hyperlink 2 6256" xfId="9703" xr:uid="{20C90C8F-848D-44D3-ABEB-529D2E23FEA7}"/>
    <cellStyle name="Hyperlink 2 6257" xfId="9704" xr:uid="{69331FD2-42BD-4239-9A6C-258B37AD6F09}"/>
    <cellStyle name="Hyperlink 2 6258" xfId="9705" xr:uid="{8616C161-6CE6-453A-959F-2EBB4E76DAAC}"/>
    <cellStyle name="Hyperlink 2 6259" xfId="9706" xr:uid="{7F43B227-BB6A-4ABA-8C9F-58A6856BE1A7}"/>
    <cellStyle name="Hyperlink 2 626" xfId="9707" xr:uid="{B3C06CBD-B669-4E77-9286-C2D7FFC082E9}"/>
    <cellStyle name="Hyperlink 2 6260" xfId="9708" xr:uid="{B4602A61-D972-44E5-A2D7-1903FF2B8292}"/>
    <cellStyle name="Hyperlink 2 6261" xfId="9709" xr:uid="{468420CF-1A19-4443-AB39-2247E02BAA94}"/>
    <cellStyle name="Hyperlink 2 6262" xfId="9710" xr:uid="{EE888B6B-8392-4A92-82F2-407B3EFCE516}"/>
    <cellStyle name="Hyperlink 2 6263" xfId="9711" xr:uid="{3E0BA85F-9F6D-43D6-9C49-311EEA977F01}"/>
    <cellStyle name="Hyperlink 2 6264" xfId="9712" xr:uid="{BF572C44-CB76-4F9E-A0D0-28F51B5CC345}"/>
    <cellStyle name="Hyperlink 2 6265" xfId="9713" xr:uid="{124E321A-329A-43F5-9EB6-C9AD01D6A2DF}"/>
    <cellStyle name="Hyperlink 2 6266" xfId="9714" xr:uid="{5C4769CC-1DD8-430A-9614-7388B89DAE4A}"/>
    <cellStyle name="Hyperlink 2 6267" xfId="9715" xr:uid="{DB5E9758-A93D-4518-A3CC-15506527BF05}"/>
    <cellStyle name="Hyperlink 2 6268" xfId="9716" xr:uid="{3A617F82-A97A-43BE-82A6-B3B827DF99C3}"/>
    <cellStyle name="Hyperlink 2 6269" xfId="9717" xr:uid="{BCE224B9-8BC9-42DF-9F30-A4CB18569F88}"/>
    <cellStyle name="Hyperlink 2 627" xfId="9718" xr:uid="{4728DB66-F1DE-44C2-BD16-29A8F83B5A33}"/>
    <cellStyle name="Hyperlink 2 6270" xfId="9719" xr:uid="{4350C7D9-68F3-4A7E-9454-6E200EB85913}"/>
    <cellStyle name="Hyperlink 2 6271" xfId="9720" xr:uid="{7C59441D-C40B-448F-BDFC-3B2F9A5F7212}"/>
    <cellStyle name="Hyperlink 2 6272" xfId="9721" xr:uid="{FB514365-B74B-4039-8F64-FC39CDFAEC77}"/>
    <cellStyle name="Hyperlink 2 6273" xfId="9722" xr:uid="{9708FECD-B72C-485B-83DD-997E9CDDC82B}"/>
    <cellStyle name="Hyperlink 2 6274" xfId="9723" xr:uid="{12825529-6831-4F85-BA68-08183A99B0C9}"/>
    <cellStyle name="Hyperlink 2 6275" xfId="9724" xr:uid="{8121F2E4-3BA3-441A-BF79-9B98A9EAFC55}"/>
    <cellStyle name="Hyperlink 2 6276" xfId="9725" xr:uid="{7B2D42C0-70C8-4E13-990F-DC104F5EB110}"/>
    <cellStyle name="Hyperlink 2 6277" xfId="9726" xr:uid="{26F99C73-2C3B-4703-8653-488B63A51738}"/>
    <cellStyle name="Hyperlink 2 6278" xfId="9727" xr:uid="{5294D133-4114-4482-9661-97135071483B}"/>
    <cellStyle name="Hyperlink 2 6279" xfId="9728" xr:uid="{59D9916B-7F37-4576-B147-81DDEE8A6F03}"/>
    <cellStyle name="Hyperlink 2 628" xfId="9729" xr:uid="{A12F2C2C-AD10-431C-8C24-686C64E9BDAB}"/>
    <cellStyle name="Hyperlink 2 6280" xfId="9730" xr:uid="{D9D1DD8B-FAFB-4E20-933D-59C8A031EA67}"/>
    <cellStyle name="Hyperlink 2 6281" xfId="9731" xr:uid="{0BAB9164-C2FA-4487-BED5-BA0F34B329B8}"/>
    <cellStyle name="Hyperlink 2 6282" xfId="9732" xr:uid="{443394F8-8A57-475E-B57C-DFEC99DD335C}"/>
    <cellStyle name="Hyperlink 2 6283" xfId="9733" xr:uid="{41ACB36D-AE93-449A-B2F3-EB4B3462229A}"/>
    <cellStyle name="Hyperlink 2 6284" xfId="9734" xr:uid="{54184CC3-7977-4F2A-8185-630907DB27A8}"/>
    <cellStyle name="Hyperlink 2 6285" xfId="9735" xr:uid="{8414FADD-A21C-46EF-B7DA-A7CA8DC1450D}"/>
    <cellStyle name="Hyperlink 2 6286" xfId="9736" xr:uid="{4D337091-A684-4925-B992-0D5EAB461539}"/>
    <cellStyle name="Hyperlink 2 6287" xfId="9737" xr:uid="{29CA4B3A-96B5-4939-9D61-1B6FE12ABFA2}"/>
    <cellStyle name="Hyperlink 2 6288" xfId="9738" xr:uid="{3124A1ED-963C-4DF0-8193-AFE81D058DAF}"/>
    <cellStyle name="Hyperlink 2 6289" xfId="9739" xr:uid="{5CAB5481-CC79-4276-9E4E-96C570703C03}"/>
    <cellStyle name="Hyperlink 2 629" xfId="9740" xr:uid="{5BCA477E-99A6-4080-A1DC-30455FCA48B0}"/>
    <cellStyle name="Hyperlink 2 6290" xfId="9741" xr:uid="{13001E0B-145C-44B0-A5DB-DF122C79320B}"/>
    <cellStyle name="Hyperlink 2 6291" xfId="9742" xr:uid="{97BCC7A7-BE04-4F5E-88C3-D68DD17F8AC8}"/>
    <cellStyle name="Hyperlink 2 6292" xfId="9743" xr:uid="{0F3787E5-93D1-4504-8703-0A6AAEBE890A}"/>
    <cellStyle name="Hyperlink 2 6293" xfId="9744" xr:uid="{57910737-3445-4F84-9C51-AB27F63EC932}"/>
    <cellStyle name="Hyperlink 2 6294" xfId="9745" xr:uid="{F5308719-7AE9-4C58-9BF9-502A7CAC5CAF}"/>
    <cellStyle name="Hyperlink 2 6295" xfId="9746" xr:uid="{15DE01C6-4866-4406-8CED-441B3D8E1184}"/>
    <cellStyle name="Hyperlink 2 6296" xfId="9747" xr:uid="{1CD81FA4-DD2E-4AEC-A4DF-5F1AC28C6F9A}"/>
    <cellStyle name="Hyperlink 2 6297" xfId="9748" xr:uid="{D0334856-790D-4599-9E7C-9DFD4A196E08}"/>
    <cellStyle name="Hyperlink 2 6298" xfId="9749" xr:uid="{F3108A9A-8FB3-4D1F-918C-BEE49780649F}"/>
    <cellStyle name="Hyperlink 2 6299" xfId="9750" xr:uid="{E547631F-894C-4E81-821B-88AC80C79538}"/>
    <cellStyle name="Hyperlink 2 63" xfId="9751" xr:uid="{C18E73BB-B1E6-4E74-BCF9-93AAC0B3B404}"/>
    <cellStyle name="Hyperlink 2 630" xfId="9752" xr:uid="{465873EA-51E8-43D8-95B4-52D2408BAED6}"/>
    <cellStyle name="Hyperlink 2 6300" xfId="9753" xr:uid="{64105C26-8168-4108-AAC2-700083AB0D48}"/>
    <cellStyle name="Hyperlink 2 6301" xfId="9754" xr:uid="{386134DD-7D17-4495-B8ED-D9CE51F28EAE}"/>
    <cellStyle name="Hyperlink 2 6302" xfId="9755" xr:uid="{BA87749B-D667-40FA-8615-81D33CC6D3A1}"/>
    <cellStyle name="Hyperlink 2 6303" xfId="9756" xr:uid="{587DC0A2-F58B-4A57-8D70-50AD6AF57010}"/>
    <cellStyle name="Hyperlink 2 6304" xfId="9757" xr:uid="{0CD34E7D-320F-43B1-A3DB-6A62CDAA3CA9}"/>
    <cellStyle name="Hyperlink 2 6305" xfId="9758" xr:uid="{CA386F29-84AC-4C1F-AF06-01BF56427196}"/>
    <cellStyle name="Hyperlink 2 6306" xfId="9759" xr:uid="{5DE292B5-1C68-4425-BA40-084E61D6DB99}"/>
    <cellStyle name="Hyperlink 2 6307" xfId="9760" xr:uid="{A04FE83F-B840-4388-93A2-E2F2EE204BE7}"/>
    <cellStyle name="Hyperlink 2 6308" xfId="9761" xr:uid="{F703A883-D43D-4050-B48F-CD1E9CEEC6C3}"/>
    <cellStyle name="Hyperlink 2 6309" xfId="9762" xr:uid="{065836C2-E244-44FE-93E0-DEBC1412DE15}"/>
    <cellStyle name="Hyperlink 2 631" xfId="9763" xr:uid="{C4008E0C-2020-49CF-B941-1AF326DB4CE4}"/>
    <cellStyle name="Hyperlink 2 6310" xfId="9764" xr:uid="{00157F8E-9442-460A-BB64-4F8B8590CC4E}"/>
    <cellStyle name="Hyperlink 2 6311" xfId="9765" xr:uid="{2F9E7DFD-18CB-493D-A812-1123822E43C1}"/>
    <cellStyle name="Hyperlink 2 6312" xfId="9766" xr:uid="{C7560E0F-0887-4230-BEFA-2D738ED5C559}"/>
    <cellStyle name="Hyperlink 2 6313" xfId="9767" xr:uid="{5D7D175B-DC86-4FCE-8988-7A8BA48FFEDE}"/>
    <cellStyle name="Hyperlink 2 6314" xfId="9768" xr:uid="{526794C2-C8F8-4E8F-BE65-863F50FC4772}"/>
    <cellStyle name="Hyperlink 2 6315" xfId="9769" xr:uid="{FC17E54D-32D0-4517-9739-E663833FC820}"/>
    <cellStyle name="Hyperlink 2 6316" xfId="9770" xr:uid="{FA73321E-01E1-4411-A370-3D5994DD012B}"/>
    <cellStyle name="Hyperlink 2 6317" xfId="9771" xr:uid="{812DDA61-8987-4B18-8787-C6F82D4B0449}"/>
    <cellStyle name="Hyperlink 2 6318" xfId="9772" xr:uid="{18054640-3415-46F4-A0BC-1E2D247DB303}"/>
    <cellStyle name="Hyperlink 2 6319" xfId="9773" xr:uid="{0FD29311-8975-4C4C-9EDC-C995BC4B264D}"/>
    <cellStyle name="Hyperlink 2 632" xfId="9774" xr:uid="{90A9D82A-89CB-44ED-9576-99E42416C416}"/>
    <cellStyle name="Hyperlink 2 6320" xfId="9775" xr:uid="{7FCF8213-9A47-4A15-A245-F29B32FA4842}"/>
    <cellStyle name="Hyperlink 2 6321" xfId="9776" xr:uid="{22B6C74E-CEE3-43F2-8BE0-23F9883D6327}"/>
    <cellStyle name="Hyperlink 2 6322" xfId="9777" xr:uid="{3BDB0B1A-873B-4142-BA6D-B7F744AB2369}"/>
    <cellStyle name="Hyperlink 2 6323" xfId="9778" xr:uid="{914D061E-5423-424D-B0FF-F36707A43A98}"/>
    <cellStyle name="Hyperlink 2 6324" xfId="9779" xr:uid="{76426EA9-3596-4105-9725-840F71970040}"/>
    <cellStyle name="Hyperlink 2 6325" xfId="9780" xr:uid="{6038B4A4-EF91-4136-A4B9-59949F93CB09}"/>
    <cellStyle name="Hyperlink 2 6326" xfId="9781" xr:uid="{0DC2AFCF-B783-4D19-9916-12CA39717D7A}"/>
    <cellStyle name="Hyperlink 2 6327" xfId="9782" xr:uid="{5D7663AA-E283-48C7-BE7A-1316309A2F5D}"/>
    <cellStyle name="Hyperlink 2 6328" xfId="9783" xr:uid="{BA8E8142-3916-4A67-9452-46CF3DB5A941}"/>
    <cellStyle name="Hyperlink 2 6329" xfId="9784" xr:uid="{FCF0BD26-382F-4835-9532-642C6564E14B}"/>
    <cellStyle name="Hyperlink 2 633" xfId="9785" xr:uid="{A562BE8B-7A32-42D3-9EF0-4E66B3740228}"/>
    <cellStyle name="Hyperlink 2 6330" xfId="9786" xr:uid="{FF05E8B6-92DC-4C3C-92B4-E17CDE059DF4}"/>
    <cellStyle name="Hyperlink 2 6331" xfId="9787" xr:uid="{42419E5C-CDBA-4CDE-A95A-AB371447CE91}"/>
    <cellStyle name="Hyperlink 2 6332" xfId="9788" xr:uid="{1C5926C2-E579-4B2E-986A-E2BB12E70D46}"/>
    <cellStyle name="Hyperlink 2 6333" xfId="9789" xr:uid="{9770EDD5-CC9A-4B51-A74E-97C93D752CB3}"/>
    <cellStyle name="Hyperlink 2 6334" xfId="9790" xr:uid="{E1BF93FA-E24D-4BD0-8F67-8F5C43ECDA9B}"/>
    <cellStyle name="Hyperlink 2 6335" xfId="9791" xr:uid="{27E90B73-4609-4361-8C62-B7D5379EA9D9}"/>
    <cellStyle name="Hyperlink 2 6336" xfId="9792" xr:uid="{544E2614-0D9B-4F38-8D32-548F78A627D0}"/>
    <cellStyle name="Hyperlink 2 6337" xfId="9793" xr:uid="{7BFADB70-F479-42C6-BBD3-CB4706CC3D75}"/>
    <cellStyle name="Hyperlink 2 6338" xfId="9794" xr:uid="{C2E2D79B-DA2A-4651-B916-EB5062FAEF9F}"/>
    <cellStyle name="Hyperlink 2 6339" xfId="9795" xr:uid="{4A752E05-85C3-4F81-AA9D-6D81F0A96563}"/>
    <cellStyle name="Hyperlink 2 634" xfId="9796" xr:uid="{3A3894D7-A260-4686-B17E-2B1AAA695FE5}"/>
    <cellStyle name="Hyperlink 2 6340" xfId="9797" xr:uid="{8612E9E7-7053-470E-BCE4-84A062DB3B96}"/>
    <cellStyle name="Hyperlink 2 6341" xfId="9798" xr:uid="{028CF342-326C-4557-8811-5116EAEA5BD2}"/>
    <cellStyle name="Hyperlink 2 6342" xfId="9799" xr:uid="{DECD8391-4F43-4A80-8C45-0353A3A49CFA}"/>
    <cellStyle name="Hyperlink 2 6343" xfId="9800" xr:uid="{3D722F51-34A5-4245-8056-11AEA430CEA8}"/>
    <cellStyle name="Hyperlink 2 6344" xfId="9801" xr:uid="{460B4B14-950F-4CC5-8C33-7AD1EB5EDA97}"/>
    <cellStyle name="Hyperlink 2 6345" xfId="9802" xr:uid="{4980587A-DE9D-483A-BF91-3491217B8B1C}"/>
    <cellStyle name="Hyperlink 2 6346" xfId="9803" xr:uid="{2ECD4843-C5A7-4C78-A8DB-45401F920CD2}"/>
    <cellStyle name="Hyperlink 2 6347" xfId="9804" xr:uid="{AE2807B1-D6C7-4DFC-B5E3-EF6B6B39C1CF}"/>
    <cellStyle name="Hyperlink 2 6348" xfId="9805" xr:uid="{A5CC38EE-B670-49C0-9D2D-231B469DF273}"/>
    <cellStyle name="Hyperlink 2 6349" xfId="9806" xr:uid="{0E7E1A07-A985-4181-A963-065D74A56B64}"/>
    <cellStyle name="Hyperlink 2 635" xfId="9807" xr:uid="{9F839DFE-51CB-4B75-9AA6-8D96906C35E1}"/>
    <cellStyle name="Hyperlink 2 6350" xfId="9808" xr:uid="{53639EBD-62D2-4E1D-9C07-FA006B0AEF7B}"/>
    <cellStyle name="Hyperlink 2 6351" xfId="9809" xr:uid="{DFA0250D-3D56-4553-881F-35D476824471}"/>
    <cellStyle name="Hyperlink 2 6352" xfId="9810" xr:uid="{326B528C-F13E-4DC2-A95D-8D7493C04140}"/>
    <cellStyle name="Hyperlink 2 6353" xfId="9811" xr:uid="{CB517784-F9B3-4676-B3F1-66BF48F135F5}"/>
    <cellStyle name="Hyperlink 2 6354" xfId="9812" xr:uid="{960670D2-4265-471B-A47F-6C921DE2ABA9}"/>
    <cellStyle name="Hyperlink 2 6355" xfId="9813" xr:uid="{505E926A-B21D-48B2-BE70-40C3FDC7EDD3}"/>
    <cellStyle name="Hyperlink 2 6356" xfId="9814" xr:uid="{A4B1296D-4AD6-4C6A-8237-9615E4111AFD}"/>
    <cellStyle name="Hyperlink 2 6357" xfId="9815" xr:uid="{191A1305-9229-42B7-B641-91CA9EBFC2AC}"/>
    <cellStyle name="Hyperlink 2 6358" xfId="9816" xr:uid="{F9939D31-D71B-4A6B-8523-633515BD34ED}"/>
    <cellStyle name="Hyperlink 2 6359" xfId="9817" xr:uid="{1CE6DAF2-1D9D-456C-A7BA-EA92DC0BA0A0}"/>
    <cellStyle name="Hyperlink 2 636" xfId="9818" xr:uid="{8C0D3F44-0FC2-47F9-A959-B14C838222D4}"/>
    <cellStyle name="Hyperlink 2 6360" xfId="9819" xr:uid="{ECD828AB-616D-43BF-9C92-75DBA2B00439}"/>
    <cellStyle name="Hyperlink 2 6361" xfId="9820" xr:uid="{19462B80-7498-441B-8EFB-21983CF6C710}"/>
    <cellStyle name="Hyperlink 2 6362" xfId="9821" xr:uid="{6D483DDC-B6A2-42FF-A59D-7755F66F050E}"/>
    <cellStyle name="Hyperlink 2 6363" xfId="9822" xr:uid="{F6436195-5DBF-4C26-9BB7-45DCDB33CE27}"/>
    <cellStyle name="Hyperlink 2 6364" xfId="9823" xr:uid="{AAB0C0CA-0EE4-423F-A882-D2AB9F9061E1}"/>
    <cellStyle name="Hyperlink 2 6365" xfId="9824" xr:uid="{5236609B-B63B-4FEB-8ACA-072D99144E15}"/>
    <cellStyle name="Hyperlink 2 6366" xfId="9825" xr:uid="{31EA7542-C0B8-4BCF-AE31-D037F83F692D}"/>
    <cellStyle name="Hyperlink 2 6367" xfId="9826" xr:uid="{64FFF61F-D318-41E1-AA66-B9DB04F40552}"/>
    <cellStyle name="Hyperlink 2 6368" xfId="9827" xr:uid="{1BCDE7C1-B42B-4815-B3F1-97B1D52DCD04}"/>
    <cellStyle name="Hyperlink 2 6369" xfId="9828" xr:uid="{4A08FEFA-B939-4B97-BD63-BE8C07CAFC9A}"/>
    <cellStyle name="Hyperlink 2 637" xfId="9829" xr:uid="{7BDAB64F-1DB8-46C0-A679-5F7FD3CAB059}"/>
    <cellStyle name="Hyperlink 2 6370" xfId="9830" xr:uid="{3C067BB3-7422-4AA7-9209-604BB1A10BA6}"/>
    <cellStyle name="Hyperlink 2 6371" xfId="9831" xr:uid="{648927BC-BF4A-4AFF-ACC3-6DC4D55BD9A9}"/>
    <cellStyle name="Hyperlink 2 6372" xfId="9832" xr:uid="{86BEAE7B-5836-4701-A381-45DB360CFC20}"/>
    <cellStyle name="Hyperlink 2 6373" xfId="9833" xr:uid="{2F9806B6-D0B1-4E2F-BEDC-E3F558E66B2C}"/>
    <cellStyle name="Hyperlink 2 6374" xfId="9834" xr:uid="{9C8D87F5-B245-4F4A-8B60-017A5C800371}"/>
    <cellStyle name="Hyperlink 2 6375" xfId="9835" xr:uid="{C633B4EC-B098-4C04-80EB-94BDE1190191}"/>
    <cellStyle name="Hyperlink 2 6376" xfId="9836" xr:uid="{D20EE284-0B74-4C5F-BB5D-C9850F9C2291}"/>
    <cellStyle name="Hyperlink 2 6377" xfId="9837" xr:uid="{B964C039-D727-438B-A914-87973A7ABAD5}"/>
    <cellStyle name="Hyperlink 2 6378" xfId="9838" xr:uid="{F3C47616-E7D5-4965-A09E-0A97C1F65C05}"/>
    <cellStyle name="Hyperlink 2 6379" xfId="9839" xr:uid="{FFEB584D-B91F-4947-8FCB-0FBB32E3934F}"/>
    <cellStyle name="Hyperlink 2 638" xfId="9840" xr:uid="{BE120493-8D0D-4A30-96DA-1DB30FBEF32D}"/>
    <cellStyle name="Hyperlink 2 6380" xfId="9841" xr:uid="{0DADDB56-FED1-44D8-B7E1-8386DA6E6C40}"/>
    <cellStyle name="Hyperlink 2 6381" xfId="9842" xr:uid="{A15D82DE-743D-4E38-A7C7-A5C9E2298462}"/>
    <cellStyle name="Hyperlink 2 6382" xfId="9843" xr:uid="{53B24E04-0CA9-4B4C-B08E-9E04ECA8F470}"/>
    <cellStyle name="Hyperlink 2 6383" xfId="9844" xr:uid="{3656A139-7532-498B-B0BC-3AEBE0BFE1C0}"/>
    <cellStyle name="Hyperlink 2 6384" xfId="9845" xr:uid="{E5D4CEB0-FD1E-4D38-8D8A-B6D35390A7DE}"/>
    <cellStyle name="Hyperlink 2 6385" xfId="9846" xr:uid="{C920AF79-BA26-4390-9D55-461170806B9F}"/>
    <cellStyle name="Hyperlink 2 6386" xfId="9847" xr:uid="{193A2923-6B71-4D93-9820-3D2EF5FB3747}"/>
    <cellStyle name="Hyperlink 2 6387" xfId="9848" xr:uid="{81EBD7A0-99C0-4443-B1B2-FE98C6BE8B46}"/>
    <cellStyle name="Hyperlink 2 6388" xfId="9849" xr:uid="{C525D58C-ECB0-40A3-B26A-651A1B86F955}"/>
    <cellStyle name="Hyperlink 2 6389" xfId="9850" xr:uid="{F7BCDDB3-4801-4D49-9509-4955B810BFB1}"/>
    <cellStyle name="Hyperlink 2 639" xfId="9851" xr:uid="{51CFBB94-B48C-4313-8344-31EF51EEE60B}"/>
    <cellStyle name="Hyperlink 2 6390" xfId="9852" xr:uid="{FCA3F1CC-C5FA-4D40-99DA-2092662FD6B3}"/>
    <cellStyle name="Hyperlink 2 6391" xfId="9853" xr:uid="{16AE5E61-738C-4173-BBB6-D0F78DDB266F}"/>
    <cellStyle name="Hyperlink 2 6392" xfId="9854" xr:uid="{CF17C6EF-386C-4E1D-B0EB-032BE05338E0}"/>
    <cellStyle name="Hyperlink 2 6393" xfId="9855" xr:uid="{AC25F559-1D6D-4C08-AD37-B2171D8F062A}"/>
    <cellStyle name="Hyperlink 2 6394" xfId="9856" xr:uid="{2A37DEE3-9C3C-4E7A-A905-C8ED4A827404}"/>
    <cellStyle name="Hyperlink 2 6395" xfId="9857" xr:uid="{49798469-5C20-4B1E-ADF0-71DC0FA31F68}"/>
    <cellStyle name="Hyperlink 2 6396" xfId="9858" xr:uid="{C86BFFC0-4208-4130-A28F-C94514B3F139}"/>
    <cellStyle name="Hyperlink 2 6397" xfId="9859" xr:uid="{BBEE0936-D1FA-405E-B9D0-48658A359BB9}"/>
    <cellStyle name="Hyperlink 2 6398" xfId="9860" xr:uid="{8A683687-F92B-46C5-84B0-46FE47B10B3E}"/>
    <cellStyle name="Hyperlink 2 6399" xfId="9861" xr:uid="{40115C57-378C-45B3-8055-E7D5F74818F3}"/>
    <cellStyle name="Hyperlink 2 64" xfId="9862" xr:uid="{0322FE30-CC47-4100-A4AD-7D0DF91EB575}"/>
    <cellStyle name="Hyperlink 2 640" xfId="9863" xr:uid="{1391DBAF-A5AF-47A6-950C-4B23FC147038}"/>
    <cellStyle name="Hyperlink 2 6400" xfId="9864" xr:uid="{DB3F5883-CA5E-4B1C-ADB5-7D56225F820B}"/>
    <cellStyle name="Hyperlink 2 6401" xfId="9865" xr:uid="{529E04BF-F029-48D6-9EA9-FD7E3F0864D9}"/>
    <cellStyle name="Hyperlink 2 6402" xfId="9866" xr:uid="{566A248E-9F3A-4B84-B25E-085BB73E81F7}"/>
    <cellStyle name="Hyperlink 2 6403" xfId="9867" xr:uid="{0C0AA575-D735-4322-A742-75025D2A8EFD}"/>
    <cellStyle name="Hyperlink 2 6404" xfId="9868" xr:uid="{F030C42A-73C2-474D-94DF-73A155AE502F}"/>
    <cellStyle name="Hyperlink 2 6405" xfId="9869" xr:uid="{A478781F-1452-41B5-9A70-9D7EF2DC8F07}"/>
    <cellStyle name="Hyperlink 2 6406" xfId="9870" xr:uid="{9D84E60A-2B1B-4679-9BB9-7E8311A083E5}"/>
    <cellStyle name="Hyperlink 2 6407" xfId="9871" xr:uid="{A55E3F1C-B1D8-4BD5-987F-8902F81E7E57}"/>
    <cellStyle name="Hyperlink 2 6408" xfId="9872" xr:uid="{8A40B799-DCFE-4E7E-9D5E-F07D2462A360}"/>
    <cellStyle name="Hyperlink 2 6409" xfId="9873" xr:uid="{AF8A12B7-1052-4004-95A2-D168CDE3636C}"/>
    <cellStyle name="Hyperlink 2 641" xfId="9874" xr:uid="{36B3B466-871D-4A03-A03A-50445F0114AD}"/>
    <cellStyle name="Hyperlink 2 6410" xfId="9875" xr:uid="{7F4FE729-FDFD-4558-A119-4A2E42FCFC1B}"/>
    <cellStyle name="Hyperlink 2 6411" xfId="9876" xr:uid="{22E20CCB-358F-4CDC-BFEE-6788838D72A8}"/>
    <cellStyle name="Hyperlink 2 6412" xfId="9877" xr:uid="{FB1ABEEB-E29B-4BF8-A2B0-E6B32D5CF016}"/>
    <cellStyle name="Hyperlink 2 6413" xfId="9878" xr:uid="{F440CF15-8D35-4932-8550-EC089F503B47}"/>
    <cellStyle name="Hyperlink 2 6414" xfId="9879" xr:uid="{2C1523D4-CA03-4F4F-B327-1D2352773074}"/>
    <cellStyle name="Hyperlink 2 6415" xfId="9880" xr:uid="{E4824E6E-16BF-4494-BD43-B6640DAE89DB}"/>
    <cellStyle name="Hyperlink 2 6416" xfId="9881" xr:uid="{9F96FE5E-7B0E-4F47-94AE-C10C5F5B884F}"/>
    <cellStyle name="Hyperlink 2 6417" xfId="9882" xr:uid="{EE81F5DA-5D13-4152-B20A-7F8DE1613A6A}"/>
    <cellStyle name="Hyperlink 2 6418" xfId="9883" xr:uid="{2BAE6651-43FC-47F4-B93A-A8CB20AE0D30}"/>
    <cellStyle name="Hyperlink 2 6419" xfId="9884" xr:uid="{4DB2890F-167B-4B2F-A2F2-E3415259F187}"/>
    <cellStyle name="Hyperlink 2 642" xfId="9885" xr:uid="{9129CE50-7333-4D61-AF50-91F5B935B5D9}"/>
    <cellStyle name="Hyperlink 2 6420" xfId="9886" xr:uid="{DBD3063F-57C1-47E2-90D5-7A01BF1B9DA2}"/>
    <cellStyle name="Hyperlink 2 6421" xfId="9887" xr:uid="{A0AE28F8-31B7-47FD-BF89-E5F1BDFC52B4}"/>
    <cellStyle name="Hyperlink 2 6422" xfId="9888" xr:uid="{5D9FB275-4B1E-4EA4-9CCF-BE2DAAB9B6EF}"/>
    <cellStyle name="Hyperlink 2 6423" xfId="9889" xr:uid="{2759A435-22AC-4C0A-952C-C3FD23E7069F}"/>
    <cellStyle name="Hyperlink 2 6424" xfId="9890" xr:uid="{BC88C0DD-E56F-45D0-8DA6-4C37B2A86298}"/>
    <cellStyle name="Hyperlink 2 6425" xfId="9891" xr:uid="{A4809B86-7B0F-43C1-A7CA-FE1498B2DC89}"/>
    <cellStyle name="Hyperlink 2 6426" xfId="9892" xr:uid="{980D2FCA-76A7-46A7-9E2F-8AC8AD4882E8}"/>
    <cellStyle name="Hyperlink 2 6427" xfId="9893" xr:uid="{8FE71816-E2B1-4A43-9961-6BCDF55984E6}"/>
    <cellStyle name="Hyperlink 2 6428" xfId="9894" xr:uid="{53949597-2BD0-467A-8FE5-42BD63FE2A3E}"/>
    <cellStyle name="Hyperlink 2 6429" xfId="9895" xr:uid="{5480A97E-A19E-41B5-8A21-CF5FBA269E58}"/>
    <cellStyle name="Hyperlink 2 643" xfId="9896" xr:uid="{8DA2ACF7-7978-4DAE-942C-9E97BF5907AE}"/>
    <cellStyle name="Hyperlink 2 6430" xfId="9897" xr:uid="{EFFE5AB7-DE5F-48A8-9A94-50555364B8CC}"/>
    <cellStyle name="Hyperlink 2 6431" xfId="9898" xr:uid="{6728C77D-D99C-4E26-A0E9-87AF3A3408B9}"/>
    <cellStyle name="Hyperlink 2 6432" xfId="9899" xr:uid="{17D654B5-620E-4599-A0D6-70A7ACBE8F00}"/>
    <cellStyle name="Hyperlink 2 6433" xfId="9900" xr:uid="{BB101ABB-E644-4739-A0D0-40A5833FB69F}"/>
    <cellStyle name="Hyperlink 2 6434" xfId="9901" xr:uid="{7476A27C-1DA7-4355-A171-9C5B5B7160C8}"/>
    <cellStyle name="Hyperlink 2 6435" xfId="9902" xr:uid="{5F0A6B8B-D0A2-44A4-8F05-B771C8391882}"/>
    <cellStyle name="Hyperlink 2 6436" xfId="9903" xr:uid="{3CD5A27E-B035-468D-880C-0BA7CD99DB0F}"/>
    <cellStyle name="Hyperlink 2 6437" xfId="9904" xr:uid="{32799F11-10D3-4B22-A9F1-FA7E6D49749D}"/>
    <cellStyle name="Hyperlink 2 6438" xfId="9905" xr:uid="{DEDE02C0-18E8-42C2-8F1B-B390461D844A}"/>
    <cellStyle name="Hyperlink 2 6439" xfId="9906" xr:uid="{BADE9909-8215-41D5-A022-AF37A22EE9AF}"/>
    <cellStyle name="Hyperlink 2 644" xfId="9907" xr:uid="{59CE37FC-5F43-4A62-B4A3-D419D4F305A2}"/>
    <cellStyle name="Hyperlink 2 6440" xfId="9908" xr:uid="{19FF4A3B-5F17-481C-9D6B-79717BECE57D}"/>
    <cellStyle name="Hyperlink 2 6441" xfId="9909" xr:uid="{FD00FDA4-1BB8-4859-89A6-2228FB2C455B}"/>
    <cellStyle name="Hyperlink 2 6442" xfId="9910" xr:uid="{95487CDD-C534-4C3B-8E42-8AB08D7DD880}"/>
    <cellStyle name="Hyperlink 2 6443" xfId="9911" xr:uid="{DF0B72F0-471D-447F-9D99-8494B45C457F}"/>
    <cellStyle name="Hyperlink 2 6444" xfId="9912" xr:uid="{FCDF3AFD-9505-41C9-AB7B-BCA2772F016C}"/>
    <cellStyle name="Hyperlink 2 6445" xfId="9913" xr:uid="{98838EB8-FD3C-4AFD-B1C5-8BFFFE29FE66}"/>
    <cellStyle name="Hyperlink 2 6446" xfId="9914" xr:uid="{7188AC32-9BD9-4271-9086-CE78EF0F4A05}"/>
    <cellStyle name="Hyperlink 2 6447" xfId="9915" xr:uid="{E376698D-8D8B-4884-A3A4-B95624724E92}"/>
    <cellStyle name="Hyperlink 2 6448" xfId="9916" xr:uid="{EBC66C75-3533-4B11-A726-3562A6D31291}"/>
    <cellStyle name="Hyperlink 2 6449" xfId="9917" xr:uid="{3C5E1B2E-49ED-4E18-A808-9C01BA64F951}"/>
    <cellStyle name="Hyperlink 2 645" xfId="9918" xr:uid="{52914208-00D9-417A-BE79-B53B611F9B3D}"/>
    <cellStyle name="Hyperlink 2 6450" xfId="9919" xr:uid="{869021CB-D595-4002-8F02-E49586E38BD2}"/>
    <cellStyle name="Hyperlink 2 6451" xfId="9920" xr:uid="{E9524005-C46F-4AFB-84D5-FBBB61121D7D}"/>
    <cellStyle name="Hyperlink 2 6452" xfId="9921" xr:uid="{630EF99A-8925-4BD3-BC1C-6234DA30584C}"/>
    <cellStyle name="Hyperlink 2 6453" xfId="9922" xr:uid="{3F6A7296-BF67-4254-B50E-AC7282B46FB1}"/>
    <cellStyle name="Hyperlink 2 6454" xfId="9923" xr:uid="{94C69F09-5A7E-46CB-86C6-96A0D6EEA0F0}"/>
    <cellStyle name="Hyperlink 2 6455" xfId="9924" xr:uid="{F426AC56-9801-42A5-BF43-595B81D9DBC2}"/>
    <cellStyle name="Hyperlink 2 6456" xfId="9925" xr:uid="{5BD9FC31-3D8A-496A-A5C8-45DFD3D2B04E}"/>
    <cellStyle name="Hyperlink 2 6457" xfId="9926" xr:uid="{5DE23DC6-A96F-466A-ABED-DF0501763100}"/>
    <cellStyle name="Hyperlink 2 6458" xfId="9927" xr:uid="{B30018F5-B4C9-4C8F-BD38-F2CEED40AA14}"/>
    <cellStyle name="Hyperlink 2 6459" xfId="9928" xr:uid="{F4D3341F-CBE7-4CAA-B6DC-1E96B4B201B1}"/>
    <cellStyle name="Hyperlink 2 646" xfId="9929" xr:uid="{110DED61-3B20-4167-AC12-3C32E72198FB}"/>
    <cellStyle name="Hyperlink 2 6460" xfId="9930" xr:uid="{335714E6-A616-4E96-96A0-EB89399CB43D}"/>
    <cellStyle name="Hyperlink 2 6461" xfId="9931" xr:uid="{CCCCDAE1-C423-4838-97F2-DAA2C4D1BB39}"/>
    <cellStyle name="Hyperlink 2 6462" xfId="9932" xr:uid="{ADBEA2CA-A19D-41E5-AB88-CA512FB0AB51}"/>
    <cellStyle name="Hyperlink 2 6463" xfId="9933" xr:uid="{5425EBCD-5D78-47C2-8FA5-4FD9C9DAE6D6}"/>
    <cellStyle name="Hyperlink 2 6464" xfId="9934" xr:uid="{5C9ECD68-70DF-4C9C-AEEB-E24E8792D578}"/>
    <cellStyle name="Hyperlink 2 6465" xfId="9935" xr:uid="{D2123C9E-376D-4881-AA02-6CE73F96054A}"/>
    <cellStyle name="Hyperlink 2 6466" xfId="9936" xr:uid="{C3DED75F-F422-4BD6-A03F-997479EADEE1}"/>
    <cellStyle name="Hyperlink 2 6467" xfId="9937" xr:uid="{A69F9C90-15B0-4354-95EF-C3F25F59979C}"/>
    <cellStyle name="Hyperlink 2 6468" xfId="9938" xr:uid="{9EB15066-C62A-4048-8C42-F0A2344D400E}"/>
    <cellStyle name="Hyperlink 2 6469" xfId="9939" xr:uid="{09E665AB-8FCC-4FF7-9D54-1C2BE908428A}"/>
    <cellStyle name="Hyperlink 2 647" xfId="9940" xr:uid="{B86C56C1-384F-4FD6-A913-56762FE5280A}"/>
    <cellStyle name="Hyperlink 2 6470" xfId="9941" xr:uid="{B6578D34-58A8-4983-87DA-87403BFF8FA6}"/>
    <cellStyle name="Hyperlink 2 6471" xfId="9942" xr:uid="{870CF359-3890-42D1-9AE2-FB2C50C683D6}"/>
    <cellStyle name="Hyperlink 2 6472" xfId="9943" xr:uid="{74AFFD21-DFB3-4BF2-9E84-811FEE625D7D}"/>
    <cellStyle name="Hyperlink 2 6473" xfId="9944" xr:uid="{3D449092-588A-4D34-BD6D-F6652C30A562}"/>
    <cellStyle name="Hyperlink 2 6474" xfId="9945" xr:uid="{AA8E20A4-A05B-4D0C-8592-FCA2589FA2B7}"/>
    <cellStyle name="Hyperlink 2 6475" xfId="9946" xr:uid="{54F4A7B0-C989-4021-9948-55CE81A10B07}"/>
    <cellStyle name="Hyperlink 2 6476" xfId="9947" xr:uid="{E0C5171E-DB50-4FEE-9B18-81D7258F451E}"/>
    <cellStyle name="Hyperlink 2 6477" xfId="9948" xr:uid="{1BE614B4-0B46-4620-944F-4233651377C8}"/>
    <cellStyle name="Hyperlink 2 6478" xfId="9949" xr:uid="{07DD5741-B478-4E16-8686-009A8CA186B8}"/>
    <cellStyle name="Hyperlink 2 6479" xfId="9950" xr:uid="{13937947-04DE-4738-B4EA-50D61D442B3D}"/>
    <cellStyle name="Hyperlink 2 648" xfId="9951" xr:uid="{DA5E3D27-3397-4C6D-9E21-634FDE26D2C2}"/>
    <cellStyle name="Hyperlink 2 6480" xfId="9952" xr:uid="{BD3CE940-727D-4722-9F3B-F8BF507F6C24}"/>
    <cellStyle name="Hyperlink 2 6481" xfId="9953" xr:uid="{AB49B500-5F9B-4EBF-AC05-D3AAF23238F6}"/>
    <cellStyle name="Hyperlink 2 6482" xfId="9954" xr:uid="{623483A0-7230-4E9F-93F9-F51C7ABFCC16}"/>
    <cellStyle name="Hyperlink 2 6483" xfId="9955" xr:uid="{C836103C-00AF-47FF-A6F0-5263018AF13F}"/>
    <cellStyle name="Hyperlink 2 6484" xfId="9956" xr:uid="{87EEE9C3-F9FD-4503-B66B-33DC39FBE87D}"/>
    <cellStyle name="Hyperlink 2 6485" xfId="9957" xr:uid="{38D3B2AA-B408-45C3-9BBF-E9955FE09116}"/>
    <cellStyle name="Hyperlink 2 6486" xfId="9958" xr:uid="{48DC3B67-14EF-4385-A88D-6901CBD23FC3}"/>
    <cellStyle name="Hyperlink 2 6487" xfId="9959" xr:uid="{B7EB3BC7-8D71-4401-B62B-554378987F7F}"/>
    <cellStyle name="Hyperlink 2 6488" xfId="9960" xr:uid="{F50EB776-4BD0-4D7C-A874-A309B701491B}"/>
    <cellStyle name="Hyperlink 2 6489" xfId="9961" xr:uid="{6A5A7912-4FB3-4BC8-9A5E-03406A86459C}"/>
    <cellStyle name="Hyperlink 2 649" xfId="9962" xr:uid="{33241E33-EC96-47ED-A755-E9BC59D5A8C3}"/>
    <cellStyle name="Hyperlink 2 6490" xfId="9963" xr:uid="{9F0DC114-8A07-460C-922C-315E2224CED5}"/>
    <cellStyle name="Hyperlink 2 6491" xfId="9964" xr:uid="{1965E443-8B36-4FE4-B4E4-D74B445A067D}"/>
    <cellStyle name="Hyperlink 2 6492" xfId="9965" xr:uid="{71817D7B-CC54-4C4E-AA82-15B294F8366C}"/>
    <cellStyle name="Hyperlink 2 6493" xfId="9966" xr:uid="{FBA3EA3A-3A13-458C-8007-3419F957FDE2}"/>
    <cellStyle name="Hyperlink 2 6494" xfId="9967" xr:uid="{9CBA7133-FC6A-49E7-908B-0F13D9135885}"/>
    <cellStyle name="Hyperlink 2 6495" xfId="9968" xr:uid="{E0218F36-51DC-4CFB-97F8-86FD2684CB42}"/>
    <cellStyle name="Hyperlink 2 6496" xfId="9969" xr:uid="{A6101023-CA38-4E77-B50B-1866BE8C34DD}"/>
    <cellStyle name="Hyperlink 2 6497" xfId="9970" xr:uid="{B69A48E0-535F-424F-B0D4-BFF1C85982DE}"/>
    <cellStyle name="Hyperlink 2 6498" xfId="9971" xr:uid="{427FFDF6-3F2E-4146-B3BC-08188ED559AF}"/>
    <cellStyle name="Hyperlink 2 6499" xfId="9972" xr:uid="{0746A692-932B-4921-A2E5-3A5644854DCC}"/>
    <cellStyle name="Hyperlink 2 65" xfId="9973" xr:uid="{25539654-8FD9-4316-B985-32BE2CDAD3BE}"/>
    <cellStyle name="Hyperlink 2 650" xfId="9974" xr:uid="{3152451B-DEA3-407C-A12A-B1BA46CEC2E5}"/>
    <cellStyle name="Hyperlink 2 6500" xfId="9975" xr:uid="{57D4D532-8200-4059-AA1D-7B29EA5830BE}"/>
    <cellStyle name="Hyperlink 2 6501" xfId="9976" xr:uid="{7CC61F4D-B501-423B-A9E0-336BB2846E1E}"/>
    <cellStyle name="Hyperlink 2 6502" xfId="9977" xr:uid="{A1B339CB-9BD9-4791-BA39-5A09D4312A31}"/>
    <cellStyle name="Hyperlink 2 6503" xfId="9978" xr:uid="{C2B915CD-7E86-477C-A0B8-1A5BFD4F54AE}"/>
    <cellStyle name="Hyperlink 2 6504" xfId="9979" xr:uid="{416FE1DB-6B88-41B5-A5E9-DBE0FCAF8B7B}"/>
    <cellStyle name="Hyperlink 2 6505" xfId="9980" xr:uid="{D093091F-6976-4812-9583-C3F07551FAB3}"/>
    <cellStyle name="Hyperlink 2 6506" xfId="9981" xr:uid="{D00E63AD-1885-47CE-9551-3F37EB7BBC8D}"/>
    <cellStyle name="Hyperlink 2 6507" xfId="9982" xr:uid="{2E5CAF7A-B4EE-448F-B9A9-DE33F96F1A66}"/>
    <cellStyle name="Hyperlink 2 6508" xfId="9983" xr:uid="{CD983B12-5C2A-4328-9623-F0FD23721455}"/>
    <cellStyle name="Hyperlink 2 6509" xfId="9984" xr:uid="{7A6368A9-5402-4FF7-A51F-35024BA16C19}"/>
    <cellStyle name="Hyperlink 2 651" xfId="9985" xr:uid="{18FCF77E-0060-4C70-85AA-2FADABF35064}"/>
    <cellStyle name="Hyperlink 2 6510" xfId="9986" xr:uid="{64F804BA-4139-4782-9B7E-CA54BFCA2262}"/>
    <cellStyle name="Hyperlink 2 6511" xfId="9987" xr:uid="{5B829643-E0F9-4E95-B280-9EFDC3EE691F}"/>
    <cellStyle name="Hyperlink 2 6512" xfId="9988" xr:uid="{D98CCC2F-2B63-454D-B12D-2507519C68C6}"/>
    <cellStyle name="Hyperlink 2 6513" xfId="9989" xr:uid="{C13809D2-0719-4758-8243-7928AA1AB059}"/>
    <cellStyle name="Hyperlink 2 6514" xfId="9990" xr:uid="{4CF645AE-D508-41AA-B132-65CFE05E3170}"/>
    <cellStyle name="Hyperlink 2 6515" xfId="9991" xr:uid="{690A5C55-ED7C-43D1-8574-82D24B16EEBC}"/>
    <cellStyle name="Hyperlink 2 6516" xfId="9992" xr:uid="{6FA5A0AF-43D6-4CDC-BC50-ADC6EC90DC7B}"/>
    <cellStyle name="Hyperlink 2 6517" xfId="9993" xr:uid="{283A0AF5-42DE-49E3-AB43-5DF2B7664DDB}"/>
    <cellStyle name="Hyperlink 2 6518" xfId="9994" xr:uid="{F40A03AC-0462-439A-930D-E3B8D3DE5B75}"/>
    <cellStyle name="Hyperlink 2 6519" xfId="9995" xr:uid="{269FF76A-8098-4392-84C9-A69B83F9805F}"/>
    <cellStyle name="Hyperlink 2 652" xfId="9996" xr:uid="{5D2C13F6-2C8B-4A49-966A-B39FA59B7213}"/>
    <cellStyle name="Hyperlink 2 6520" xfId="9997" xr:uid="{D5879417-B6E3-4018-BC80-F1ADD2A90F6D}"/>
    <cellStyle name="Hyperlink 2 6521" xfId="9998" xr:uid="{AE825638-4EBD-4944-A34E-E5028D21BB62}"/>
    <cellStyle name="Hyperlink 2 6522" xfId="9999" xr:uid="{210E754A-96C8-4137-B020-D85EA965966C}"/>
    <cellStyle name="Hyperlink 2 6523" xfId="10000" xr:uid="{421DA925-EC57-461F-B09C-6DD95B2FF12F}"/>
    <cellStyle name="Hyperlink 2 6524" xfId="10001" xr:uid="{E096174B-1E52-47E7-9E30-E10C4673C00F}"/>
    <cellStyle name="Hyperlink 2 6525" xfId="10002" xr:uid="{28E73135-840D-4133-947A-809B5C936BB6}"/>
    <cellStyle name="Hyperlink 2 6526" xfId="10003" xr:uid="{A6CF53EF-DD2C-451E-BBD5-3C6ACC80CCAA}"/>
    <cellStyle name="Hyperlink 2 6527" xfId="10004" xr:uid="{9AB77C1D-664E-42FC-86DF-2EB8FC415B1C}"/>
    <cellStyle name="Hyperlink 2 6528" xfId="10005" xr:uid="{DFD053B1-EF4A-427C-940F-FC61CBEED9EE}"/>
    <cellStyle name="Hyperlink 2 6529" xfId="10006" xr:uid="{D0A8A83F-B57D-4BD6-A6E6-CA9DB0E9B50D}"/>
    <cellStyle name="Hyperlink 2 653" xfId="10007" xr:uid="{2E25FA61-E26B-42A1-B398-8149C3D55D7D}"/>
    <cellStyle name="Hyperlink 2 6530" xfId="10008" xr:uid="{8755C422-F4B1-4693-8673-710FE49FF4D3}"/>
    <cellStyle name="Hyperlink 2 6531" xfId="10009" xr:uid="{9B88B8AF-B5AD-47C2-89C8-9AADE02A0F15}"/>
    <cellStyle name="Hyperlink 2 6532" xfId="10010" xr:uid="{95716204-B092-491F-8979-508967E22800}"/>
    <cellStyle name="Hyperlink 2 6533" xfId="10011" xr:uid="{37BAFCCD-2243-4E22-87B9-8E705E8E277F}"/>
    <cellStyle name="Hyperlink 2 6534" xfId="10012" xr:uid="{F1698C94-0C4C-454B-89A1-ECBC74C443AD}"/>
    <cellStyle name="Hyperlink 2 6535" xfId="10013" xr:uid="{6F481642-195F-474E-9A64-DC99DE95F836}"/>
    <cellStyle name="Hyperlink 2 6536" xfId="10014" xr:uid="{C31486B9-B12C-4714-8A34-93EF6E8B6E92}"/>
    <cellStyle name="Hyperlink 2 6537" xfId="10015" xr:uid="{9F7807B3-883F-46A9-848A-40489D955963}"/>
    <cellStyle name="Hyperlink 2 6538" xfId="10016" xr:uid="{3F724067-BB60-4961-9716-F790E9CF83FE}"/>
    <cellStyle name="Hyperlink 2 6539" xfId="10017" xr:uid="{30ED3E33-7A0A-4FE5-A5C8-84699B4E49D7}"/>
    <cellStyle name="Hyperlink 2 654" xfId="10018" xr:uid="{1C4CD45F-C293-4429-AE51-6464FDEFD11F}"/>
    <cellStyle name="Hyperlink 2 6540" xfId="10019" xr:uid="{4E3B39EE-C8D5-4A71-BFF3-6AB3773D5853}"/>
    <cellStyle name="Hyperlink 2 6541" xfId="10020" xr:uid="{B99867A3-9707-4341-8679-EB50605245E0}"/>
    <cellStyle name="Hyperlink 2 6542" xfId="10021" xr:uid="{358F0229-129A-426C-AC80-CDCDF367DE07}"/>
    <cellStyle name="Hyperlink 2 6543" xfId="10022" xr:uid="{BC3CB558-F1DB-4391-9F6F-416FE85CA2C2}"/>
    <cellStyle name="Hyperlink 2 6544" xfId="10023" xr:uid="{90915AD7-8A9D-45D9-A6DE-C8F43D817FCC}"/>
    <cellStyle name="Hyperlink 2 6545" xfId="10024" xr:uid="{D01099A1-8CBD-4751-9985-3F0026C0FDC5}"/>
    <cellStyle name="Hyperlink 2 6546" xfId="10025" xr:uid="{696D87CA-1F86-45E1-81AD-F953E339E7BB}"/>
    <cellStyle name="Hyperlink 2 6547" xfId="10026" xr:uid="{F51FB219-11F7-442B-A66E-E325F1FDEB85}"/>
    <cellStyle name="Hyperlink 2 6548" xfId="10027" xr:uid="{24D768F4-5BE3-4A1B-BE80-E24CE03BE4C9}"/>
    <cellStyle name="Hyperlink 2 6549" xfId="10028" xr:uid="{46C0CFB0-0BB6-4285-87B7-AF8B95F2EB4F}"/>
    <cellStyle name="Hyperlink 2 655" xfId="10029" xr:uid="{8E597E41-0CA0-421E-8D90-1246E174C76E}"/>
    <cellStyle name="Hyperlink 2 6550" xfId="10030" xr:uid="{08E6F553-D619-47F7-A035-3C2D92536889}"/>
    <cellStyle name="Hyperlink 2 6551" xfId="10031" xr:uid="{C48DB934-ECA5-415A-AB94-3C872134803D}"/>
    <cellStyle name="Hyperlink 2 6552" xfId="10032" xr:uid="{B2F073F4-2FD7-410F-AAA3-3A16063ABBDC}"/>
    <cellStyle name="Hyperlink 2 6553" xfId="10033" xr:uid="{D5BE8401-7DE1-41D8-A329-9AE963743DC1}"/>
    <cellStyle name="Hyperlink 2 6554" xfId="10034" xr:uid="{2C0B1181-33F1-449A-84D3-2D1509D0CF9A}"/>
    <cellStyle name="Hyperlink 2 6555" xfId="10035" xr:uid="{17D4869D-227C-4791-8021-F1F05C5806A4}"/>
    <cellStyle name="Hyperlink 2 6556" xfId="10036" xr:uid="{8C7AF014-AB3F-4DA4-8EEC-DBDD1B9085CF}"/>
    <cellStyle name="Hyperlink 2 6557" xfId="10037" xr:uid="{9A944BB2-8A36-48BC-9EFD-2ABAFBF77247}"/>
    <cellStyle name="Hyperlink 2 6558" xfId="10038" xr:uid="{C8248C7A-6CB1-476F-8A7D-D830D0E51176}"/>
    <cellStyle name="Hyperlink 2 6559" xfId="10039" xr:uid="{3C054C5F-9CB0-438D-89F8-0DDCA174F270}"/>
    <cellStyle name="Hyperlink 2 656" xfId="10040" xr:uid="{95E11E64-1DD4-4A31-860D-092CE561C278}"/>
    <cellStyle name="Hyperlink 2 6560" xfId="10041" xr:uid="{24360822-DBCB-4DC0-A855-E96940BA84FE}"/>
    <cellStyle name="Hyperlink 2 6561" xfId="10042" xr:uid="{9D99ABCC-738B-439A-81C9-E7F394351BFF}"/>
    <cellStyle name="Hyperlink 2 6562" xfId="10043" xr:uid="{D1BC7AD8-A6A5-4961-861B-1FF9469C8FFB}"/>
    <cellStyle name="Hyperlink 2 6563" xfId="10044" xr:uid="{29F42F02-2DFA-441A-83BE-E3C2E2B205C8}"/>
    <cellStyle name="Hyperlink 2 6564" xfId="10045" xr:uid="{7DE2B8FD-75B9-4A0D-AD2B-BDF38BADA74E}"/>
    <cellStyle name="Hyperlink 2 6565" xfId="10046" xr:uid="{2293CAA7-D790-417E-BFAC-D1B38D7F3C71}"/>
    <cellStyle name="Hyperlink 2 6566" xfId="10047" xr:uid="{68339613-5579-4983-83AD-A0875AEAF34C}"/>
    <cellStyle name="Hyperlink 2 6567" xfId="10048" xr:uid="{A76B0E9B-B923-4EEF-AAFA-8177112A4FA3}"/>
    <cellStyle name="Hyperlink 2 6568" xfId="10049" xr:uid="{62DE701C-3A98-4BDE-BF05-4E87DC1C9987}"/>
    <cellStyle name="Hyperlink 2 6569" xfId="10050" xr:uid="{88C05E04-FAAC-45E4-BAEA-F29305A9976B}"/>
    <cellStyle name="Hyperlink 2 657" xfId="10051" xr:uid="{410D06D8-CE4C-4DF5-B9BE-CFC85930A616}"/>
    <cellStyle name="Hyperlink 2 6570" xfId="10052" xr:uid="{1D25921E-ED48-44BE-99CC-8C977E5F3C69}"/>
    <cellStyle name="Hyperlink 2 6571" xfId="10053" xr:uid="{DCD1E895-D219-4C10-A433-F93EC6C82084}"/>
    <cellStyle name="Hyperlink 2 6572" xfId="10054" xr:uid="{ACF9401E-D4B1-4DF8-AF90-7E692F93DDEE}"/>
    <cellStyle name="Hyperlink 2 6573" xfId="10055" xr:uid="{F78DA646-6CF5-4DA0-A7DD-EA90BF09607B}"/>
    <cellStyle name="Hyperlink 2 6574" xfId="10056" xr:uid="{479CEA88-56F5-44CA-A2AE-9BB8CECCC25D}"/>
    <cellStyle name="Hyperlink 2 6575" xfId="10057" xr:uid="{B2E260E1-47B2-4A1E-A80A-C552935C4E77}"/>
    <cellStyle name="Hyperlink 2 6576" xfId="10058" xr:uid="{F836DC0D-0DAB-43DD-9C87-0EC241ADEA46}"/>
    <cellStyle name="Hyperlink 2 6577" xfId="10059" xr:uid="{BE0661EA-8CD7-4973-B89C-BE82D8F7B3BE}"/>
    <cellStyle name="Hyperlink 2 6578" xfId="10060" xr:uid="{804E6564-BE57-4947-B8FF-79F8C066BE5B}"/>
    <cellStyle name="Hyperlink 2 6579" xfId="10061" xr:uid="{004EF81D-5448-4E4D-8435-10CEAF64CCF3}"/>
    <cellStyle name="Hyperlink 2 658" xfId="10062" xr:uid="{327BB020-A26A-40A2-A3AE-7470EAB4BD8D}"/>
    <cellStyle name="Hyperlink 2 6580" xfId="10063" xr:uid="{EEBDA55C-20C5-4737-9604-113993266189}"/>
    <cellStyle name="Hyperlink 2 6581" xfId="10064" xr:uid="{839DE068-8119-4261-BD8F-896BEF84CB48}"/>
    <cellStyle name="Hyperlink 2 6582" xfId="10065" xr:uid="{42BA8657-F287-4678-A966-1A02BC77A469}"/>
    <cellStyle name="Hyperlink 2 6583" xfId="10066" xr:uid="{8603FDE5-D3FC-4D53-86EC-FF0926FDF312}"/>
    <cellStyle name="Hyperlink 2 6584" xfId="10067" xr:uid="{B7AC9E6D-DCC4-4762-9DFC-6D538F78E635}"/>
    <cellStyle name="Hyperlink 2 6585" xfId="10068" xr:uid="{1621CF92-47C4-4BB5-A1BC-B4C6BD3255E0}"/>
    <cellStyle name="Hyperlink 2 6586" xfId="10069" xr:uid="{7007BCA2-86BD-489D-857B-4977DF0D3379}"/>
    <cellStyle name="Hyperlink 2 6587" xfId="10070" xr:uid="{2A4F3DF9-D7D5-4F51-973B-D64085FF0024}"/>
    <cellStyle name="Hyperlink 2 6588" xfId="10071" xr:uid="{71D692E1-C920-46F1-ADF4-0ED2541FC528}"/>
    <cellStyle name="Hyperlink 2 6589" xfId="10072" xr:uid="{4F1018E2-D35B-4595-84C7-992B72D145AD}"/>
    <cellStyle name="Hyperlink 2 659" xfId="10073" xr:uid="{D09F7BC6-EC67-4503-A211-E56DD2E471B9}"/>
    <cellStyle name="Hyperlink 2 6590" xfId="10074" xr:uid="{14A8BBD7-61F5-4E90-857C-BCE7786B8EB7}"/>
    <cellStyle name="Hyperlink 2 6591" xfId="10075" xr:uid="{7F8D27C8-D1C5-4D23-A30B-8A9A94395A3D}"/>
    <cellStyle name="Hyperlink 2 6592" xfId="10076" xr:uid="{F9B95ACA-D077-4461-9F05-E0C037B753D8}"/>
    <cellStyle name="Hyperlink 2 6593" xfId="10077" xr:uid="{DC22218F-023C-4522-9F8E-E35B7AFB40E1}"/>
    <cellStyle name="Hyperlink 2 6594" xfId="10078" xr:uid="{074BE758-47C3-46FE-BE38-3F7A566F9167}"/>
    <cellStyle name="Hyperlink 2 6595" xfId="10079" xr:uid="{923B3417-9AAF-471C-8EB2-C8A628326CE7}"/>
    <cellStyle name="Hyperlink 2 6596" xfId="10080" xr:uid="{32152293-2A48-4F47-8607-7D7823E37EB9}"/>
    <cellStyle name="Hyperlink 2 6597" xfId="10081" xr:uid="{5CA364A3-AB3D-411F-8768-8418F45D6DF0}"/>
    <cellStyle name="Hyperlink 2 6598" xfId="10082" xr:uid="{F9CD9744-320E-4CF7-85B4-AF1A81DC3225}"/>
    <cellStyle name="Hyperlink 2 6599" xfId="10083" xr:uid="{98414405-F0BD-4296-B8D7-33FF5901A5DD}"/>
    <cellStyle name="Hyperlink 2 66" xfId="10084" xr:uid="{63CFBA61-1D65-4B4B-8D73-AA61BE4639CC}"/>
    <cellStyle name="Hyperlink 2 660" xfId="10085" xr:uid="{9136A552-6AE4-49A9-ABB0-05EF2E99BB59}"/>
    <cellStyle name="Hyperlink 2 6600" xfId="10086" xr:uid="{3C04F3DD-EC2E-4422-804D-FF008BE18F94}"/>
    <cellStyle name="Hyperlink 2 6601" xfId="10087" xr:uid="{05AB124E-24A7-4211-A86D-B8C51851EC47}"/>
    <cellStyle name="Hyperlink 2 6602" xfId="10088" xr:uid="{DF709D66-8812-43B5-9698-1D2A9A8C3424}"/>
    <cellStyle name="Hyperlink 2 6603" xfId="10089" xr:uid="{70106671-AD55-41F4-942C-2AAC26A0539B}"/>
    <cellStyle name="Hyperlink 2 6604" xfId="10090" xr:uid="{F62D7C02-6EC3-492C-91E3-D4108B16154C}"/>
    <cellStyle name="Hyperlink 2 6605" xfId="10091" xr:uid="{C82CB24E-036D-4488-8251-17D513477B62}"/>
    <cellStyle name="Hyperlink 2 6606" xfId="10092" xr:uid="{236B235B-B960-4D84-9DE7-1FF9783C15C2}"/>
    <cellStyle name="Hyperlink 2 6607" xfId="10093" xr:uid="{441C4B18-CF30-4FBC-BA31-27D5D09592BD}"/>
    <cellStyle name="Hyperlink 2 6608" xfId="10094" xr:uid="{B7E9FF0A-C892-4056-B785-A4AB3E5756ED}"/>
    <cellStyle name="Hyperlink 2 6609" xfId="10095" xr:uid="{6C75158A-26C0-462B-B4FD-B8C215A73762}"/>
    <cellStyle name="Hyperlink 2 661" xfId="10096" xr:uid="{BF33F492-0363-47A5-942A-F70CAE3E0E95}"/>
    <cellStyle name="Hyperlink 2 6610" xfId="10097" xr:uid="{1C77F1F4-F99B-481F-B71D-C129ADC48E98}"/>
    <cellStyle name="Hyperlink 2 6611" xfId="10098" xr:uid="{0A611DE4-01C7-465C-9488-4335C1267F20}"/>
    <cellStyle name="Hyperlink 2 6612" xfId="10099" xr:uid="{F65ACAD5-B3CA-4136-B4D9-08C764349090}"/>
    <cellStyle name="Hyperlink 2 6613" xfId="10100" xr:uid="{23AE53E9-606F-4909-9D58-C3EE0B97AF0A}"/>
    <cellStyle name="Hyperlink 2 6614" xfId="10101" xr:uid="{AACCC8CD-F75B-4DB8-958C-DCA04BE350F6}"/>
    <cellStyle name="Hyperlink 2 6615" xfId="10102" xr:uid="{586B8161-F658-4B17-8177-721F8BF9CFCE}"/>
    <cellStyle name="Hyperlink 2 6616" xfId="10103" xr:uid="{76DF1017-6761-4DAE-B61E-559F36EABA24}"/>
    <cellStyle name="Hyperlink 2 6617" xfId="10104" xr:uid="{27904B64-EA8E-48A1-9145-FE685DECD6D3}"/>
    <cellStyle name="Hyperlink 2 6618" xfId="10105" xr:uid="{5A24C5CB-4752-4029-8B0B-AAD778B79E5F}"/>
    <cellStyle name="Hyperlink 2 6619" xfId="10106" xr:uid="{B13D8154-0634-4747-AE0A-1A6B553BFDB8}"/>
    <cellStyle name="Hyperlink 2 662" xfId="10107" xr:uid="{0310613E-9987-445C-B3F6-02D703C11FD4}"/>
    <cellStyle name="Hyperlink 2 6620" xfId="10108" xr:uid="{46E784A4-8239-477D-9945-4234B58E5219}"/>
    <cellStyle name="Hyperlink 2 6621" xfId="10109" xr:uid="{C8E71419-4911-4BF6-B00D-3B1F09D62ED0}"/>
    <cellStyle name="Hyperlink 2 6622" xfId="10110" xr:uid="{2554A7B7-8826-450D-BA70-9CB2C05799EF}"/>
    <cellStyle name="Hyperlink 2 6623" xfId="10111" xr:uid="{726DD8D3-20D9-47DD-BC69-A8D088F0EAEB}"/>
    <cellStyle name="Hyperlink 2 6624" xfId="10112" xr:uid="{C204325A-781A-4909-99A1-A568ACD9488F}"/>
    <cellStyle name="Hyperlink 2 6625" xfId="10113" xr:uid="{CA95A0C1-2C40-428C-9622-1D672F06DA11}"/>
    <cellStyle name="Hyperlink 2 6626" xfId="10114" xr:uid="{2058C0CD-09A9-4753-96DA-8FD3EA7DC380}"/>
    <cellStyle name="Hyperlink 2 6627" xfId="10115" xr:uid="{B552394D-F40D-41E9-8737-8AC65C6B6E18}"/>
    <cellStyle name="Hyperlink 2 6628" xfId="10116" xr:uid="{05EEBB42-6B32-486A-BF71-D436088419D0}"/>
    <cellStyle name="Hyperlink 2 6629" xfId="10117" xr:uid="{32C2AD87-3BA6-4260-888E-4396452D1E28}"/>
    <cellStyle name="Hyperlink 2 663" xfId="10118" xr:uid="{D8D041D6-DE04-46AD-A246-F66D701628AE}"/>
    <cellStyle name="Hyperlink 2 6630" xfId="10119" xr:uid="{385E717B-194E-44C8-A570-C93D5B7A5D25}"/>
    <cellStyle name="Hyperlink 2 6631" xfId="10120" xr:uid="{B44AA946-19FF-4EF2-8BA9-BCFA11F76704}"/>
    <cellStyle name="Hyperlink 2 6632" xfId="10121" xr:uid="{A57FE186-CF7D-4E83-B992-F7351B74B332}"/>
    <cellStyle name="Hyperlink 2 6633" xfId="10122" xr:uid="{6590C4AF-1B86-43D3-A4CC-EE81F34FE934}"/>
    <cellStyle name="Hyperlink 2 6634" xfId="10123" xr:uid="{BF661574-870F-4113-81CD-7A3CBE990834}"/>
    <cellStyle name="Hyperlink 2 6635" xfId="10124" xr:uid="{3371058F-772A-46AB-AE55-E1431B17BF53}"/>
    <cellStyle name="Hyperlink 2 6636" xfId="10125" xr:uid="{D8AF3FCD-2A29-42CA-BD63-0B0A1166B148}"/>
    <cellStyle name="Hyperlink 2 6637" xfId="10126" xr:uid="{1DE81370-529C-4DDC-AA50-B1D2FB7ABF51}"/>
    <cellStyle name="Hyperlink 2 6638" xfId="10127" xr:uid="{7FC3BB79-6937-4847-AA9E-842EE229F50A}"/>
    <cellStyle name="Hyperlink 2 6639" xfId="10128" xr:uid="{07C6544B-2A0A-4BCD-8C43-BEDABA6A2193}"/>
    <cellStyle name="Hyperlink 2 664" xfId="10129" xr:uid="{8921470B-F091-4893-BD15-67F3FBA99D32}"/>
    <cellStyle name="Hyperlink 2 6640" xfId="10130" xr:uid="{66FBFC56-B77A-4FC9-93BD-E5B091A1AE94}"/>
    <cellStyle name="Hyperlink 2 6641" xfId="10131" xr:uid="{DB725C2B-4EC9-4693-A5BF-25043C040467}"/>
    <cellStyle name="Hyperlink 2 6642" xfId="10132" xr:uid="{0703D831-AF96-4B8B-8865-44E4BCDCF772}"/>
    <cellStyle name="Hyperlink 2 6643" xfId="10133" xr:uid="{2F2D2CD6-5C97-40FD-9084-CFEDF6486A38}"/>
    <cellStyle name="Hyperlink 2 6644" xfId="10134" xr:uid="{AFA35166-BE7B-45C7-A29A-5B8DB7E160E5}"/>
    <cellStyle name="Hyperlink 2 6645" xfId="10135" xr:uid="{03BFB78E-6F25-404E-B41A-A74F44199DA5}"/>
    <cellStyle name="Hyperlink 2 6646" xfId="10136" xr:uid="{3778021F-3F22-4428-A7A5-2C833F1A5F72}"/>
    <cellStyle name="Hyperlink 2 6647" xfId="10137" xr:uid="{2E59B9DD-E773-464F-895E-A132EFBA5CA0}"/>
    <cellStyle name="Hyperlink 2 6648" xfId="10138" xr:uid="{C0BEFE13-3F2D-4E5A-97E2-8EB128DBB933}"/>
    <cellStyle name="Hyperlink 2 6649" xfId="10139" xr:uid="{D771A7F9-389A-4202-87FE-BF4C7B8E0DA5}"/>
    <cellStyle name="Hyperlink 2 665" xfId="10140" xr:uid="{7CBA7AA9-FB06-413C-BE76-9E4E962AEA65}"/>
    <cellStyle name="Hyperlink 2 6650" xfId="10141" xr:uid="{59246549-38A3-422F-A314-52E8918E19A6}"/>
    <cellStyle name="Hyperlink 2 6651" xfId="10142" xr:uid="{CDEE1671-52D3-4551-B201-1FE8B55E822A}"/>
    <cellStyle name="Hyperlink 2 6652" xfId="10143" xr:uid="{DFA41B89-F7FB-43DC-B242-B0396C2207C7}"/>
    <cellStyle name="Hyperlink 2 6653" xfId="10144" xr:uid="{C18B0404-8D61-4B59-86B2-FF9ECE6EF27D}"/>
    <cellStyle name="Hyperlink 2 6654" xfId="10145" xr:uid="{B6AA6709-9BE1-4F7C-A9EE-F158A8FBB616}"/>
    <cellStyle name="Hyperlink 2 6655" xfId="10146" xr:uid="{62872939-8437-4DC9-9FE4-7E72622CDC26}"/>
    <cellStyle name="Hyperlink 2 6656" xfId="10147" xr:uid="{8F892D32-D4F9-4A77-8AB2-74EC90E18D27}"/>
    <cellStyle name="Hyperlink 2 6657" xfId="10148" xr:uid="{CED149A2-FA64-491A-AE3D-6FE9E1CB90E1}"/>
    <cellStyle name="Hyperlink 2 6658" xfId="10149" xr:uid="{376A89CD-4AFF-4AAB-899E-EB07A2C8E4CC}"/>
    <cellStyle name="Hyperlink 2 6659" xfId="10150" xr:uid="{ADEC4F84-26D3-4495-A1C6-A43AC01FD9F5}"/>
    <cellStyle name="Hyperlink 2 666" xfId="10151" xr:uid="{14A892F9-1CC9-415D-B33E-013A9925CB4E}"/>
    <cellStyle name="Hyperlink 2 6660" xfId="10152" xr:uid="{04DDB0CD-A738-4BEE-A3F3-51293C4949DD}"/>
    <cellStyle name="Hyperlink 2 6661" xfId="10153" xr:uid="{ADD03F93-6236-4874-97F5-C3DCBFDE522D}"/>
    <cellStyle name="Hyperlink 2 6662" xfId="10154" xr:uid="{E6143280-98DE-4D4E-9C53-A336C98AA084}"/>
    <cellStyle name="Hyperlink 2 6663" xfId="10155" xr:uid="{76ADDA9A-1509-4DAE-9015-48AC4F1C7AA4}"/>
    <cellStyle name="Hyperlink 2 6664" xfId="10156" xr:uid="{998E081D-4A3F-4193-9B5F-DDAC7AD5F787}"/>
    <cellStyle name="Hyperlink 2 6665" xfId="10157" xr:uid="{BE597757-BD44-443F-9BDE-24475532D0C4}"/>
    <cellStyle name="Hyperlink 2 6666" xfId="10158" xr:uid="{9A70C776-5007-43DF-88DA-25572F1D5E1E}"/>
    <cellStyle name="Hyperlink 2 6667" xfId="10159" xr:uid="{82EC9C77-0E10-4C54-A2B3-4F34B20A88B1}"/>
    <cellStyle name="Hyperlink 2 6668" xfId="10160" xr:uid="{C2E052C8-B088-40DA-855E-BBB7682916B0}"/>
    <cellStyle name="Hyperlink 2 6669" xfId="10161" xr:uid="{816B3D21-2E7C-4249-9BAE-093F5EC15AAD}"/>
    <cellStyle name="Hyperlink 2 667" xfId="10162" xr:uid="{DB5D2AC6-13F3-424C-8428-9775DB782E71}"/>
    <cellStyle name="Hyperlink 2 6670" xfId="10163" xr:uid="{3C43EF26-7A44-46E8-9982-F6433883496E}"/>
    <cellStyle name="Hyperlink 2 6671" xfId="10164" xr:uid="{7A656BEA-F096-4FE6-8906-30F696127A46}"/>
    <cellStyle name="Hyperlink 2 6672" xfId="10165" xr:uid="{229A9F31-FC78-44A7-BEBA-B72268B0FAB4}"/>
    <cellStyle name="Hyperlink 2 6673" xfId="10166" xr:uid="{C4F51F94-ACDC-4888-9BCF-AB620E5183A7}"/>
    <cellStyle name="Hyperlink 2 6674" xfId="10167" xr:uid="{709293B6-09C2-4FA7-A6E5-1E7A5DFE8089}"/>
    <cellStyle name="Hyperlink 2 6675" xfId="10168" xr:uid="{CFD347DF-5F6A-47E4-AE41-7881845BF287}"/>
    <cellStyle name="Hyperlink 2 6676" xfId="10169" xr:uid="{0ED8DE4D-E49D-4661-94F1-D39C841C23E1}"/>
    <cellStyle name="Hyperlink 2 6677" xfId="10170" xr:uid="{6777C4C6-DBA4-456B-AF09-81DBDCF1C2E3}"/>
    <cellStyle name="Hyperlink 2 6678" xfId="10171" xr:uid="{1CD5BB35-9A7B-499E-9961-D83EEA5293C2}"/>
    <cellStyle name="Hyperlink 2 6679" xfId="10172" xr:uid="{F6F1A114-C3C3-4C3B-A314-529E196E173D}"/>
    <cellStyle name="Hyperlink 2 668" xfId="10173" xr:uid="{9BD32508-1435-4EDD-B523-C015661A2113}"/>
    <cellStyle name="Hyperlink 2 6680" xfId="10174" xr:uid="{EB38C63E-02A1-4AF2-B487-403759F33C78}"/>
    <cellStyle name="Hyperlink 2 6681" xfId="10175" xr:uid="{7147C6E4-5734-4A62-825C-D87ED00352D2}"/>
    <cellStyle name="Hyperlink 2 6682" xfId="10176" xr:uid="{4A0A4D98-20D1-4735-8F16-59C9C85D9E62}"/>
    <cellStyle name="Hyperlink 2 6683" xfId="10177" xr:uid="{993AF473-5A4A-4A75-AE5F-5C042D3D0913}"/>
    <cellStyle name="Hyperlink 2 6684" xfId="10178" xr:uid="{4EA0CF48-E4FF-451D-B933-D25A51631691}"/>
    <cellStyle name="Hyperlink 2 6685" xfId="10179" xr:uid="{85D51B86-39AF-4EC0-9D8D-E1C76D39D127}"/>
    <cellStyle name="Hyperlink 2 6686" xfId="10180" xr:uid="{4DFE46B4-9584-4DBD-ABAA-DED597D221B2}"/>
    <cellStyle name="Hyperlink 2 6687" xfId="10181" xr:uid="{8BD7FA60-EFE5-4029-91DC-8438136C51AF}"/>
    <cellStyle name="Hyperlink 2 6688" xfId="10182" xr:uid="{1B75F3ED-4182-4187-9460-517BB510B689}"/>
    <cellStyle name="Hyperlink 2 6689" xfId="10183" xr:uid="{D2EDEA62-21D0-45DB-BBD4-1BB6D8FA54E9}"/>
    <cellStyle name="Hyperlink 2 669" xfId="10184" xr:uid="{5FA85F6E-C05E-4CA6-A2E1-75DEE7A1DEB4}"/>
    <cellStyle name="Hyperlink 2 6690" xfId="10185" xr:uid="{EDB241EB-588B-4F25-9ED1-9E64847DFD78}"/>
    <cellStyle name="Hyperlink 2 6691" xfId="10186" xr:uid="{93FFA7C9-667A-4226-B9C7-C9B471382C60}"/>
    <cellStyle name="Hyperlink 2 6692" xfId="10187" xr:uid="{0A139783-A11F-4E10-BD68-78A01F79C67A}"/>
    <cellStyle name="Hyperlink 2 6693" xfId="10188" xr:uid="{923D8F30-401C-47D9-BB0E-A6DB1B1E1A7B}"/>
    <cellStyle name="Hyperlink 2 6694" xfId="10189" xr:uid="{C56757FD-140C-49F9-A03D-81600CBDB6D1}"/>
    <cellStyle name="Hyperlink 2 6695" xfId="10190" xr:uid="{7136424B-AE21-4BC6-BE5C-8DBDB8015951}"/>
    <cellStyle name="Hyperlink 2 6696" xfId="10191" xr:uid="{02AC1FB4-DD84-4806-BCB5-96A7631C3E28}"/>
    <cellStyle name="Hyperlink 2 6697" xfId="10192" xr:uid="{304E3B16-7242-48DB-BD4D-36EFCE13F05E}"/>
    <cellStyle name="Hyperlink 2 6698" xfId="10193" xr:uid="{05788DE6-C70E-4E43-90D3-754FA8E0FB3D}"/>
    <cellStyle name="Hyperlink 2 6699" xfId="10194" xr:uid="{12014904-EAC8-4330-BDC5-30E5F72DAB3C}"/>
    <cellStyle name="Hyperlink 2 67" xfId="10195" xr:uid="{6EC69B70-1FF9-43CC-8E28-00667CEA7B0A}"/>
    <cellStyle name="Hyperlink 2 670" xfId="10196" xr:uid="{FF86A5EC-771F-4A8F-AF06-2D95572401F6}"/>
    <cellStyle name="Hyperlink 2 6700" xfId="10197" xr:uid="{61D22AAF-CCD7-404A-AFC5-FA37A696AC4F}"/>
    <cellStyle name="Hyperlink 2 6701" xfId="10198" xr:uid="{FE0D5762-018D-443F-AF99-4DF8EA53E9A8}"/>
    <cellStyle name="Hyperlink 2 6702" xfId="10199" xr:uid="{CC5E8A1F-9F56-4412-A136-18B3D5746CC7}"/>
    <cellStyle name="Hyperlink 2 6703" xfId="10200" xr:uid="{10FDFB6D-B621-40A5-B7D1-1B56D84098C5}"/>
    <cellStyle name="Hyperlink 2 6704" xfId="10201" xr:uid="{E3BE0842-34AE-4CA4-AEE3-08BA8D14784E}"/>
    <cellStyle name="Hyperlink 2 6705" xfId="10202" xr:uid="{ACEC97A4-0B0A-4715-B6C7-CD805289BADF}"/>
    <cellStyle name="Hyperlink 2 6706" xfId="10203" xr:uid="{9662EA8F-7AF0-4880-8E19-91E22E1D074C}"/>
    <cellStyle name="Hyperlink 2 6707" xfId="10204" xr:uid="{66903FA5-942C-4462-847D-CBAD341C73FF}"/>
    <cellStyle name="Hyperlink 2 6708" xfId="10205" xr:uid="{A7EE575F-3014-45F8-A0C4-BC4909FD18CE}"/>
    <cellStyle name="Hyperlink 2 6709" xfId="10206" xr:uid="{90896BFC-3DF5-4A75-BBED-9FD0FD067399}"/>
    <cellStyle name="Hyperlink 2 671" xfId="10207" xr:uid="{532D2A4B-6CDE-4BD5-8B7E-7FF105DB4D23}"/>
    <cellStyle name="Hyperlink 2 6710" xfId="10208" xr:uid="{6CB7A9EA-59AA-4B10-BD8B-790BD3E0D728}"/>
    <cellStyle name="Hyperlink 2 6711" xfId="10209" xr:uid="{FC10FA64-7300-4CFD-A81C-1EDD7E21CC54}"/>
    <cellStyle name="Hyperlink 2 6712" xfId="10210" xr:uid="{1C33FC2D-48FD-4414-A3F8-23009DAD39DE}"/>
    <cellStyle name="Hyperlink 2 6713" xfId="10211" xr:uid="{245733D8-CB29-43DE-95BF-906A7311AC9D}"/>
    <cellStyle name="Hyperlink 2 6714" xfId="10212" xr:uid="{055E0F0D-B5F6-47D9-9F66-EF2BAC127A97}"/>
    <cellStyle name="Hyperlink 2 6715" xfId="10213" xr:uid="{D1B459B7-94D5-4589-B302-518F5511EA52}"/>
    <cellStyle name="Hyperlink 2 6716" xfId="10214" xr:uid="{2104D6A1-2983-4A79-829B-735A4FEB6038}"/>
    <cellStyle name="Hyperlink 2 6717" xfId="10215" xr:uid="{0E4A7F57-B694-495B-91A3-251561A02B6C}"/>
    <cellStyle name="Hyperlink 2 6718" xfId="10216" xr:uid="{895DFFDE-4A3E-4ABC-BB18-0AF07D9AEABE}"/>
    <cellStyle name="Hyperlink 2 6719" xfId="10217" xr:uid="{667F73C3-FDDA-40FF-961B-4F87CAE9AB2A}"/>
    <cellStyle name="Hyperlink 2 672" xfId="10218" xr:uid="{9BC96C7E-63A7-4C7B-B243-6E48BDDF0152}"/>
    <cellStyle name="Hyperlink 2 6720" xfId="10219" xr:uid="{9A1C38E7-A793-4E64-A0BD-96C8386D93FF}"/>
    <cellStyle name="Hyperlink 2 6721" xfId="10220" xr:uid="{6688CC4A-6F45-4606-BADE-8FC239F6EE98}"/>
    <cellStyle name="Hyperlink 2 6722" xfId="10221" xr:uid="{E0B4213C-C162-4F74-BD39-7D5F1362C827}"/>
    <cellStyle name="Hyperlink 2 6723" xfId="10222" xr:uid="{AFC2CDFA-E9B8-4F62-8F5A-81DB6312246B}"/>
    <cellStyle name="Hyperlink 2 6724" xfId="10223" xr:uid="{57DB707F-F1AE-4BD6-A6B8-0E8B8CED114C}"/>
    <cellStyle name="Hyperlink 2 6725" xfId="10224" xr:uid="{D7F1012D-DCB5-4C26-8E9A-11BBB59CA200}"/>
    <cellStyle name="Hyperlink 2 6726" xfId="10225" xr:uid="{642CB1DD-1258-4EAC-9620-9143E3988921}"/>
    <cellStyle name="Hyperlink 2 6727" xfId="10226" xr:uid="{37E357DA-2BF5-4D96-914D-D5F513410D81}"/>
    <cellStyle name="Hyperlink 2 6728" xfId="10227" xr:uid="{F582768D-D5F8-43AA-AF72-4DB123A54C24}"/>
    <cellStyle name="Hyperlink 2 6729" xfId="10228" xr:uid="{3DC40036-182D-4EB1-ACC4-E675516BFC33}"/>
    <cellStyle name="Hyperlink 2 673" xfId="10229" xr:uid="{B07DE6A1-EA17-49BB-80D8-198D8A60A038}"/>
    <cellStyle name="Hyperlink 2 6730" xfId="10230" xr:uid="{98274104-3B64-4A2B-838E-E67C279F869D}"/>
    <cellStyle name="Hyperlink 2 6731" xfId="10231" xr:uid="{F9687AC6-F006-4E09-A44D-F407A0C2D6E3}"/>
    <cellStyle name="Hyperlink 2 6732" xfId="10232" xr:uid="{678ECAB1-8AA5-41BB-A6B3-2A76ADB233F1}"/>
    <cellStyle name="Hyperlink 2 6733" xfId="10233" xr:uid="{909A0A39-75A2-48CF-A218-3E071B2CE90F}"/>
    <cellStyle name="Hyperlink 2 6734" xfId="10234" xr:uid="{85A44CEB-23E6-4D91-A8F9-5601C195853D}"/>
    <cellStyle name="Hyperlink 2 6735" xfId="10235" xr:uid="{73348724-331E-4CDA-9CAF-42F11D50FF6A}"/>
    <cellStyle name="Hyperlink 2 6736" xfId="10236" xr:uid="{86BC67C6-A3A7-45E7-82E2-FC73E5406891}"/>
    <cellStyle name="Hyperlink 2 6737" xfId="10237" xr:uid="{17CAC5C5-89DC-4DA4-A873-F1BCFF9BEDCE}"/>
    <cellStyle name="Hyperlink 2 6738" xfId="10238" xr:uid="{5073E6B0-F12B-4920-8BD2-789638608AA0}"/>
    <cellStyle name="Hyperlink 2 6739" xfId="10239" xr:uid="{41749CE1-5DBD-4C4B-84AE-B8DCFD92F705}"/>
    <cellStyle name="Hyperlink 2 674" xfId="10240" xr:uid="{D082EE3C-C7E5-4A06-9A38-4A53DADFE67E}"/>
    <cellStyle name="Hyperlink 2 6740" xfId="10241" xr:uid="{EC263D0D-71E3-417D-B72F-0B1125AB6C53}"/>
    <cellStyle name="Hyperlink 2 6741" xfId="10242" xr:uid="{D85D83BA-03B2-48F5-BE9E-FFE33B3A8E49}"/>
    <cellStyle name="Hyperlink 2 6742" xfId="10243" xr:uid="{0AAEEBA2-B470-4CD0-B0C1-7853854EC1E4}"/>
    <cellStyle name="Hyperlink 2 6743" xfId="10244" xr:uid="{49116167-DF07-4787-952A-CAF3EEC4B460}"/>
    <cellStyle name="Hyperlink 2 6744" xfId="10245" xr:uid="{AC9902B5-89F7-4BD3-864F-BF2B465C153D}"/>
    <cellStyle name="Hyperlink 2 6745" xfId="10246" xr:uid="{331D96A0-4943-47BA-9C13-8166201BC335}"/>
    <cellStyle name="Hyperlink 2 6746" xfId="10247" xr:uid="{3E806E6F-F2C1-4F6C-B16D-CB9CB3658F3E}"/>
    <cellStyle name="Hyperlink 2 6747" xfId="10248" xr:uid="{748E1425-6B11-435B-8F89-F747DCBC1163}"/>
    <cellStyle name="Hyperlink 2 6748" xfId="10249" xr:uid="{C363B48B-1004-41E7-A94C-58FF0986D1F5}"/>
    <cellStyle name="Hyperlink 2 6749" xfId="10250" xr:uid="{B74B99E2-D6A8-441C-BE98-5D22A4A04D41}"/>
    <cellStyle name="Hyperlink 2 675" xfId="10251" xr:uid="{E0C3A669-2AB7-473F-AD8F-25359A7F973A}"/>
    <cellStyle name="Hyperlink 2 6750" xfId="10252" xr:uid="{2735C077-A857-4FF5-9D98-32E84084855C}"/>
    <cellStyle name="Hyperlink 2 6751" xfId="10253" xr:uid="{A5E2689F-729A-4E87-A6AF-B3E401AEB8EC}"/>
    <cellStyle name="Hyperlink 2 6752" xfId="10254" xr:uid="{891F2147-843F-4C08-B8ED-84047E1CE8BD}"/>
    <cellStyle name="Hyperlink 2 6753" xfId="10255" xr:uid="{8CB31C42-7C28-4BB3-AAEB-B54B3C29BDBC}"/>
    <cellStyle name="Hyperlink 2 6754" xfId="10256" xr:uid="{2AF17C29-6365-45C9-A8F4-480A65CA3C50}"/>
    <cellStyle name="Hyperlink 2 6755" xfId="10257" xr:uid="{A13EDB8F-7A63-41A8-9344-05F772E5986A}"/>
    <cellStyle name="Hyperlink 2 6756" xfId="10258" xr:uid="{93C21180-C91E-4DB7-883A-3FC8AD60354E}"/>
    <cellStyle name="Hyperlink 2 6757" xfId="10259" xr:uid="{1BED457A-81B7-44AD-81EA-5A98862D6898}"/>
    <cellStyle name="Hyperlink 2 6758" xfId="10260" xr:uid="{4DD701DA-2929-446E-BB74-19A1105C8F76}"/>
    <cellStyle name="Hyperlink 2 6759" xfId="10261" xr:uid="{86CA9AD5-A366-498F-B20A-F29571719832}"/>
    <cellStyle name="Hyperlink 2 676" xfId="10262" xr:uid="{DEDA9541-7540-4859-8954-379D53681A95}"/>
    <cellStyle name="Hyperlink 2 6760" xfId="10263" xr:uid="{C3CBD682-7D9D-48EF-B1A6-29CF40247A08}"/>
    <cellStyle name="Hyperlink 2 6761" xfId="10264" xr:uid="{AE30F21F-D2EF-4D0F-BCD8-A730895D0E04}"/>
    <cellStyle name="Hyperlink 2 6762" xfId="10265" xr:uid="{ADCE7DD9-BE78-4A41-9839-139CB79A39B2}"/>
    <cellStyle name="Hyperlink 2 6763" xfId="10266" xr:uid="{1377E463-5DEF-4E9A-B6EF-E636BB63B155}"/>
    <cellStyle name="Hyperlink 2 6764" xfId="10267" xr:uid="{2DA27C6E-6BAC-4CDA-BF18-64334511D222}"/>
    <cellStyle name="Hyperlink 2 6765" xfId="10268" xr:uid="{43032CA1-BF79-44F8-A2CA-7CB89FA51EAE}"/>
    <cellStyle name="Hyperlink 2 6766" xfId="10269" xr:uid="{13EBA75F-3061-4976-98F6-69C63DC25F94}"/>
    <cellStyle name="Hyperlink 2 6767" xfId="10270" xr:uid="{247C6B08-4F57-4F24-9880-32255F616454}"/>
    <cellStyle name="Hyperlink 2 6768" xfId="10271" xr:uid="{F21D1555-FD73-4F23-9DAD-2B8218477309}"/>
    <cellStyle name="Hyperlink 2 6769" xfId="10272" xr:uid="{5D21505C-FFA2-4A07-BDB1-1FCA997BE8FA}"/>
    <cellStyle name="Hyperlink 2 677" xfId="10273" xr:uid="{372667D4-D2D2-4199-A0D2-216C2727BA22}"/>
    <cellStyle name="Hyperlink 2 6770" xfId="10274" xr:uid="{7CA94989-D784-4DD0-A37C-788AD874415A}"/>
    <cellStyle name="Hyperlink 2 6771" xfId="10275" xr:uid="{1CD2838A-F0C2-432D-B12F-6B6151F0FDE4}"/>
    <cellStyle name="Hyperlink 2 6772" xfId="10276" xr:uid="{B6A436C3-AFAF-46B9-A77D-EBA8A9E9B5E4}"/>
    <cellStyle name="Hyperlink 2 6773" xfId="10277" xr:uid="{9F6BFA0D-2978-43DA-975F-998D8842CFC2}"/>
    <cellStyle name="Hyperlink 2 6774" xfId="10278" xr:uid="{BBA9C3DE-635C-44C7-A27D-2D467B924A53}"/>
    <cellStyle name="Hyperlink 2 6775" xfId="10279" xr:uid="{37385820-9D17-4BDF-A803-E3C320A48310}"/>
    <cellStyle name="Hyperlink 2 6776" xfId="10280" xr:uid="{2A924C41-BDB3-45D9-8417-27D53D46DCD8}"/>
    <cellStyle name="Hyperlink 2 6777" xfId="10281" xr:uid="{503986B9-AC81-4775-A03F-B5CE38C99587}"/>
    <cellStyle name="Hyperlink 2 6778" xfId="10282" xr:uid="{D620FC9E-19F5-4B3A-B82B-EAB1DEB1DC11}"/>
    <cellStyle name="Hyperlink 2 6779" xfId="10283" xr:uid="{577F489D-E7C0-4A19-BC4C-77883566AE2F}"/>
    <cellStyle name="Hyperlink 2 678" xfId="10284" xr:uid="{32459B81-3824-4599-8827-CEFC35DED70F}"/>
    <cellStyle name="Hyperlink 2 6780" xfId="10285" xr:uid="{88BFCBA2-4353-43EF-A4E6-EB787114F103}"/>
    <cellStyle name="Hyperlink 2 6781" xfId="10286" xr:uid="{DABC37B4-F212-4520-9D63-45F09461604A}"/>
    <cellStyle name="Hyperlink 2 6782" xfId="10287" xr:uid="{A967FFCC-FC10-4766-AC46-13E745C99A6C}"/>
    <cellStyle name="Hyperlink 2 6783" xfId="10288" xr:uid="{BDFF209E-9CAE-494B-AB2A-C1FD2BD3D72A}"/>
    <cellStyle name="Hyperlink 2 6784" xfId="10289" xr:uid="{20CD0C77-76E0-48BD-8B3C-C70237F22C38}"/>
    <cellStyle name="Hyperlink 2 6785" xfId="10290" xr:uid="{5628F6D6-0925-46F1-A195-26D87D60873B}"/>
    <cellStyle name="Hyperlink 2 6786" xfId="10291" xr:uid="{72633B3B-AAC0-47E2-B9CC-498D5C0A65C6}"/>
    <cellStyle name="Hyperlink 2 6787" xfId="10292" xr:uid="{AA9497BD-33DE-48F2-B6B0-4F764538ED97}"/>
    <cellStyle name="Hyperlink 2 6788" xfId="10293" xr:uid="{AFF6326F-A6C6-4B80-87E2-0D590BA88C5D}"/>
    <cellStyle name="Hyperlink 2 6789" xfId="10294" xr:uid="{E9F59BE5-58D4-4508-8635-7CEB1291276F}"/>
    <cellStyle name="Hyperlink 2 679" xfId="10295" xr:uid="{91ED8379-F219-4388-8B37-70FCF48CA947}"/>
    <cellStyle name="Hyperlink 2 6790" xfId="10296" xr:uid="{2645B7F3-AF14-4568-97BD-CAE5FDEA2497}"/>
    <cellStyle name="Hyperlink 2 6791" xfId="10297" xr:uid="{7775DF6A-7FD7-4835-83E4-4CD10608CF5A}"/>
    <cellStyle name="Hyperlink 2 6792" xfId="10298" xr:uid="{A16F1277-61E8-403D-9F8D-511BE63F2DF3}"/>
    <cellStyle name="Hyperlink 2 6793" xfId="10299" xr:uid="{F6BD2617-B400-4B4A-9665-2CA16F0230D4}"/>
    <cellStyle name="Hyperlink 2 6794" xfId="10300" xr:uid="{700942A6-44AC-4B6C-9493-A2C5A95869F7}"/>
    <cellStyle name="Hyperlink 2 6795" xfId="10301" xr:uid="{34017580-42C4-4FFC-9737-8B8B93D8C91E}"/>
    <cellStyle name="Hyperlink 2 6796" xfId="10302" xr:uid="{8C37D29B-F8E9-4ACF-9FB8-CF108C05558E}"/>
    <cellStyle name="Hyperlink 2 6797" xfId="10303" xr:uid="{18948992-D61F-4D3A-A3DE-2BCFD1AEC2D6}"/>
    <cellStyle name="Hyperlink 2 6798" xfId="10304" xr:uid="{78C6977A-470C-4542-970E-3BFDBEBCE9B6}"/>
    <cellStyle name="Hyperlink 2 6799" xfId="10305" xr:uid="{48CB14CC-3F5E-4A50-BBB9-54308DDC0977}"/>
    <cellStyle name="Hyperlink 2 68" xfId="10306" xr:uid="{0F204D05-6A16-47CF-81C6-D14D5B880E1B}"/>
    <cellStyle name="Hyperlink 2 680" xfId="10307" xr:uid="{E6C86F61-2CD4-4F15-8E44-C24F8E1327BE}"/>
    <cellStyle name="Hyperlink 2 6800" xfId="10308" xr:uid="{C2DF221E-0FB1-4BE3-AEFC-600D3C1B1197}"/>
    <cellStyle name="Hyperlink 2 6801" xfId="10309" xr:uid="{CE346066-23E7-456C-A357-2F46897A553F}"/>
    <cellStyle name="Hyperlink 2 6802" xfId="10310" xr:uid="{CD9C0A84-7432-435F-94FF-2AD6933D4C16}"/>
    <cellStyle name="Hyperlink 2 6803" xfId="10311" xr:uid="{32DA81B8-10AF-4074-AE90-69C8E2BC5C44}"/>
    <cellStyle name="Hyperlink 2 6804" xfId="10312" xr:uid="{239BD536-976C-49E8-842C-74372C4ADDD7}"/>
    <cellStyle name="Hyperlink 2 6805" xfId="10313" xr:uid="{5D0C8D78-21C9-4B9D-8F00-4A932260E128}"/>
    <cellStyle name="Hyperlink 2 6806" xfId="10314" xr:uid="{234583D3-31E7-49D2-A114-4C5175FBD8A3}"/>
    <cellStyle name="Hyperlink 2 6807" xfId="10315" xr:uid="{460E768C-CC3B-4B85-A6A2-06ADC378C6DD}"/>
    <cellStyle name="Hyperlink 2 6808" xfId="10316" xr:uid="{A99BE4F1-72D4-41CB-9D45-B6A46BEFE1F6}"/>
    <cellStyle name="Hyperlink 2 6809" xfId="10317" xr:uid="{6340A5F6-58D4-4F96-824C-A8A4F7772EAD}"/>
    <cellStyle name="Hyperlink 2 681" xfId="10318" xr:uid="{CD3D9BC6-60A9-46C1-BA20-89F2E0B894BE}"/>
    <cellStyle name="Hyperlink 2 6810" xfId="10319" xr:uid="{1ACD9628-9779-4838-9D83-D010FCC86767}"/>
    <cellStyle name="Hyperlink 2 6811" xfId="10320" xr:uid="{0855A68E-2F78-46E6-9AD7-CA5A48E7F7CC}"/>
    <cellStyle name="Hyperlink 2 6812" xfId="10321" xr:uid="{A9609AB1-991B-42EF-AA40-A9A424AF5A76}"/>
    <cellStyle name="Hyperlink 2 6813" xfId="10322" xr:uid="{AF5F9D8E-A5F3-49BD-B5D7-C9A9D0572786}"/>
    <cellStyle name="Hyperlink 2 6814" xfId="10323" xr:uid="{FEF4894F-8CDF-4FDA-BD5C-FC15408626B2}"/>
    <cellStyle name="Hyperlink 2 6815" xfId="10324" xr:uid="{BF01A76A-CD39-4599-8733-12A69B580603}"/>
    <cellStyle name="Hyperlink 2 6816" xfId="10325" xr:uid="{45DAC7E2-B77A-4C8B-BA97-2F2EABD164F1}"/>
    <cellStyle name="Hyperlink 2 6817" xfId="10326" xr:uid="{29CE5D0B-5459-49B8-818C-B524A97F62BB}"/>
    <cellStyle name="Hyperlink 2 6818" xfId="10327" xr:uid="{112A0745-43F7-4088-B0BC-3598D841AACB}"/>
    <cellStyle name="Hyperlink 2 6819" xfId="10328" xr:uid="{2D9062F6-FEFF-4E4C-9D12-4EB06B4FB812}"/>
    <cellStyle name="Hyperlink 2 682" xfId="10329" xr:uid="{346A27EE-D255-4A93-86CC-BC4D3B8860B5}"/>
    <cellStyle name="Hyperlink 2 6820" xfId="10330" xr:uid="{6982F704-90CB-48C9-BCEF-59F27655A0F8}"/>
    <cellStyle name="Hyperlink 2 6821" xfId="10331" xr:uid="{BDC5138D-EFD4-4113-A4D3-6A544DB6138E}"/>
    <cellStyle name="Hyperlink 2 6822" xfId="10332" xr:uid="{BB856532-CF34-4BA0-8294-68929B4DA41D}"/>
    <cellStyle name="Hyperlink 2 6823" xfId="10333" xr:uid="{E68E6015-A759-4EFA-A532-521CD50B9E7A}"/>
    <cellStyle name="Hyperlink 2 6824" xfId="10334" xr:uid="{5F87AF98-0116-41F0-9077-62C121BA6693}"/>
    <cellStyle name="Hyperlink 2 6825" xfId="10335" xr:uid="{C646B611-D0FF-44BA-94F0-2C81A09F40D7}"/>
    <cellStyle name="Hyperlink 2 6826" xfId="10336" xr:uid="{A36D8436-0437-4ECD-9FD6-E45A1041F586}"/>
    <cellStyle name="Hyperlink 2 6827" xfId="10337" xr:uid="{97E834F3-A698-4AC9-9DF8-A65AF523C844}"/>
    <cellStyle name="Hyperlink 2 6828" xfId="10338" xr:uid="{B6C51C23-0377-423C-BB15-18687832B673}"/>
    <cellStyle name="Hyperlink 2 6829" xfId="10339" xr:uid="{3A96C576-2E74-4A54-93FC-2E763A0EA112}"/>
    <cellStyle name="Hyperlink 2 683" xfId="10340" xr:uid="{9F7DA319-7DF9-41BA-BED2-CD1AB5C94F80}"/>
    <cellStyle name="Hyperlink 2 6830" xfId="10341" xr:uid="{D66F8D27-1F70-4001-9CF5-0D7D8AA9A7A7}"/>
    <cellStyle name="Hyperlink 2 6831" xfId="10342" xr:uid="{27B3AC68-13F8-4100-8A3B-E74B9DC45CC3}"/>
    <cellStyle name="Hyperlink 2 6832" xfId="10343" xr:uid="{90066D8B-1959-44EE-A1B6-823228944C11}"/>
    <cellStyle name="Hyperlink 2 6833" xfId="10344" xr:uid="{D1348D6E-2674-4E53-ABD8-FE6F1AB62AF6}"/>
    <cellStyle name="Hyperlink 2 6834" xfId="10345" xr:uid="{196F054A-E21D-4C47-8F37-9260A46095FA}"/>
    <cellStyle name="Hyperlink 2 6835" xfId="10346" xr:uid="{AEFE7DFE-7255-4094-B775-4F4F1B629561}"/>
    <cellStyle name="Hyperlink 2 6836" xfId="10347" xr:uid="{CFD7F356-D457-4A34-9B44-41FF319B001F}"/>
    <cellStyle name="Hyperlink 2 6837" xfId="10348" xr:uid="{D7AAE970-A4DE-479A-A0D3-544D113E125D}"/>
    <cellStyle name="Hyperlink 2 6838" xfId="10349" xr:uid="{D0665801-AF22-45DA-9CC2-55AC4107ED37}"/>
    <cellStyle name="Hyperlink 2 6839" xfId="10350" xr:uid="{7AD38869-18B0-4551-9521-8656E9CD83E5}"/>
    <cellStyle name="Hyperlink 2 684" xfId="10351" xr:uid="{96A6EB77-06F4-47C0-8A80-AA6E939B97EC}"/>
    <cellStyle name="Hyperlink 2 6840" xfId="10352" xr:uid="{7F38785F-FAE7-4885-A5EA-636DD1F1B272}"/>
    <cellStyle name="Hyperlink 2 6841" xfId="10353" xr:uid="{D8BCCBFC-8819-408B-90E8-E3677F43CC09}"/>
    <cellStyle name="Hyperlink 2 6842" xfId="10354" xr:uid="{1B2DC1D2-B8F4-453F-BEC7-57F3F8289B59}"/>
    <cellStyle name="Hyperlink 2 6843" xfId="10355" xr:uid="{B9AA54E0-F41B-48FA-81F1-BF2079FD375E}"/>
    <cellStyle name="Hyperlink 2 6844" xfId="10356" xr:uid="{FBFE3784-C095-4B99-8A6E-B8A1D39A8960}"/>
    <cellStyle name="Hyperlink 2 6845" xfId="10357" xr:uid="{77285CB3-8FD0-4A30-ACA1-5D1B2C128550}"/>
    <cellStyle name="Hyperlink 2 6846" xfId="10358" xr:uid="{2FBA08E4-68FC-43F1-830B-4F48F4AC001B}"/>
    <cellStyle name="Hyperlink 2 6847" xfId="10359" xr:uid="{F83FFBC8-449C-4687-BD0D-521706984B37}"/>
    <cellStyle name="Hyperlink 2 6848" xfId="10360" xr:uid="{AABA03D1-8765-42AE-BE92-ED2D22E52534}"/>
    <cellStyle name="Hyperlink 2 6849" xfId="10361" xr:uid="{B49BAA0B-712D-4604-9CFD-0BF4911530C9}"/>
    <cellStyle name="Hyperlink 2 685" xfId="10362" xr:uid="{EE726205-E9ED-476B-A28C-8D1B2DB831BE}"/>
    <cellStyle name="Hyperlink 2 6850" xfId="10363" xr:uid="{7D45E93E-5549-4781-95CA-B0EE927C16E7}"/>
    <cellStyle name="Hyperlink 2 6851" xfId="10364" xr:uid="{5292EFD9-07F0-425F-9C24-3BE590BB6722}"/>
    <cellStyle name="Hyperlink 2 6852" xfId="10365" xr:uid="{DF3541E6-CCFF-42F0-94CE-636E2FCC44A6}"/>
    <cellStyle name="Hyperlink 2 6853" xfId="10366" xr:uid="{9551848D-7EC4-4937-A1A3-D882FA0AF821}"/>
    <cellStyle name="Hyperlink 2 6854" xfId="10367" xr:uid="{08900DD2-A5B8-47BB-A4C5-CEBEC5C64BD0}"/>
    <cellStyle name="Hyperlink 2 6855" xfId="10368" xr:uid="{EC8C1416-F47E-4EAB-A3C6-A9EEBC129CAE}"/>
    <cellStyle name="Hyperlink 2 6856" xfId="10369" xr:uid="{88941BD6-B5AD-46B1-8806-A645D21AD845}"/>
    <cellStyle name="Hyperlink 2 6857" xfId="10370" xr:uid="{8A1164E8-274F-4E45-A8E0-B6D50ECE1BE8}"/>
    <cellStyle name="Hyperlink 2 6858" xfId="10371" xr:uid="{00E2158B-3583-41E7-BC6F-5806C5FFD1FF}"/>
    <cellStyle name="Hyperlink 2 6859" xfId="10372" xr:uid="{ABF28031-109A-4CE7-B069-928F111F0763}"/>
    <cellStyle name="Hyperlink 2 686" xfId="10373" xr:uid="{4C6F4B22-A11E-4BEA-850F-C432995A78A4}"/>
    <cellStyle name="Hyperlink 2 6860" xfId="10374" xr:uid="{EE5BF98A-81D8-442B-A4DF-94AFDFD86C74}"/>
    <cellStyle name="Hyperlink 2 6861" xfId="10375" xr:uid="{E539A65D-FD43-441B-8C6A-2EA6CDA4118B}"/>
    <cellStyle name="Hyperlink 2 6862" xfId="10376" xr:uid="{98A12147-F65E-46E1-AF68-A0B114D75F2B}"/>
    <cellStyle name="Hyperlink 2 6863" xfId="10377" xr:uid="{6AB60722-AA19-462F-B78B-40A450144CE2}"/>
    <cellStyle name="Hyperlink 2 6864" xfId="10378" xr:uid="{3FF3BEE6-9F1E-4CE1-A74B-1D29511DAF32}"/>
    <cellStyle name="Hyperlink 2 6865" xfId="10379" xr:uid="{424632C2-B1B8-4C00-8A6A-7D1AC031E6EB}"/>
    <cellStyle name="Hyperlink 2 6866" xfId="10380" xr:uid="{B73D39D0-C3E0-45C3-82D2-E6BEB3E03D2E}"/>
    <cellStyle name="Hyperlink 2 6867" xfId="10381" xr:uid="{66BA79FF-8C66-478B-85B8-8F8329F2E918}"/>
    <cellStyle name="Hyperlink 2 6868" xfId="10382" xr:uid="{F90B57BD-3F10-44B4-BC6D-555F6C1FDD92}"/>
    <cellStyle name="Hyperlink 2 6869" xfId="10383" xr:uid="{21F4C567-7D1D-41FD-A648-FB06C95A56E2}"/>
    <cellStyle name="Hyperlink 2 687" xfId="10384" xr:uid="{82DE8D88-8C39-4367-AE21-722C6D58E131}"/>
    <cellStyle name="Hyperlink 2 6870" xfId="10385" xr:uid="{06DB6A10-6C50-4053-8F6C-BE4C8FA73165}"/>
    <cellStyle name="Hyperlink 2 6871" xfId="10386" xr:uid="{909C32AF-7A27-4532-94B2-33C320A3A328}"/>
    <cellStyle name="Hyperlink 2 6872" xfId="10387" xr:uid="{4017DA6B-23C0-423A-9CF9-A4EBB2DFEED9}"/>
    <cellStyle name="Hyperlink 2 6873" xfId="10388" xr:uid="{F23C95FC-7EAA-4569-83DD-A090DC26DADF}"/>
    <cellStyle name="Hyperlink 2 6874" xfId="10389" xr:uid="{A45D1969-851B-4F21-8CB8-AACE7D68DEE1}"/>
    <cellStyle name="Hyperlink 2 6875" xfId="10390" xr:uid="{EE1546FD-8066-43CF-82E1-4B71C58F8576}"/>
    <cellStyle name="Hyperlink 2 6876" xfId="10391" xr:uid="{5AA4B7B9-1C56-4336-9EB7-6A2BD2484811}"/>
    <cellStyle name="Hyperlink 2 6877" xfId="10392" xr:uid="{A85B5245-029A-4E83-9919-50B6DE18FEC2}"/>
    <cellStyle name="Hyperlink 2 6878" xfId="10393" xr:uid="{63102143-0A96-4DB8-BE63-3D7FF36861AC}"/>
    <cellStyle name="Hyperlink 2 6879" xfId="10394" xr:uid="{3EFAE306-7B5F-4BE8-A5A0-07657D6C9044}"/>
    <cellStyle name="Hyperlink 2 688" xfId="10395" xr:uid="{46326F40-A69C-40C5-91E3-A6EB3215D63B}"/>
    <cellStyle name="Hyperlink 2 6880" xfId="10396" xr:uid="{021E83C5-0D88-43B8-9163-F080591FC564}"/>
    <cellStyle name="Hyperlink 2 6881" xfId="10397" xr:uid="{E4954DF1-D49D-4EC6-B265-D348408126EF}"/>
    <cellStyle name="Hyperlink 2 6882" xfId="10398" xr:uid="{D2174AFC-45B6-4BCA-BCA9-1DDCECF605A0}"/>
    <cellStyle name="Hyperlink 2 6883" xfId="10399" xr:uid="{4FCCAFD9-F8C2-4BC2-8977-ADD170FEAC6A}"/>
    <cellStyle name="Hyperlink 2 6884" xfId="10400" xr:uid="{65F15729-EC5C-4D3C-A9C6-CF4595EB74E3}"/>
    <cellStyle name="Hyperlink 2 6885" xfId="10401" xr:uid="{DC29AC5E-68B8-458C-8F7D-7B058490F5AF}"/>
    <cellStyle name="Hyperlink 2 6886" xfId="10402" xr:uid="{6DC0530E-29C5-47B4-B070-89308356BAFB}"/>
    <cellStyle name="Hyperlink 2 6887" xfId="10403" xr:uid="{3331BCED-1E34-4192-9177-45C0F25D0EEA}"/>
    <cellStyle name="Hyperlink 2 6888" xfId="10404" xr:uid="{BB83F8E8-47F8-4A0F-8742-7F130AC84B2F}"/>
    <cellStyle name="Hyperlink 2 6889" xfId="10405" xr:uid="{EF0984F2-C3D8-4C54-BA5E-10DFE3F47B36}"/>
    <cellStyle name="Hyperlink 2 689" xfId="10406" xr:uid="{591A56E6-7DF3-43F4-96FB-BE7195669D6A}"/>
    <cellStyle name="Hyperlink 2 6890" xfId="10407" xr:uid="{6C28EC09-89F2-4692-9F55-E4CDBF948DDF}"/>
    <cellStyle name="Hyperlink 2 6891" xfId="10408" xr:uid="{E4E244FD-6B46-4ED4-BA68-148B56F94137}"/>
    <cellStyle name="Hyperlink 2 6892" xfId="10409" xr:uid="{BEA7E3C4-2495-4016-9A6C-6425AA62295F}"/>
    <cellStyle name="Hyperlink 2 6893" xfId="10410" xr:uid="{A3535972-B1DA-4412-AD04-A94C38978FAB}"/>
    <cellStyle name="Hyperlink 2 6894" xfId="10411" xr:uid="{D5126C4F-F931-4812-BEE7-E31DB5782503}"/>
    <cellStyle name="Hyperlink 2 6895" xfId="10412" xr:uid="{D3D21796-FBBD-493C-88EC-C1B36319E8F2}"/>
    <cellStyle name="Hyperlink 2 6896" xfId="10413" xr:uid="{AA50170E-F931-4051-A893-4B33E2E2B6C8}"/>
    <cellStyle name="Hyperlink 2 6897" xfId="10414" xr:uid="{0368593C-56D7-4441-964D-CD784BB9413E}"/>
    <cellStyle name="Hyperlink 2 6898" xfId="10415" xr:uid="{2FD3CB49-18BC-46DA-BC94-454BE2F473E6}"/>
    <cellStyle name="Hyperlink 2 6899" xfId="10416" xr:uid="{D54F6196-8F9C-426B-A384-391F9130BB7A}"/>
    <cellStyle name="Hyperlink 2 69" xfId="10417" xr:uid="{2FDAE74D-7F5A-40E2-884B-9B366DB7BDBE}"/>
    <cellStyle name="Hyperlink 2 690" xfId="10418" xr:uid="{EC1D20B9-A3F0-421C-B9A8-E51233DE3778}"/>
    <cellStyle name="Hyperlink 2 6900" xfId="10419" xr:uid="{685770AD-B703-452F-A55C-C77F5000D8B6}"/>
    <cellStyle name="Hyperlink 2 6901" xfId="10420" xr:uid="{ABED14F3-ED2A-448F-BF59-788AB1223406}"/>
    <cellStyle name="Hyperlink 2 6902" xfId="10421" xr:uid="{F2BDEED6-4AF1-42B3-BEA6-1094825D5CF3}"/>
    <cellStyle name="Hyperlink 2 6903" xfId="10422" xr:uid="{1A488868-2D8D-45F3-9152-1641BEBD9F4F}"/>
    <cellStyle name="Hyperlink 2 6904" xfId="10423" xr:uid="{E0352166-CF28-4AFE-AA1A-8468F7B155C5}"/>
    <cellStyle name="Hyperlink 2 6905" xfId="10424" xr:uid="{ED0AAB99-145A-4E3B-96C2-0B5F980438B7}"/>
    <cellStyle name="Hyperlink 2 6906" xfId="10425" xr:uid="{A6CD9643-D04B-4E3C-9671-FB447EA99833}"/>
    <cellStyle name="Hyperlink 2 6907" xfId="10426" xr:uid="{73D29926-AB7E-475F-81BE-339CE1A8D317}"/>
    <cellStyle name="Hyperlink 2 6908" xfId="10427" xr:uid="{93F464EC-B7D5-493A-851F-909A751126BD}"/>
    <cellStyle name="Hyperlink 2 6909" xfId="10428" xr:uid="{A81C7779-86F0-48B7-A0FC-B5C3A34A27E6}"/>
    <cellStyle name="Hyperlink 2 691" xfId="10429" xr:uid="{B8BE5241-0B90-42EA-BB40-EDDBFE319C64}"/>
    <cellStyle name="Hyperlink 2 6910" xfId="10430" xr:uid="{856988A0-C4B0-4696-A523-41B09B1C629B}"/>
    <cellStyle name="Hyperlink 2 6911" xfId="10431" xr:uid="{700CA755-8501-4667-828A-D34DFC2566E1}"/>
    <cellStyle name="Hyperlink 2 6912" xfId="10432" xr:uid="{CB8E3EF4-4CD3-49DD-B3D9-44C4DC3D0FF4}"/>
    <cellStyle name="Hyperlink 2 6913" xfId="10433" xr:uid="{FA12F55E-A513-42A4-BE7B-0A9835502D4C}"/>
    <cellStyle name="Hyperlink 2 6914" xfId="10434" xr:uid="{C64ED2D7-18F4-4867-84E0-40ACE3217FD3}"/>
    <cellStyle name="Hyperlink 2 6915" xfId="10435" xr:uid="{A8F284E3-293B-405F-9EEA-17EC8E30DFC6}"/>
    <cellStyle name="Hyperlink 2 6916" xfId="10436" xr:uid="{CB55DFE8-CBCB-4282-9EAB-2B20A6516B1F}"/>
    <cellStyle name="Hyperlink 2 6917" xfId="10437" xr:uid="{25F72D39-E297-4CD4-AD41-DE615372137C}"/>
    <cellStyle name="Hyperlink 2 6918" xfId="10438" xr:uid="{8C65C2F2-45EB-4888-B0CF-A1EA8C32F615}"/>
    <cellStyle name="Hyperlink 2 6919" xfId="10439" xr:uid="{DD7F4E41-F7A9-4B94-A032-6CF517088EE4}"/>
    <cellStyle name="Hyperlink 2 692" xfId="10440" xr:uid="{025F38AA-8020-420E-A75A-EA03654D190C}"/>
    <cellStyle name="Hyperlink 2 6920" xfId="10441" xr:uid="{D04A6CDC-F28E-4374-BC3D-79175FB73976}"/>
    <cellStyle name="Hyperlink 2 6921" xfId="10442" xr:uid="{3FD66C8A-982F-4FEC-BFB1-BE9BE7546E5D}"/>
    <cellStyle name="Hyperlink 2 6922" xfId="10443" xr:uid="{90B46E45-258D-4C95-AE75-300F47BC9F70}"/>
    <cellStyle name="Hyperlink 2 6923" xfId="10444" xr:uid="{9EDDFFD3-5EDC-46E6-9E3A-B7490DD48BB1}"/>
    <cellStyle name="Hyperlink 2 6924" xfId="10445" xr:uid="{A4707CE8-1007-4EC1-9EB6-9F135FB1DAEF}"/>
    <cellStyle name="Hyperlink 2 6925" xfId="10446" xr:uid="{38F9E246-540C-4735-A2AB-679EA11ADCC6}"/>
    <cellStyle name="Hyperlink 2 6926" xfId="10447" xr:uid="{7092560A-4DE1-478D-ACF6-3C95A29A2A33}"/>
    <cellStyle name="Hyperlink 2 6927" xfId="10448" xr:uid="{C0D9C5A5-69C8-437C-881D-5FA4558968CB}"/>
    <cellStyle name="Hyperlink 2 6928" xfId="10449" xr:uid="{E94B69A6-ACE5-4249-99DD-87CAA2A45491}"/>
    <cellStyle name="Hyperlink 2 6929" xfId="10450" xr:uid="{4B9162A8-1AFD-4277-9E21-7BFE8B1E7D8F}"/>
    <cellStyle name="Hyperlink 2 693" xfId="10451" xr:uid="{3DB101AD-6B17-4B62-BD6A-0B913A8B4640}"/>
    <cellStyle name="Hyperlink 2 6930" xfId="10452" xr:uid="{5DBC2DE5-642F-4A8B-9598-00169A827B73}"/>
    <cellStyle name="Hyperlink 2 6931" xfId="10453" xr:uid="{1C306C9A-990B-4DF9-8317-8F13986458AF}"/>
    <cellStyle name="Hyperlink 2 6932" xfId="10454" xr:uid="{B34ED662-0130-4F9A-809B-B7A2A1E1E37A}"/>
    <cellStyle name="Hyperlink 2 6933" xfId="10455" xr:uid="{181E2B5B-BCC9-422C-8CB4-7D97C816EC71}"/>
    <cellStyle name="Hyperlink 2 6934" xfId="10456" xr:uid="{C98A6B6A-707E-4755-928B-0A0F7E618A5E}"/>
    <cellStyle name="Hyperlink 2 6935" xfId="10457" xr:uid="{60039382-98E0-4757-842E-8C347B1113F0}"/>
    <cellStyle name="Hyperlink 2 6936" xfId="10458" xr:uid="{FFBB3D07-F022-4FE2-9B25-5CBF05523F2F}"/>
    <cellStyle name="Hyperlink 2 6937" xfId="10459" xr:uid="{C4AC9F2C-A194-4156-BECC-9E2A9DC802D6}"/>
    <cellStyle name="Hyperlink 2 6938" xfId="10460" xr:uid="{D005CB08-8A26-47B5-B456-963349119EE0}"/>
    <cellStyle name="Hyperlink 2 6939" xfId="10461" xr:uid="{5AB773E1-2A8E-4E38-8006-99430683977C}"/>
    <cellStyle name="Hyperlink 2 694" xfId="10462" xr:uid="{9AC9FB49-6176-4758-842A-AB9EF8529C74}"/>
    <cellStyle name="Hyperlink 2 6940" xfId="10463" xr:uid="{D380E7B9-C18D-454E-B56E-B0F88D251FE7}"/>
    <cellStyle name="Hyperlink 2 6941" xfId="10464" xr:uid="{63343BD1-529C-43B1-945D-050776441982}"/>
    <cellStyle name="Hyperlink 2 6942" xfId="10465" xr:uid="{D18B037F-0BE7-4DDC-8077-3F3F85E8EA08}"/>
    <cellStyle name="Hyperlink 2 6943" xfId="10466" xr:uid="{ABAC3647-F981-4E65-8ABE-92C7C991374B}"/>
    <cellStyle name="Hyperlink 2 6944" xfId="10467" xr:uid="{5A24045F-F6E3-49FB-825B-FA65DEFE79C7}"/>
    <cellStyle name="Hyperlink 2 6945" xfId="10468" xr:uid="{29086B2D-832B-44A6-AF29-7DD0FF1452F6}"/>
    <cellStyle name="Hyperlink 2 6946" xfId="10469" xr:uid="{76E834DB-26B6-4679-8E68-96758A9B8533}"/>
    <cellStyle name="Hyperlink 2 6947" xfId="10470" xr:uid="{4ED07EAC-3BE2-45BC-8223-06504B88A246}"/>
    <cellStyle name="Hyperlink 2 6948" xfId="10471" xr:uid="{22748F5D-D7FD-4F8E-81BA-67B9704A3A91}"/>
    <cellStyle name="Hyperlink 2 6949" xfId="10472" xr:uid="{548F2410-C52D-4F59-886B-E703C5DAD57F}"/>
    <cellStyle name="Hyperlink 2 695" xfId="10473" xr:uid="{9A62036C-13D9-4597-9F39-D5F821AC541F}"/>
    <cellStyle name="Hyperlink 2 6950" xfId="10474" xr:uid="{934A21C3-294D-4A58-9D21-4216CCBCB9D8}"/>
    <cellStyle name="Hyperlink 2 6951" xfId="10475" xr:uid="{59B1D50B-B7CB-4104-BE15-3765DE39ED04}"/>
    <cellStyle name="Hyperlink 2 6952" xfId="10476" xr:uid="{775A2C5D-F480-4B43-B810-1597CC5217F0}"/>
    <cellStyle name="Hyperlink 2 6953" xfId="10477" xr:uid="{A2A366FD-8981-4BB4-B143-943296041054}"/>
    <cellStyle name="Hyperlink 2 6954" xfId="10478" xr:uid="{F37405CE-D43D-4C0E-AAA2-8F156FF33329}"/>
    <cellStyle name="Hyperlink 2 6955" xfId="10479" xr:uid="{79990F5E-5A39-4AB2-8FC6-E30C82F45E67}"/>
    <cellStyle name="Hyperlink 2 6956" xfId="10480" xr:uid="{7EA2CC01-B00F-4ACD-985A-501215B29A06}"/>
    <cellStyle name="Hyperlink 2 6957" xfId="10481" xr:uid="{C51FB9E6-57A3-42B1-838A-C23C36F497EC}"/>
    <cellStyle name="Hyperlink 2 6958" xfId="10482" xr:uid="{C08AB377-3EB8-4B77-9B2F-DD7F8B87F871}"/>
    <cellStyle name="Hyperlink 2 6959" xfId="10483" xr:uid="{CEE0F61B-6ED3-4129-A19C-CBF4D3CCA984}"/>
    <cellStyle name="Hyperlink 2 696" xfId="10484" xr:uid="{952B7B17-77BB-4DF5-A85D-0FE3990F7AD4}"/>
    <cellStyle name="Hyperlink 2 6960" xfId="10485" xr:uid="{A2816823-B82A-491D-93C2-20F784A7E94E}"/>
    <cellStyle name="Hyperlink 2 6961" xfId="10486" xr:uid="{7CC0EFCB-31B0-41B4-9F8F-C83B02D4F3C0}"/>
    <cellStyle name="Hyperlink 2 6962" xfId="10487" xr:uid="{4242AFA9-1A77-45A9-90E1-413E2E56CAD6}"/>
    <cellStyle name="Hyperlink 2 6963" xfId="10488" xr:uid="{49894058-3D40-4C7D-A869-2A57A5A38398}"/>
    <cellStyle name="Hyperlink 2 6964" xfId="10489" xr:uid="{6EB6ECD0-9F7B-4158-83D8-D1D445C331C9}"/>
    <cellStyle name="Hyperlink 2 6965" xfId="10490" xr:uid="{6618B838-BF43-4A4B-877B-F162601F4A0B}"/>
    <cellStyle name="Hyperlink 2 6966" xfId="10491" xr:uid="{DC332296-2179-4402-AC5C-7F8468B29ADE}"/>
    <cellStyle name="Hyperlink 2 6967" xfId="10492" xr:uid="{07EAEC47-DDC9-4966-B588-70CA392603B4}"/>
    <cellStyle name="Hyperlink 2 6968" xfId="10493" xr:uid="{83D87868-917D-43E4-A48D-A97A9F4DDEC5}"/>
    <cellStyle name="Hyperlink 2 6969" xfId="10494" xr:uid="{0C2F5130-2805-4FFF-A625-243784A89751}"/>
    <cellStyle name="Hyperlink 2 697" xfId="10495" xr:uid="{12314F78-0680-44AE-BBC1-78260B5F1B7E}"/>
    <cellStyle name="Hyperlink 2 6970" xfId="10496" xr:uid="{4F13AC14-49BC-482D-B525-839F2298E5FA}"/>
    <cellStyle name="Hyperlink 2 6971" xfId="10497" xr:uid="{FA73CE0F-C46A-400C-ADFC-0734D723BF9E}"/>
    <cellStyle name="Hyperlink 2 6972" xfId="10498" xr:uid="{75727A5B-C514-41F0-989E-26C022570D2A}"/>
    <cellStyle name="Hyperlink 2 6973" xfId="10499" xr:uid="{4D5EA863-5ECC-415A-81BB-0AC3244C55F1}"/>
    <cellStyle name="Hyperlink 2 6974" xfId="10500" xr:uid="{1C6134FB-1CB8-4E85-B850-C5CBC1F213B3}"/>
    <cellStyle name="Hyperlink 2 6975" xfId="10501" xr:uid="{DFE30EB7-8D4B-4044-99D2-AEC7149545FB}"/>
    <cellStyle name="Hyperlink 2 6976" xfId="10502" xr:uid="{489F9A18-D83D-442B-B9FE-6B1EEE2B40BD}"/>
    <cellStyle name="Hyperlink 2 6977" xfId="10503" xr:uid="{553748A7-6484-4798-8462-435D42957EB3}"/>
    <cellStyle name="Hyperlink 2 6978" xfId="10504" xr:uid="{4FF1D2E0-C21E-4534-92F9-3087B7D6968D}"/>
    <cellStyle name="Hyperlink 2 6979" xfId="10505" xr:uid="{C4B0F0E0-4731-4B20-A219-03672B1D4AA0}"/>
    <cellStyle name="Hyperlink 2 698" xfId="10506" xr:uid="{1E71F40A-5DDB-4B82-B1A4-5AF7425FD767}"/>
    <cellStyle name="Hyperlink 2 6980" xfId="10507" xr:uid="{3E578A09-C7F6-47E9-91D2-57740CD5108C}"/>
    <cellStyle name="Hyperlink 2 6981" xfId="10508" xr:uid="{D02B1B33-3B37-4B94-A2E2-2976D3707D94}"/>
    <cellStyle name="Hyperlink 2 6982" xfId="10509" xr:uid="{11548F1B-92DE-4465-B29A-815138348BEB}"/>
    <cellStyle name="Hyperlink 2 6983" xfId="10510" xr:uid="{444E8BCC-15A5-446E-9E16-C9ECC0945B46}"/>
    <cellStyle name="Hyperlink 2 6984" xfId="10511" xr:uid="{8645BF39-9A59-4C1A-9E48-B5BE284D2B3A}"/>
    <cellStyle name="Hyperlink 2 6985" xfId="10512" xr:uid="{359BF154-A76E-43C7-9510-15D6D9130EB1}"/>
    <cellStyle name="Hyperlink 2 6986" xfId="10513" xr:uid="{AAB3F0DD-C708-42F8-AB98-C548F4F94338}"/>
    <cellStyle name="Hyperlink 2 6987" xfId="10514" xr:uid="{E574AF59-1CD1-4044-8210-1BB4525B3668}"/>
    <cellStyle name="Hyperlink 2 6988" xfId="10515" xr:uid="{AD9B7E4B-E12E-441D-B068-5815497FF269}"/>
    <cellStyle name="Hyperlink 2 6989" xfId="10516" xr:uid="{00DD987E-6B4B-4653-A3B6-6F76C4B3B20A}"/>
    <cellStyle name="Hyperlink 2 699" xfId="10517" xr:uid="{62516A04-AC8E-4A2E-BF28-61D338E3E0FD}"/>
    <cellStyle name="Hyperlink 2 6990" xfId="10518" xr:uid="{2C83DF98-2E0E-4623-B0C7-D47691D2E404}"/>
    <cellStyle name="Hyperlink 2 6991" xfId="10519" xr:uid="{3E69645C-1F55-4A6D-8C7E-176FE16F4FE1}"/>
    <cellStyle name="Hyperlink 2 6992" xfId="10520" xr:uid="{5C980DCA-297A-483A-89FD-3168ED764FFE}"/>
    <cellStyle name="Hyperlink 2 6993" xfId="10521" xr:uid="{C9A831B3-CDB5-43C4-9815-C39038A56E24}"/>
    <cellStyle name="Hyperlink 2 6994" xfId="10522" xr:uid="{CAD3F895-BA7A-40DA-80B9-2C1AEBBF8C26}"/>
    <cellStyle name="Hyperlink 2 6995" xfId="10523" xr:uid="{51E15FFD-7453-4020-886F-539087FE4315}"/>
    <cellStyle name="Hyperlink 2 6996" xfId="10524" xr:uid="{744D39BB-EAD9-4CC4-BC52-BF2DF04968F9}"/>
    <cellStyle name="Hyperlink 2 6997" xfId="10525" xr:uid="{22305BBF-AAF1-4DC7-B385-613AAC2EE327}"/>
    <cellStyle name="Hyperlink 2 6998" xfId="10526" xr:uid="{F727FBD0-86F2-4E5C-9884-CE7FE24BBB13}"/>
    <cellStyle name="Hyperlink 2 6999" xfId="10527" xr:uid="{2D9EC7B2-CBA6-44FB-A44F-DD55BA8D764D}"/>
    <cellStyle name="Hyperlink 2 7" xfId="10528" xr:uid="{EC604F00-25B1-485A-BC7B-093CDD5C41F4}"/>
    <cellStyle name="Hyperlink 2 70" xfId="10529" xr:uid="{CF0A1198-1B76-418F-B8E4-C79CC87FE034}"/>
    <cellStyle name="Hyperlink 2 700" xfId="10530" xr:uid="{AB138707-0326-4472-A8B4-74A0247B1B94}"/>
    <cellStyle name="Hyperlink 2 7000" xfId="10531" xr:uid="{D78BCB8D-678B-4AF9-B86A-F661732051C8}"/>
    <cellStyle name="Hyperlink 2 7001" xfId="10532" xr:uid="{2FBD851A-D194-4A27-AF46-00200FA379FA}"/>
    <cellStyle name="Hyperlink 2 7002" xfId="10533" xr:uid="{6DF3701E-D3EF-410B-B460-BDA86716DF2A}"/>
    <cellStyle name="Hyperlink 2 7003" xfId="10534" xr:uid="{1D6DC097-F485-46C5-87A5-8F76C38B41BA}"/>
    <cellStyle name="Hyperlink 2 7004" xfId="10535" xr:uid="{EB8304E7-2970-4CED-8EE7-6CF1A660C00B}"/>
    <cellStyle name="Hyperlink 2 7005" xfId="10536" xr:uid="{4E476E75-337A-4D53-B9E3-93301BFB2F09}"/>
    <cellStyle name="Hyperlink 2 7006" xfId="10537" xr:uid="{3544CC65-E0D5-44F7-8B55-2B70EB076525}"/>
    <cellStyle name="Hyperlink 2 7007" xfId="10538" xr:uid="{C763B0DE-57A9-4DFB-B82C-237B892FCC94}"/>
    <cellStyle name="Hyperlink 2 7008" xfId="10539" xr:uid="{C596E949-7B52-46BF-BD09-786FACAF5BAC}"/>
    <cellStyle name="Hyperlink 2 7009" xfId="10540" xr:uid="{7EEBC202-68B1-4AB3-BCA0-BE00029C0EBF}"/>
    <cellStyle name="Hyperlink 2 701" xfId="10541" xr:uid="{ED1A8142-9A2E-40F0-9443-3AC3410450A3}"/>
    <cellStyle name="Hyperlink 2 7010" xfId="10542" xr:uid="{CCFA6EA7-2482-43A0-B639-DA3E07B71329}"/>
    <cellStyle name="Hyperlink 2 7011" xfId="10543" xr:uid="{1CC7203B-86A3-401D-A7A6-6DAFEF1F5A2C}"/>
    <cellStyle name="Hyperlink 2 7012" xfId="10544" xr:uid="{F3C61D34-767F-4800-80C3-BEB4E4324BA0}"/>
    <cellStyle name="Hyperlink 2 7013" xfId="10545" xr:uid="{31B1BF9B-5296-4309-9F3F-B0AC1B78AEB1}"/>
    <cellStyle name="Hyperlink 2 7014" xfId="10546" xr:uid="{43489C30-F42B-4D3C-871D-9D13CACF44BB}"/>
    <cellStyle name="Hyperlink 2 7015" xfId="10547" xr:uid="{C262BF10-3B83-4281-9665-C8C6DA002942}"/>
    <cellStyle name="Hyperlink 2 7016" xfId="10548" xr:uid="{87C07377-4A5C-49CA-BAB1-5108A88CC665}"/>
    <cellStyle name="Hyperlink 2 7017" xfId="10549" xr:uid="{CA56773B-7B0B-4AE6-8289-767B7A4942BB}"/>
    <cellStyle name="Hyperlink 2 7018" xfId="10550" xr:uid="{637E4367-BF7C-447B-B844-C00CA13F5DA8}"/>
    <cellStyle name="Hyperlink 2 7019" xfId="10551" xr:uid="{C99023C7-1531-4864-ABD0-90EF6A7C2AAD}"/>
    <cellStyle name="Hyperlink 2 702" xfId="10552" xr:uid="{C0AB7446-A3F7-4CD8-B153-D302C58232E5}"/>
    <cellStyle name="Hyperlink 2 7020" xfId="10553" xr:uid="{74670A60-02B1-4C4A-94AD-8D4527666612}"/>
    <cellStyle name="Hyperlink 2 7021" xfId="10554" xr:uid="{2F581D2C-9764-4E00-A01D-55BDBE1CAFFB}"/>
    <cellStyle name="Hyperlink 2 7022" xfId="10555" xr:uid="{7D114EF7-26DE-4F7D-8A16-B3C19006B0E0}"/>
    <cellStyle name="Hyperlink 2 7023" xfId="10556" xr:uid="{2BA28A84-3B38-4503-80ED-F4D4EC6DA6CD}"/>
    <cellStyle name="Hyperlink 2 7024" xfId="10557" xr:uid="{1B8D893D-8B9B-4615-B907-8A3D28932FD4}"/>
    <cellStyle name="Hyperlink 2 7025" xfId="10558" xr:uid="{2DF51762-CA8D-41FF-BCF8-7D338858BA26}"/>
    <cellStyle name="Hyperlink 2 7026" xfId="10559" xr:uid="{BDE55367-962E-4724-8212-C4492CAE1299}"/>
    <cellStyle name="Hyperlink 2 7027" xfId="10560" xr:uid="{6D4EAD12-8183-4FE3-8A18-9FF3BBFB7E1D}"/>
    <cellStyle name="Hyperlink 2 7028" xfId="10561" xr:uid="{EAF0E982-BE79-457D-ABF9-AB128905CAEC}"/>
    <cellStyle name="Hyperlink 2 7029" xfId="10562" xr:uid="{7F94DC21-312C-4FB7-8BD0-88792B46AA18}"/>
    <cellStyle name="Hyperlink 2 703" xfId="10563" xr:uid="{87641341-C3E3-4CCA-B257-AF4437607F54}"/>
    <cellStyle name="Hyperlink 2 7030" xfId="10564" xr:uid="{72C8F9B5-A292-4B00-A12E-81408A0BE458}"/>
    <cellStyle name="Hyperlink 2 7031" xfId="10565" xr:uid="{EAF88795-2558-49D3-A983-68C0C24F7F9D}"/>
    <cellStyle name="Hyperlink 2 7032" xfId="10566" xr:uid="{484BD156-E34C-422D-8357-897B96FBF172}"/>
    <cellStyle name="Hyperlink 2 7033" xfId="10567" xr:uid="{DB12B1FD-F3A7-4A2B-81A9-29595D4DEC0F}"/>
    <cellStyle name="Hyperlink 2 7034" xfId="10568" xr:uid="{E5E90229-FEBC-4B7B-AB3D-D91C7266B3B4}"/>
    <cellStyle name="Hyperlink 2 7035" xfId="10569" xr:uid="{5526C5C3-60CF-42D5-A135-071559F242F9}"/>
    <cellStyle name="Hyperlink 2 7036" xfId="10570" xr:uid="{2EF47016-F5B0-4D74-915A-C6E89FB99024}"/>
    <cellStyle name="Hyperlink 2 7037" xfId="10571" xr:uid="{9F0BFAAB-0D55-4196-A500-EDE4D8E20C65}"/>
    <cellStyle name="Hyperlink 2 7038" xfId="10572" xr:uid="{7BCA3EB0-F18A-4BB3-8E4F-8E1DBF999A79}"/>
    <cellStyle name="Hyperlink 2 7039" xfId="10573" xr:uid="{1504C653-F05B-41FC-9037-66D6F1C7D4F0}"/>
    <cellStyle name="Hyperlink 2 704" xfId="10574" xr:uid="{4FC932A0-71EC-4A86-AB36-62ABC657457D}"/>
    <cellStyle name="Hyperlink 2 7040" xfId="10575" xr:uid="{EE0CAD45-0D04-48DB-AC00-0D4E84B1E832}"/>
    <cellStyle name="Hyperlink 2 7041" xfId="10576" xr:uid="{0E4F5DC5-23A4-45EA-A7D8-4D1100D32F9B}"/>
    <cellStyle name="Hyperlink 2 7042" xfId="10577" xr:uid="{F2B94FCF-8BD3-42E9-BBC6-CFF9E5048C68}"/>
    <cellStyle name="Hyperlink 2 7043" xfId="10578" xr:uid="{2786CB55-F18E-4D10-89A4-842FB2D80AC6}"/>
    <cellStyle name="Hyperlink 2 7044" xfId="10579" xr:uid="{28692BD0-76FB-4F7D-8A71-ADE3303082A5}"/>
    <cellStyle name="Hyperlink 2 7045" xfId="10580" xr:uid="{A1175C78-5E73-4C5E-A5AE-01E5BB07B76D}"/>
    <cellStyle name="Hyperlink 2 7046" xfId="10581" xr:uid="{2318C33B-7CA8-4B12-97D6-7BA7A6894EB9}"/>
    <cellStyle name="Hyperlink 2 7047" xfId="10582" xr:uid="{9CB46B05-A756-44F4-82B6-79E2FB0B2F06}"/>
    <cellStyle name="Hyperlink 2 7048" xfId="10583" xr:uid="{BB09A9F0-C6B7-4AF6-B928-237FD7F0B7D5}"/>
    <cellStyle name="Hyperlink 2 7049" xfId="10584" xr:uid="{F2E27FA3-F231-454A-85F4-9E62A7FDF399}"/>
    <cellStyle name="Hyperlink 2 705" xfId="10585" xr:uid="{EFB65D97-DCD8-4D73-9EAC-B4CC9C08420C}"/>
    <cellStyle name="Hyperlink 2 7050" xfId="10586" xr:uid="{9364EFC1-0C07-4801-85F4-6C96AE17DC42}"/>
    <cellStyle name="Hyperlink 2 7051" xfId="10587" xr:uid="{A23C38A4-1D9F-44C6-A510-D014A0662E8D}"/>
    <cellStyle name="Hyperlink 2 7052" xfId="10588" xr:uid="{C8C1DA95-8644-491E-AEBC-9A0FAFD1CCCD}"/>
    <cellStyle name="Hyperlink 2 7053" xfId="10589" xr:uid="{4955DB8B-54FF-4A6A-B69A-3CD34DF6139B}"/>
    <cellStyle name="Hyperlink 2 7054" xfId="10590" xr:uid="{8B5FED18-BB71-40BD-8D05-B19030394EC7}"/>
    <cellStyle name="Hyperlink 2 7055" xfId="10591" xr:uid="{4521A53A-B16C-494B-A080-8143E6970E12}"/>
    <cellStyle name="Hyperlink 2 7056" xfId="10592" xr:uid="{51C7457D-F7F9-470B-869A-DC7FBD6EFD6F}"/>
    <cellStyle name="Hyperlink 2 7057" xfId="10593" xr:uid="{CE1DF292-D640-4B8F-9FF8-AE16F3CEFC3A}"/>
    <cellStyle name="Hyperlink 2 7058" xfId="10594" xr:uid="{CD16D433-7AA8-4215-AAE2-03EB9C32E9FA}"/>
    <cellStyle name="Hyperlink 2 7059" xfId="10595" xr:uid="{00663EEC-2548-4B86-898B-E24F63E1A660}"/>
    <cellStyle name="Hyperlink 2 706" xfId="10596" xr:uid="{1568F662-4714-4D6A-8B34-39F223CB5934}"/>
    <cellStyle name="Hyperlink 2 7060" xfId="10597" xr:uid="{F2809D49-E97B-49D6-8B98-8DB6C17B6139}"/>
    <cellStyle name="Hyperlink 2 7061" xfId="10598" xr:uid="{E2149E5D-A3D4-460D-90A0-B344A47EFB60}"/>
    <cellStyle name="Hyperlink 2 7062" xfId="10599" xr:uid="{5FF84E6B-554D-4A1D-BF31-FDF38D2C77BC}"/>
    <cellStyle name="Hyperlink 2 7063" xfId="10600" xr:uid="{9FE3E77D-5C26-4074-83EF-8D9BF5BFB5CB}"/>
    <cellStyle name="Hyperlink 2 7064" xfId="10601" xr:uid="{C319C27F-7AF1-4B43-98D0-D7B2AD4A4105}"/>
    <cellStyle name="Hyperlink 2 7065" xfId="10602" xr:uid="{FCD745B8-7192-4833-BBC8-39F595CE8005}"/>
    <cellStyle name="Hyperlink 2 7066" xfId="10603" xr:uid="{A4AB3D23-7D12-46BC-8807-CAF90DF2B764}"/>
    <cellStyle name="Hyperlink 2 7067" xfId="10604" xr:uid="{05DDD5DA-B07A-42CE-A79E-282D5F40DA0B}"/>
    <cellStyle name="Hyperlink 2 7068" xfId="10605" xr:uid="{DB01034D-CB6A-4E31-A116-F4D344D378CB}"/>
    <cellStyle name="Hyperlink 2 7069" xfId="10606" xr:uid="{EEBFFA64-6EC3-4B8C-9446-47938F2EC576}"/>
    <cellStyle name="Hyperlink 2 707" xfId="10607" xr:uid="{84E52B91-CBF4-480F-B1F3-014882FFC4FF}"/>
    <cellStyle name="Hyperlink 2 7070" xfId="10608" xr:uid="{271662AE-B5FF-480A-B752-167666EFDD82}"/>
    <cellStyle name="Hyperlink 2 7071" xfId="10609" xr:uid="{001585D7-DFC7-4B84-B7CB-AE6C518BEAC2}"/>
    <cellStyle name="Hyperlink 2 7072" xfId="10610" xr:uid="{369CD1E1-01E5-4DBF-A633-8E81F12378C4}"/>
    <cellStyle name="Hyperlink 2 7073" xfId="10611" xr:uid="{E19FA0DA-EC9D-4C3C-9882-D6F1155DDAD8}"/>
    <cellStyle name="Hyperlink 2 7074" xfId="10612" xr:uid="{4520401A-CF2F-46C0-938B-B20320B46257}"/>
    <cellStyle name="Hyperlink 2 7075" xfId="10613" xr:uid="{86B6EA33-29D8-4B2F-8421-3F408781F567}"/>
    <cellStyle name="Hyperlink 2 7076" xfId="10614" xr:uid="{471AD60A-472F-4E58-995C-A996D6FDE74D}"/>
    <cellStyle name="Hyperlink 2 7077" xfId="10615" xr:uid="{54517D6A-39AE-4F81-AA7B-BAF1E18C3909}"/>
    <cellStyle name="Hyperlink 2 7078" xfId="10616" xr:uid="{1180AA9F-65B0-4FFF-A407-115D7F482693}"/>
    <cellStyle name="Hyperlink 2 7079" xfId="10617" xr:uid="{9E43E653-91C8-46D0-A818-7EF3B7E9FDDD}"/>
    <cellStyle name="Hyperlink 2 708" xfId="10618" xr:uid="{121ECE5A-E0A4-415E-B178-EB55F09C69A9}"/>
    <cellStyle name="Hyperlink 2 7080" xfId="10619" xr:uid="{E82246FC-A64E-4E07-B268-E05F592612D2}"/>
    <cellStyle name="Hyperlink 2 7081" xfId="10620" xr:uid="{16E9F694-4EA6-4B45-BB4F-0C000B2D9B43}"/>
    <cellStyle name="Hyperlink 2 7082" xfId="10621" xr:uid="{4ADD2E48-1612-406B-B1A0-34F761B9301E}"/>
    <cellStyle name="Hyperlink 2 7083" xfId="10622" xr:uid="{1FDC64ED-7424-4DFF-8787-4DB9E3D9735F}"/>
    <cellStyle name="Hyperlink 2 7084" xfId="10623" xr:uid="{FC56F262-D91B-4DCE-A23D-38B3FF59C2D7}"/>
    <cellStyle name="Hyperlink 2 7085" xfId="10624" xr:uid="{D5A28AA1-ACCA-423F-8CE7-124999493445}"/>
    <cellStyle name="Hyperlink 2 7086" xfId="10625" xr:uid="{14322604-F663-4CE8-9224-CB5ECD5695DD}"/>
    <cellStyle name="Hyperlink 2 7087" xfId="10626" xr:uid="{71C741A9-710D-499F-9339-93644BF07F22}"/>
    <cellStyle name="Hyperlink 2 7088" xfId="10627" xr:uid="{9339DCD2-BCA4-4973-843E-1A9445119667}"/>
    <cellStyle name="Hyperlink 2 7089" xfId="10628" xr:uid="{E48B6738-9FCE-4E1F-BD4E-1B79F02EA91D}"/>
    <cellStyle name="Hyperlink 2 709" xfId="10629" xr:uid="{5435E2C2-4EC3-4617-8EEF-A2A91AAA9834}"/>
    <cellStyle name="Hyperlink 2 7090" xfId="10630" xr:uid="{5C724941-DBFA-4565-BBA3-6334BE378441}"/>
    <cellStyle name="Hyperlink 2 7091" xfId="10631" xr:uid="{49686819-9959-458A-BC59-88888C8FEFDA}"/>
    <cellStyle name="Hyperlink 2 7092" xfId="10632" xr:uid="{EFEE890D-DE77-4451-9C34-E71F519AB7CA}"/>
    <cellStyle name="Hyperlink 2 7093" xfId="10633" xr:uid="{72D5F4D2-BBE2-4AA5-8E84-11AC9501E3CC}"/>
    <cellStyle name="Hyperlink 2 7094" xfId="10634" xr:uid="{EEDCB37A-87B6-4111-9A9F-4D1209D0EB46}"/>
    <cellStyle name="Hyperlink 2 7095" xfId="10635" xr:uid="{501FA1E0-7871-41F6-862F-EDA1EC2B15B0}"/>
    <cellStyle name="Hyperlink 2 7096" xfId="10636" xr:uid="{73880019-474E-4333-81E8-91E9DC905D08}"/>
    <cellStyle name="Hyperlink 2 7097" xfId="10637" xr:uid="{C83BA7B1-87E7-40F2-A100-BDB4BC2922BD}"/>
    <cellStyle name="Hyperlink 2 7098" xfId="10638" xr:uid="{B6F04AC3-025F-4415-BD36-AD747D9631DD}"/>
    <cellStyle name="Hyperlink 2 7099" xfId="10639" xr:uid="{8A984620-3146-4225-A9EA-5C6AAE4D886D}"/>
    <cellStyle name="Hyperlink 2 71" xfId="10640" xr:uid="{429C3226-EE0F-4983-B910-ED719B0DCFC7}"/>
    <cellStyle name="Hyperlink 2 710" xfId="10641" xr:uid="{1E01A2CF-365E-468A-BE2D-C8AD6F11E8DE}"/>
    <cellStyle name="Hyperlink 2 7100" xfId="10642" xr:uid="{D9A27B48-7EAD-4393-A91C-C5EB34EEC941}"/>
    <cellStyle name="Hyperlink 2 7101" xfId="10643" xr:uid="{7F49E369-6E50-4BE4-B4F7-97490890030A}"/>
    <cellStyle name="Hyperlink 2 7102" xfId="10644" xr:uid="{9443CAE5-922A-457C-90AA-DA55C3503E4D}"/>
    <cellStyle name="Hyperlink 2 7103" xfId="10645" xr:uid="{407D6DC6-5F2D-406A-9595-F297A73891B3}"/>
    <cellStyle name="Hyperlink 2 7104" xfId="10646" xr:uid="{909FB6E8-1220-4ECB-A659-BB928609AA28}"/>
    <cellStyle name="Hyperlink 2 7105" xfId="10647" xr:uid="{A387163A-B20C-4250-B3C0-3294A3EB0603}"/>
    <cellStyle name="Hyperlink 2 7106" xfId="10648" xr:uid="{842F4EB8-1BBD-414C-BFB1-324BAB28DD5B}"/>
    <cellStyle name="Hyperlink 2 7107" xfId="10649" xr:uid="{E224856D-8699-464E-9CFC-5A0B7B0EC687}"/>
    <cellStyle name="Hyperlink 2 7108" xfId="10650" xr:uid="{F2EDCE48-1859-4EEC-BDC6-397F8E6FD1D9}"/>
    <cellStyle name="Hyperlink 2 7109" xfId="10651" xr:uid="{BF654B4D-1CA2-49B3-9A8F-BD24D103096A}"/>
    <cellStyle name="Hyperlink 2 711" xfId="10652" xr:uid="{DFB87DD9-A976-463C-B58D-8C26DE5B9259}"/>
    <cellStyle name="Hyperlink 2 7110" xfId="10653" xr:uid="{22174522-4C7F-42BE-B981-346A75394FDB}"/>
    <cellStyle name="Hyperlink 2 7111" xfId="10654" xr:uid="{7D7EB93C-03B8-4F9A-B0F5-6FC3CF1AFA4F}"/>
    <cellStyle name="Hyperlink 2 7112" xfId="10655" xr:uid="{4E1A3728-9261-42C9-A2DE-F2A40795BC52}"/>
    <cellStyle name="Hyperlink 2 7113" xfId="10656" xr:uid="{59B82111-4239-4F14-B8FF-07A623B9ACF2}"/>
    <cellStyle name="Hyperlink 2 7114" xfId="10657" xr:uid="{1D68B949-B285-4E4C-BA69-8E4BC4873396}"/>
    <cellStyle name="Hyperlink 2 7115" xfId="10658" xr:uid="{00D995F0-B993-4855-96CF-2358769F9EBC}"/>
    <cellStyle name="Hyperlink 2 7116" xfId="10659" xr:uid="{64AA0D0B-BF8F-49BC-99D3-915C54083603}"/>
    <cellStyle name="Hyperlink 2 7117" xfId="10660" xr:uid="{A129A505-1CEF-4844-B921-DC5BC41EBA94}"/>
    <cellStyle name="Hyperlink 2 7118" xfId="10661" xr:uid="{C8E5B1A9-6379-432B-9F36-22F2E8BDE0FC}"/>
    <cellStyle name="Hyperlink 2 7119" xfId="10662" xr:uid="{E112B000-B6C6-43FF-B716-9F67AF7AA374}"/>
    <cellStyle name="Hyperlink 2 712" xfId="10663" xr:uid="{67E07C39-DC9A-4595-9E1E-CC2500F63761}"/>
    <cellStyle name="Hyperlink 2 7120" xfId="10664" xr:uid="{82FBACDA-E794-4F82-BF69-997B9BC8F50C}"/>
    <cellStyle name="Hyperlink 2 7121" xfId="10665" xr:uid="{0A9D6C43-0B8B-40B2-8900-3756E275B4DA}"/>
    <cellStyle name="Hyperlink 2 7122" xfId="10666" xr:uid="{09D6E43C-C89E-4647-A99E-EC201FD9CE84}"/>
    <cellStyle name="Hyperlink 2 7123" xfId="10667" xr:uid="{50C3EEB8-638E-414B-A020-4C442DE62D25}"/>
    <cellStyle name="Hyperlink 2 7124" xfId="10668" xr:uid="{37BCE6C3-77AC-4541-88CD-37A5A5FF328F}"/>
    <cellStyle name="Hyperlink 2 7125" xfId="10669" xr:uid="{747CF635-D544-43DA-AF06-20E7FE5C2DE6}"/>
    <cellStyle name="Hyperlink 2 7126" xfId="10670" xr:uid="{C810D8A6-A164-4C45-A05D-C68F07FFA119}"/>
    <cellStyle name="Hyperlink 2 7127" xfId="10671" xr:uid="{7BC46C2C-7E76-46B3-8EA7-90196BA220B2}"/>
    <cellStyle name="Hyperlink 2 7128" xfId="10672" xr:uid="{76556AAA-F942-40B9-B931-60B762EBF0B9}"/>
    <cellStyle name="Hyperlink 2 7129" xfId="10673" xr:uid="{520DDB9E-7F7E-46C1-803A-0A82394FD39F}"/>
    <cellStyle name="Hyperlink 2 713" xfId="10674" xr:uid="{D9DFFC9B-DF24-43EF-A3BD-8281ABC9E3EB}"/>
    <cellStyle name="Hyperlink 2 7130" xfId="10675" xr:uid="{1EF37DD9-1E8C-476B-81BC-760A4D5C73FE}"/>
    <cellStyle name="Hyperlink 2 7131" xfId="10676" xr:uid="{520F5E17-F41F-440B-BD09-FC65EBD2DEF8}"/>
    <cellStyle name="Hyperlink 2 7132" xfId="10677" xr:uid="{B33C8D91-A546-459D-9490-ADB216246D92}"/>
    <cellStyle name="Hyperlink 2 7133" xfId="10678" xr:uid="{5BE2F2C6-9B10-4197-909E-53BD9B8AD12F}"/>
    <cellStyle name="Hyperlink 2 7134" xfId="10679" xr:uid="{26A521FD-81B6-4CCB-BA9C-9369D533FC54}"/>
    <cellStyle name="Hyperlink 2 7135" xfId="10680" xr:uid="{A06C364F-AEE9-4671-831C-097A5255CFDE}"/>
    <cellStyle name="Hyperlink 2 7136" xfId="10681" xr:uid="{D90AF9D7-C23F-434A-B068-D076A395F833}"/>
    <cellStyle name="Hyperlink 2 7137" xfId="10682" xr:uid="{9311D8A0-CC63-4374-837D-B122A1D08EF7}"/>
    <cellStyle name="Hyperlink 2 7138" xfId="10683" xr:uid="{74F7A258-5435-4364-A06B-4A75B1F30B40}"/>
    <cellStyle name="Hyperlink 2 7139" xfId="10684" xr:uid="{B565B3EE-6D80-46C7-A1C7-93790325E549}"/>
    <cellStyle name="Hyperlink 2 714" xfId="10685" xr:uid="{30C96D14-78CC-4303-BA31-44E0218BC7B4}"/>
    <cellStyle name="Hyperlink 2 7140" xfId="10686" xr:uid="{53E90B46-1BB2-4321-B258-9B898A05728F}"/>
    <cellStyle name="Hyperlink 2 7141" xfId="10687" xr:uid="{E2990956-4F89-4C5E-852F-81F3AD0FF9ED}"/>
    <cellStyle name="Hyperlink 2 7142" xfId="10688" xr:uid="{05E95BF5-1FDA-4AD7-82E6-76DED441BD08}"/>
    <cellStyle name="Hyperlink 2 7143" xfId="10689" xr:uid="{557223F3-99C7-4443-97E8-8CE1D55360F7}"/>
    <cellStyle name="Hyperlink 2 7144" xfId="10690" xr:uid="{EB999D60-E0E5-4FF9-AEB9-734CDBFFF9EE}"/>
    <cellStyle name="Hyperlink 2 7145" xfId="10691" xr:uid="{57401EF9-8398-478D-8243-E27D2F028388}"/>
    <cellStyle name="Hyperlink 2 7146" xfId="10692" xr:uid="{40789624-EBFF-4D7A-8056-9192D3040A8B}"/>
    <cellStyle name="Hyperlink 2 7147" xfId="10693" xr:uid="{C4880BFF-4D01-4B2A-A334-196966E410CC}"/>
    <cellStyle name="Hyperlink 2 7148" xfId="10694" xr:uid="{58279919-43B8-4DFC-A4CF-238304CFB055}"/>
    <cellStyle name="Hyperlink 2 7149" xfId="10695" xr:uid="{B4DCC359-BD92-4661-B66A-8AA8B04BC1AE}"/>
    <cellStyle name="Hyperlink 2 715" xfId="10696" xr:uid="{7FD5EC05-1E06-4568-9685-CE428B565DED}"/>
    <cellStyle name="Hyperlink 2 7150" xfId="10697" xr:uid="{148992D8-58DF-4737-A2FB-FC94901D6DD9}"/>
    <cellStyle name="Hyperlink 2 7151" xfId="10698" xr:uid="{4F994926-38B8-4565-ABB8-3C77918DFA33}"/>
    <cellStyle name="Hyperlink 2 7152" xfId="10699" xr:uid="{FA9A2780-F5B1-41EE-933C-E7483DE3B4C0}"/>
    <cellStyle name="Hyperlink 2 7153" xfId="10700" xr:uid="{9FDCE743-3C3E-4825-9E18-563CF1288DF0}"/>
    <cellStyle name="Hyperlink 2 7154" xfId="10701" xr:uid="{122461EC-3F0A-493C-89CB-728E4AF12528}"/>
    <cellStyle name="Hyperlink 2 7155" xfId="10702" xr:uid="{32BA3D5D-7C65-418A-BA4D-4AFD55E9D101}"/>
    <cellStyle name="Hyperlink 2 7156" xfId="10703" xr:uid="{D69510C0-3251-4130-BEB3-5AEE2A7BE194}"/>
    <cellStyle name="Hyperlink 2 7157" xfId="10704" xr:uid="{74E05E64-EC16-4BE4-AB35-A9814A3C4BE3}"/>
    <cellStyle name="Hyperlink 2 7158" xfId="10705" xr:uid="{19DE60FD-87D2-47E6-8D91-B7D6297FF048}"/>
    <cellStyle name="Hyperlink 2 7159" xfId="10706" xr:uid="{0060A964-A938-4F8C-B002-2F50B653B274}"/>
    <cellStyle name="Hyperlink 2 716" xfId="10707" xr:uid="{D2B7167F-2561-4C18-BED9-7EDECE4CE2DC}"/>
    <cellStyle name="Hyperlink 2 7160" xfId="10708" xr:uid="{BDE092FC-D86F-4BE4-B665-167A88C55FFA}"/>
    <cellStyle name="Hyperlink 2 7161" xfId="10709" xr:uid="{65227741-CED8-47B1-BB98-788C26EA1BE8}"/>
    <cellStyle name="Hyperlink 2 7162" xfId="10710" xr:uid="{0D530F29-F968-46DC-A705-97E33BD30E52}"/>
    <cellStyle name="Hyperlink 2 7163" xfId="10711" xr:uid="{92FED083-AE2E-4246-9B11-87B538EA8DC4}"/>
    <cellStyle name="Hyperlink 2 7164" xfId="10712" xr:uid="{9387621A-28FD-41D4-A26C-266577FB4343}"/>
    <cellStyle name="Hyperlink 2 7165" xfId="10713" xr:uid="{8FA00450-1712-43D2-8E0B-ECE83C575533}"/>
    <cellStyle name="Hyperlink 2 7166" xfId="10714" xr:uid="{4A5699FD-16FC-4EB1-9DE2-4501FA16B401}"/>
    <cellStyle name="Hyperlink 2 7167" xfId="10715" xr:uid="{38318411-A3F5-42FC-B62A-873E5945B59D}"/>
    <cellStyle name="Hyperlink 2 7168" xfId="10716" xr:uid="{7B8C4E4F-8893-44C6-B58D-28835A016B61}"/>
    <cellStyle name="Hyperlink 2 7169" xfId="10717" xr:uid="{A077D6B3-91C3-4F7C-9BB4-0C9CACFDDF8F}"/>
    <cellStyle name="Hyperlink 2 717" xfId="10718" xr:uid="{F15D3B37-7D5A-4E7A-8772-74D66230620B}"/>
    <cellStyle name="Hyperlink 2 7170" xfId="10719" xr:uid="{3A184504-B04E-4120-AAFD-48A255B66DF4}"/>
    <cellStyle name="Hyperlink 2 7171" xfId="10720" xr:uid="{83B3DA06-7527-47A8-B903-13B9B7FF8508}"/>
    <cellStyle name="Hyperlink 2 7172" xfId="10721" xr:uid="{994E3A7E-678B-4272-AE14-6ABDB09FDF23}"/>
    <cellStyle name="Hyperlink 2 7173" xfId="10722" xr:uid="{015320E8-E997-4B7B-955A-6E1A5AB0BA28}"/>
    <cellStyle name="Hyperlink 2 7174" xfId="10723" xr:uid="{1AA911D0-87EC-4760-9AA8-4224040DC4FE}"/>
    <cellStyle name="Hyperlink 2 7175" xfId="10724" xr:uid="{B3354EF2-ED34-4498-9D7C-977BB104BDE3}"/>
    <cellStyle name="Hyperlink 2 7176" xfId="10725" xr:uid="{EECE2216-D08D-4C0C-BDCC-B804BE225B3D}"/>
    <cellStyle name="Hyperlink 2 7177" xfId="10726" xr:uid="{D7187911-7C56-4CA7-AA05-B5E4BBF04227}"/>
    <cellStyle name="Hyperlink 2 7178" xfId="10727" xr:uid="{9B40CB1A-E969-4918-A1E3-10E982954829}"/>
    <cellStyle name="Hyperlink 2 7179" xfId="10728" xr:uid="{EB04E614-F410-424B-A7DC-C7FD0D8CECFE}"/>
    <cellStyle name="Hyperlink 2 718" xfId="10729" xr:uid="{47027F05-26BC-4D28-AC1A-E3C883E35348}"/>
    <cellStyle name="Hyperlink 2 7180" xfId="10730" xr:uid="{E97482CC-69F9-4753-B25F-20ECEC5BD4FF}"/>
    <cellStyle name="Hyperlink 2 7181" xfId="10731" xr:uid="{89320755-1424-473A-ABAC-3F374D254ECF}"/>
    <cellStyle name="Hyperlink 2 7182" xfId="10732" xr:uid="{0213C0B2-926E-47C4-A8F7-72EBFD41CE52}"/>
    <cellStyle name="Hyperlink 2 7183" xfId="10733" xr:uid="{832E8D3C-5D0E-49FF-957E-9887D1947F22}"/>
    <cellStyle name="Hyperlink 2 7184" xfId="10734" xr:uid="{2A0693D1-147B-4578-A7B9-DB0805F7987E}"/>
    <cellStyle name="Hyperlink 2 7185" xfId="10735" xr:uid="{25F695F2-9F8E-45BE-A42E-09D1DD67899F}"/>
    <cellStyle name="Hyperlink 2 7186" xfId="10736" xr:uid="{F383F08A-DA63-40CF-AA8F-0DC2BFA574D2}"/>
    <cellStyle name="Hyperlink 2 7187" xfId="10737" xr:uid="{BA633172-3614-4070-A874-F179F7638A8C}"/>
    <cellStyle name="Hyperlink 2 7188" xfId="10738" xr:uid="{DD686D7E-6FB1-4AC3-B196-D9E113392DF0}"/>
    <cellStyle name="Hyperlink 2 7189" xfId="10739" xr:uid="{3A5E3A30-FB61-46ED-8110-CA0E4DDBAB34}"/>
    <cellStyle name="Hyperlink 2 719" xfId="10740" xr:uid="{625A2CA8-B348-440C-AA19-32C3729473C0}"/>
    <cellStyle name="Hyperlink 2 7190" xfId="10741" xr:uid="{598DBC3E-D591-4C33-8A7F-A8174CD88304}"/>
    <cellStyle name="Hyperlink 2 7191" xfId="10742" xr:uid="{1B45DFC1-3920-4954-AE44-91BF4B5E726B}"/>
    <cellStyle name="Hyperlink 2 7192" xfId="10743" xr:uid="{B902922F-8480-4D5B-AA6E-BFFF9B8C2CD6}"/>
    <cellStyle name="Hyperlink 2 7193" xfId="10744" xr:uid="{EED18937-7C38-433F-BDCC-01FDB5DF31A9}"/>
    <cellStyle name="Hyperlink 2 7194" xfId="10745" xr:uid="{67B7A114-48EC-4516-B648-EBB603705B09}"/>
    <cellStyle name="Hyperlink 2 7195" xfId="10746" xr:uid="{E2ADC397-A508-40F5-9908-3C51156D2281}"/>
    <cellStyle name="Hyperlink 2 7196" xfId="10747" xr:uid="{BBEB4F68-8604-4FD7-B520-1B72B1D12A6D}"/>
    <cellStyle name="Hyperlink 2 7197" xfId="10748" xr:uid="{48FA538B-E2DE-49DE-9FAC-0AE52A7B461E}"/>
    <cellStyle name="Hyperlink 2 7198" xfId="10749" xr:uid="{577D761D-F341-4E2D-BB8D-0B562768F0AC}"/>
    <cellStyle name="Hyperlink 2 7199" xfId="10750" xr:uid="{350CADDB-DDE8-45C7-B097-88F6B1316822}"/>
    <cellStyle name="Hyperlink 2 72" xfId="10751" xr:uid="{09A885E2-3626-458F-937C-66C0F247FD38}"/>
    <cellStyle name="Hyperlink 2 720" xfId="10752" xr:uid="{143160AB-EA51-45B5-A92D-6CFF498309B3}"/>
    <cellStyle name="Hyperlink 2 7200" xfId="10753" xr:uid="{07EADAA7-BF9C-4699-939D-89D86A146E1B}"/>
    <cellStyle name="Hyperlink 2 7201" xfId="10754" xr:uid="{36C83297-2447-4EC1-AB92-A4CA9881206C}"/>
    <cellStyle name="Hyperlink 2 7202" xfId="10755" xr:uid="{63E977B4-B790-4DA5-9DB0-F0FEB8DBED4C}"/>
    <cellStyle name="Hyperlink 2 7203" xfId="10756" xr:uid="{5E1EE9E0-F329-496D-B42D-709D8AF3932C}"/>
    <cellStyle name="Hyperlink 2 7204" xfId="10757" xr:uid="{C0999767-9574-437D-8907-1EFE2A49F686}"/>
    <cellStyle name="Hyperlink 2 7205" xfId="10758" xr:uid="{40FD8890-E7E2-42DD-B456-0D1FCC3800DA}"/>
    <cellStyle name="Hyperlink 2 7206" xfId="10759" xr:uid="{A18CC512-936F-4B42-82FF-A23DAEE58175}"/>
    <cellStyle name="Hyperlink 2 7207" xfId="10760" xr:uid="{537EC430-EC07-4D0E-8CD0-A0700DC578CA}"/>
    <cellStyle name="Hyperlink 2 7208" xfId="10761" xr:uid="{DD5D0DF2-FC11-4BFA-926A-628B01CA22DE}"/>
    <cellStyle name="Hyperlink 2 7209" xfId="10762" xr:uid="{5E84A935-DF7A-43E1-8241-30828E249AE2}"/>
    <cellStyle name="Hyperlink 2 721" xfId="10763" xr:uid="{B6DCDBA1-45D7-457A-841C-CBBA63F436FE}"/>
    <cellStyle name="Hyperlink 2 7210" xfId="10764" xr:uid="{129C3CCA-2C5D-407F-BB79-21706642D45A}"/>
    <cellStyle name="Hyperlink 2 7211" xfId="10765" xr:uid="{A9943C6E-90C4-41A2-B05C-927FB95B062B}"/>
    <cellStyle name="Hyperlink 2 7212" xfId="10766" xr:uid="{B95A1E38-214E-4953-8EB0-244B6E585D84}"/>
    <cellStyle name="Hyperlink 2 7213" xfId="10767" xr:uid="{56993095-3559-49AC-904F-0937D8D64202}"/>
    <cellStyle name="Hyperlink 2 7214" xfId="10768" xr:uid="{F7B25520-826E-4FAF-A2C0-02F5FB70B3F0}"/>
    <cellStyle name="Hyperlink 2 7215" xfId="10769" xr:uid="{D02E5F13-8F93-4A7D-AD02-E6D9895BF46B}"/>
    <cellStyle name="Hyperlink 2 7216" xfId="10770" xr:uid="{381DA0DF-7557-4EA7-A1E8-407B1C1152F0}"/>
    <cellStyle name="Hyperlink 2 7217" xfId="10771" xr:uid="{D1606FAB-94E9-49C2-AC4A-F794F6047A69}"/>
    <cellStyle name="Hyperlink 2 7218" xfId="10772" xr:uid="{7A592D15-F713-4252-8428-11EF735BE233}"/>
    <cellStyle name="Hyperlink 2 7219" xfId="10773" xr:uid="{1636F796-3CD7-4025-B7DE-D4BD70A4DB0B}"/>
    <cellStyle name="Hyperlink 2 722" xfId="10774" xr:uid="{CF3E9FC5-8F26-40E8-BE0D-5A4F50ED7055}"/>
    <cellStyle name="Hyperlink 2 7220" xfId="10775" xr:uid="{3E024650-9348-48DD-A049-C1D09F061FEA}"/>
    <cellStyle name="Hyperlink 2 7221" xfId="10776" xr:uid="{96CDE86F-86E0-4095-92D1-6B831994A90D}"/>
    <cellStyle name="Hyperlink 2 7222" xfId="10777" xr:uid="{EE9392C8-58F9-4711-BCB7-B5D0CFF431EC}"/>
    <cellStyle name="Hyperlink 2 7223" xfId="10778" xr:uid="{52461F98-A426-412E-8346-FC4818B5A227}"/>
    <cellStyle name="Hyperlink 2 7224" xfId="10779" xr:uid="{45FC2129-A010-4330-847E-F756DDF7BB63}"/>
    <cellStyle name="Hyperlink 2 7225" xfId="10780" xr:uid="{72E3BE38-7C16-406A-8006-DE79250511F0}"/>
    <cellStyle name="Hyperlink 2 7226" xfId="10781" xr:uid="{56F2C714-EC57-4C88-88CF-D9553CD776B5}"/>
    <cellStyle name="Hyperlink 2 7227" xfId="10782" xr:uid="{FB7BC3D9-28E6-4476-9AAA-ED27EAFBF071}"/>
    <cellStyle name="Hyperlink 2 7228" xfId="10783" xr:uid="{D3CC8D01-B904-4943-826A-9AAD72A62227}"/>
    <cellStyle name="Hyperlink 2 7229" xfId="10784" xr:uid="{0F199761-D19A-41A3-8397-BCB7C24F59F9}"/>
    <cellStyle name="Hyperlink 2 723" xfId="10785" xr:uid="{40650A69-2BC7-4B71-98CC-16AB4E5AD25B}"/>
    <cellStyle name="Hyperlink 2 7230" xfId="10786" xr:uid="{6BFD5293-5F31-4743-981D-33F1F6DA840F}"/>
    <cellStyle name="Hyperlink 2 7231" xfId="10787" xr:uid="{39A6AE11-6422-4A75-8D9F-B65569003045}"/>
    <cellStyle name="Hyperlink 2 7232" xfId="10788" xr:uid="{E3D66008-6519-4592-B80E-9F9714C43E3C}"/>
    <cellStyle name="Hyperlink 2 7233" xfId="10789" xr:uid="{8756BCE3-EFC0-406E-9674-F3C52834B725}"/>
    <cellStyle name="Hyperlink 2 7234" xfId="10790" xr:uid="{A9A5372D-23C8-4C8F-B9B1-1B37C7FDDB61}"/>
    <cellStyle name="Hyperlink 2 7235" xfId="10791" xr:uid="{3084DF7E-77D5-49D8-8A00-993571094321}"/>
    <cellStyle name="Hyperlink 2 7236" xfId="10792" xr:uid="{EA012A95-54CE-4A5A-9438-306ADC3EDD57}"/>
    <cellStyle name="Hyperlink 2 7237" xfId="10793" xr:uid="{DAEA412E-396F-48B0-99C8-24ABA9A29C3C}"/>
    <cellStyle name="Hyperlink 2 7238" xfId="10794" xr:uid="{0233C037-CB2F-4384-B028-01813DDDC279}"/>
    <cellStyle name="Hyperlink 2 7239" xfId="10795" xr:uid="{479D6AF2-9573-429F-85FD-1BB5255B82DD}"/>
    <cellStyle name="Hyperlink 2 724" xfId="10796" xr:uid="{02BE88A7-FE98-4F62-AB55-67925613BB8A}"/>
    <cellStyle name="Hyperlink 2 7240" xfId="10797" xr:uid="{B907F1A8-4220-47F7-93E7-7FCAD1B03976}"/>
    <cellStyle name="Hyperlink 2 7241" xfId="10798" xr:uid="{0218BA64-16FE-4991-B340-A4668833973F}"/>
    <cellStyle name="Hyperlink 2 7242" xfId="10799" xr:uid="{9E33619B-CB71-41E3-86DD-96E353FD37E2}"/>
    <cellStyle name="Hyperlink 2 7243" xfId="10800" xr:uid="{18570B72-A2B7-4C9F-94DD-034D7E329278}"/>
    <cellStyle name="Hyperlink 2 7244" xfId="10801" xr:uid="{3ECF33E8-3521-4B06-B14F-4379143781A3}"/>
    <cellStyle name="Hyperlink 2 7245" xfId="10802" xr:uid="{3AF57480-B44B-4ED6-8C47-F18572921A3D}"/>
    <cellStyle name="Hyperlink 2 7246" xfId="10803" xr:uid="{6CA15B1E-AE4B-4F3B-9DDF-2A839702BB31}"/>
    <cellStyle name="Hyperlink 2 7247" xfId="10804" xr:uid="{D602E997-BC16-4377-BE70-355477763961}"/>
    <cellStyle name="Hyperlink 2 7248" xfId="10805" xr:uid="{AF8660E0-2A61-4022-A318-7FAB469D7B18}"/>
    <cellStyle name="Hyperlink 2 7249" xfId="10806" xr:uid="{0CEBED74-65C6-4D3D-A456-2BD84D9142D0}"/>
    <cellStyle name="Hyperlink 2 725" xfId="10807" xr:uid="{59BE9005-C016-4FF2-B186-317F8B2334E4}"/>
    <cellStyle name="Hyperlink 2 7250" xfId="10808" xr:uid="{DCA53B82-64A9-4537-BCE4-160703439753}"/>
    <cellStyle name="Hyperlink 2 7251" xfId="10809" xr:uid="{A494BF9F-F75F-4941-9849-CA8DA6E4EE83}"/>
    <cellStyle name="Hyperlink 2 7252" xfId="10810" xr:uid="{01E0F03B-4D41-4081-A536-BB77D69B1024}"/>
    <cellStyle name="Hyperlink 2 7253" xfId="10811" xr:uid="{C95A6A82-34FD-4EF3-84FE-A66970E8A729}"/>
    <cellStyle name="Hyperlink 2 7254" xfId="10812" xr:uid="{005DC7DB-980C-465E-AD73-0AD3FC8DBA3F}"/>
    <cellStyle name="Hyperlink 2 7255" xfId="10813" xr:uid="{7562A11E-9F71-4DA4-A60E-E74709EE4C4B}"/>
    <cellStyle name="Hyperlink 2 7256" xfId="10814" xr:uid="{5B3BA73F-2D57-4B2A-8960-13FE0FEA0EEE}"/>
    <cellStyle name="Hyperlink 2 7257" xfId="10815" xr:uid="{DC7BC11C-6AEC-4158-9328-B18024E3BEC2}"/>
    <cellStyle name="Hyperlink 2 7258" xfId="10816" xr:uid="{54628AE6-E9EF-4359-A667-60FDA10023B4}"/>
    <cellStyle name="Hyperlink 2 7259" xfId="10817" xr:uid="{BFDCA443-C43F-4F42-8B71-56EB55A2728F}"/>
    <cellStyle name="Hyperlink 2 726" xfId="10818" xr:uid="{F8891720-FF8F-4B06-A980-5D0FC4C87710}"/>
    <cellStyle name="Hyperlink 2 7260" xfId="10819" xr:uid="{76D3E009-48A3-4F69-AC6B-5D83704FA010}"/>
    <cellStyle name="Hyperlink 2 7261" xfId="10820" xr:uid="{4BC4BE05-1EA9-4A95-A762-0083A494AF9F}"/>
    <cellStyle name="Hyperlink 2 7262" xfId="10821" xr:uid="{C713F2B1-313E-4880-A209-F0DF5609B02C}"/>
    <cellStyle name="Hyperlink 2 7263" xfId="10822" xr:uid="{D4E0A6DA-B228-439F-9EC0-434A262F3E09}"/>
    <cellStyle name="Hyperlink 2 7264" xfId="10823" xr:uid="{4F5C20B9-DEFB-443B-B866-DBF4391102F4}"/>
    <cellStyle name="Hyperlink 2 7265" xfId="10824" xr:uid="{6EE9C067-6622-46BF-AD93-4F0EED40A65E}"/>
    <cellStyle name="Hyperlink 2 7266" xfId="10825" xr:uid="{355F5222-158D-4759-A655-1A7C0C4867FF}"/>
    <cellStyle name="Hyperlink 2 7267" xfId="10826" xr:uid="{368789C4-3095-4888-86FE-2B5ECEE7129C}"/>
    <cellStyle name="Hyperlink 2 7268" xfId="10827" xr:uid="{39CFE9A7-44E9-4471-B483-FB4247ABB2EB}"/>
    <cellStyle name="Hyperlink 2 7269" xfId="10828" xr:uid="{D21AE571-3589-46BE-AC86-163B91E0A8C1}"/>
    <cellStyle name="Hyperlink 2 727" xfId="10829" xr:uid="{FFFEBC94-FE67-4789-A29D-AF3864B15774}"/>
    <cellStyle name="Hyperlink 2 7270" xfId="10830" xr:uid="{47ECFBCE-C26C-4250-9BD5-88B653CBA9C9}"/>
    <cellStyle name="Hyperlink 2 7271" xfId="10831" xr:uid="{9678A6EE-94AF-4964-83FE-84E18E818B54}"/>
    <cellStyle name="Hyperlink 2 7272" xfId="10832" xr:uid="{B55D11B4-BB89-4555-8ECA-98FE58DA8D7B}"/>
    <cellStyle name="Hyperlink 2 7273" xfId="10833" xr:uid="{CA168D2F-53D8-48B9-A2E9-DBC229163BCC}"/>
    <cellStyle name="Hyperlink 2 7274" xfId="10834" xr:uid="{9479A1A1-1FF8-418D-BC9C-FA7451405EF5}"/>
    <cellStyle name="Hyperlink 2 7275" xfId="10835" xr:uid="{4F55FA97-AA88-415D-AA04-270EEF893625}"/>
    <cellStyle name="Hyperlink 2 7276" xfId="10836" xr:uid="{ED0E627B-0CD8-4CAE-A0A1-862503206811}"/>
    <cellStyle name="Hyperlink 2 7277" xfId="10837" xr:uid="{68DA09C7-6F56-4171-8ED9-30FB93331E64}"/>
    <cellStyle name="Hyperlink 2 7278" xfId="10838" xr:uid="{81862242-DFC9-45ED-8A29-69DBADADB891}"/>
    <cellStyle name="Hyperlink 2 7279" xfId="10839" xr:uid="{BCA76BAC-AD16-4BE8-9D88-F1A07504FE41}"/>
    <cellStyle name="Hyperlink 2 728" xfId="10840" xr:uid="{8D309B8B-E0B0-4597-ACB2-82BFF20CBD09}"/>
    <cellStyle name="Hyperlink 2 7280" xfId="10841" xr:uid="{D4FB909F-A219-4927-B8F1-99DD8652710D}"/>
    <cellStyle name="Hyperlink 2 7281" xfId="10842" xr:uid="{A8B0A015-D9BB-4095-8C7B-59F18F204B10}"/>
    <cellStyle name="Hyperlink 2 7282" xfId="10843" xr:uid="{2F38077D-79E4-42BE-824B-141160A6B8EB}"/>
    <cellStyle name="Hyperlink 2 7283" xfId="10844" xr:uid="{C42D2E38-F401-4F54-A5FA-CC0D51338223}"/>
    <cellStyle name="Hyperlink 2 7284" xfId="10845" xr:uid="{4738C439-FA21-4797-BFAE-959969642604}"/>
    <cellStyle name="Hyperlink 2 7285" xfId="10846" xr:uid="{826ACD9F-660F-4966-8D8F-0C41889A9C84}"/>
    <cellStyle name="Hyperlink 2 7286" xfId="10847" xr:uid="{0C11B988-E84F-4A7A-B908-2E14B321E0E4}"/>
    <cellStyle name="Hyperlink 2 7287" xfId="10848" xr:uid="{C3841974-6EA4-4C19-8E1F-E03D10423FF4}"/>
    <cellStyle name="Hyperlink 2 7288" xfId="10849" xr:uid="{0EE70C28-8C4F-4BDE-AF79-370FBDB79FE9}"/>
    <cellStyle name="Hyperlink 2 7289" xfId="10850" xr:uid="{4A5DE4F0-008E-452A-B664-A207CE4BEBAA}"/>
    <cellStyle name="Hyperlink 2 729" xfId="10851" xr:uid="{40F2E726-68AF-4A91-A82C-3A594E0A0052}"/>
    <cellStyle name="Hyperlink 2 7290" xfId="10852" xr:uid="{915FADF9-7040-4439-A709-E306CBBBC3F4}"/>
    <cellStyle name="Hyperlink 2 7291" xfId="10853" xr:uid="{661B957B-2721-43AC-B950-2252BA02F336}"/>
    <cellStyle name="Hyperlink 2 7292" xfId="10854" xr:uid="{1A2E00E7-D0BA-4A19-9442-57263016AC14}"/>
    <cellStyle name="Hyperlink 2 7293" xfId="10855" xr:uid="{6425B39D-087D-4CA0-8D45-07145BCA4EB0}"/>
    <cellStyle name="Hyperlink 2 7294" xfId="10856" xr:uid="{C342D1A1-2D78-4418-8B9D-3ACC33807B67}"/>
    <cellStyle name="Hyperlink 2 7295" xfId="10857" xr:uid="{5D078A7D-4990-434B-B6AD-1968DCF47FF1}"/>
    <cellStyle name="Hyperlink 2 7296" xfId="10858" xr:uid="{9952B307-7E34-4B74-8D60-87FDDADE8D99}"/>
    <cellStyle name="Hyperlink 2 7297" xfId="10859" xr:uid="{96DF1B96-066C-4671-BEB8-C56343FC19CF}"/>
    <cellStyle name="Hyperlink 2 7298" xfId="10860" xr:uid="{224E6303-DBD8-4DF6-9F9D-4286414A07DC}"/>
    <cellStyle name="Hyperlink 2 7299" xfId="10861" xr:uid="{146C043B-CE54-47B1-9148-0D92F0027A30}"/>
    <cellStyle name="Hyperlink 2 73" xfId="10862" xr:uid="{5077786F-B7AA-4215-8EF9-4595812FAB0B}"/>
    <cellStyle name="Hyperlink 2 730" xfId="10863" xr:uid="{1DDDCD21-994D-48BC-9699-714C35881E15}"/>
    <cellStyle name="Hyperlink 2 7300" xfId="10864" xr:uid="{25934523-C3FE-499D-9A10-537909D6A320}"/>
    <cellStyle name="Hyperlink 2 7301" xfId="10865" xr:uid="{33E8D9CD-D58D-4BCA-A83D-18BC930B1232}"/>
    <cellStyle name="Hyperlink 2 7302" xfId="10866" xr:uid="{16BB37D4-EC66-4E02-A148-27CE50B1F6EB}"/>
    <cellStyle name="Hyperlink 2 7303" xfId="10867" xr:uid="{7019F863-0BD1-4C1F-984C-6945AE719A9B}"/>
    <cellStyle name="Hyperlink 2 7304" xfId="10868" xr:uid="{4B9DEB2E-BF7F-4702-A567-8B751BB75D6C}"/>
    <cellStyle name="Hyperlink 2 7305" xfId="10869" xr:uid="{8CD990B0-3DEE-4C37-83B8-DE2B48902292}"/>
    <cellStyle name="Hyperlink 2 7306" xfId="10870" xr:uid="{90880B6A-98F9-48BC-8E88-36367AF44A0D}"/>
    <cellStyle name="Hyperlink 2 7307" xfId="10871" xr:uid="{F7A7756C-2102-423C-A5FF-D95BE2AFD04F}"/>
    <cellStyle name="Hyperlink 2 7308" xfId="10872" xr:uid="{24A8A5F1-0B93-4230-B0A8-10CA2CCC942E}"/>
    <cellStyle name="Hyperlink 2 7309" xfId="10873" xr:uid="{74474712-A579-4F31-AF76-755F48B63671}"/>
    <cellStyle name="Hyperlink 2 731" xfId="10874" xr:uid="{B8D88628-5CC4-4CBD-839E-A00060E68B3D}"/>
    <cellStyle name="Hyperlink 2 7310" xfId="10875" xr:uid="{FEB7442A-4198-4AD9-82C8-AE66765E2E90}"/>
    <cellStyle name="Hyperlink 2 7311" xfId="10876" xr:uid="{DC73D6C7-1CEB-4064-8D03-C553E7290BD8}"/>
    <cellStyle name="Hyperlink 2 7312" xfId="10877" xr:uid="{F4EF5362-1FAD-45F8-ACF3-DC10165215E9}"/>
    <cellStyle name="Hyperlink 2 7313" xfId="10878" xr:uid="{F560DBF9-1B8D-4D02-A2AC-B9C0054DB701}"/>
    <cellStyle name="Hyperlink 2 7314" xfId="10879" xr:uid="{BFFFCE4A-5E69-40E5-99C3-42FCEF3797C4}"/>
    <cellStyle name="Hyperlink 2 7315" xfId="10880" xr:uid="{D540A21B-138D-42AD-8642-23BED12A3C36}"/>
    <cellStyle name="Hyperlink 2 7316" xfId="10881" xr:uid="{6B69AD0B-6045-4704-8063-A765C0CD54BD}"/>
    <cellStyle name="Hyperlink 2 7317" xfId="10882" xr:uid="{0C22A637-B15C-4934-809A-40A2982B4642}"/>
    <cellStyle name="Hyperlink 2 7318" xfId="10883" xr:uid="{AD61D340-D2FD-4360-8D32-E993A1F0BEB9}"/>
    <cellStyle name="Hyperlink 2 7319" xfId="10884" xr:uid="{9456AB8F-2F7C-44AF-B351-1E58A0CABEC6}"/>
    <cellStyle name="Hyperlink 2 732" xfId="10885" xr:uid="{477707DC-2CE0-4133-9F47-1F1081203939}"/>
    <cellStyle name="Hyperlink 2 7320" xfId="10886" xr:uid="{CDA46455-4373-4C88-990C-FC78CBFB447A}"/>
    <cellStyle name="Hyperlink 2 7321" xfId="10887" xr:uid="{F1FD7DE2-A132-447A-BA9C-590601905FDB}"/>
    <cellStyle name="Hyperlink 2 7322" xfId="10888" xr:uid="{7889E4C7-563D-42BC-80CA-CF1D71A83711}"/>
    <cellStyle name="Hyperlink 2 7323" xfId="10889" xr:uid="{9032B951-0CCF-4D80-9F76-66B635AE6FC6}"/>
    <cellStyle name="Hyperlink 2 7324" xfId="10890" xr:uid="{2E83CAD1-D6A6-4576-82DA-A59CFA616DFE}"/>
    <cellStyle name="Hyperlink 2 7325" xfId="10891" xr:uid="{E5DD98F0-293F-425A-B4C4-EC8F69ECDD9E}"/>
    <cellStyle name="Hyperlink 2 7326" xfId="10892" xr:uid="{C1EA0053-A74E-4C16-AD76-BF6CC0FE945E}"/>
    <cellStyle name="Hyperlink 2 7327" xfId="10893" xr:uid="{26117FC7-B579-43A4-9840-923B158EF25C}"/>
    <cellStyle name="Hyperlink 2 7328" xfId="10894" xr:uid="{D3B883AA-8919-407D-88A4-5679A6AE50DA}"/>
    <cellStyle name="Hyperlink 2 7329" xfId="10895" xr:uid="{1CA626E1-5CCD-49BD-A37A-9706E68853B4}"/>
    <cellStyle name="Hyperlink 2 733" xfId="10896" xr:uid="{DF4E1A2C-F355-49E5-A5F8-74B89789398B}"/>
    <cellStyle name="Hyperlink 2 7330" xfId="10897" xr:uid="{6F5D2AF7-0F15-4D81-A8CC-0C67A0C57E27}"/>
    <cellStyle name="Hyperlink 2 7331" xfId="10898" xr:uid="{444CA3AD-7DB7-4E6A-98D7-8F7C18D625EE}"/>
    <cellStyle name="Hyperlink 2 7332" xfId="10899" xr:uid="{AEC6A1F6-8F89-483A-B792-8B095106E28D}"/>
    <cellStyle name="Hyperlink 2 7333" xfId="10900" xr:uid="{487A56DB-1883-487B-805E-7847223720D1}"/>
    <cellStyle name="Hyperlink 2 7334" xfId="10901" xr:uid="{F717D64B-C3A9-424E-928A-2C239C836657}"/>
    <cellStyle name="Hyperlink 2 7335" xfId="10902" xr:uid="{8C4E65A1-F997-4D7E-87ED-4332DE9A2104}"/>
    <cellStyle name="Hyperlink 2 7336" xfId="10903" xr:uid="{1B9E7C04-4317-4CB5-A908-8463142EC3B7}"/>
    <cellStyle name="Hyperlink 2 7337" xfId="10904" xr:uid="{78F5E2CE-942E-437A-AF52-163DC1611C9F}"/>
    <cellStyle name="Hyperlink 2 7338" xfId="10905" xr:uid="{A36D7A39-8699-49B7-BA59-331FC20E9836}"/>
    <cellStyle name="Hyperlink 2 7339" xfId="10906" xr:uid="{ADB4CD85-13AA-47BB-BEB0-2B70E3EA2803}"/>
    <cellStyle name="Hyperlink 2 734" xfId="10907" xr:uid="{2D407FA9-1EB3-49F3-B00E-999ED46AA395}"/>
    <cellStyle name="Hyperlink 2 7340" xfId="10908" xr:uid="{A367F7E9-C90A-4377-B669-830D19A8AEB4}"/>
    <cellStyle name="Hyperlink 2 7341" xfId="10909" xr:uid="{5793A7D2-8043-4B96-A710-68E467744147}"/>
    <cellStyle name="Hyperlink 2 7342" xfId="10910" xr:uid="{313ED007-AED2-4BD4-9E2B-4C59F70FFF30}"/>
    <cellStyle name="Hyperlink 2 7343" xfId="10911" xr:uid="{2611E872-79B6-438D-9939-62F424625736}"/>
    <cellStyle name="Hyperlink 2 7344" xfId="10912" xr:uid="{9EF3BE7C-F264-4367-9406-A32ABD919F04}"/>
    <cellStyle name="Hyperlink 2 7345" xfId="10913" xr:uid="{FA1998FB-F751-4648-A085-802E643F9468}"/>
    <cellStyle name="Hyperlink 2 7346" xfId="10914" xr:uid="{6C752B8D-C6AF-45DF-BBC6-CFE3AAB246D8}"/>
    <cellStyle name="Hyperlink 2 7347" xfId="10915" xr:uid="{3F89AC9E-84B8-4722-AD1C-978B4DC83C7E}"/>
    <cellStyle name="Hyperlink 2 7348" xfId="10916" xr:uid="{A19D160E-82C2-4B7D-8C07-4E032AB5E32F}"/>
    <cellStyle name="Hyperlink 2 7349" xfId="10917" xr:uid="{96E8A452-2763-4A51-85FC-1AAFD3CEC22C}"/>
    <cellStyle name="Hyperlink 2 735" xfId="10918" xr:uid="{B733A015-4157-409A-B346-8026CEE15C2E}"/>
    <cellStyle name="Hyperlink 2 7350" xfId="10919" xr:uid="{E90C45C8-774C-4449-AB4D-D14874A27578}"/>
    <cellStyle name="Hyperlink 2 7351" xfId="10920" xr:uid="{5B138DE0-5838-48FE-974F-FF77EC5603B1}"/>
    <cellStyle name="Hyperlink 2 7352" xfId="10921" xr:uid="{A7345BBB-B831-4B15-A028-A9DE447933A3}"/>
    <cellStyle name="Hyperlink 2 7353" xfId="10922" xr:uid="{16BC87CA-244E-42F7-8EC8-E366A8762522}"/>
    <cellStyle name="Hyperlink 2 7354" xfId="10923" xr:uid="{293F4800-43C2-47C9-A430-DE7CD8A50B2B}"/>
    <cellStyle name="Hyperlink 2 7355" xfId="10924" xr:uid="{4599D839-81E6-4127-9DAA-0C1DA5FB254E}"/>
    <cellStyle name="Hyperlink 2 7356" xfId="10925" xr:uid="{9F9271FF-0C3A-46F0-B1D5-35749FE98B9D}"/>
    <cellStyle name="Hyperlink 2 7357" xfId="10926" xr:uid="{5BC315A5-95C7-454A-96A5-845C8232E0F3}"/>
    <cellStyle name="Hyperlink 2 7358" xfId="10927" xr:uid="{1319B0DB-00DA-4B8B-A259-16A47F6B345B}"/>
    <cellStyle name="Hyperlink 2 7359" xfId="10928" xr:uid="{0345C218-0234-479B-9BAA-47318257C97E}"/>
    <cellStyle name="Hyperlink 2 736" xfId="10929" xr:uid="{2CF58077-081E-48AB-AA19-51BF1E7F161C}"/>
    <cellStyle name="Hyperlink 2 7360" xfId="10930" xr:uid="{90451310-FCAC-4391-B185-B70A258631D7}"/>
    <cellStyle name="Hyperlink 2 7361" xfId="10931" xr:uid="{A770EC6F-9067-4CEB-89F7-8A32F709ECD1}"/>
    <cellStyle name="Hyperlink 2 7362" xfId="10932" xr:uid="{065CBEDC-BEC7-4469-8A07-411408A76744}"/>
    <cellStyle name="Hyperlink 2 7363" xfId="10933" xr:uid="{92F16D3F-E66E-4A69-9E3E-2BCAC710DE0C}"/>
    <cellStyle name="Hyperlink 2 7364" xfId="10934" xr:uid="{AD7CEC34-BBB1-4D91-8F8E-387A146AC3F6}"/>
    <cellStyle name="Hyperlink 2 7365" xfId="10935" xr:uid="{CEC45928-5104-4904-8DFF-BAB8475B8B6E}"/>
    <cellStyle name="Hyperlink 2 7366" xfId="10936" xr:uid="{64789544-0F68-4CD5-93BD-0ED947EAD8F0}"/>
    <cellStyle name="Hyperlink 2 7367" xfId="10937" xr:uid="{50FBD55B-FF6A-4DC9-84EF-7D388BE28A36}"/>
    <cellStyle name="Hyperlink 2 7368" xfId="10938" xr:uid="{2F050BCA-6DA6-4690-B989-B87A476F4CD2}"/>
    <cellStyle name="Hyperlink 2 7369" xfId="10939" xr:uid="{E828200A-AF6F-49B3-84FA-3B4B6D9823BC}"/>
    <cellStyle name="Hyperlink 2 737" xfId="10940" xr:uid="{5CC14611-CF65-4980-8C36-8B25B28742C6}"/>
    <cellStyle name="Hyperlink 2 7370" xfId="10941" xr:uid="{7C36AD06-043D-48E6-8E8E-742BCC32750A}"/>
    <cellStyle name="Hyperlink 2 7371" xfId="10942" xr:uid="{D3D3239A-ECDE-4F96-9C3E-FFDFACCEAEDC}"/>
    <cellStyle name="Hyperlink 2 7372" xfId="10943" xr:uid="{ABDBD695-F142-4B79-B0AE-16AD43604BA7}"/>
    <cellStyle name="Hyperlink 2 7373" xfId="10944" xr:uid="{82C920D8-76C2-415C-8C0F-F0B6C9021D22}"/>
    <cellStyle name="Hyperlink 2 7374" xfId="10945" xr:uid="{16444736-65A6-417A-B0CD-A6C1BDB468B3}"/>
    <cellStyle name="Hyperlink 2 7375" xfId="10946" xr:uid="{26EA2ED0-536D-4CB5-A8CC-CF5B68FA1F13}"/>
    <cellStyle name="Hyperlink 2 7376" xfId="10947" xr:uid="{40B889FE-E167-4F9B-A52C-EF5864A0A970}"/>
    <cellStyle name="Hyperlink 2 7377" xfId="10948" xr:uid="{D686CAF4-FD65-42C7-ABDD-54F10FE9085A}"/>
    <cellStyle name="Hyperlink 2 7378" xfId="10949" xr:uid="{EB1161A2-5568-49D9-BE7D-7CFE61E4F5E3}"/>
    <cellStyle name="Hyperlink 2 7379" xfId="10950" xr:uid="{449ADEA7-DDDF-43F5-9938-27D61D7EF5C6}"/>
    <cellStyle name="Hyperlink 2 738" xfId="10951" xr:uid="{4E459267-8BE7-4B91-8AAE-F2109290CE04}"/>
    <cellStyle name="Hyperlink 2 7380" xfId="10952" xr:uid="{F8DCD661-FB14-4030-8C41-1E1215F6BF15}"/>
    <cellStyle name="Hyperlink 2 7381" xfId="10953" xr:uid="{C38B72DD-79E5-490D-B465-53AB8C4450AF}"/>
    <cellStyle name="Hyperlink 2 7382" xfId="10954" xr:uid="{6D6BC633-2529-4863-B9DC-A3B9A02F6120}"/>
    <cellStyle name="Hyperlink 2 7383" xfId="10955" xr:uid="{DE2D8886-4E39-423A-B442-3FE7A28734AB}"/>
    <cellStyle name="Hyperlink 2 7384" xfId="10956" xr:uid="{363132CF-3F9C-46CC-BAF1-9388BCB440F7}"/>
    <cellStyle name="Hyperlink 2 7385" xfId="10957" xr:uid="{FB2AB52B-A587-4617-A423-C1B126F4998D}"/>
    <cellStyle name="Hyperlink 2 7386" xfId="10958" xr:uid="{C2504969-7628-445E-A042-A2379675CCD7}"/>
    <cellStyle name="Hyperlink 2 7387" xfId="10959" xr:uid="{67198F91-DC68-4B53-98FC-091E40057E58}"/>
    <cellStyle name="Hyperlink 2 7388" xfId="10960" xr:uid="{1AE77BA6-99A3-4F58-8F76-2A14E21E59F6}"/>
    <cellStyle name="Hyperlink 2 7389" xfId="10961" xr:uid="{11BF2E75-C1A9-4AED-A253-10554B7BC6F3}"/>
    <cellStyle name="Hyperlink 2 739" xfId="10962" xr:uid="{5DE77FD6-688F-4932-8016-21DF4DDCDDB2}"/>
    <cellStyle name="Hyperlink 2 7390" xfId="10963" xr:uid="{DA7EF299-19F1-4DAB-AA4D-BED540F591E1}"/>
    <cellStyle name="Hyperlink 2 7391" xfId="10964" xr:uid="{FFE09A03-139A-447C-A2D6-1855FA1356AB}"/>
    <cellStyle name="Hyperlink 2 7392" xfId="10965" xr:uid="{091FBD8A-6FE0-4563-9967-79810BC9A438}"/>
    <cellStyle name="Hyperlink 2 7393" xfId="10966" xr:uid="{B450217B-5616-49D9-9545-08F279468BCA}"/>
    <cellStyle name="Hyperlink 2 7394" xfId="10967" xr:uid="{4C8E06A9-021B-4D35-94B9-0FB94DD66061}"/>
    <cellStyle name="Hyperlink 2 7395" xfId="10968" xr:uid="{809C1F39-3ED6-4125-91E4-E2133F4F65AC}"/>
    <cellStyle name="Hyperlink 2 7396" xfId="10969" xr:uid="{487EEC76-4887-4630-BD3B-A457C818AC52}"/>
    <cellStyle name="Hyperlink 2 7397" xfId="10970" xr:uid="{72B2EFFB-C8C8-477D-81A1-BDA40CFF0DC8}"/>
    <cellStyle name="Hyperlink 2 7398" xfId="10971" xr:uid="{B121E8FB-81B0-4ECD-8E9F-550AAB4131EE}"/>
    <cellStyle name="Hyperlink 2 7399" xfId="10972" xr:uid="{F75D1C00-46B0-4BEA-A5F7-9826B8A3E1B1}"/>
    <cellStyle name="Hyperlink 2 74" xfId="10973" xr:uid="{A97CF295-C60E-4BD2-9273-A494F8B1A422}"/>
    <cellStyle name="Hyperlink 2 740" xfId="10974" xr:uid="{13AB7C8E-D87C-4506-BE53-C07F36BA0A3F}"/>
    <cellStyle name="Hyperlink 2 7400" xfId="10975" xr:uid="{A56319B9-DFFA-44CC-B354-EDD790C931E3}"/>
    <cellStyle name="Hyperlink 2 7401" xfId="10976" xr:uid="{C611714B-E718-42D3-8F3B-0D0DA7556967}"/>
    <cellStyle name="Hyperlink 2 7402" xfId="10977" xr:uid="{75981FC6-2CC1-4EC3-820C-15C62FB81978}"/>
    <cellStyle name="Hyperlink 2 7403" xfId="10978" xr:uid="{A23C625B-F471-40A4-8BE0-2575AD6EDB17}"/>
    <cellStyle name="Hyperlink 2 7404" xfId="10979" xr:uid="{D46FBE82-1C73-44BE-A7A1-D3DCA4487D0E}"/>
    <cellStyle name="Hyperlink 2 7405" xfId="10980" xr:uid="{93D83107-F55B-4198-B44A-40598385BA26}"/>
    <cellStyle name="Hyperlink 2 7406" xfId="10981" xr:uid="{800C915C-36C3-46EC-8A33-2BD5D66D6160}"/>
    <cellStyle name="Hyperlink 2 7407" xfId="10982" xr:uid="{6FF781AC-9032-4343-B1A2-CC201B6AA6B4}"/>
    <cellStyle name="Hyperlink 2 7408" xfId="10983" xr:uid="{EC9FE243-0722-4BD0-B062-8153A0E02F82}"/>
    <cellStyle name="Hyperlink 2 7409" xfId="10984" xr:uid="{B6CD42E2-680D-47A7-B144-079DE6DCCDF3}"/>
    <cellStyle name="Hyperlink 2 741" xfId="10985" xr:uid="{F9B31476-F1A8-456F-A4C8-74D595E99170}"/>
    <cellStyle name="Hyperlink 2 7410" xfId="10986" xr:uid="{5640EB0A-E441-42BF-9AB0-3E29211E21C8}"/>
    <cellStyle name="Hyperlink 2 7411" xfId="10987" xr:uid="{38E9B38D-D050-451E-8B6D-E4EFD26B3EEE}"/>
    <cellStyle name="Hyperlink 2 7412" xfId="10988" xr:uid="{01974A5A-FB3E-4B90-9788-80FED1AB9FAC}"/>
    <cellStyle name="Hyperlink 2 7413" xfId="10989" xr:uid="{EA5D9D9A-45AF-4C30-81BC-89F584D4EE9E}"/>
    <cellStyle name="Hyperlink 2 7414" xfId="10990" xr:uid="{786F3114-409F-4DD6-86C2-33EC7B6DCE00}"/>
    <cellStyle name="Hyperlink 2 7415" xfId="10991" xr:uid="{AA3C4811-D1BB-41B7-8E12-0CE9FEAAB35D}"/>
    <cellStyle name="Hyperlink 2 7416" xfId="10992" xr:uid="{76A0C8D6-9318-40CF-820E-A05CC516C251}"/>
    <cellStyle name="Hyperlink 2 7417" xfId="10993" xr:uid="{DF2C5BE7-8940-4CA3-B0AC-0590E9A16512}"/>
    <cellStyle name="Hyperlink 2 7418" xfId="10994" xr:uid="{20507FE4-233E-4CF6-A73E-D7C44F592CA5}"/>
    <cellStyle name="Hyperlink 2 7419" xfId="10995" xr:uid="{78B2AB4E-A9DB-4BA0-BD41-DE0781F62934}"/>
    <cellStyle name="Hyperlink 2 742" xfId="10996" xr:uid="{54A5DB96-1492-45BE-BD8A-45E7B3396741}"/>
    <cellStyle name="Hyperlink 2 7420" xfId="10997" xr:uid="{64598428-35D4-4C90-A67B-509A77F83C6B}"/>
    <cellStyle name="Hyperlink 2 7421" xfId="10998" xr:uid="{80D9AA3A-BA21-4BE4-A076-915B6C79A823}"/>
    <cellStyle name="Hyperlink 2 7422" xfId="10999" xr:uid="{62D88670-A3CC-4A6C-864E-94DCAE5DCEED}"/>
    <cellStyle name="Hyperlink 2 7423" xfId="11000" xr:uid="{F838488E-662F-46F6-9DBF-542D764CC3A4}"/>
    <cellStyle name="Hyperlink 2 7424" xfId="11001" xr:uid="{21AFCE90-4504-4275-AB80-06A46AD973D2}"/>
    <cellStyle name="Hyperlink 2 7425" xfId="11002" xr:uid="{71B72530-C021-4726-919E-489F49A9C198}"/>
    <cellStyle name="Hyperlink 2 7426" xfId="11003" xr:uid="{ACEFB49C-718F-42D2-9F8D-25AA1265B18A}"/>
    <cellStyle name="Hyperlink 2 7427" xfId="11004" xr:uid="{39490C1D-8E41-490D-A989-15D6BB75AC20}"/>
    <cellStyle name="Hyperlink 2 7428" xfId="11005" xr:uid="{0E3554B5-B5BB-4EFC-B12E-171EBDE1ADDF}"/>
    <cellStyle name="Hyperlink 2 7429" xfId="11006" xr:uid="{F9172767-8EB1-4FD5-860B-B08A78AAD463}"/>
    <cellStyle name="Hyperlink 2 743" xfId="11007" xr:uid="{D5508DC8-7A36-436A-89B5-A8209CB201BE}"/>
    <cellStyle name="Hyperlink 2 7430" xfId="11008" xr:uid="{6280FDD1-C174-4193-AE5B-3B7AAFDC085F}"/>
    <cellStyle name="Hyperlink 2 7431" xfId="11009" xr:uid="{D42E61CA-0274-4E49-B748-C69FC6B0455C}"/>
    <cellStyle name="Hyperlink 2 7432" xfId="11010" xr:uid="{1AC560B8-BF2B-450E-B79B-4518D79E9FE7}"/>
    <cellStyle name="Hyperlink 2 7433" xfId="11011" xr:uid="{97BBC323-D0B0-47C5-8015-E7279A16A9B7}"/>
    <cellStyle name="Hyperlink 2 7434" xfId="11012" xr:uid="{647A45B9-2A6B-430F-8BAF-D2C4B5D358C9}"/>
    <cellStyle name="Hyperlink 2 7435" xfId="11013" xr:uid="{86795834-7F7B-4A35-93B0-0DDA8E0CB12F}"/>
    <cellStyle name="Hyperlink 2 7436" xfId="11014" xr:uid="{C3957884-CE2A-4B1D-8ABC-5D2ED01B05BF}"/>
    <cellStyle name="Hyperlink 2 7437" xfId="11015" xr:uid="{39678CC5-53C5-4AF2-BE2B-F903C819DD98}"/>
    <cellStyle name="Hyperlink 2 7438" xfId="11016" xr:uid="{F40052DF-2424-4B7C-8B5D-83219C2D8C5D}"/>
    <cellStyle name="Hyperlink 2 7439" xfId="11017" xr:uid="{A797D748-F154-4F5E-A24C-8DC63349991B}"/>
    <cellStyle name="Hyperlink 2 744" xfId="11018" xr:uid="{67C37633-96B9-4341-B363-8BA296322AFB}"/>
    <cellStyle name="Hyperlink 2 7440" xfId="11019" xr:uid="{44098211-CB3C-4BE7-B01C-0B57359713AA}"/>
    <cellStyle name="Hyperlink 2 7441" xfId="11020" xr:uid="{69BE1E8B-A7F8-4739-A205-EE238EBAB286}"/>
    <cellStyle name="Hyperlink 2 7442" xfId="11021" xr:uid="{A8F95660-BD68-4CC4-AF7D-E397D4DDB2FC}"/>
    <cellStyle name="Hyperlink 2 7443" xfId="11022" xr:uid="{C8B3A543-2168-43A8-8D97-CC9549A6B8C8}"/>
    <cellStyle name="Hyperlink 2 7444" xfId="11023" xr:uid="{2B954B93-D1D8-4E30-844E-0576634F26A1}"/>
    <cellStyle name="Hyperlink 2 7445" xfId="11024" xr:uid="{E121A686-6165-4B04-B5BB-1224B414DD2C}"/>
    <cellStyle name="Hyperlink 2 7446" xfId="11025" xr:uid="{229D9CA9-4607-4AC8-8BD6-082B6B9AB852}"/>
    <cellStyle name="Hyperlink 2 7447" xfId="11026" xr:uid="{FF756C96-1166-4CB5-A5F8-E13490D0431D}"/>
    <cellStyle name="Hyperlink 2 7448" xfId="11027" xr:uid="{28BE2C1A-D05B-473E-B252-22A1208E6D8C}"/>
    <cellStyle name="Hyperlink 2 7449" xfId="11028" xr:uid="{14D52D9B-9E37-48C8-94E4-66F086B6345C}"/>
    <cellStyle name="Hyperlink 2 745" xfId="11029" xr:uid="{4A584FB3-C95C-4CE3-9C8A-D7DEB7C4E431}"/>
    <cellStyle name="Hyperlink 2 7450" xfId="11030" xr:uid="{D12E1B01-B667-482B-821A-F27C3D22A1C1}"/>
    <cellStyle name="Hyperlink 2 7451" xfId="11031" xr:uid="{018AB00D-018C-452C-B764-504533CF4129}"/>
    <cellStyle name="Hyperlink 2 7452" xfId="11032" xr:uid="{2466B7E9-099F-40C7-ACE5-81A582D3E33C}"/>
    <cellStyle name="Hyperlink 2 7453" xfId="11033" xr:uid="{3430F2B5-9741-4C27-A8A8-97CF40D23690}"/>
    <cellStyle name="Hyperlink 2 7454" xfId="11034" xr:uid="{A315E6AF-E42A-4816-BDA9-868171862C67}"/>
    <cellStyle name="Hyperlink 2 7455" xfId="11035" xr:uid="{AE14EFC1-56CB-4F93-A191-903CEC03BBA2}"/>
    <cellStyle name="Hyperlink 2 7456" xfId="11036" xr:uid="{635BE24B-9364-487D-BFF8-B8B080721D18}"/>
    <cellStyle name="Hyperlink 2 7457" xfId="11037" xr:uid="{935CC307-6AFF-4E09-8078-87D7F1A67A0B}"/>
    <cellStyle name="Hyperlink 2 7458" xfId="11038" xr:uid="{2CB5719B-59BA-4634-AAFB-85E0B5944E5F}"/>
    <cellStyle name="Hyperlink 2 7459" xfId="11039" xr:uid="{AA3DBF3E-E265-4FA1-B667-61C0249CC402}"/>
    <cellStyle name="Hyperlink 2 746" xfId="11040" xr:uid="{7E5908CC-E818-48C4-BB19-B71A9EFD02E1}"/>
    <cellStyle name="Hyperlink 2 7460" xfId="11041" xr:uid="{005FB2F8-9493-4B1B-9EE8-3FF2FC145C33}"/>
    <cellStyle name="Hyperlink 2 7461" xfId="11042" xr:uid="{8424DFEC-6585-4CB0-A701-4DBA0DA02030}"/>
    <cellStyle name="Hyperlink 2 7462" xfId="11043" xr:uid="{08A580FB-06B4-4791-91B3-1A819D0F6F54}"/>
    <cellStyle name="Hyperlink 2 7463" xfId="11044" xr:uid="{40C6E65D-EE4C-4350-BC87-8C3CE4F06808}"/>
    <cellStyle name="Hyperlink 2 7464" xfId="11045" xr:uid="{AEFA9AD2-667F-48BB-93D3-6B792A378D6C}"/>
    <cellStyle name="Hyperlink 2 7465" xfId="11046" xr:uid="{91BFF910-AD6F-4C55-B878-59605A3432B2}"/>
    <cellStyle name="Hyperlink 2 7466" xfId="11047" xr:uid="{5B6FB749-9FDB-4956-AF8F-ECE90AB9C49C}"/>
    <cellStyle name="Hyperlink 2 7467" xfId="11048" xr:uid="{C467C149-8204-4AF8-96B8-51627679512E}"/>
    <cellStyle name="Hyperlink 2 7468" xfId="11049" xr:uid="{CF5FB106-5365-43AB-BA86-B75F69085056}"/>
    <cellStyle name="Hyperlink 2 7469" xfId="11050" xr:uid="{8756E97B-BF7A-4FB9-B781-EDDD5A9F5E61}"/>
    <cellStyle name="Hyperlink 2 747" xfId="11051" xr:uid="{A099319A-70A5-4F9D-8F57-93E1A61C8784}"/>
    <cellStyle name="Hyperlink 2 7470" xfId="11052" xr:uid="{C53E07B7-D094-4DE3-8DCE-B430580A67DD}"/>
    <cellStyle name="Hyperlink 2 7471" xfId="11053" xr:uid="{B77FFD7A-8EAB-491C-883B-9E8D5EA8A0EB}"/>
    <cellStyle name="Hyperlink 2 7472" xfId="11054" xr:uid="{03579946-E397-4F21-98B5-5B056273EA5A}"/>
    <cellStyle name="Hyperlink 2 7473" xfId="11055" xr:uid="{6216587E-9253-422A-BDC2-BAC24C5CB044}"/>
    <cellStyle name="Hyperlink 2 7474" xfId="11056" xr:uid="{2C1B0ABC-3EBE-436D-A1B2-C9B0AC16C0CB}"/>
    <cellStyle name="Hyperlink 2 7475" xfId="11057" xr:uid="{7BBE5CF3-F0C8-4BBB-BF69-42A61806274B}"/>
    <cellStyle name="Hyperlink 2 7476" xfId="11058" xr:uid="{8FEA753E-9AF4-4FBC-95A6-8FEE73688150}"/>
    <cellStyle name="Hyperlink 2 7477" xfId="11059" xr:uid="{FE9A2B49-E4D6-40FF-9022-D3AFC4205BAD}"/>
    <cellStyle name="Hyperlink 2 7478" xfId="11060" xr:uid="{BAD0D642-0438-4128-BAC9-7AB63BD583D9}"/>
    <cellStyle name="Hyperlink 2 7479" xfId="11061" xr:uid="{F936A987-ABE9-4299-B06D-2DF85EEC70E4}"/>
    <cellStyle name="Hyperlink 2 748" xfId="11062" xr:uid="{7EF4D9F3-7AE8-4523-A8E8-FE6AA500C453}"/>
    <cellStyle name="Hyperlink 2 7480" xfId="11063" xr:uid="{0045D48E-C0EC-4A3B-AC6A-DE933FC2F2E5}"/>
    <cellStyle name="Hyperlink 2 7481" xfId="11064" xr:uid="{BEAC3CAD-149E-42DE-9977-CAB6D6AFD6B9}"/>
    <cellStyle name="Hyperlink 2 7482" xfId="11065" xr:uid="{B3684EDE-479C-4422-8E30-0879305D2706}"/>
    <cellStyle name="Hyperlink 2 7483" xfId="11066" xr:uid="{3AB95484-B405-41D6-8AFA-81743EF0AC32}"/>
    <cellStyle name="Hyperlink 2 7484" xfId="11067" xr:uid="{E72FEC50-755B-4B39-AEDA-D28F74F36111}"/>
    <cellStyle name="Hyperlink 2 7485" xfId="11068" xr:uid="{56D344C7-08B2-4ADB-8A0E-8E49DC5EBB01}"/>
    <cellStyle name="Hyperlink 2 7486" xfId="11069" xr:uid="{69B8ADFE-B330-413B-9A8F-677245B627D4}"/>
    <cellStyle name="Hyperlink 2 7487" xfId="11070" xr:uid="{3D5AEF9B-A1DE-4A83-AC85-96F050664906}"/>
    <cellStyle name="Hyperlink 2 7488" xfId="11071" xr:uid="{25B15F85-D8F3-4FAD-BD96-ADB2BBEB48C7}"/>
    <cellStyle name="Hyperlink 2 7489" xfId="11072" xr:uid="{9F36F990-26AA-4AB4-9A40-5B26F278E6F4}"/>
    <cellStyle name="Hyperlink 2 749" xfId="11073" xr:uid="{A6C3040C-E427-406B-BE3F-03A68C716A59}"/>
    <cellStyle name="Hyperlink 2 7490" xfId="11074" xr:uid="{01D5CE42-FE8D-4ED9-9AB6-3C88EDD6D224}"/>
    <cellStyle name="Hyperlink 2 7491" xfId="11075" xr:uid="{03AC3D1A-0312-42D4-8156-68C303DCD727}"/>
    <cellStyle name="Hyperlink 2 7492" xfId="11076" xr:uid="{C16A5C53-75F6-48D2-8290-B4D4A1E45AB8}"/>
    <cellStyle name="Hyperlink 2 7493" xfId="11077" xr:uid="{009FE02E-0564-40C4-A2D1-F5F88328D42E}"/>
    <cellStyle name="Hyperlink 2 7494" xfId="11078" xr:uid="{B29DEDF2-40A0-424E-B9B6-B0F0CC869BC9}"/>
    <cellStyle name="Hyperlink 2 7495" xfId="11079" xr:uid="{EB165715-0FA1-4EE2-8329-4BAD3C5BB662}"/>
    <cellStyle name="Hyperlink 2 7496" xfId="11080" xr:uid="{0055417D-E767-410C-95A5-1C71C47C7325}"/>
    <cellStyle name="Hyperlink 2 7497" xfId="11081" xr:uid="{DD9D168C-5972-4F82-80F2-567278BA987B}"/>
    <cellStyle name="Hyperlink 2 7498" xfId="11082" xr:uid="{EB75CF2C-B759-4904-8A48-D48C4AB22356}"/>
    <cellStyle name="Hyperlink 2 7499" xfId="11083" xr:uid="{91321B03-A4ED-4DC7-8976-428374BD01D6}"/>
    <cellStyle name="Hyperlink 2 75" xfId="11084" xr:uid="{964DD992-5524-4522-94CC-B2372AF0BD41}"/>
    <cellStyle name="Hyperlink 2 750" xfId="11085" xr:uid="{E7B2BD12-3C63-4CB1-B786-C748F7A4040F}"/>
    <cellStyle name="Hyperlink 2 7500" xfId="11086" xr:uid="{204B2E71-8E5F-4CFC-A6B7-8681C1697AF9}"/>
    <cellStyle name="Hyperlink 2 7501" xfId="11087" xr:uid="{AA34C472-A8FF-4119-8240-371DD523B869}"/>
    <cellStyle name="Hyperlink 2 7502" xfId="11088" xr:uid="{C1C0B264-A764-4A8E-AFE3-24DA11B89CB4}"/>
    <cellStyle name="Hyperlink 2 7503" xfId="11089" xr:uid="{8928C482-93AC-439B-B6FC-1D20F93DBB8F}"/>
    <cellStyle name="Hyperlink 2 7504" xfId="11090" xr:uid="{6F36DC65-75C6-465E-823B-D9644C664EF0}"/>
    <cellStyle name="Hyperlink 2 7505" xfId="11091" xr:uid="{1D76DF69-694E-4F0A-8902-225BC75B4CA3}"/>
    <cellStyle name="Hyperlink 2 7506" xfId="11092" xr:uid="{5CA05443-E53A-4635-867D-6BBFFF1004CC}"/>
    <cellStyle name="Hyperlink 2 7507" xfId="11093" xr:uid="{B1B2AA1A-FD70-44D9-9D52-DC8F450C048D}"/>
    <cellStyle name="Hyperlink 2 7508" xfId="11094" xr:uid="{CD7255B3-0CC3-4F40-85E6-35EB125D2BD6}"/>
    <cellStyle name="Hyperlink 2 7509" xfId="11095" xr:uid="{0AFEA695-6A03-4A23-9634-8E1A1CFEA7D8}"/>
    <cellStyle name="Hyperlink 2 751" xfId="11096" xr:uid="{E390F5A6-ACB5-47DD-BE00-88562E8631D7}"/>
    <cellStyle name="Hyperlink 2 7510" xfId="11097" xr:uid="{0F45D85B-0D71-40D6-B78F-0539F99D1E7C}"/>
    <cellStyle name="Hyperlink 2 7511" xfId="11098" xr:uid="{EEF477A7-80C7-4880-A535-3C85AA31750C}"/>
    <cellStyle name="Hyperlink 2 7512" xfId="11099" xr:uid="{2A820494-6271-4F41-9C5E-E5164F935659}"/>
    <cellStyle name="Hyperlink 2 7513" xfId="11100" xr:uid="{CABB76BC-E2D6-4195-9C7A-D3705B55CC85}"/>
    <cellStyle name="Hyperlink 2 7514" xfId="11101" xr:uid="{3D554337-2A11-41A7-809B-DAAC4C5EBC33}"/>
    <cellStyle name="Hyperlink 2 7515" xfId="11102" xr:uid="{9DB68F19-939D-4441-9879-B6420A09374D}"/>
    <cellStyle name="Hyperlink 2 7516" xfId="11103" xr:uid="{7F621A5A-05CC-46DC-B570-D71F97715CEB}"/>
    <cellStyle name="Hyperlink 2 7517" xfId="11104" xr:uid="{02EE1099-C3E7-42F0-B329-2E5841A495F0}"/>
    <cellStyle name="Hyperlink 2 7518" xfId="11105" xr:uid="{03ADA451-0FBC-462E-93C4-96B86D38FACE}"/>
    <cellStyle name="Hyperlink 2 7519" xfId="11106" xr:uid="{0AC02A0E-A7E4-43B1-B23E-22065CF7A6F6}"/>
    <cellStyle name="Hyperlink 2 752" xfId="11107" xr:uid="{0A60ABD4-1DA3-433B-84BA-E62A3E7D00AE}"/>
    <cellStyle name="Hyperlink 2 7520" xfId="11108" xr:uid="{7752C101-9AF9-4FDA-80BD-DE35FBB2D627}"/>
    <cellStyle name="Hyperlink 2 7521" xfId="11109" xr:uid="{4CE549E9-9392-4D1F-B1CA-ABFFAEDD74C4}"/>
    <cellStyle name="Hyperlink 2 7522" xfId="11110" xr:uid="{3D41B45C-00FD-4F89-8CF1-BA99FFFDEBF7}"/>
    <cellStyle name="Hyperlink 2 7523" xfId="11111" xr:uid="{BF0129F7-A028-485B-A15D-27FB8005F0A3}"/>
    <cellStyle name="Hyperlink 2 7524" xfId="11112" xr:uid="{C1FAA67E-B689-403C-9B63-210EABD7256D}"/>
    <cellStyle name="Hyperlink 2 7525" xfId="11113" xr:uid="{DD67D75A-B9F2-474A-9ED9-099098153FCD}"/>
    <cellStyle name="Hyperlink 2 7526" xfId="11114" xr:uid="{35452AC9-935B-461B-B671-4266038D2AD2}"/>
    <cellStyle name="Hyperlink 2 7527" xfId="11115" xr:uid="{9B811C62-A3B3-4A7D-B819-5259FE603627}"/>
    <cellStyle name="Hyperlink 2 7528" xfId="11116" xr:uid="{6046A66D-BD52-4D73-BF0C-0970BBFC93A9}"/>
    <cellStyle name="Hyperlink 2 7529" xfId="11117" xr:uid="{BFDCACE3-131A-4EA2-81AE-9336A557A9CE}"/>
    <cellStyle name="Hyperlink 2 753" xfId="11118" xr:uid="{573E1BF6-1701-41B7-A31C-0A2C3071627E}"/>
    <cellStyle name="Hyperlink 2 7530" xfId="11119" xr:uid="{FEF86EE6-0B92-45AB-88B6-C200E81B359E}"/>
    <cellStyle name="Hyperlink 2 7531" xfId="11120" xr:uid="{FE9F6B17-E10B-47D6-97B7-21D2E72360AE}"/>
    <cellStyle name="Hyperlink 2 7532" xfId="11121" xr:uid="{C9BD20F8-031E-4558-986D-F13FF3A61806}"/>
    <cellStyle name="Hyperlink 2 7533" xfId="11122" xr:uid="{FD67D3C7-6755-4612-91C6-B37224EA3C3B}"/>
    <cellStyle name="Hyperlink 2 7534" xfId="11123" xr:uid="{E249CE87-A337-4D9C-8A72-695346D8668C}"/>
    <cellStyle name="Hyperlink 2 7535" xfId="11124" xr:uid="{87844DD5-42E2-487B-8BE0-58C8E962A96B}"/>
    <cellStyle name="Hyperlink 2 7536" xfId="11125" xr:uid="{A03FD8EE-F669-4739-AEA8-7E1512AEE62F}"/>
    <cellStyle name="Hyperlink 2 7537" xfId="11126" xr:uid="{4A8A42A6-8AAD-456C-9528-7CD613E88997}"/>
    <cellStyle name="Hyperlink 2 7538" xfId="11127" xr:uid="{7B38CC04-94F1-4297-BD2F-EAD0E83348FB}"/>
    <cellStyle name="Hyperlink 2 7539" xfId="11128" xr:uid="{BC6982F1-4FA0-491F-9BE5-B7EF604F8AB7}"/>
    <cellStyle name="Hyperlink 2 754" xfId="11129" xr:uid="{0A707E91-F651-4CB6-BA3A-B27FC3F47048}"/>
    <cellStyle name="Hyperlink 2 7540" xfId="11130" xr:uid="{79E813AC-7389-4FFF-B7C1-3620DE01BF49}"/>
    <cellStyle name="Hyperlink 2 7541" xfId="11131" xr:uid="{8D47DADF-A291-48F5-AB72-AA177A1DA66A}"/>
    <cellStyle name="Hyperlink 2 7542" xfId="11132" xr:uid="{F8CA1053-F021-44D9-8B25-085BC724AB33}"/>
    <cellStyle name="Hyperlink 2 7543" xfId="11133" xr:uid="{188E0249-7D01-486E-BDA0-043B41C4D07F}"/>
    <cellStyle name="Hyperlink 2 7544" xfId="11134" xr:uid="{C4F205C3-536C-42A3-9B4F-1AEE4CD33DCB}"/>
    <cellStyle name="Hyperlink 2 7545" xfId="11135" xr:uid="{5F07DC6F-42BA-496E-BF8E-A58D9F0CFAC5}"/>
    <cellStyle name="Hyperlink 2 7546" xfId="11136" xr:uid="{E617157B-FB2D-415E-B292-59C98E0EBEA8}"/>
    <cellStyle name="Hyperlink 2 7547" xfId="11137" xr:uid="{A3B2B2CC-1312-4C1C-BC51-482A1B4BB643}"/>
    <cellStyle name="Hyperlink 2 7548" xfId="11138" xr:uid="{8FA5B758-B569-4A33-AA3C-AC876EEC218F}"/>
    <cellStyle name="Hyperlink 2 7549" xfId="11139" xr:uid="{9216DA70-C5C8-4E22-ACDA-8CF1B8EF61D7}"/>
    <cellStyle name="Hyperlink 2 755" xfId="11140" xr:uid="{BF853529-E470-4F44-A479-D48F83BC8CF0}"/>
    <cellStyle name="Hyperlink 2 7550" xfId="11141" xr:uid="{73D56327-2AAC-4D04-BF45-83227237C36E}"/>
    <cellStyle name="Hyperlink 2 7551" xfId="11142" xr:uid="{A321C4F5-5143-4E05-A969-EBDF7CC4D12E}"/>
    <cellStyle name="Hyperlink 2 7552" xfId="11143" xr:uid="{56E42D2A-4E20-4777-89B8-0EAA12EF30C1}"/>
    <cellStyle name="Hyperlink 2 7553" xfId="11144" xr:uid="{928DAFF9-BB31-4907-8C90-3542374CAD9F}"/>
    <cellStyle name="Hyperlink 2 7554" xfId="11145" xr:uid="{A24077D7-6F0A-4590-A381-B3CF9A657809}"/>
    <cellStyle name="Hyperlink 2 7555" xfId="11146" xr:uid="{0A409F41-EB9F-492A-942E-01554201638A}"/>
    <cellStyle name="Hyperlink 2 7556" xfId="11147" xr:uid="{77AD64B2-C963-40A7-B4E5-C90DAFC63DB6}"/>
    <cellStyle name="Hyperlink 2 7557" xfId="11148" xr:uid="{50C92C3A-63D2-4EFE-90D9-0BC3E6B44D64}"/>
    <cellStyle name="Hyperlink 2 7558" xfId="11149" xr:uid="{6DA54307-0DE4-43F4-95E7-BA415524B365}"/>
    <cellStyle name="Hyperlink 2 7559" xfId="11150" xr:uid="{B04C368A-B389-4875-914C-C356D0511995}"/>
    <cellStyle name="Hyperlink 2 756" xfId="11151" xr:uid="{9238106B-9A88-4976-B846-3F565D095834}"/>
    <cellStyle name="Hyperlink 2 7560" xfId="11152" xr:uid="{9663DB40-372A-404D-B29E-A8B02D456612}"/>
    <cellStyle name="Hyperlink 2 7561" xfId="11153" xr:uid="{47840F47-BE64-463A-A01E-EAFD7E504DCA}"/>
    <cellStyle name="Hyperlink 2 7562" xfId="11154" xr:uid="{CEE61AE8-4CF6-40F3-B4DA-3D4C349173EA}"/>
    <cellStyle name="Hyperlink 2 7563" xfId="11155" xr:uid="{B7CFCE27-CDC7-458E-8E0A-B6EAB73F3464}"/>
    <cellStyle name="Hyperlink 2 7564" xfId="11156" xr:uid="{B55FEF0C-54D6-4879-9E6F-D2682D0C83F7}"/>
    <cellStyle name="Hyperlink 2 7565" xfId="11157" xr:uid="{D8A31FE9-1838-4E37-AAAB-C2ECF8F6F577}"/>
    <cellStyle name="Hyperlink 2 7566" xfId="11158" xr:uid="{126E671E-FF9A-48EE-A94E-7A6FCAC6B50C}"/>
    <cellStyle name="Hyperlink 2 7567" xfId="11159" xr:uid="{88B68A03-1A5E-4E1E-A41A-73D102F39AC9}"/>
    <cellStyle name="Hyperlink 2 7568" xfId="11160" xr:uid="{B5F6D42D-1BCF-4651-B3E9-C09807ADBE5D}"/>
    <cellStyle name="Hyperlink 2 7569" xfId="11161" xr:uid="{438F0591-E35C-48B9-8F55-8C5F7B8D6D24}"/>
    <cellStyle name="Hyperlink 2 757" xfId="11162" xr:uid="{0C319489-11DB-4EA0-94A0-9A2C84E93548}"/>
    <cellStyle name="Hyperlink 2 7570" xfId="11163" xr:uid="{26BF31BF-9967-424E-9149-AC18FD2631DA}"/>
    <cellStyle name="Hyperlink 2 7571" xfId="11164" xr:uid="{19D4E63A-D039-43BC-A6B3-53F70D95E7DC}"/>
    <cellStyle name="Hyperlink 2 7572" xfId="11165" xr:uid="{2CA250DA-CFA2-455A-A0BB-036DA099838F}"/>
    <cellStyle name="Hyperlink 2 7573" xfId="11166" xr:uid="{48C4432A-6EDC-46A2-A665-94DF797D95EF}"/>
    <cellStyle name="Hyperlink 2 7574" xfId="11167" xr:uid="{FE3E06AA-E2B6-47D5-9BDF-BA153A75C120}"/>
    <cellStyle name="Hyperlink 2 7575" xfId="11168" xr:uid="{9C3DCE68-F216-44A5-A6B3-97AEF81835AC}"/>
    <cellStyle name="Hyperlink 2 7576" xfId="11169" xr:uid="{90945A69-42A7-4563-B86F-F407A5119D50}"/>
    <cellStyle name="Hyperlink 2 7577" xfId="11170" xr:uid="{F4B15F21-C210-4A5D-86F8-A49B03A8F778}"/>
    <cellStyle name="Hyperlink 2 7578" xfId="11171" xr:uid="{60793775-678C-4C69-B204-1584BC8EFD3B}"/>
    <cellStyle name="Hyperlink 2 7579" xfId="11172" xr:uid="{2AB40B82-F02A-42C9-AAEA-2DA034ADB462}"/>
    <cellStyle name="Hyperlink 2 758" xfId="11173" xr:uid="{D2EA413A-4632-4736-B365-8D564780BC5D}"/>
    <cellStyle name="Hyperlink 2 7580" xfId="11174" xr:uid="{C938C08F-37EA-44FF-8E38-527B76D4CEC1}"/>
    <cellStyle name="Hyperlink 2 7581" xfId="11175" xr:uid="{A8EFF0AC-1745-4476-9104-77E8518511BD}"/>
    <cellStyle name="Hyperlink 2 7582" xfId="11176" xr:uid="{5BBF5272-FA9A-4037-AC04-EDF453AA4BAD}"/>
    <cellStyle name="Hyperlink 2 7583" xfId="11177" xr:uid="{953179AB-C735-4B6C-A574-E49B85942D46}"/>
    <cellStyle name="Hyperlink 2 7584" xfId="11178" xr:uid="{882C52B5-AE67-4E56-9146-16D027A65003}"/>
    <cellStyle name="Hyperlink 2 7585" xfId="11179" xr:uid="{082489CF-4520-4291-A550-A7EF120780CE}"/>
    <cellStyle name="Hyperlink 2 7586" xfId="11180" xr:uid="{624FB8AD-6193-4A1D-8163-53C594A4CC2D}"/>
    <cellStyle name="Hyperlink 2 7587" xfId="11181" xr:uid="{9E4FD324-4918-48EE-8A42-7D84581F7865}"/>
    <cellStyle name="Hyperlink 2 7588" xfId="11182" xr:uid="{E08D287C-8F98-4B7F-9287-A10B361340CA}"/>
    <cellStyle name="Hyperlink 2 7589" xfId="11183" xr:uid="{49C6428A-79F9-4094-BC49-28A5D352AD37}"/>
    <cellStyle name="Hyperlink 2 759" xfId="11184" xr:uid="{FA471C34-936D-4D1C-B24F-CF0476B08C21}"/>
    <cellStyle name="Hyperlink 2 7590" xfId="11185" xr:uid="{ADC78F67-41F5-4B78-855D-EB5D39CDCEDE}"/>
    <cellStyle name="Hyperlink 2 7591" xfId="11186" xr:uid="{DD55FCC1-77D5-4579-81BE-9E70BAAC8B35}"/>
    <cellStyle name="Hyperlink 2 7592" xfId="11187" xr:uid="{43B71805-1D4D-4D1C-9B6D-EAAC14C9D3EC}"/>
    <cellStyle name="Hyperlink 2 7593" xfId="11188" xr:uid="{2E71529E-1703-46FB-95C4-13B50BBB6A21}"/>
    <cellStyle name="Hyperlink 2 7594" xfId="11189" xr:uid="{3D23BD8A-951E-4F16-AEC7-7D841A95F951}"/>
    <cellStyle name="Hyperlink 2 7595" xfId="11190" xr:uid="{FF8A78BE-8233-4C76-B6C0-B08C571002E7}"/>
    <cellStyle name="Hyperlink 2 7596" xfId="11191" xr:uid="{D4064388-5213-4217-A484-C12E554C8C13}"/>
    <cellStyle name="Hyperlink 2 7597" xfId="11192" xr:uid="{A6ADC0F0-292A-44A3-9D4A-AA4197BCE7A4}"/>
    <cellStyle name="Hyperlink 2 7598" xfId="11193" xr:uid="{B9BA7429-2A2D-4062-8A36-F26ECE4C7B07}"/>
    <cellStyle name="Hyperlink 2 7599" xfId="11194" xr:uid="{6E4408AF-6FFA-4287-8002-DDA724069BB8}"/>
    <cellStyle name="Hyperlink 2 76" xfId="11195" xr:uid="{1E89D704-B93E-4F45-89E1-86F7907A07C3}"/>
    <cellStyle name="Hyperlink 2 760" xfId="11196" xr:uid="{3E567820-D913-4F16-ACBD-CB869F58C300}"/>
    <cellStyle name="Hyperlink 2 7600" xfId="11197" xr:uid="{CA9A2AB4-525B-4DAD-8B72-249678BF950F}"/>
    <cellStyle name="Hyperlink 2 7601" xfId="11198" xr:uid="{5C1A1316-4AF7-47BF-A90E-707A7AEE3706}"/>
    <cellStyle name="Hyperlink 2 7602" xfId="11199" xr:uid="{DC753120-EF55-4893-9AD7-23403F1C81A4}"/>
    <cellStyle name="Hyperlink 2 7603" xfId="11200" xr:uid="{68369F0A-F6B3-41F8-BA0C-3937078E8A04}"/>
    <cellStyle name="Hyperlink 2 7604" xfId="11201" xr:uid="{14058BD8-2157-4C53-AA76-581E864CC70E}"/>
    <cellStyle name="Hyperlink 2 7605" xfId="11202" xr:uid="{94D6CB56-1496-4E3A-AA9B-5C5554D83BB8}"/>
    <cellStyle name="Hyperlink 2 7606" xfId="11203" xr:uid="{78974734-88AB-4B20-A08E-A303C77E76E6}"/>
    <cellStyle name="Hyperlink 2 7607" xfId="11204" xr:uid="{A42CC0B4-0DCA-4C97-B2C9-B07E7B99724E}"/>
    <cellStyle name="Hyperlink 2 7608" xfId="11205" xr:uid="{0D2CEBA7-3100-4D65-A661-067E2032413E}"/>
    <cellStyle name="Hyperlink 2 7609" xfId="11206" xr:uid="{1CC5AF34-0139-4519-B581-2886A7ED1442}"/>
    <cellStyle name="Hyperlink 2 761" xfId="11207" xr:uid="{426F30AE-6D03-4A8E-84C6-FAD53CAD2E80}"/>
    <cellStyle name="Hyperlink 2 7610" xfId="11208" xr:uid="{B7A07B04-1EDF-4CA4-BB9E-3476E0276B74}"/>
    <cellStyle name="Hyperlink 2 7611" xfId="11209" xr:uid="{6621D083-E53F-4D12-B2F4-4F059BC2C891}"/>
    <cellStyle name="Hyperlink 2 7612" xfId="11210" xr:uid="{BF0A3A76-502C-439D-BABA-9147D770ECCD}"/>
    <cellStyle name="Hyperlink 2 7613" xfId="11211" xr:uid="{1E94E4BB-343D-428D-8CF3-1B88F61F9BDA}"/>
    <cellStyle name="Hyperlink 2 7614" xfId="11212" xr:uid="{2E65E3BF-5713-45D8-90D5-656CE7AAA7B4}"/>
    <cellStyle name="Hyperlink 2 7615" xfId="11213" xr:uid="{AF96D822-1603-46E0-8DF2-22B9D2C518ED}"/>
    <cellStyle name="Hyperlink 2 7616" xfId="11214" xr:uid="{E54058D2-8BA5-42C7-943E-F77E65C40525}"/>
    <cellStyle name="Hyperlink 2 7617" xfId="11215" xr:uid="{456ADC1D-2BB7-448E-B411-6FCE67A43518}"/>
    <cellStyle name="Hyperlink 2 7618" xfId="11216" xr:uid="{6081184B-CD3E-4D81-993A-CE21D38D87A2}"/>
    <cellStyle name="Hyperlink 2 7619" xfId="11217" xr:uid="{9F6311CF-981A-4252-8F6B-18D4601A5EA6}"/>
    <cellStyle name="Hyperlink 2 762" xfId="11218" xr:uid="{42F16425-E295-43AA-AD41-4A22CA3D1582}"/>
    <cellStyle name="Hyperlink 2 7620" xfId="11219" xr:uid="{2A1A00A0-1D64-4F0E-A2B4-FAC3C4A1C7E2}"/>
    <cellStyle name="Hyperlink 2 7621" xfId="11220" xr:uid="{389763F6-EEA2-4978-86DE-184A6397E3D6}"/>
    <cellStyle name="Hyperlink 2 7622" xfId="11221" xr:uid="{8F12678E-CB34-402F-898D-E255F3D0F9B4}"/>
    <cellStyle name="Hyperlink 2 7623" xfId="11222" xr:uid="{80FF72D0-97E0-4A18-8958-6DC4F99FF13C}"/>
    <cellStyle name="Hyperlink 2 7624" xfId="11223" xr:uid="{D18A807B-E9C1-4329-A292-26144729C23E}"/>
    <cellStyle name="Hyperlink 2 7625" xfId="11224" xr:uid="{409D2C63-2582-4A7F-B530-B6868910AF65}"/>
    <cellStyle name="Hyperlink 2 7626" xfId="11225" xr:uid="{12C34C74-86FB-446F-ACE9-504A4088A66B}"/>
    <cellStyle name="Hyperlink 2 7627" xfId="11226" xr:uid="{E87626DC-DA2E-41AC-ABAD-8DECE6F437E4}"/>
    <cellStyle name="Hyperlink 2 7628" xfId="11227" xr:uid="{754889B4-A98C-4579-917C-3B4A6C1E9166}"/>
    <cellStyle name="Hyperlink 2 7629" xfId="11228" xr:uid="{BC5B122C-F3CE-4089-AC31-98BF9581E534}"/>
    <cellStyle name="Hyperlink 2 763" xfId="11229" xr:uid="{7F41854C-0F6A-42E5-AFBC-9874E94BDAC1}"/>
    <cellStyle name="Hyperlink 2 7630" xfId="11230" xr:uid="{89382FEC-4339-4C15-BD3C-215DC7388F8A}"/>
    <cellStyle name="Hyperlink 2 7631" xfId="11231" xr:uid="{EFB3B9C3-1EC1-47C6-B0A1-41649B12CFAB}"/>
    <cellStyle name="Hyperlink 2 7632" xfId="11232" xr:uid="{01EA469B-DCAF-49B2-A92A-F2C94C8D32DF}"/>
    <cellStyle name="Hyperlink 2 7633" xfId="11233" xr:uid="{19F3D61E-0322-468D-B23F-328923E1A7AC}"/>
    <cellStyle name="Hyperlink 2 7634" xfId="11234" xr:uid="{5A810016-2CAE-4A5A-AC70-5D30ED4B5501}"/>
    <cellStyle name="Hyperlink 2 7635" xfId="11235" xr:uid="{D3F7A7E5-73D6-4511-ABE4-66FCBB7A67E0}"/>
    <cellStyle name="Hyperlink 2 7636" xfId="11236" xr:uid="{92E7E8D4-9F2C-49D0-8148-AA1862FEC7FB}"/>
    <cellStyle name="Hyperlink 2 7637" xfId="11237" xr:uid="{49D85129-F43F-48A5-9E16-833AAFD454D4}"/>
    <cellStyle name="Hyperlink 2 7638" xfId="11238" xr:uid="{AE4C28A3-F3A8-4D0F-B0BD-F08559371BE9}"/>
    <cellStyle name="Hyperlink 2 7639" xfId="11239" xr:uid="{7E26407B-EB07-485A-8B13-791411A948E1}"/>
    <cellStyle name="Hyperlink 2 764" xfId="11240" xr:uid="{96CB5951-A742-4092-9664-49E105460B2F}"/>
    <cellStyle name="Hyperlink 2 7640" xfId="11241" xr:uid="{C0FEECE4-2ACB-47DA-9DC6-4B17372E2BB9}"/>
    <cellStyle name="Hyperlink 2 7641" xfId="11242" xr:uid="{3F1B3BDE-7F87-4F06-80E5-4D4670580F7C}"/>
    <cellStyle name="Hyperlink 2 7642" xfId="11243" xr:uid="{75134E7E-877C-4DA8-A8EC-5544A67E92A8}"/>
    <cellStyle name="Hyperlink 2 7643" xfId="11244" xr:uid="{EF291BDF-B1C6-452D-8C04-EEB35B4875E0}"/>
    <cellStyle name="Hyperlink 2 7644" xfId="11245" xr:uid="{0F2EAABE-082C-43C2-BBA5-3955FF8E8910}"/>
    <cellStyle name="Hyperlink 2 7645" xfId="11246" xr:uid="{72A1A6C5-3F7A-4D7D-8FF9-71E3224EDE7C}"/>
    <cellStyle name="Hyperlink 2 7646" xfId="11247" xr:uid="{16136C76-4E03-48D1-9FD0-6C96C8221291}"/>
    <cellStyle name="Hyperlink 2 7647" xfId="11248" xr:uid="{0E410698-F46F-411C-8FDB-3459B16E337A}"/>
    <cellStyle name="Hyperlink 2 7648" xfId="11249" xr:uid="{130DD103-E9FF-4BBB-832C-CD1A8084094C}"/>
    <cellStyle name="Hyperlink 2 7649" xfId="11250" xr:uid="{1E736DB2-28AC-488E-B2F3-0B800EA96289}"/>
    <cellStyle name="Hyperlink 2 765" xfId="11251" xr:uid="{80838BD5-2596-4D4E-A3A9-A77BADC639D0}"/>
    <cellStyle name="Hyperlink 2 7650" xfId="11252" xr:uid="{1F2DF94A-52BC-492F-BC5F-BAD871CD9EC3}"/>
    <cellStyle name="Hyperlink 2 7651" xfId="11253" xr:uid="{C5E1C30B-F2CE-471E-B76C-D6BDEE8D9E6F}"/>
    <cellStyle name="Hyperlink 2 7652" xfId="11254" xr:uid="{3FAA3562-8420-430C-81A5-C3C37A3861FF}"/>
    <cellStyle name="Hyperlink 2 7653" xfId="11255" xr:uid="{3DE3E672-36BF-43B5-8DC7-CB3C9B12B206}"/>
    <cellStyle name="Hyperlink 2 7654" xfId="11256" xr:uid="{088FF41D-7C9D-4B67-B4E5-CE6A59AA0DB7}"/>
    <cellStyle name="Hyperlink 2 7655" xfId="11257" xr:uid="{C33F6E35-51F9-40D0-B947-88990DA9DA7F}"/>
    <cellStyle name="Hyperlink 2 7656" xfId="11258" xr:uid="{7B0B2651-602B-4F9E-B74C-E36C1F0847E6}"/>
    <cellStyle name="Hyperlink 2 7657" xfId="11259" xr:uid="{1D1BAE38-10F3-484F-8B66-219F0F2B4718}"/>
    <cellStyle name="Hyperlink 2 7658" xfId="11260" xr:uid="{450AA255-0BAE-4A90-81F8-E8C988928608}"/>
    <cellStyle name="Hyperlink 2 7659" xfId="11261" xr:uid="{21862A64-69F6-40D8-BA22-58785759BA5C}"/>
    <cellStyle name="Hyperlink 2 766" xfId="11262" xr:uid="{05FD1193-A42F-48F7-936F-3CBB93B328D5}"/>
    <cellStyle name="Hyperlink 2 7660" xfId="11263" xr:uid="{A4469AEC-6776-4973-934C-7A4ABDF5583C}"/>
    <cellStyle name="Hyperlink 2 7661" xfId="11264" xr:uid="{798AC99B-4C06-4738-93F7-C3404CA7B7B4}"/>
    <cellStyle name="Hyperlink 2 7662" xfId="11265" xr:uid="{881AD2B7-46AA-44D0-8531-E293A326CBE2}"/>
    <cellStyle name="Hyperlink 2 7663" xfId="11266" xr:uid="{65D5DBED-11F0-49B4-B830-1F62A46E4A34}"/>
    <cellStyle name="Hyperlink 2 7664" xfId="11267" xr:uid="{61B317A3-49A1-4267-831D-41CDEC2F76E7}"/>
    <cellStyle name="Hyperlink 2 7665" xfId="11268" xr:uid="{F1C8CE50-5EF4-4640-9824-CFCF8E77ABFF}"/>
    <cellStyle name="Hyperlink 2 7666" xfId="11269" xr:uid="{E7DDC37C-565C-4F5C-9286-534341EE3304}"/>
    <cellStyle name="Hyperlink 2 7667" xfId="11270" xr:uid="{41949199-AE79-4344-BF85-C7D8F2326E0E}"/>
    <cellStyle name="Hyperlink 2 7668" xfId="11271" xr:uid="{D20BCA28-5B87-4AD5-A13D-AFCA6917B5EA}"/>
    <cellStyle name="Hyperlink 2 7669" xfId="11272" xr:uid="{2911451B-8904-4CC3-9FA6-F743A30B1224}"/>
    <cellStyle name="Hyperlink 2 767" xfId="11273" xr:uid="{28680DC1-D32A-4559-B42A-6864245DF3F3}"/>
    <cellStyle name="Hyperlink 2 7670" xfId="11274" xr:uid="{6C2DDC91-DCF4-4D55-B410-F6FDE70DE69E}"/>
    <cellStyle name="Hyperlink 2 7671" xfId="11275" xr:uid="{D3794D45-406F-4D38-B9B4-B37943A2A8D2}"/>
    <cellStyle name="Hyperlink 2 7672" xfId="11276" xr:uid="{046F4ECC-5924-4967-BC5A-D0C4D11DE4F2}"/>
    <cellStyle name="Hyperlink 2 7673" xfId="11277" xr:uid="{CD6F5D6E-C7AF-40B5-A22B-AB560AB8C421}"/>
    <cellStyle name="Hyperlink 2 7674" xfId="11278" xr:uid="{0968E0EC-6D1C-4237-8255-C88AD6746083}"/>
    <cellStyle name="Hyperlink 2 7675" xfId="11279" xr:uid="{1DE37192-A84D-4BE2-BDEA-A276E8C38C2C}"/>
    <cellStyle name="Hyperlink 2 7676" xfId="11280" xr:uid="{73F545E3-2FAE-4848-9E5A-5081C6EA1424}"/>
    <cellStyle name="Hyperlink 2 7677" xfId="11281" xr:uid="{12153C9E-1CB3-4D29-BB56-26CE9AC92636}"/>
    <cellStyle name="Hyperlink 2 7678" xfId="11282" xr:uid="{ED25045C-6473-4E36-9BCE-A57573D8CCE9}"/>
    <cellStyle name="Hyperlink 2 7679" xfId="11283" xr:uid="{FCABB63E-AE4D-44BB-8659-78744E56DD5F}"/>
    <cellStyle name="Hyperlink 2 768" xfId="11284" xr:uid="{C4512D10-1EAE-4FB5-BB86-F99C823BFC53}"/>
    <cellStyle name="Hyperlink 2 7680" xfId="11285" xr:uid="{57C9FE15-EFF6-45C8-B137-2D5CC6118768}"/>
    <cellStyle name="Hyperlink 2 7681" xfId="11286" xr:uid="{95A50A21-E093-4C02-AECF-2D75B2E34856}"/>
    <cellStyle name="Hyperlink 2 7682" xfId="11287" xr:uid="{1A6E506E-63BB-412C-BCEC-7C9CB60266FD}"/>
    <cellStyle name="Hyperlink 2 7683" xfId="11288" xr:uid="{90ACCBC4-9009-465F-A60A-7830239C6F4F}"/>
    <cellStyle name="Hyperlink 2 7684" xfId="11289" xr:uid="{D2F862AF-7FC9-4B46-A240-3ED4CFD3CB01}"/>
    <cellStyle name="Hyperlink 2 7685" xfId="11290" xr:uid="{5ACC189F-FEEF-4738-9CD7-69ECFB7B62CF}"/>
    <cellStyle name="Hyperlink 2 7686" xfId="11291" xr:uid="{6186D16C-595D-4FEB-B6A5-E47FE93119C0}"/>
    <cellStyle name="Hyperlink 2 7687" xfId="11292" xr:uid="{7C0D6DA9-9E10-4661-9EA4-94EC282A1AC9}"/>
    <cellStyle name="Hyperlink 2 7688" xfId="11293" xr:uid="{E3E35DBB-6230-4F06-B37A-8BECD227FF49}"/>
    <cellStyle name="Hyperlink 2 7689" xfId="11294" xr:uid="{CF454B59-52CC-47E2-A114-5B5BCFC96C6B}"/>
    <cellStyle name="Hyperlink 2 769" xfId="11295" xr:uid="{664B8B40-75A5-43CA-8FC6-81BBA82F041C}"/>
    <cellStyle name="Hyperlink 2 7690" xfId="11296" xr:uid="{2D587E9D-51B8-435B-AAE2-0B59E96DBFDD}"/>
    <cellStyle name="Hyperlink 2 7691" xfId="11297" xr:uid="{23451905-04F9-465E-836F-1BD9ECA211BB}"/>
    <cellStyle name="Hyperlink 2 7692" xfId="11298" xr:uid="{3D6A4F55-B8D2-4A13-9742-753A00EA5330}"/>
    <cellStyle name="Hyperlink 2 7693" xfId="11299" xr:uid="{26EB6B76-2157-4144-8D67-C8A3F1F0091C}"/>
    <cellStyle name="Hyperlink 2 7694" xfId="11300" xr:uid="{A6E4C4DC-A808-488D-8293-ECE88EEE52E4}"/>
    <cellStyle name="Hyperlink 2 7695" xfId="11301" xr:uid="{35F8FB7F-90EF-4E7A-AF9D-323C42776CB1}"/>
    <cellStyle name="Hyperlink 2 7696" xfId="11302" xr:uid="{CBE0CBB8-BA02-49B2-895A-B9B0830EF196}"/>
    <cellStyle name="Hyperlink 2 7697" xfId="11303" xr:uid="{F8B2D66B-0541-4B43-B241-081D89F54D5E}"/>
    <cellStyle name="Hyperlink 2 7698" xfId="11304" xr:uid="{8857F5BF-601A-4036-8B23-8076AFDC4835}"/>
    <cellStyle name="Hyperlink 2 7699" xfId="11305" xr:uid="{1ECBD440-425F-4BD5-AAC7-23C7D2EF7E91}"/>
    <cellStyle name="Hyperlink 2 77" xfId="11306" xr:uid="{DBEAAC52-44AC-4286-99C0-23ABC1CC6532}"/>
    <cellStyle name="Hyperlink 2 770" xfId="11307" xr:uid="{93D4B76E-8B95-422E-B5CF-540179426620}"/>
    <cellStyle name="Hyperlink 2 7700" xfId="11308" xr:uid="{23037693-21C2-4AAC-B8B5-7BBC0157C210}"/>
    <cellStyle name="Hyperlink 2 7701" xfId="11309" xr:uid="{FAAD46BB-2F6C-41F2-BA3C-DE456E4429CB}"/>
    <cellStyle name="Hyperlink 2 7702" xfId="11310" xr:uid="{5C120F7A-CD75-4981-A115-3164DAB39091}"/>
    <cellStyle name="Hyperlink 2 7703" xfId="11311" xr:uid="{C2082A8B-4479-4713-8398-E71DD5EAE7F8}"/>
    <cellStyle name="Hyperlink 2 7704" xfId="11312" xr:uid="{2059F04C-8767-4B33-BFC4-A5FBF024BADF}"/>
    <cellStyle name="Hyperlink 2 7705" xfId="11313" xr:uid="{0DDE7FDB-E117-43BC-A182-C388AEF40303}"/>
    <cellStyle name="Hyperlink 2 7706" xfId="11314" xr:uid="{E8DDDB61-9987-4F98-9AC1-EF1BB5D2F8FB}"/>
    <cellStyle name="Hyperlink 2 7707" xfId="11315" xr:uid="{3581F9B5-F568-4EC1-A16F-6F726F557E9E}"/>
    <cellStyle name="Hyperlink 2 7708" xfId="11316" xr:uid="{5C9CF3D0-B4C0-4AB6-A6F6-963D8E94FF0F}"/>
    <cellStyle name="Hyperlink 2 7709" xfId="11317" xr:uid="{38B62F34-B03A-4C6C-91C9-1DCBA6135A93}"/>
    <cellStyle name="Hyperlink 2 771" xfId="11318" xr:uid="{6C6F5B46-9A19-49F0-A225-71DFBBC988BF}"/>
    <cellStyle name="Hyperlink 2 7710" xfId="11319" xr:uid="{35CFBF0E-D917-41D8-811C-F54842F5127D}"/>
    <cellStyle name="Hyperlink 2 7711" xfId="11320" xr:uid="{63D26788-B85F-42B2-971B-9DBE2234684A}"/>
    <cellStyle name="Hyperlink 2 7712" xfId="11321" xr:uid="{72BC4897-7EBA-4C6C-9FD0-A6B0D6179FBB}"/>
    <cellStyle name="Hyperlink 2 7713" xfId="11322" xr:uid="{0BDF9D13-DD2A-42A5-A9FF-47B458988A89}"/>
    <cellStyle name="Hyperlink 2 7714" xfId="11323" xr:uid="{A9519E98-30ED-474A-ADC8-E5BD5F047201}"/>
    <cellStyle name="Hyperlink 2 7715" xfId="11324" xr:uid="{117C669F-2508-48E8-A1BB-666DAEA98EB3}"/>
    <cellStyle name="Hyperlink 2 7716" xfId="11325" xr:uid="{49BBE793-0AA7-448E-8209-82D58F42F119}"/>
    <cellStyle name="Hyperlink 2 7717" xfId="11326" xr:uid="{068BF9E8-5911-4E0E-B89D-2F68AA823C7D}"/>
    <cellStyle name="Hyperlink 2 7718" xfId="11327" xr:uid="{3ECCBD84-AD3C-466A-9D3C-05DC14853CD6}"/>
    <cellStyle name="Hyperlink 2 7719" xfId="11328" xr:uid="{45BA1741-4A92-4BE8-BCE0-704607B45EB0}"/>
    <cellStyle name="Hyperlink 2 772" xfId="11329" xr:uid="{AEDE5BBB-7DBD-4CB0-BA0F-220A5E5A8A54}"/>
    <cellStyle name="Hyperlink 2 7720" xfId="11330" xr:uid="{CD63B56D-EA5D-4E62-9E6B-4F1A6792FF40}"/>
    <cellStyle name="Hyperlink 2 7721" xfId="11331" xr:uid="{13124BF5-0E59-4A84-85DC-66B0B25A292B}"/>
    <cellStyle name="Hyperlink 2 7722" xfId="11332" xr:uid="{782D7F0C-733A-4750-B950-052BBDEAF9AF}"/>
    <cellStyle name="Hyperlink 2 7723" xfId="11333" xr:uid="{A89C0FB0-B130-4CE1-80EC-92D84CEB0735}"/>
    <cellStyle name="Hyperlink 2 7724" xfId="11334" xr:uid="{9A9AC4F9-7760-41C4-8FD6-C68DB6A7079F}"/>
    <cellStyle name="Hyperlink 2 7725" xfId="11335" xr:uid="{BD8F5A88-A958-4B58-B60B-D1445CA03223}"/>
    <cellStyle name="Hyperlink 2 7726" xfId="11336" xr:uid="{E1CEF4E8-00FA-4534-A88E-063BBF02A4D0}"/>
    <cellStyle name="Hyperlink 2 7727" xfId="11337" xr:uid="{453387D2-7273-4353-930B-F4E7E0B0F63A}"/>
    <cellStyle name="Hyperlink 2 7728" xfId="11338" xr:uid="{E461CB29-73F7-4AA2-9576-742219A475ED}"/>
    <cellStyle name="Hyperlink 2 7729" xfId="11339" xr:uid="{DB49BF4E-EE52-44D5-BD89-3A0CF7AC714F}"/>
    <cellStyle name="Hyperlink 2 773" xfId="11340" xr:uid="{8E87EE15-9F9E-4000-A832-64A0E7CB569B}"/>
    <cellStyle name="Hyperlink 2 7730" xfId="11341" xr:uid="{74A1480A-5FFD-4D2F-AFE3-63320F6E8151}"/>
    <cellStyle name="Hyperlink 2 7731" xfId="11342" xr:uid="{8D0EDAC9-D436-496D-8BBF-A0EBBAFE289F}"/>
    <cellStyle name="Hyperlink 2 7732" xfId="11343" xr:uid="{9BC7AF14-32E3-433A-8577-83DBC6292B11}"/>
    <cellStyle name="Hyperlink 2 7733" xfId="11344" xr:uid="{F30E1829-0C1D-4F54-8A30-A68E59D3CCEF}"/>
    <cellStyle name="Hyperlink 2 7734" xfId="11345" xr:uid="{CCA77766-B554-41B7-8591-BB76C44572EC}"/>
    <cellStyle name="Hyperlink 2 7735" xfId="11346" xr:uid="{9982758F-391E-4E7F-B06C-D4A2498AAC8E}"/>
    <cellStyle name="Hyperlink 2 7736" xfId="11347" xr:uid="{3834345F-080C-48BB-8C9E-6F151970766F}"/>
    <cellStyle name="Hyperlink 2 7737" xfId="11348" xr:uid="{3FB4C1BE-25FF-46B3-94A6-13BFB56DE263}"/>
    <cellStyle name="Hyperlink 2 7738" xfId="11349" xr:uid="{79387623-10A1-415E-9E6D-946F15B870D1}"/>
    <cellStyle name="Hyperlink 2 7739" xfId="11350" xr:uid="{4AE567F3-3D2C-417C-81D9-93A20303EAC6}"/>
    <cellStyle name="Hyperlink 2 774" xfId="11351" xr:uid="{90BAF1CD-9AEB-4273-B180-DE9B93A1CE5A}"/>
    <cellStyle name="Hyperlink 2 7740" xfId="11352" xr:uid="{35941B81-2153-4F5B-A90F-89498CF484B4}"/>
    <cellStyle name="Hyperlink 2 7741" xfId="11353" xr:uid="{6588596D-2A3C-48B8-95C3-912DB2B561A0}"/>
    <cellStyle name="Hyperlink 2 7742" xfId="11354" xr:uid="{1DBE5BB0-6B03-4AD3-B07D-D07E9541BCA9}"/>
    <cellStyle name="Hyperlink 2 7743" xfId="11355" xr:uid="{C22B56A8-81EB-4497-839A-97AE947A3652}"/>
    <cellStyle name="Hyperlink 2 7744" xfId="11356" xr:uid="{088AE2FE-8811-49BB-A716-A85D5DA7B597}"/>
    <cellStyle name="Hyperlink 2 7745" xfId="11357" xr:uid="{FEE258C8-BBC3-4DF3-A970-A07B7D4C3836}"/>
    <cellStyle name="Hyperlink 2 7746" xfId="11358" xr:uid="{C37A7ED7-22F3-47AC-89D5-733E0FAD2425}"/>
    <cellStyle name="Hyperlink 2 7747" xfId="11359" xr:uid="{67E36A75-5803-4F03-9DFA-71BA5F2B7196}"/>
    <cellStyle name="Hyperlink 2 7748" xfId="11360" xr:uid="{47DCF798-20F9-4F5C-9278-ACB7795C5FF9}"/>
    <cellStyle name="Hyperlink 2 7749" xfId="11361" xr:uid="{32A88BFE-1286-453A-96F7-5EAFDD17CD9F}"/>
    <cellStyle name="Hyperlink 2 775" xfId="11362" xr:uid="{7E12768E-A9C5-4305-B8C9-8B61810D5EF6}"/>
    <cellStyle name="Hyperlink 2 7750" xfId="11363" xr:uid="{7B73697C-CBC0-4F72-844B-8ACA085CFD7E}"/>
    <cellStyle name="Hyperlink 2 7751" xfId="11364" xr:uid="{354F8B2B-24D9-432B-B6F2-131DC79FFBF4}"/>
    <cellStyle name="Hyperlink 2 7752" xfId="11365" xr:uid="{DF0AB635-BAE4-4228-9793-171848180906}"/>
    <cellStyle name="Hyperlink 2 7753" xfId="11366" xr:uid="{49AA5C74-3732-4EC2-B4A1-D1ECADE33C52}"/>
    <cellStyle name="Hyperlink 2 7754" xfId="11367" xr:uid="{FB8E46DC-A27D-4256-88D4-CEC33C2C5569}"/>
    <cellStyle name="Hyperlink 2 7755" xfId="11368" xr:uid="{CB07C167-720E-4A66-A831-B01C43A41F95}"/>
    <cellStyle name="Hyperlink 2 7756" xfId="11369" xr:uid="{432EC706-8A26-4E1C-A9E4-9A65123373FC}"/>
    <cellStyle name="Hyperlink 2 7757" xfId="11370" xr:uid="{328CC716-BA3F-45C7-855A-162EA3C0A617}"/>
    <cellStyle name="Hyperlink 2 7758" xfId="11371" xr:uid="{4E127111-515D-4DD1-80AF-E0055158E016}"/>
    <cellStyle name="Hyperlink 2 7759" xfId="11372" xr:uid="{4308366F-D3BF-4EFF-985E-98A647EF14BD}"/>
    <cellStyle name="Hyperlink 2 776" xfId="11373" xr:uid="{9B32ED1F-9FD6-4629-9A79-37AB82554ADF}"/>
    <cellStyle name="Hyperlink 2 7760" xfId="11374" xr:uid="{4EF7447B-C79D-45EC-8693-4DD66552C04D}"/>
    <cellStyle name="Hyperlink 2 7761" xfId="11375" xr:uid="{6674E3B6-876D-4E2E-AD73-414941C89731}"/>
    <cellStyle name="Hyperlink 2 7762" xfId="11376" xr:uid="{FB291A54-6986-4084-BBDC-B750D40F5A56}"/>
    <cellStyle name="Hyperlink 2 7763" xfId="11377" xr:uid="{F9742318-BF26-4D6E-8E31-0EBA922C33A1}"/>
    <cellStyle name="Hyperlink 2 7764" xfId="11378" xr:uid="{85B52DFE-A813-4A56-B71B-9EC77A32AD49}"/>
    <cellStyle name="Hyperlink 2 7765" xfId="11379" xr:uid="{41FCDF41-B83B-4FE6-8C3E-E3DB4E26647A}"/>
    <cellStyle name="Hyperlink 2 7766" xfId="11380" xr:uid="{1CFE4CF4-696A-4BD5-ADC3-EB1FCCF2AFAB}"/>
    <cellStyle name="Hyperlink 2 7767" xfId="11381" xr:uid="{97F11B58-061F-4A02-8F40-3F2D98C0629B}"/>
    <cellStyle name="Hyperlink 2 7768" xfId="11382" xr:uid="{A28A3047-A5B0-45BD-92CE-31B664495BF4}"/>
    <cellStyle name="Hyperlink 2 7769" xfId="11383" xr:uid="{45D688D6-6FAF-4A92-AB47-5285717DDB8A}"/>
    <cellStyle name="Hyperlink 2 777" xfId="11384" xr:uid="{8E9AD5C7-0791-41AE-A742-240B2E70492D}"/>
    <cellStyle name="Hyperlink 2 7770" xfId="11385" xr:uid="{6F44E647-7A56-496B-BB01-985B18DC583B}"/>
    <cellStyle name="Hyperlink 2 7771" xfId="11386" xr:uid="{21EA7285-96D7-4526-8F3D-880B7E42574E}"/>
    <cellStyle name="Hyperlink 2 7772" xfId="11387" xr:uid="{644AF4E3-CA37-41FC-8EEC-1A1087612B2D}"/>
    <cellStyle name="Hyperlink 2 7773" xfId="11388" xr:uid="{1E911390-C20F-41E7-8ACE-A831E9545818}"/>
    <cellStyle name="Hyperlink 2 7774" xfId="11389" xr:uid="{BEAEC1BB-DD64-4037-97EA-BA88F42EB3DA}"/>
    <cellStyle name="Hyperlink 2 7775" xfId="11390" xr:uid="{6514689A-2601-4A7E-A14A-20C9DBD800D4}"/>
    <cellStyle name="Hyperlink 2 7776" xfId="11391" xr:uid="{C12720D8-55E4-49B3-961B-714723639A36}"/>
    <cellStyle name="Hyperlink 2 7777" xfId="11392" xr:uid="{7D6E2427-9C33-4BB8-9C99-3A4CA25CE7DB}"/>
    <cellStyle name="Hyperlink 2 7778" xfId="11393" xr:uid="{192BB1A5-3CB3-4FC8-B536-05CF9EDFBC3F}"/>
    <cellStyle name="Hyperlink 2 7779" xfId="11394" xr:uid="{7158FB67-A370-404D-B0E5-D7A41C886C96}"/>
    <cellStyle name="Hyperlink 2 778" xfId="11395" xr:uid="{0904DAF3-8B1B-4D11-BCAF-57F78A5781D1}"/>
    <cellStyle name="Hyperlink 2 7780" xfId="11396" xr:uid="{79C227CC-0275-47CF-8F75-CD57CD35124C}"/>
    <cellStyle name="Hyperlink 2 7781" xfId="11397" xr:uid="{B544501D-3BD4-4D73-8A19-94C007C02C84}"/>
    <cellStyle name="Hyperlink 2 7782" xfId="11398" xr:uid="{96E42869-7C53-4EAA-9760-9D804306FC3E}"/>
    <cellStyle name="Hyperlink 2 7783" xfId="11399" xr:uid="{1DDB781B-DB8E-47F4-B426-5320119854E5}"/>
    <cellStyle name="Hyperlink 2 7784" xfId="11400" xr:uid="{A7107910-9E23-4C24-89D5-88010A946D53}"/>
    <cellStyle name="Hyperlink 2 7785" xfId="11401" xr:uid="{AB61FFC0-A584-4336-9DB0-9738430F04F0}"/>
    <cellStyle name="Hyperlink 2 7786" xfId="11402" xr:uid="{10C46D78-0174-4941-9B03-E40DD07D0FF1}"/>
    <cellStyle name="Hyperlink 2 7787" xfId="11403" xr:uid="{6237359A-6C0A-410B-8854-1595208D6779}"/>
    <cellStyle name="Hyperlink 2 7788" xfId="11404" xr:uid="{D221F449-F784-41BA-84D4-92BFC4398FC8}"/>
    <cellStyle name="Hyperlink 2 7789" xfId="11405" xr:uid="{1340C9CA-DCD5-436F-8A29-6FECEB893885}"/>
    <cellStyle name="Hyperlink 2 779" xfId="11406" xr:uid="{E1599A0C-E4FA-4611-86E9-CC349A260A0C}"/>
    <cellStyle name="Hyperlink 2 7790" xfId="11407" xr:uid="{6CC2F254-F61C-4775-A8B3-AA654F9AC451}"/>
    <cellStyle name="Hyperlink 2 7791" xfId="11408" xr:uid="{AEF0EF15-359E-46CB-9DC2-F7B40716BAB3}"/>
    <cellStyle name="Hyperlink 2 7792" xfId="11409" xr:uid="{BE81F598-F80C-4E40-B976-F050DA4F5888}"/>
    <cellStyle name="Hyperlink 2 7793" xfId="11410" xr:uid="{35D39FD2-634C-4D93-A77F-32D611463966}"/>
    <cellStyle name="Hyperlink 2 7794" xfId="11411" xr:uid="{10480193-2446-4718-8C97-2F1D91461652}"/>
    <cellStyle name="Hyperlink 2 7795" xfId="11412" xr:uid="{01FEFC0E-7391-435D-8C8D-6D0D3219F8B9}"/>
    <cellStyle name="Hyperlink 2 7796" xfId="11413" xr:uid="{18C48A91-9FEE-444E-A4CA-EA7572825208}"/>
    <cellStyle name="Hyperlink 2 7797" xfId="11414" xr:uid="{6AD5B026-FB2A-485C-BF45-F3614835BEE3}"/>
    <cellStyle name="Hyperlink 2 7798" xfId="11415" xr:uid="{87B18ED0-FF68-4753-A965-12CA6CA7CFF0}"/>
    <cellStyle name="Hyperlink 2 7799" xfId="11416" xr:uid="{ECBFA6DC-5738-4684-8DC0-9E8D90C8DB95}"/>
    <cellStyle name="Hyperlink 2 78" xfId="11417" xr:uid="{8382B898-9554-44D0-8D3A-DDB87DE9DA41}"/>
    <cellStyle name="Hyperlink 2 780" xfId="11418" xr:uid="{4F85D148-F034-4AA8-A173-5F8B3A63FAEB}"/>
    <cellStyle name="Hyperlink 2 7800" xfId="11419" xr:uid="{223CFC16-B68D-4948-876B-97DB56A95463}"/>
    <cellStyle name="Hyperlink 2 7801" xfId="11420" xr:uid="{F3914576-F9C7-473C-93EE-E51C931550F7}"/>
    <cellStyle name="Hyperlink 2 7802" xfId="11421" xr:uid="{43D41879-F01E-464C-BC7B-41235CD2912F}"/>
    <cellStyle name="Hyperlink 2 7803" xfId="11422" xr:uid="{67F0A7D7-4122-4FF7-B551-35E554134B46}"/>
    <cellStyle name="Hyperlink 2 7804" xfId="11423" xr:uid="{84543189-48CE-479F-A34B-3A07988DFFD7}"/>
    <cellStyle name="Hyperlink 2 7805" xfId="11424" xr:uid="{7D833961-49E1-466E-AA65-879CE116440D}"/>
    <cellStyle name="Hyperlink 2 7806" xfId="11425" xr:uid="{306E73EC-4825-4D2E-91FB-A9CAC49D0F31}"/>
    <cellStyle name="Hyperlink 2 7807" xfId="11426" xr:uid="{BE30B461-FCAB-44CE-93DE-07EB6E32420D}"/>
    <cellStyle name="Hyperlink 2 7808" xfId="11427" xr:uid="{087ADADD-6410-43A0-9690-F63E376A1076}"/>
    <cellStyle name="Hyperlink 2 7809" xfId="11428" xr:uid="{45E98494-AF40-4DC4-95A3-728528B1B343}"/>
    <cellStyle name="Hyperlink 2 781" xfId="11429" xr:uid="{5B6CB3AB-D503-42D1-A8CD-9FCAD93D7465}"/>
    <cellStyle name="Hyperlink 2 7810" xfId="11430" xr:uid="{374ED82A-F8A1-4346-84C8-489CD1DBD179}"/>
    <cellStyle name="Hyperlink 2 7811" xfId="11431" xr:uid="{4BD5D470-5CE4-458C-A29A-30194FFE4323}"/>
    <cellStyle name="Hyperlink 2 7812" xfId="11432" xr:uid="{4310BA45-8783-4CEA-9206-AD9AE5B77DEA}"/>
    <cellStyle name="Hyperlink 2 7813" xfId="11433" xr:uid="{4BD32C6B-E655-4675-A88F-7B42669345AE}"/>
    <cellStyle name="Hyperlink 2 7814" xfId="11434" xr:uid="{5FD23AD4-32E7-4DB9-AF66-404FD71CB5A3}"/>
    <cellStyle name="Hyperlink 2 7815" xfId="11435" xr:uid="{BDE425E7-90CE-4356-9E40-259AE7A96BDA}"/>
    <cellStyle name="Hyperlink 2 7816" xfId="11436" xr:uid="{7014ADE6-0529-4723-8C7B-81D6B7FBB5FC}"/>
    <cellStyle name="Hyperlink 2 7817" xfId="11437" xr:uid="{EC6E9B7F-FE30-428B-9D69-9E328E2ECA03}"/>
    <cellStyle name="Hyperlink 2 7818" xfId="11438" xr:uid="{EAF2FA08-C0F7-4209-B385-5A14718C7EE4}"/>
    <cellStyle name="Hyperlink 2 7819" xfId="11439" xr:uid="{96257E95-935E-4BD6-9D64-9D7A10003B33}"/>
    <cellStyle name="Hyperlink 2 782" xfId="11440" xr:uid="{79C7BA84-66BD-44CC-ADBA-ABC4D0A5A7C2}"/>
    <cellStyle name="Hyperlink 2 7820" xfId="11441" xr:uid="{CCACCA5A-0951-44DA-8AD1-5D42C270A70D}"/>
    <cellStyle name="Hyperlink 2 7821" xfId="11442" xr:uid="{93551DBE-8309-4B37-AAA5-9CAE992C6943}"/>
    <cellStyle name="Hyperlink 2 7822" xfId="11443" xr:uid="{9CA4B7A6-91E1-4AA4-8305-4C79507982EB}"/>
    <cellStyle name="Hyperlink 2 7823" xfId="11444" xr:uid="{DDFA433C-55B2-4C07-ABD9-253D307E8B00}"/>
    <cellStyle name="Hyperlink 2 7824" xfId="11445" xr:uid="{DA6BFEC6-3B60-4B34-8D9B-D0B1E659ECB2}"/>
    <cellStyle name="Hyperlink 2 7825" xfId="11446" xr:uid="{A12E540C-7574-4923-B8E4-22F79A347581}"/>
    <cellStyle name="Hyperlink 2 7826" xfId="11447" xr:uid="{2E46DE6C-83B1-478D-8964-1E00B6E6DD39}"/>
    <cellStyle name="Hyperlink 2 7827" xfId="11448" xr:uid="{7FD926D2-6ED9-4957-AC36-B631E064AF2A}"/>
    <cellStyle name="Hyperlink 2 7828" xfId="11449" xr:uid="{0DA26253-0298-4832-A274-4BFDF69FBDB2}"/>
    <cellStyle name="Hyperlink 2 7829" xfId="11450" xr:uid="{0D574036-0E12-4298-BD6F-107828FAAFBC}"/>
    <cellStyle name="Hyperlink 2 783" xfId="11451" xr:uid="{ED773ED4-2255-479C-B9A6-DE3D1ABBA962}"/>
    <cellStyle name="Hyperlink 2 7830" xfId="11452" xr:uid="{FCBA92DA-5046-4763-949E-E8FF3C5B032F}"/>
    <cellStyle name="Hyperlink 2 7831" xfId="11453" xr:uid="{BDA64D99-D2D5-4C2C-B470-0CA57540A40C}"/>
    <cellStyle name="Hyperlink 2 7832" xfId="11454" xr:uid="{2AC917AA-CC46-4AA4-9C99-B27EDF1B685B}"/>
    <cellStyle name="Hyperlink 2 7833" xfId="11455" xr:uid="{D487A881-B957-4D27-9492-0CBA577146C3}"/>
    <cellStyle name="Hyperlink 2 7834" xfId="11456" xr:uid="{6C7F1278-7A35-456A-A98D-297B6F3D3231}"/>
    <cellStyle name="Hyperlink 2 7835" xfId="11457" xr:uid="{EC5CA7D5-A5B1-41BD-B612-1430A09A3287}"/>
    <cellStyle name="Hyperlink 2 7836" xfId="11458" xr:uid="{F71029D2-7CE1-4503-8A00-0C0C1C541ED6}"/>
    <cellStyle name="Hyperlink 2 7837" xfId="11459" xr:uid="{C6F98A9E-059A-423A-AAC6-BB67D6C35B74}"/>
    <cellStyle name="Hyperlink 2 7838" xfId="11460" xr:uid="{6FE3986F-4AE0-4837-86DB-4FD094A6B2DC}"/>
    <cellStyle name="Hyperlink 2 7839" xfId="11461" xr:uid="{C4861C5B-CE71-4D27-90BF-2ACFCC58842C}"/>
    <cellStyle name="Hyperlink 2 784" xfId="11462" xr:uid="{32F1665B-6D8F-45B7-A9B9-F6986140ABEC}"/>
    <cellStyle name="Hyperlink 2 7840" xfId="11463" xr:uid="{C36FCE4B-0C92-4FDA-8A04-28BE29D7A4DC}"/>
    <cellStyle name="Hyperlink 2 7841" xfId="11464" xr:uid="{30E3E5C3-45AA-4AC5-97E8-2D5CDF01B642}"/>
    <cellStyle name="Hyperlink 2 7842" xfId="11465" xr:uid="{5E1AA571-AD61-468F-B448-A40BFAD11956}"/>
    <cellStyle name="Hyperlink 2 7843" xfId="11466" xr:uid="{C5B25DEC-7806-49D5-B48C-A1590C542F58}"/>
    <cellStyle name="Hyperlink 2 7844" xfId="11467" xr:uid="{684A49CE-4E44-460C-8BE3-E2782C2FD0F0}"/>
    <cellStyle name="Hyperlink 2 7845" xfId="11468" xr:uid="{319CC42D-238C-40E3-9018-FAE8F82BA0A5}"/>
    <cellStyle name="Hyperlink 2 7846" xfId="11469" xr:uid="{6821B90B-C445-4696-8D98-25EF8215050A}"/>
    <cellStyle name="Hyperlink 2 7847" xfId="11470" xr:uid="{7C46B0E6-EFF9-4194-B980-B36BB21F413C}"/>
    <cellStyle name="Hyperlink 2 7848" xfId="11471" xr:uid="{0617A492-DF74-4525-B26F-9E0BF1F5DFEB}"/>
    <cellStyle name="Hyperlink 2 7849" xfId="11472" xr:uid="{2BB78DC3-A711-4DBF-BA25-F35D2A50B9A6}"/>
    <cellStyle name="Hyperlink 2 785" xfId="11473" xr:uid="{8212386C-CFFF-470E-A651-A1C0A61DCABB}"/>
    <cellStyle name="Hyperlink 2 7850" xfId="11474" xr:uid="{16B149AE-87C3-4875-8A19-647B4CEE6A63}"/>
    <cellStyle name="Hyperlink 2 7851" xfId="11475" xr:uid="{A2EF5DDD-708B-4EBB-99BB-CF170CB34EB9}"/>
    <cellStyle name="Hyperlink 2 7852" xfId="11476" xr:uid="{BD8FE6A7-FBD6-4474-A092-A3CD6D252DD8}"/>
    <cellStyle name="Hyperlink 2 7853" xfId="11477" xr:uid="{06FAD6D6-BC6B-490C-9DFE-571934ACB75E}"/>
    <cellStyle name="Hyperlink 2 7854" xfId="11478" xr:uid="{744FE13E-5E9E-4F13-B839-61CB28B946FF}"/>
    <cellStyle name="Hyperlink 2 7855" xfId="11479" xr:uid="{EB56AADC-BE19-49D1-84A2-C07605DF2D4D}"/>
    <cellStyle name="Hyperlink 2 7856" xfId="11480" xr:uid="{226CC324-EEFF-421E-A9E9-C7DDE654DD44}"/>
    <cellStyle name="Hyperlink 2 7857" xfId="11481" xr:uid="{E78C5C2C-07D3-4EAC-A620-59C9CAAA3541}"/>
    <cellStyle name="Hyperlink 2 7858" xfId="11482" xr:uid="{E7BB234D-5890-4CD1-B1D7-D66EB158352E}"/>
    <cellStyle name="Hyperlink 2 7859" xfId="11483" xr:uid="{8602F977-7962-4851-8B4B-C507D6187CBF}"/>
    <cellStyle name="Hyperlink 2 786" xfId="11484" xr:uid="{C0FB19AD-4FBC-4346-B19B-98F587DFE45A}"/>
    <cellStyle name="Hyperlink 2 7860" xfId="11485" xr:uid="{BB12A331-CFC0-4404-BC19-9C7038CF5751}"/>
    <cellStyle name="Hyperlink 2 7861" xfId="11486" xr:uid="{ABF3A9CA-0BDF-407B-BAEA-4D69E24C110A}"/>
    <cellStyle name="Hyperlink 2 7862" xfId="11487" xr:uid="{9F094BBA-7801-48FD-A82A-A358CF1E2863}"/>
    <cellStyle name="Hyperlink 2 7863" xfId="11488" xr:uid="{0F8F43FD-AB8D-47CB-BAEA-F2803D97FA4C}"/>
    <cellStyle name="Hyperlink 2 7864" xfId="11489" xr:uid="{FD6325F2-3F59-4923-9F50-351A2973285F}"/>
    <cellStyle name="Hyperlink 2 7865" xfId="11490" xr:uid="{79FAE013-AB46-4569-8B05-DA47C861C3E3}"/>
    <cellStyle name="Hyperlink 2 7866" xfId="11491" xr:uid="{2FCF59FE-176F-4478-B09B-11AF8CCFAE1E}"/>
    <cellStyle name="Hyperlink 2 7867" xfId="11492" xr:uid="{B313B9DD-DAA2-404C-B91E-4F335769FC83}"/>
    <cellStyle name="Hyperlink 2 7868" xfId="11493" xr:uid="{C9F3880B-0704-4F8C-BAD9-F86F4AF5261A}"/>
    <cellStyle name="Hyperlink 2 7869" xfId="11494" xr:uid="{66D95EB3-23F0-43E2-8EB1-421AD2188CE4}"/>
    <cellStyle name="Hyperlink 2 787" xfId="11495" xr:uid="{98137E6E-784D-47A2-BED7-E786FD2DA068}"/>
    <cellStyle name="Hyperlink 2 7870" xfId="11496" xr:uid="{09BFCF43-BB5E-44B3-B60D-ADF726E8A948}"/>
    <cellStyle name="Hyperlink 2 7871" xfId="11497" xr:uid="{7B562A88-164C-4F4A-B7FC-2B2361E37A18}"/>
    <cellStyle name="Hyperlink 2 7872" xfId="11498" xr:uid="{A13D78D2-0397-4C10-813A-4BAE83292B46}"/>
    <cellStyle name="Hyperlink 2 7873" xfId="11499" xr:uid="{FF4A99C0-9B10-41E0-B256-32E559208A77}"/>
    <cellStyle name="Hyperlink 2 7874" xfId="11500" xr:uid="{87A90D9D-5495-4F09-BF58-ED2DAB5A91F7}"/>
    <cellStyle name="Hyperlink 2 7875" xfId="11501" xr:uid="{14338135-3A76-4ADB-8D6E-C10660BB28F6}"/>
    <cellStyle name="Hyperlink 2 7876" xfId="11502" xr:uid="{AF636562-51F9-47B0-8F82-EB485659CE08}"/>
    <cellStyle name="Hyperlink 2 7877" xfId="11503" xr:uid="{DEA09445-7192-4F8F-B2A1-38E5C2120924}"/>
    <cellStyle name="Hyperlink 2 7878" xfId="11504" xr:uid="{ACD9D008-E0A8-44E9-9FA9-FF4C29282F6D}"/>
    <cellStyle name="Hyperlink 2 7879" xfId="11505" xr:uid="{A4A68F71-C21F-44C0-9D7A-8D4A370172F1}"/>
    <cellStyle name="Hyperlink 2 788" xfId="11506" xr:uid="{7D5A8AB5-5576-4709-9CAB-2949418005AC}"/>
    <cellStyle name="Hyperlink 2 7880" xfId="11507" xr:uid="{2EA4DBBD-6456-40DE-AC59-7AB142FD41B8}"/>
    <cellStyle name="Hyperlink 2 7881" xfId="11508" xr:uid="{E294779C-7AA8-4F2C-AA5E-5DE0751430FC}"/>
    <cellStyle name="Hyperlink 2 7882" xfId="11509" xr:uid="{CB4D3437-99F3-42CF-AC77-4A56CD1852C5}"/>
    <cellStyle name="Hyperlink 2 7883" xfId="11510" xr:uid="{1A510CC1-BBEC-4C4A-B44F-5621BB0287E4}"/>
    <cellStyle name="Hyperlink 2 7884" xfId="11511" xr:uid="{1E9F6931-5044-4265-989F-34A5506940FC}"/>
    <cellStyle name="Hyperlink 2 7885" xfId="11512" xr:uid="{F30276FD-B434-4C47-9133-8E455D4A3BD3}"/>
    <cellStyle name="Hyperlink 2 7886" xfId="11513" xr:uid="{174C1B13-AF6C-4889-999E-E27F0313AB4F}"/>
    <cellStyle name="Hyperlink 2 7887" xfId="11514" xr:uid="{D6D025E7-F607-4A69-B320-D164837DFA26}"/>
    <cellStyle name="Hyperlink 2 7888" xfId="11515" xr:uid="{39AB47D6-ECD3-460A-B849-35B2D2EF57F1}"/>
    <cellStyle name="Hyperlink 2 7889" xfId="11516" xr:uid="{5B60A528-3596-4B00-8AB3-D7D29FF98A70}"/>
    <cellStyle name="Hyperlink 2 789" xfId="11517" xr:uid="{FB6F0E6C-24AD-49FA-83F0-9BDAD656B81E}"/>
    <cellStyle name="Hyperlink 2 7890" xfId="11518" xr:uid="{3F45D88D-EA73-4F06-8ED5-7A7282427F7E}"/>
    <cellStyle name="Hyperlink 2 7891" xfId="11519" xr:uid="{82CE8CD5-6BC0-4588-A69A-64FB9DBAB988}"/>
    <cellStyle name="Hyperlink 2 7892" xfId="11520" xr:uid="{E2FB78EF-A4D3-42A8-8927-BDDEEDA62C5D}"/>
    <cellStyle name="Hyperlink 2 7893" xfId="11521" xr:uid="{D2DE7ADB-F259-4266-91D2-783C4EEE9986}"/>
    <cellStyle name="Hyperlink 2 7894" xfId="11522" xr:uid="{1561D5F4-127D-4E31-AC1C-75A9D3F37F3C}"/>
    <cellStyle name="Hyperlink 2 7895" xfId="11523" xr:uid="{AAA99AA6-5141-4336-BF19-3C570DC86E10}"/>
    <cellStyle name="Hyperlink 2 7896" xfId="11524" xr:uid="{FE7D2EBC-DF8C-4ACF-A19C-AED320AB4358}"/>
    <cellStyle name="Hyperlink 2 7897" xfId="11525" xr:uid="{69ECF3A3-F072-4A93-9922-FAC05F20ECBB}"/>
    <cellStyle name="Hyperlink 2 7898" xfId="11526" xr:uid="{C7ACE27A-48A6-457E-9DC3-6EE75AA249EE}"/>
    <cellStyle name="Hyperlink 2 7899" xfId="11527" xr:uid="{6D963B5E-6ED4-4E3E-B9D5-6D617ACEC46A}"/>
    <cellStyle name="Hyperlink 2 79" xfId="11528" xr:uid="{D308E715-E4C0-442A-9F47-3EF9A0314137}"/>
    <cellStyle name="Hyperlink 2 790" xfId="11529" xr:uid="{DEBC55CF-A999-4858-899A-AD091CB2A99D}"/>
    <cellStyle name="Hyperlink 2 7900" xfId="11530" xr:uid="{2BE53251-6475-482D-8515-1D419B54F17F}"/>
    <cellStyle name="Hyperlink 2 7901" xfId="11531" xr:uid="{B2751964-B970-4D42-A81D-D5ECDBED0F77}"/>
    <cellStyle name="Hyperlink 2 7902" xfId="11532" xr:uid="{B4BBE3F1-F17D-4233-B807-85DAE5D3F4C6}"/>
    <cellStyle name="Hyperlink 2 7903" xfId="11533" xr:uid="{D8128C90-E601-4DC6-AF9B-67FC7F1DA038}"/>
    <cellStyle name="Hyperlink 2 7904" xfId="11534" xr:uid="{387E44E3-6BD3-4D53-A4FD-C9950CD38C26}"/>
    <cellStyle name="Hyperlink 2 7905" xfId="11535" xr:uid="{37A18D86-7F23-448B-83FD-80E54E10FC9C}"/>
    <cellStyle name="Hyperlink 2 7906" xfId="11536" xr:uid="{6C7E319E-0598-427E-A256-4FA45F0B0917}"/>
    <cellStyle name="Hyperlink 2 7907" xfId="11537" xr:uid="{4B627859-C11E-40AD-8F84-330FD922F877}"/>
    <cellStyle name="Hyperlink 2 7908" xfId="11538" xr:uid="{4184FD7D-35C5-4BDD-A20A-976EA71C968A}"/>
    <cellStyle name="Hyperlink 2 7909" xfId="11539" xr:uid="{50414083-392F-4C24-91ED-0DD7D0FC2372}"/>
    <cellStyle name="Hyperlink 2 791" xfId="11540" xr:uid="{4F5DF3C4-2AFD-4914-B195-73232879B9CC}"/>
    <cellStyle name="Hyperlink 2 7910" xfId="11541" xr:uid="{035EDDDB-E516-4A68-B7D6-302A1FF068D2}"/>
    <cellStyle name="Hyperlink 2 7911" xfId="11542" xr:uid="{497D11E4-247B-4D7F-BAF1-44F55345F48D}"/>
    <cellStyle name="Hyperlink 2 7912" xfId="11543" xr:uid="{F4988FAC-A9CD-4345-9A75-DC3BDE90078D}"/>
    <cellStyle name="Hyperlink 2 7913" xfId="11544" xr:uid="{18C20F49-0507-4790-900B-1336F14E4950}"/>
    <cellStyle name="Hyperlink 2 7914" xfId="11545" xr:uid="{3F3AA10D-2A7D-42F5-863E-4E9D7EF8F2F7}"/>
    <cellStyle name="Hyperlink 2 7915" xfId="11546" xr:uid="{0130AD78-C400-4893-8A0A-C63FA4B9522B}"/>
    <cellStyle name="Hyperlink 2 7916" xfId="11547" xr:uid="{6797A472-6B61-47B4-8FC3-CE61F9F94318}"/>
    <cellStyle name="Hyperlink 2 7917" xfId="11548" xr:uid="{51B55E8E-D47E-44B3-B3E2-C919D61BD0B3}"/>
    <cellStyle name="Hyperlink 2 7918" xfId="11549" xr:uid="{14DFCDF6-5653-4C48-8773-F70A1B50A5F9}"/>
    <cellStyle name="Hyperlink 2 7919" xfId="11550" xr:uid="{7E564027-BF2E-4A74-9DCB-075DED99748E}"/>
    <cellStyle name="Hyperlink 2 792" xfId="11551" xr:uid="{8A7F333E-BD61-4C03-8343-44565E5226E5}"/>
    <cellStyle name="Hyperlink 2 7920" xfId="11552" xr:uid="{DE6F7645-6225-4106-BE51-7EC070EB07C8}"/>
    <cellStyle name="Hyperlink 2 7921" xfId="11553" xr:uid="{CE4EC119-6E58-4A7B-AC4D-70A06FB6616A}"/>
    <cellStyle name="Hyperlink 2 7922" xfId="11554" xr:uid="{5FA0E56E-60A9-4BE5-8757-A55AC1E98868}"/>
    <cellStyle name="Hyperlink 2 7923" xfId="11555" xr:uid="{1B8104AE-88CA-47A8-9BFA-1768E9323240}"/>
    <cellStyle name="Hyperlink 2 7924" xfId="11556" xr:uid="{172B1A9A-5F7C-4FA1-9D60-3874FE558DF6}"/>
    <cellStyle name="Hyperlink 2 7925" xfId="11557" xr:uid="{E35CB5B2-B74A-4FCD-AF35-3269B309DF24}"/>
    <cellStyle name="Hyperlink 2 7926" xfId="11558" xr:uid="{09DC63A9-4CC3-4047-80DE-6CA92E224BE0}"/>
    <cellStyle name="Hyperlink 2 7927" xfId="11559" xr:uid="{9B7F6B52-8417-41E5-8976-441F3D31732A}"/>
    <cellStyle name="Hyperlink 2 7928" xfId="11560" xr:uid="{8360288A-D22F-4D62-8D94-4A8E4353F59B}"/>
    <cellStyle name="Hyperlink 2 7929" xfId="11561" xr:uid="{877F01EA-2A53-48D1-A01B-8980E7DEDCAB}"/>
    <cellStyle name="Hyperlink 2 793" xfId="11562" xr:uid="{43161507-6DB3-4FB0-B8C7-C36A06884613}"/>
    <cellStyle name="Hyperlink 2 7930" xfId="11563" xr:uid="{04BEEEAE-31D2-426C-9C0F-34D5EA6E5309}"/>
    <cellStyle name="Hyperlink 2 7931" xfId="11564" xr:uid="{34892A3E-09B3-4F0A-BDAC-783F103A7F93}"/>
    <cellStyle name="Hyperlink 2 7932" xfId="11565" xr:uid="{FFD9F87E-6F02-4B2F-B74D-A0CB2C3BE0B3}"/>
    <cellStyle name="Hyperlink 2 7933" xfId="11566" xr:uid="{3BA4810E-D0D8-417B-87C5-0C9857D15B21}"/>
    <cellStyle name="Hyperlink 2 7934" xfId="11567" xr:uid="{D22D39F1-4AEA-43A8-BE93-E4891FEF0035}"/>
    <cellStyle name="Hyperlink 2 7935" xfId="11568" xr:uid="{7D872F79-4014-4847-80BA-22DCDD328F8D}"/>
    <cellStyle name="Hyperlink 2 7936" xfId="11569" xr:uid="{C597288D-6DEF-49D5-B8D9-02D69F978A6D}"/>
    <cellStyle name="Hyperlink 2 7937" xfId="11570" xr:uid="{29A8A9F2-5809-4C66-BF19-8EFB262C164E}"/>
    <cellStyle name="Hyperlink 2 7938" xfId="11571" xr:uid="{1CE2C853-CFAA-4014-881A-DF3FB15932F5}"/>
    <cellStyle name="Hyperlink 2 7939" xfId="11572" xr:uid="{EA0278C2-9E9C-4D45-9377-E9C94730D1B5}"/>
    <cellStyle name="Hyperlink 2 794" xfId="11573" xr:uid="{66199E18-52B8-4AA9-B730-FF8B3E8D72AF}"/>
    <cellStyle name="Hyperlink 2 7940" xfId="11574" xr:uid="{2AE55EA8-BC66-4FE7-A0AE-5B6C74FF319A}"/>
    <cellStyle name="Hyperlink 2 7941" xfId="11575" xr:uid="{AF046D06-6287-4AF4-AB28-CB3F27F77609}"/>
    <cellStyle name="Hyperlink 2 7942" xfId="11576" xr:uid="{07EC001C-AC6F-49CA-B5E4-6E68DD3FB3E8}"/>
    <cellStyle name="Hyperlink 2 7943" xfId="11577" xr:uid="{379AADB4-5D5F-44F6-8D48-DC4837F75F4F}"/>
    <cellStyle name="Hyperlink 2 7944" xfId="11578" xr:uid="{F129F4E7-9BC2-4C5A-972B-B851D6C16F52}"/>
    <cellStyle name="Hyperlink 2 7945" xfId="11579" xr:uid="{7383A8D9-8B90-42C7-91AC-D4C2EB0A6709}"/>
    <cellStyle name="Hyperlink 2 7946" xfId="11580" xr:uid="{C84C2680-FA0D-4403-B571-22DFADA4FBD9}"/>
    <cellStyle name="Hyperlink 2 7947" xfId="11581" xr:uid="{77B1E8B9-F04B-47F8-9743-E8580488B0A5}"/>
    <cellStyle name="Hyperlink 2 7948" xfId="11582" xr:uid="{A43359EF-8FAF-4266-B658-33B01B8DFB79}"/>
    <cellStyle name="Hyperlink 2 7949" xfId="11583" xr:uid="{F804F372-4203-4BAE-AFBE-25EF32E33274}"/>
    <cellStyle name="Hyperlink 2 795" xfId="11584" xr:uid="{2EEA1F34-E4D4-4599-8766-F59EEE774E43}"/>
    <cellStyle name="Hyperlink 2 7950" xfId="11585" xr:uid="{746345FD-C340-4D1B-B329-F94CD68562E3}"/>
    <cellStyle name="Hyperlink 2 7951" xfId="11586" xr:uid="{99428B70-A4E3-4888-BCAE-64C0EC68F0C0}"/>
    <cellStyle name="Hyperlink 2 7952" xfId="11587" xr:uid="{97DDB6A0-EF86-4106-8A12-D43BB462CEF8}"/>
    <cellStyle name="Hyperlink 2 7953" xfId="11588" xr:uid="{D1081638-E9A5-4601-8047-7566EA7DC258}"/>
    <cellStyle name="Hyperlink 2 7954" xfId="11589" xr:uid="{5BEB2445-561D-490B-8936-B7FDA234FFE5}"/>
    <cellStyle name="Hyperlink 2 7955" xfId="11590" xr:uid="{02C2DBB4-444B-4BE9-AB6F-087288A97343}"/>
    <cellStyle name="Hyperlink 2 7956" xfId="11591" xr:uid="{C335F46B-D729-4CA3-9F6D-80D60F767FBB}"/>
    <cellStyle name="Hyperlink 2 7957" xfId="11592" xr:uid="{D91B1EC5-6DD9-4E76-A05B-9497F9510F2C}"/>
    <cellStyle name="Hyperlink 2 7958" xfId="11593" xr:uid="{C5EEAA10-3DBE-4B9A-A0EE-553A7E8B55F3}"/>
    <cellStyle name="Hyperlink 2 7959" xfId="11594" xr:uid="{716C398A-0D10-4FE9-B082-E64371383309}"/>
    <cellStyle name="Hyperlink 2 796" xfId="11595" xr:uid="{37786634-1EED-4E23-B34A-09EBF0DE4D00}"/>
    <cellStyle name="Hyperlink 2 7960" xfId="11596" xr:uid="{8CB5E9E1-2FFF-4E4E-B187-A41AFB3E623B}"/>
    <cellStyle name="Hyperlink 2 7961" xfId="11597" xr:uid="{C206E749-E446-4190-9B6F-A939C92EA273}"/>
    <cellStyle name="Hyperlink 2 7962" xfId="11598" xr:uid="{F3B843AA-4221-4090-8F33-C6EB4A22AE92}"/>
    <cellStyle name="Hyperlink 2 7963" xfId="11599" xr:uid="{5722DC34-147F-49F4-BFA7-FF9A398393AA}"/>
    <cellStyle name="Hyperlink 2 7964" xfId="11600" xr:uid="{87C1B922-025F-45E5-BB31-56051FEBF9C1}"/>
    <cellStyle name="Hyperlink 2 7965" xfId="11601" xr:uid="{59C8BFF2-843C-4E4E-BB72-2970D7C3D35B}"/>
    <cellStyle name="Hyperlink 2 7966" xfId="11602" xr:uid="{35B8DEA5-99E4-43BE-853D-8A3EF952DC12}"/>
    <cellStyle name="Hyperlink 2 7967" xfId="11603" xr:uid="{5222D13A-60D2-4512-B705-96FB92E572B9}"/>
    <cellStyle name="Hyperlink 2 7968" xfId="11604" xr:uid="{5EAFA7BA-F95E-4919-9E87-2919D233C0F9}"/>
    <cellStyle name="Hyperlink 2 7969" xfId="11605" xr:uid="{5D20ACEA-EBDB-42A8-BC57-BB62DF508FE1}"/>
    <cellStyle name="Hyperlink 2 797" xfId="11606" xr:uid="{4763E821-14D4-426F-8B58-B2C5E06DE83F}"/>
    <cellStyle name="Hyperlink 2 7970" xfId="11607" xr:uid="{54363DD1-A755-4EFE-BB04-9253E8485980}"/>
    <cellStyle name="Hyperlink 2 7971" xfId="11608" xr:uid="{1F3A9BB4-2AD9-4645-B5C0-FAE3905304DB}"/>
    <cellStyle name="Hyperlink 2 7972" xfId="11609" xr:uid="{E939A878-5C87-4561-8CE7-16C6E80C637E}"/>
    <cellStyle name="Hyperlink 2 7973" xfId="11610" xr:uid="{CC6019F8-F213-438D-8004-3E431F3BDFBC}"/>
    <cellStyle name="Hyperlink 2 7974" xfId="11611" xr:uid="{10F02423-316F-497F-9CFA-3A3F59615645}"/>
    <cellStyle name="Hyperlink 2 7975" xfId="11612" xr:uid="{A55D5575-0612-4BA6-94C1-8E0A62D7E06D}"/>
    <cellStyle name="Hyperlink 2 7976" xfId="11613" xr:uid="{BF562A78-8758-4022-9BDC-316E22860DCD}"/>
    <cellStyle name="Hyperlink 2 7977" xfId="11614" xr:uid="{974E10E2-6EF8-4C60-B2D3-CE3CCA9FB14A}"/>
    <cellStyle name="Hyperlink 2 7978" xfId="11615" xr:uid="{3B8CB314-9533-4DA2-8960-7210D5389885}"/>
    <cellStyle name="Hyperlink 2 7979" xfId="11616" xr:uid="{91F8CFFC-045B-403C-AB45-23DFB20EB609}"/>
    <cellStyle name="Hyperlink 2 798" xfId="11617" xr:uid="{0DCA0DC5-8F76-4412-94F6-0D7F7373B1CE}"/>
    <cellStyle name="Hyperlink 2 7980" xfId="11618" xr:uid="{E1E0D7C7-EC31-495E-9AE6-563CB350029E}"/>
    <cellStyle name="Hyperlink 2 7981" xfId="11619" xr:uid="{F1F2DB6D-42C2-45F3-83E5-1EB021B33749}"/>
    <cellStyle name="Hyperlink 2 7982" xfId="11620" xr:uid="{AF355B12-D8B7-4182-8FC0-44D1F30C67BB}"/>
    <cellStyle name="Hyperlink 2 7983" xfId="11621" xr:uid="{EC4F6744-E712-4846-9375-C7256A5E2636}"/>
    <cellStyle name="Hyperlink 2 7984" xfId="11622" xr:uid="{8270C65F-72F7-4BCF-9535-6482C2B4AC90}"/>
    <cellStyle name="Hyperlink 2 7985" xfId="11623" xr:uid="{92C23BB9-638A-45F7-9D38-0A502C1E75F0}"/>
    <cellStyle name="Hyperlink 2 7986" xfId="11624" xr:uid="{D13418CF-BB71-40A5-81CB-F0AB51200695}"/>
    <cellStyle name="Hyperlink 2 7987" xfId="11625" xr:uid="{DC096AA2-95D9-4791-976F-CFDB6BCDFFC4}"/>
    <cellStyle name="Hyperlink 2 7988" xfId="11626" xr:uid="{BCAF1EDF-276E-4C8C-BDFA-EDB8A4CAEBE2}"/>
    <cellStyle name="Hyperlink 2 7989" xfId="11627" xr:uid="{F4CF6535-397B-4171-A01C-67D6F0136CB8}"/>
    <cellStyle name="Hyperlink 2 799" xfId="11628" xr:uid="{65D403AB-83C3-4BEF-8CAC-5551BA676C42}"/>
    <cellStyle name="Hyperlink 2 7990" xfId="11629" xr:uid="{59496BAA-D30B-4226-BF05-35A79261C128}"/>
    <cellStyle name="Hyperlink 2 7991" xfId="11630" xr:uid="{DC6F641E-CE80-4401-89D3-BA4DE776DDC2}"/>
    <cellStyle name="Hyperlink 2 7992" xfId="11631" xr:uid="{CFCBFDB0-6CD6-4E7E-9CDC-0C24ACA8EB4C}"/>
    <cellStyle name="Hyperlink 2 7993" xfId="11632" xr:uid="{172B9848-8476-4B77-AC00-96287CF8B348}"/>
    <cellStyle name="Hyperlink 2 7994" xfId="11633" xr:uid="{256A4D4D-1B71-4553-9149-7244DFDEE931}"/>
    <cellStyle name="Hyperlink 2 7995" xfId="11634" xr:uid="{A8168D30-1A44-4B99-B003-7DFE9CF77664}"/>
    <cellStyle name="Hyperlink 2 7996" xfId="11635" xr:uid="{98529BF7-D80C-49DE-BFB5-803D9D8B20CF}"/>
    <cellStyle name="Hyperlink 2 7997" xfId="11636" xr:uid="{432D0E44-EDBC-41BB-9E30-0A011A73825F}"/>
    <cellStyle name="Hyperlink 2 7998" xfId="11637" xr:uid="{F37C2B2C-9039-42DA-830F-E0F7A5D1D4FD}"/>
    <cellStyle name="Hyperlink 2 7999" xfId="11638" xr:uid="{B9E0F97E-AB91-4A78-919B-84CE8B63FB40}"/>
    <cellStyle name="Hyperlink 2 8" xfId="11639" xr:uid="{2BD286CA-C764-4A5C-945F-4CBACDBE58A5}"/>
    <cellStyle name="Hyperlink 2 80" xfId="11640" xr:uid="{375F0AEC-B6FB-4ED6-B5E1-13735C2864BE}"/>
    <cellStyle name="Hyperlink 2 800" xfId="11641" xr:uid="{56142F81-EE9B-4AC6-978D-C880FF76B30E}"/>
    <cellStyle name="Hyperlink 2 8000" xfId="11642" xr:uid="{3977AD0F-9C91-4A37-A237-03131E9C1392}"/>
    <cellStyle name="Hyperlink 2 8001" xfId="11643" xr:uid="{77501D94-4EC3-4D18-B458-8F283C365815}"/>
    <cellStyle name="Hyperlink 2 8002" xfId="11644" xr:uid="{E833C31B-8416-453F-88AC-0A0F6F0F1729}"/>
    <cellStyle name="Hyperlink 2 8003" xfId="11645" xr:uid="{AF662ED9-4C5E-46BD-9B0D-F480647A55B1}"/>
    <cellStyle name="Hyperlink 2 8004" xfId="11646" xr:uid="{29194CE3-86B1-4FBF-97C6-EC670BD0513D}"/>
    <cellStyle name="Hyperlink 2 8005" xfId="11647" xr:uid="{75B3A221-EC6B-4074-8265-6F963E4B7BA3}"/>
    <cellStyle name="Hyperlink 2 8006" xfId="11648" xr:uid="{CFAB37E8-D872-452B-BBF2-CFD34E362B09}"/>
    <cellStyle name="Hyperlink 2 8007" xfId="11649" xr:uid="{1E14EB92-2652-40D6-B929-E7FD573EC941}"/>
    <cellStyle name="Hyperlink 2 8008" xfId="11650" xr:uid="{2990F4C8-E3B3-4C81-965A-7D5271CE735A}"/>
    <cellStyle name="Hyperlink 2 8009" xfId="11651" xr:uid="{2FC1FE01-DE0E-44ED-9F8E-6E260AC24ABE}"/>
    <cellStyle name="Hyperlink 2 801" xfId="11652" xr:uid="{65EFE503-808E-4474-9DB6-0ED37B5D9A0D}"/>
    <cellStyle name="Hyperlink 2 8010" xfId="11653" xr:uid="{B5D10668-BDFF-48A3-87C6-4A7295ADB9B5}"/>
    <cellStyle name="Hyperlink 2 8011" xfId="11654" xr:uid="{9D64AAD9-1B87-4D91-AB8A-CD35481D85F1}"/>
    <cellStyle name="Hyperlink 2 8012" xfId="11655" xr:uid="{DF09A5B7-D51C-4FBD-8FBF-089C188CD3B6}"/>
    <cellStyle name="Hyperlink 2 8013" xfId="11656" xr:uid="{BAD15F08-E5C8-4E8F-A831-E84BC8C81D34}"/>
    <cellStyle name="Hyperlink 2 8014" xfId="11657" xr:uid="{4937D04E-FE1C-4B7D-BC7B-8A5EC0B83636}"/>
    <cellStyle name="Hyperlink 2 8015" xfId="11658" xr:uid="{25D83638-BF87-48EB-9599-46211226ADB8}"/>
    <cellStyle name="Hyperlink 2 8016" xfId="11659" xr:uid="{2619BE3E-0A25-4251-88AE-C3F02A61C6C7}"/>
    <cellStyle name="Hyperlink 2 8017" xfId="11660" xr:uid="{60D69220-DB34-4928-9D72-9B3E78E9996F}"/>
    <cellStyle name="Hyperlink 2 8018" xfId="11661" xr:uid="{3A850E2F-6863-4114-B275-7AE92C7CC6A7}"/>
    <cellStyle name="Hyperlink 2 8019" xfId="11662" xr:uid="{F59AA7D4-F95A-42E6-BDA8-48536A309EF3}"/>
    <cellStyle name="Hyperlink 2 802" xfId="11663" xr:uid="{D73386AC-1C14-412D-9EED-A27742131B3D}"/>
    <cellStyle name="Hyperlink 2 8020" xfId="11664" xr:uid="{BE159FB2-18FC-416E-8AAB-4BC3702E7529}"/>
    <cellStyle name="Hyperlink 2 8021" xfId="11665" xr:uid="{FAE0E065-7E19-4546-A081-AB0800960D58}"/>
    <cellStyle name="Hyperlink 2 8022" xfId="11666" xr:uid="{1247A6AD-E14D-4226-83EC-E86AA248B7EA}"/>
    <cellStyle name="Hyperlink 2 8023" xfId="11667" xr:uid="{D176F055-7C75-4A4C-A7BA-E91ABFC854BE}"/>
    <cellStyle name="Hyperlink 2 8024" xfId="11668" xr:uid="{AD02F6AC-3E84-4C38-B49D-5F30A39DE1DC}"/>
    <cellStyle name="Hyperlink 2 8025" xfId="11669" xr:uid="{D2E1A959-92A4-4ED5-8F41-071F7856BFF8}"/>
    <cellStyle name="Hyperlink 2 8026" xfId="11670" xr:uid="{E3244A94-DA6F-4854-84C0-51F4197E2062}"/>
    <cellStyle name="Hyperlink 2 8027" xfId="11671" xr:uid="{986E062F-71FE-4753-B052-45AB01D69FD2}"/>
    <cellStyle name="Hyperlink 2 8028" xfId="11672" xr:uid="{D4AC69F7-5947-4860-A174-8E6D14C14CD1}"/>
    <cellStyle name="Hyperlink 2 8029" xfId="11673" xr:uid="{5BC942C7-06E3-41EB-803F-4536C833650C}"/>
    <cellStyle name="Hyperlink 2 803" xfId="11674" xr:uid="{DB018E1B-C028-47C0-9E43-740623331B8F}"/>
    <cellStyle name="Hyperlink 2 8030" xfId="11675" xr:uid="{29821A90-0B90-445B-95B8-9F34B99F88D9}"/>
    <cellStyle name="Hyperlink 2 8031" xfId="11676" xr:uid="{CA84A6EC-5930-47D2-A086-46DE4B7E351D}"/>
    <cellStyle name="Hyperlink 2 8032" xfId="11677" xr:uid="{E58202C2-1D15-48C3-A1FC-5990D9687BC3}"/>
    <cellStyle name="Hyperlink 2 8033" xfId="11678" xr:uid="{3FBA2F31-5405-4C3F-B60B-EF0CC8DDA47A}"/>
    <cellStyle name="Hyperlink 2 8034" xfId="11679" xr:uid="{48A3AF7D-CB10-44EF-AEAA-34D21722449D}"/>
    <cellStyle name="Hyperlink 2 8035" xfId="11680" xr:uid="{CF8B3947-7674-4263-BF7A-F1B1A27711AF}"/>
    <cellStyle name="Hyperlink 2 8036" xfId="11681" xr:uid="{70AB51BF-CE42-4BA5-8FDA-52E5EDA226FC}"/>
    <cellStyle name="Hyperlink 2 8037" xfId="11682" xr:uid="{9E3471D5-E4D7-49CB-BDC9-14D6D39D1236}"/>
    <cellStyle name="Hyperlink 2 8038" xfId="11683" xr:uid="{43D82D8A-B5BE-42C3-9BDD-D15FF64F3A65}"/>
    <cellStyle name="Hyperlink 2 8039" xfId="11684" xr:uid="{1498332C-F6D2-496B-84AA-CCA0DA532B05}"/>
    <cellStyle name="Hyperlink 2 804" xfId="11685" xr:uid="{9BD5B1DE-3928-429C-A86D-07929DF7F511}"/>
    <cellStyle name="Hyperlink 2 8040" xfId="11686" xr:uid="{C3571E4D-D8B7-4E65-BB65-4F43709467A3}"/>
    <cellStyle name="Hyperlink 2 8041" xfId="11687" xr:uid="{B952D51E-A3BD-4B7D-9D79-BF055B746172}"/>
    <cellStyle name="Hyperlink 2 8042" xfId="11688" xr:uid="{C729660D-BBF6-486F-BEA4-DA4282B4AF36}"/>
    <cellStyle name="Hyperlink 2 8043" xfId="11689" xr:uid="{7BB63D48-918E-492F-B22A-75E307A97CC2}"/>
    <cellStyle name="Hyperlink 2 8044" xfId="11690" xr:uid="{97973E0E-738A-4640-9753-1120E6AE93B1}"/>
    <cellStyle name="Hyperlink 2 8045" xfId="11691" xr:uid="{05AA1A25-D8CF-4B13-B009-5345682D95D1}"/>
    <cellStyle name="Hyperlink 2 8046" xfId="11692" xr:uid="{D1207004-C340-44E1-909A-212D3F9A7468}"/>
    <cellStyle name="Hyperlink 2 8047" xfId="11693" xr:uid="{4E4EDFA1-45EA-4F18-96DC-701D565EAB12}"/>
    <cellStyle name="Hyperlink 2 8048" xfId="11694" xr:uid="{9701FD60-E2B2-42FC-A6BA-BCC63FC2349A}"/>
    <cellStyle name="Hyperlink 2 8049" xfId="11695" xr:uid="{A6B6FB35-4246-448A-BFAF-D7E334B8D13B}"/>
    <cellStyle name="Hyperlink 2 805" xfId="11696" xr:uid="{778A0C48-5743-4F77-B7B1-D51DC2DF08B1}"/>
    <cellStyle name="Hyperlink 2 8050" xfId="11697" xr:uid="{18954896-C8E1-49A3-9D02-E77B226B643A}"/>
    <cellStyle name="Hyperlink 2 8051" xfId="11698" xr:uid="{424C85C9-9DCC-42D1-AD85-4AE546A09C36}"/>
    <cellStyle name="Hyperlink 2 8052" xfId="11699" xr:uid="{D47459C4-094E-4A5A-926A-5BAEE07AF090}"/>
    <cellStyle name="Hyperlink 2 8053" xfId="11700" xr:uid="{21D06375-830F-4DF4-915C-A1B21E0A541E}"/>
    <cellStyle name="Hyperlink 2 8054" xfId="11701" xr:uid="{83B32B16-C810-4425-B32B-27C198748D33}"/>
    <cellStyle name="Hyperlink 2 8055" xfId="11702" xr:uid="{B3514AE0-B0EC-4A5B-A1FD-620DDF45635E}"/>
    <cellStyle name="Hyperlink 2 8056" xfId="11703" xr:uid="{F4B30D9B-B335-4FC8-B31F-F56BD1BC758B}"/>
    <cellStyle name="Hyperlink 2 8057" xfId="11704" xr:uid="{4744C9F5-84E8-417C-94CA-E48FB3237D44}"/>
    <cellStyle name="Hyperlink 2 8058" xfId="11705" xr:uid="{E1EE683B-15A7-4DC7-8330-09715267BCE8}"/>
    <cellStyle name="Hyperlink 2 8059" xfId="11706" xr:uid="{F07F68E0-3C75-4C26-B9DA-6D697A31072D}"/>
    <cellStyle name="Hyperlink 2 806" xfId="11707" xr:uid="{0CCD170C-F330-4368-9FC9-C5CA2E371746}"/>
    <cellStyle name="Hyperlink 2 8060" xfId="11708" xr:uid="{D3DAB084-E56B-46B6-AD9B-7DC1021792A9}"/>
    <cellStyle name="Hyperlink 2 8061" xfId="11709" xr:uid="{0D68B470-FAF3-4D5E-AB55-B83B80DF8DF9}"/>
    <cellStyle name="Hyperlink 2 8062" xfId="11710" xr:uid="{F616A458-D2B0-4486-8F09-A1CAD28248D1}"/>
    <cellStyle name="Hyperlink 2 8063" xfId="11711" xr:uid="{20F431B4-80FC-4F43-B740-E8DCC7D8385B}"/>
    <cellStyle name="Hyperlink 2 8064" xfId="11712" xr:uid="{7B207961-AC36-4288-869C-472D57BC0441}"/>
    <cellStyle name="Hyperlink 2 8065" xfId="11713" xr:uid="{2F1CB255-4C5E-42E6-9DDA-535655A3C256}"/>
    <cellStyle name="Hyperlink 2 8066" xfId="11714" xr:uid="{6B6DCB9D-1EEF-434A-84AD-2018C47DE2C1}"/>
    <cellStyle name="Hyperlink 2 8067" xfId="11715" xr:uid="{35BF0C1B-AE50-4F6D-9CAB-B8C0DE4C2F41}"/>
    <cellStyle name="Hyperlink 2 8068" xfId="11716" xr:uid="{9A298393-F515-4503-94C7-BCED3EBF0671}"/>
    <cellStyle name="Hyperlink 2 8069" xfId="11717" xr:uid="{23FCFF71-F2CE-4922-8F1B-711E16146433}"/>
    <cellStyle name="Hyperlink 2 807" xfId="11718" xr:uid="{3508C166-5E87-4BF2-B2AD-99DF9A8AC53E}"/>
    <cellStyle name="Hyperlink 2 8070" xfId="11719" xr:uid="{49FABDA7-6C4F-4228-BD6F-E288A5574B4A}"/>
    <cellStyle name="Hyperlink 2 8071" xfId="11720" xr:uid="{72248C8B-9F07-4DEC-B4CA-C5A787CA60A7}"/>
    <cellStyle name="Hyperlink 2 8072" xfId="11721" xr:uid="{E1A31C3C-19FE-4D8D-A347-509C1A2076D7}"/>
    <cellStyle name="Hyperlink 2 8073" xfId="11722" xr:uid="{46C00537-0324-4025-A00B-1746689C40DA}"/>
    <cellStyle name="Hyperlink 2 8074" xfId="11723" xr:uid="{EE9DD161-8208-48E8-A9F5-E30934F3AA2D}"/>
    <cellStyle name="Hyperlink 2 8075" xfId="11724" xr:uid="{A812E3E9-96B6-4D1D-AB46-1A1C67346181}"/>
    <cellStyle name="Hyperlink 2 8076" xfId="11725" xr:uid="{DC53656E-8976-4C1B-9CC1-A1AF62F2A0A9}"/>
    <cellStyle name="Hyperlink 2 8077" xfId="11726" xr:uid="{1BB8A3F4-5E6F-4070-BE30-A3148D23C9FA}"/>
    <cellStyle name="Hyperlink 2 8078" xfId="11727" xr:uid="{090138B2-E01A-4F49-8A6D-58499174A60E}"/>
    <cellStyle name="Hyperlink 2 8079" xfId="11728" xr:uid="{5006C939-7A8B-4297-AEE5-425E307CF233}"/>
    <cellStyle name="Hyperlink 2 808" xfId="11729" xr:uid="{C61A7A12-A234-4F11-90D3-FEE1BE04A83F}"/>
    <cellStyle name="Hyperlink 2 8080" xfId="11730" xr:uid="{65604E55-62E5-4695-AEED-E8F5AD777BD8}"/>
    <cellStyle name="Hyperlink 2 8081" xfId="11731" xr:uid="{B3B3BA71-A0E8-4D7C-95DD-001F707F136E}"/>
    <cellStyle name="Hyperlink 2 8082" xfId="11732" xr:uid="{C809B324-11CB-45FC-B5C4-0C8EF1485FCA}"/>
    <cellStyle name="Hyperlink 2 8083" xfId="11733" xr:uid="{2464172D-52FC-4D97-823D-D1961F0E1AA3}"/>
    <cellStyle name="Hyperlink 2 8084" xfId="11734" xr:uid="{A7F4A14F-2453-41AC-B483-3B55ED42DE80}"/>
    <cellStyle name="Hyperlink 2 8085" xfId="11735" xr:uid="{FD27CA1B-E9DB-460E-B6BF-BC71808367A7}"/>
    <cellStyle name="Hyperlink 2 8086" xfId="11736" xr:uid="{8519A0B2-2E3F-4AF2-9228-E7902498EBE0}"/>
    <cellStyle name="Hyperlink 2 8087" xfId="11737" xr:uid="{92236E77-1203-4D9B-A24B-DBAD247EF8AC}"/>
    <cellStyle name="Hyperlink 2 8088" xfId="11738" xr:uid="{6DBA9B67-3694-4441-9780-E0A070174C48}"/>
    <cellStyle name="Hyperlink 2 8089" xfId="11739" xr:uid="{14CA05EB-6720-45D7-BB83-B068E0EC973B}"/>
    <cellStyle name="Hyperlink 2 809" xfId="11740" xr:uid="{4B1A3229-3F16-49FA-8486-B033F6CE3DF7}"/>
    <cellStyle name="Hyperlink 2 8090" xfId="11741" xr:uid="{3DA0F905-BF6C-4171-963F-A5CB048C868E}"/>
    <cellStyle name="Hyperlink 2 8091" xfId="11742" xr:uid="{B544B905-B345-4416-899C-8AE3E8695F7C}"/>
    <cellStyle name="Hyperlink 2 8092" xfId="11743" xr:uid="{7E742D60-0999-47FB-BF27-CB73AF15F118}"/>
    <cellStyle name="Hyperlink 2 8093" xfId="11744" xr:uid="{E1CDE42B-A6E7-4C9A-80AE-4C4A0D7290EB}"/>
    <cellStyle name="Hyperlink 2 8094" xfId="11745" xr:uid="{BE4A8803-4B02-476A-A4FC-E7FD6CBD84F2}"/>
    <cellStyle name="Hyperlink 2 8095" xfId="11746" xr:uid="{00A17A5F-52D9-4EC6-88B8-8CBCCD22703D}"/>
    <cellStyle name="Hyperlink 2 8096" xfId="11747" xr:uid="{E1C823CC-D492-4631-B36E-7568F5D6561A}"/>
    <cellStyle name="Hyperlink 2 8097" xfId="11748" xr:uid="{EC61A257-0F5D-400A-A232-89B4B6FE2575}"/>
    <cellStyle name="Hyperlink 2 8098" xfId="11749" xr:uid="{63AC4177-8D4E-4C3E-B53D-DA11DF883616}"/>
    <cellStyle name="Hyperlink 2 8099" xfId="11750" xr:uid="{53E3BA11-C199-4E92-8559-195872664497}"/>
    <cellStyle name="Hyperlink 2 81" xfId="11751" xr:uid="{69D22EED-2080-430F-B7A0-FC8E256A93BE}"/>
    <cellStyle name="Hyperlink 2 810" xfId="11752" xr:uid="{F561A761-50B1-4B04-94EB-4248FD76403B}"/>
    <cellStyle name="Hyperlink 2 8100" xfId="11753" xr:uid="{F0CA00EA-1292-44DD-BB6B-2462069D2141}"/>
    <cellStyle name="Hyperlink 2 8101" xfId="11754" xr:uid="{99845EAD-32EF-4645-96EB-679BFF74716C}"/>
    <cellStyle name="Hyperlink 2 8102" xfId="11755" xr:uid="{70642F39-9EA0-4D3A-B319-FA37D2A057E9}"/>
    <cellStyle name="Hyperlink 2 8103" xfId="11756" xr:uid="{C3874182-B700-423B-A81D-0DC80727E80E}"/>
    <cellStyle name="Hyperlink 2 8104" xfId="11757" xr:uid="{4BAA3503-A415-42A0-BB85-59D5272ABA5D}"/>
    <cellStyle name="Hyperlink 2 8105" xfId="11758" xr:uid="{D8A98AE2-FD9A-4E43-A978-015F3993F4C6}"/>
    <cellStyle name="Hyperlink 2 8106" xfId="11759" xr:uid="{3A9D2F99-0C87-4C65-A58D-AF5AC0934980}"/>
    <cellStyle name="Hyperlink 2 8107" xfId="11760" xr:uid="{2E1070CC-CA22-4E9F-947F-A90260073CED}"/>
    <cellStyle name="Hyperlink 2 8108" xfId="11761" xr:uid="{11A4E483-CBCB-4D8B-8AD8-299E7C4A55C4}"/>
    <cellStyle name="Hyperlink 2 8109" xfId="11762" xr:uid="{073DCAF6-99FC-48F0-A03A-EC040A539AC8}"/>
    <cellStyle name="Hyperlink 2 811" xfId="11763" xr:uid="{13B95D86-FCB7-4F4D-B783-CB7D94700914}"/>
    <cellStyle name="Hyperlink 2 8110" xfId="11764" xr:uid="{E54B5052-B4D4-4BDE-8844-518470A32AB4}"/>
    <cellStyle name="Hyperlink 2 8111" xfId="11765" xr:uid="{719C0829-AD8E-4C8B-B7A8-6E8DCC7DF89B}"/>
    <cellStyle name="Hyperlink 2 8112" xfId="11766" xr:uid="{0B25D716-6A26-4EB3-9C10-89F537C65B64}"/>
    <cellStyle name="Hyperlink 2 8113" xfId="11767" xr:uid="{48D3A53C-CE13-493B-9B40-A17051784FB3}"/>
    <cellStyle name="Hyperlink 2 8114" xfId="11768" xr:uid="{CED8774E-B1A4-4A6C-B815-6C5DE5C8CECF}"/>
    <cellStyle name="Hyperlink 2 8115" xfId="11769" xr:uid="{AE1ED729-0805-426A-A548-9A4EF18F9A7D}"/>
    <cellStyle name="Hyperlink 2 8116" xfId="11770" xr:uid="{8F53E415-2D09-4308-AB81-FA46BF121EA7}"/>
    <cellStyle name="Hyperlink 2 8117" xfId="11771" xr:uid="{06DCD107-3F3C-454D-8C59-AD11CB5024DE}"/>
    <cellStyle name="Hyperlink 2 8118" xfId="11772" xr:uid="{B5E2CB51-AD2C-4BB9-9B3D-5A6E63E952ED}"/>
    <cellStyle name="Hyperlink 2 8119" xfId="11773" xr:uid="{231E8A13-B9F0-48C3-A657-FAD4624311EC}"/>
    <cellStyle name="Hyperlink 2 812" xfId="11774" xr:uid="{AE6FD58A-D6FF-4030-9D8A-D12EAD6B365E}"/>
    <cellStyle name="Hyperlink 2 8120" xfId="11775" xr:uid="{48CB448D-5B08-4153-9704-7068178DA33B}"/>
    <cellStyle name="Hyperlink 2 8121" xfId="11776" xr:uid="{4CA71869-5AD1-4BD5-9241-44C2F5AAB507}"/>
    <cellStyle name="Hyperlink 2 8122" xfId="11777" xr:uid="{7E2F80E7-BBA0-4242-A0AD-5D3020D9521C}"/>
    <cellStyle name="Hyperlink 2 8123" xfId="11778" xr:uid="{69E6F1B6-3995-409B-B8CC-934A667D1FB1}"/>
    <cellStyle name="Hyperlink 2 8124" xfId="11779" xr:uid="{FE6EA756-BDE3-401C-99A2-2D66F9941A22}"/>
    <cellStyle name="Hyperlink 2 8125" xfId="11780" xr:uid="{A1107632-DAFE-48C7-976C-C9677BF9558F}"/>
    <cellStyle name="Hyperlink 2 8126" xfId="11781" xr:uid="{E745F7E3-5F98-4D15-B128-E31FCC2F7516}"/>
    <cellStyle name="Hyperlink 2 8127" xfId="11782" xr:uid="{1400C4FB-DF85-4BC6-B0B4-923656B66EE6}"/>
    <cellStyle name="Hyperlink 2 8128" xfId="11783" xr:uid="{9F4FE35C-B3CD-41CF-ACE2-C8AE74122737}"/>
    <cellStyle name="Hyperlink 2 8129" xfId="11784" xr:uid="{2AE31172-2984-4DFF-AD98-CDBD8B5537B3}"/>
    <cellStyle name="Hyperlink 2 813" xfId="11785" xr:uid="{6D548C32-8726-45B6-94BB-3B3C3BD0A1ED}"/>
    <cellStyle name="Hyperlink 2 8130" xfId="11786" xr:uid="{CA172CAB-1E3A-4455-A240-92518480DC46}"/>
    <cellStyle name="Hyperlink 2 8131" xfId="11787" xr:uid="{C321407E-7FD0-4EB7-A205-A8DBD2B055E1}"/>
    <cellStyle name="Hyperlink 2 8132" xfId="11788" xr:uid="{A6A0A4A6-5F04-4E72-A50D-7D28E791B871}"/>
    <cellStyle name="Hyperlink 2 8133" xfId="11789" xr:uid="{AD99FEE4-0C9B-484E-88B2-CC2D375686EF}"/>
    <cellStyle name="Hyperlink 2 8134" xfId="11790" xr:uid="{33217476-BBD2-4405-8004-4356F1CD9C02}"/>
    <cellStyle name="Hyperlink 2 8135" xfId="11791" xr:uid="{A6E10B1A-B175-469E-B199-287F4ED9C947}"/>
    <cellStyle name="Hyperlink 2 8136" xfId="11792" xr:uid="{3413B180-D6F9-4BE7-AFED-5B41E85CF519}"/>
    <cellStyle name="Hyperlink 2 8137" xfId="11793" xr:uid="{FCF55F69-955F-4268-B14F-62925AFC4CCA}"/>
    <cellStyle name="Hyperlink 2 8138" xfId="11794" xr:uid="{31EE620B-246A-4E7B-9DFC-6CC08539A452}"/>
    <cellStyle name="Hyperlink 2 8139" xfId="11795" xr:uid="{564A4B4F-CC46-449D-8294-C0B984B71BF1}"/>
    <cellStyle name="Hyperlink 2 814" xfId="11796" xr:uid="{20BFB206-EAC0-45F5-BEE0-75B428FDBE69}"/>
    <cellStyle name="Hyperlink 2 8140" xfId="11797" xr:uid="{B9D14318-EB04-474E-809D-CA866ABDC4A5}"/>
    <cellStyle name="Hyperlink 2 8141" xfId="11798" xr:uid="{5C3BD337-F033-4451-BFF3-A95AD22918B4}"/>
    <cellStyle name="Hyperlink 2 8142" xfId="11799" xr:uid="{85A28C0F-4A39-4634-9AE6-E3625CB5A1B4}"/>
    <cellStyle name="Hyperlink 2 8143" xfId="11800" xr:uid="{299EE9D9-2645-4D37-A91D-990C813D07F9}"/>
    <cellStyle name="Hyperlink 2 8144" xfId="11801" xr:uid="{AB1410DE-C599-4151-881C-3A9B26FBD91B}"/>
    <cellStyle name="Hyperlink 2 8145" xfId="11802" xr:uid="{8DC5E932-0759-4DDB-934A-E31F45837BFA}"/>
    <cellStyle name="Hyperlink 2 8146" xfId="11803" xr:uid="{331F27F4-BE1A-4F3D-9870-80EFC2DB5D06}"/>
    <cellStyle name="Hyperlink 2 8147" xfId="11804" xr:uid="{B7180546-3039-4BBB-84C9-784A306D1109}"/>
    <cellStyle name="Hyperlink 2 8148" xfId="11805" xr:uid="{A9755229-73AE-4D1F-98DE-B502DAF9B370}"/>
    <cellStyle name="Hyperlink 2 8149" xfId="11806" xr:uid="{4E3D8255-17F1-4F86-9AD4-DA86DEDF2B89}"/>
    <cellStyle name="Hyperlink 2 815" xfId="11807" xr:uid="{C36D622C-B797-465A-8174-BCD638F7E336}"/>
    <cellStyle name="Hyperlink 2 8150" xfId="11808" xr:uid="{0668C312-31D5-407E-A8CE-950FDEFCE5C0}"/>
    <cellStyle name="Hyperlink 2 8151" xfId="11809" xr:uid="{CD8E5798-004B-413F-8A82-69CE69D43A26}"/>
    <cellStyle name="Hyperlink 2 8152" xfId="11810" xr:uid="{6582E821-09C5-41C7-8F60-973CDAAA975D}"/>
    <cellStyle name="Hyperlink 2 8153" xfId="11811" xr:uid="{9E11922A-34EB-4387-BDC2-DE5213395C4A}"/>
    <cellStyle name="Hyperlink 2 8154" xfId="11812" xr:uid="{0DD77C5A-C062-4BCB-B397-1CC4C990D459}"/>
    <cellStyle name="Hyperlink 2 8155" xfId="11813" xr:uid="{A369F248-9B9B-4310-A11B-0A8664113757}"/>
    <cellStyle name="Hyperlink 2 8156" xfId="11814" xr:uid="{F2D85838-2A02-4631-A24C-2DE2CF2F7603}"/>
    <cellStyle name="Hyperlink 2 8157" xfId="11815" xr:uid="{5E90AC05-915D-4894-B0F4-79183FAE50F7}"/>
    <cellStyle name="Hyperlink 2 8158" xfId="11816" xr:uid="{F8AFC99B-2429-4F6D-B9D0-94ED43A118A6}"/>
    <cellStyle name="Hyperlink 2 8159" xfId="11817" xr:uid="{FFFE9C89-F260-4B4F-9B49-C5CFEDA3B936}"/>
    <cellStyle name="Hyperlink 2 816" xfId="11818" xr:uid="{A1C50200-DEA8-4CC5-AF37-17FF29977946}"/>
    <cellStyle name="Hyperlink 2 8160" xfId="11819" xr:uid="{C06D69AC-4F0E-4CBB-9CF2-AD3C07559589}"/>
    <cellStyle name="Hyperlink 2 8161" xfId="11820" xr:uid="{CB1E56F5-69C9-4E3F-961D-5AD793781411}"/>
    <cellStyle name="Hyperlink 2 8162" xfId="11821" xr:uid="{ACCC99DA-8C70-4066-B1E3-A9C42A49812A}"/>
    <cellStyle name="Hyperlink 2 8163" xfId="11822" xr:uid="{7E441AB3-8164-42D2-97D0-98FA3E000824}"/>
    <cellStyle name="Hyperlink 2 8164" xfId="11823" xr:uid="{24350305-B4E7-49D6-8083-ED6167AAF97E}"/>
    <cellStyle name="Hyperlink 2 8165" xfId="11824" xr:uid="{00295ADD-D4C7-4BE9-9829-A88842D0E16B}"/>
    <cellStyle name="Hyperlink 2 8166" xfId="11825" xr:uid="{14877C3A-6C30-4530-BE39-960EDED08CE2}"/>
    <cellStyle name="Hyperlink 2 8167" xfId="11826" xr:uid="{6BA0891D-F26B-49A2-B6A5-A11B985B694C}"/>
    <cellStyle name="Hyperlink 2 8168" xfId="11827" xr:uid="{2E4047CB-F379-4822-B78B-39FCCB68B06D}"/>
    <cellStyle name="Hyperlink 2 8169" xfId="11828" xr:uid="{2B83C8F2-832E-47F1-991A-AECAE7735D40}"/>
    <cellStyle name="Hyperlink 2 817" xfId="11829" xr:uid="{496E5232-3A1E-41EC-BE65-B16F8FDE08DE}"/>
    <cellStyle name="Hyperlink 2 8170" xfId="11830" xr:uid="{22B8FB71-C31C-4503-8F97-5DD72C942520}"/>
    <cellStyle name="Hyperlink 2 8171" xfId="11831" xr:uid="{5A990533-EA62-470F-8C2E-F01209288EF9}"/>
    <cellStyle name="Hyperlink 2 8172" xfId="11832" xr:uid="{4ED2C3AE-8726-43F8-BAA7-87C5CE75A753}"/>
    <cellStyle name="Hyperlink 2 8173" xfId="11833" xr:uid="{2F6C835A-5328-4020-A2C8-846806773BBE}"/>
    <cellStyle name="Hyperlink 2 8174" xfId="11834" xr:uid="{78206F2C-941A-421D-B61E-9A064206B218}"/>
    <cellStyle name="Hyperlink 2 8175" xfId="11835" xr:uid="{FA89223D-166C-4C47-827D-E1F9FBD01ADD}"/>
    <cellStyle name="Hyperlink 2 8176" xfId="11836" xr:uid="{F252FFA5-5EF9-4A63-8663-27159445943A}"/>
    <cellStyle name="Hyperlink 2 8177" xfId="11837" xr:uid="{B7CCC3DA-176B-4058-BB8C-1FA557622853}"/>
    <cellStyle name="Hyperlink 2 8178" xfId="11838" xr:uid="{A88E826D-915D-4E28-AAA1-A345F3EEC131}"/>
    <cellStyle name="Hyperlink 2 8179" xfId="11839" xr:uid="{ACB0DACD-06A1-472C-AE02-007F5C37C1F2}"/>
    <cellStyle name="Hyperlink 2 818" xfId="11840" xr:uid="{9D9E7531-DEC7-4202-B2D9-F54226A3A290}"/>
    <cellStyle name="Hyperlink 2 8180" xfId="11841" xr:uid="{0975D536-7C81-401F-8AD3-9A519BF4C05F}"/>
    <cellStyle name="Hyperlink 2 8181" xfId="11842" xr:uid="{8D407157-2CC0-4612-B31A-E0C53925EEDC}"/>
    <cellStyle name="Hyperlink 2 8182" xfId="11843" xr:uid="{6C727A87-5830-4312-80B8-EC936987B689}"/>
    <cellStyle name="Hyperlink 2 8183" xfId="11844" xr:uid="{1A9F1905-BEF2-40C9-9425-093790DA5577}"/>
    <cellStyle name="Hyperlink 2 8184" xfId="11845" xr:uid="{75867B08-273A-4D6F-BE14-3670487C7E6C}"/>
    <cellStyle name="Hyperlink 2 8185" xfId="11846" xr:uid="{F5A71439-8AC9-45BE-B726-44358AFC4200}"/>
    <cellStyle name="Hyperlink 2 8186" xfId="11847" xr:uid="{B27A25BF-837E-41C2-90B2-180F0D38D1E2}"/>
    <cellStyle name="Hyperlink 2 8187" xfId="11848" xr:uid="{8E947F82-C7ED-4F73-A5E4-12534238EBEB}"/>
    <cellStyle name="Hyperlink 2 8188" xfId="11849" xr:uid="{B02E3CA5-6F18-4BBD-94FC-06076B13CE1E}"/>
    <cellStyle name="Hyperlink 2 8189" xfId="11850" xr:uid="{BC3B9D9C-DAAA-49D5-99A8-0D613307FFC1}"/>
    <cellStyle name="Hyperlink 2 819" xfId="11851" xr:uid="{4358B2E1-5E47-43F9-AD86-AF260CDF149A}"/>
    <cellStyle name="Hyperlink 2 8190" xfId="11852" xr:uid="{8D070C37-32D1-4C42-A64D-6DEAC6430514}"/>
    <cellStyle name="Hyperlink 2 8191" xfId="11853" xr:uid="{E5360E21-1B65-4778-AF17-7A3674D2DC1E}"/>
    <cellStyle name="Hyperlink 2 8192" xfId="11854" xr:uid="{AC58872A-65BF-45AB-B2A0-09F4EAFD72CA}"/>
    <cellStyle name="Hyperlink 2 8193" xfId="11855" xr:uid="{FBA1E65A-0316-4228-AEB4-D94B5AC4D8BE}"/>
    <cellStyle name="Hyperlink 2 8194" xfId="11856" xr:uid="{D84DFCBE-EF7C-4023-A8C2-5CDF09C8E31A}"/>
    <cellStyle name="Hyperlink 2 8195" xfId="11857" xr:uid="{E12D1C5D-4D82-4776-A18B-61BBD0845C3F}"/>
    <cellStyle name="Hyperlink 2 8196" xfId="11858" xr:uid="{E6D1C07F-8DC8-4705-8E94-1E5E6BFCD1DB}"/>
    <cellStyle name="Hyperlink 2 8197" xfId="11859" xr:uid="{D6254DBA-22BF-4E69-AF92-B3943DA467CA}"/>
    <cellStyle name="Hyperlink 2 8198" xfId="11860" xr:uid="{B103AF40-C67B-48F2-9B92-5E35411E1C47}"/>
    <cellStyle name="Hyperlink 2 8199" xfId="11861" xr:uid="{01DFCCC7-61AD-4C49-8452-E3CA216103BD}"/>
    <cellStyle name="Hyperlink 2 82" xfId="11862" xr:uid="{01390D7A-4724-4C03-9F36-3FB568D7030C}"/>
    <cellStyle name="Hyperlink 2 820" xfId="11863" xr:uid="{916741EF-B5D8-4934-AC30-ADB938BDF5C6}"/>
    <cellStyle name="Hyperlink 2 8200" xfId="11864" xr:uid="{37391873-2C39-4F52-A94C-4B4AFF4E607A}"/>
    <cellStyle name="Hyperlink 2 8201" xfId="11865" xr:uid="{613BC0C6-8A95-475A-9B42-4694B5ACAD7F}"/>
    <cellStyle name="Hyperlink 2 8202" xfId="11866" xr:uid="{D423F6E4-0CEF-4EF3-8ACB-0620A298122E}"/>
    <cellStyle name="Hyperlink 2 8203" xfId="11867" xr:uid="{81840313-F5CC-464A-8491-441A6F463E6F}"/>
    <cellStyle name="Hyperlink 2 8204" xfId="11868" xr:uid="{FA5FAA59-315F-4947-A0BC-664C69B30BA8}"/>
    <cellStyle name="Hyperlink 2 8205" xfId="11869" xr:uid="{AF81C414-B44C-4B93-817B-C72DFDB38288}"/>
    <cellStyle name="Hyperlink 2 8206" xfId="11870" xr:uid="{AA6AB971-60C8-488C-A5DB-F39D1ED47A5C}"/>
    <cellStyle name="Hyperlink 2 8207" xfId="11871" xr:uid="{3610770C-5D6B-4748-83B9-5E7E09AA5E5E}"/>
    <cellStyle name="Hyperlink 2 8208" xfId="11872" xr:uid="{94290300-60BF-4C17-B040-0A25FADA9CD2}"/>
    <cellStyle name="Hyperlink 2 8209" xfId="11873" xr:uid="{F9F262AD-3779-477E-84BC-9DE8CCDF1C0F}"/>
    <cellStyle name="Hyperlink 2 821" xfId="11874" xr:uid="{D3D7DB71-4C86-4C85-82EB-752CF5BA60C1}"/>
    <cellStyle name="Hyperlink 2 8210" xfId="11875" xr:uid="{E89DF217-2530-4FE9-9F41-1AB8B44D092B}"/>
    <cellStyle name="Hyperlink 2 8211" xfId="11876" xr:uid="{4F10CF08-3DA4-430A-A51E-EFE9C3F856E7}"/>
    <cellStyle name="Hyperlink 2 8212" xfId="11877" xr:uid="{678A765A-85AA-4595-929D-C9BDB0EFD72C}"/>
    <cellStyle name="Hyperlink 2 8213" xfId="11878" xr:uid="{1E649FF4-85DF-4079-B848-F9FB1919B4E2}"/>
    <cellStyle name="Hyperlink 2 8214" xfId="11879" xr:uid="{4C480ABD-7930-48CF-9D11-33C4F167C406}"/>
    <cellStyle name="Hyperlink 2 8215" xfId="11880" xr:uid="{364244A5-5E3F-4A2E-A49F-8075FA35E4E8}"/>
    <cellStyle name="Hyperlink 2 8216" xfId="11881" xr:uid="{6C43B0B5-F1E1-4061-BDD6-FC5FDDE30436}"/>
    <cellStyle name="Hyperlink 2 8217" xfId="11882" xr:uid="{D8BA2EC5-EFCE-48D0-B8D9-C7B9F4B25D7A}"/>
    <cellStyle name="Hyperlink 2 8218" xfId="11883" xr:uid="{24B96BBD-07C1-45B2-AF1B-17EC13FBC4CE}"/>
    <cellStyle name="Hyperlink 2 8219" xfId="11884" xr:uid="{D5E77D1D-F160-40DB-9DBD-C88CB134A370}"/>
    <cellStyle name="Hyperlink 2 822" xfId="11885" xr:uid="{AFE5B9EA-7500-431C-927C-1D35373E1586}"/>
    <cellStyle name="Hyperlink 2 8220" xfId="11886" xr:uid="{43AC1666-FAE5-495C-9B30-205AD199302B}"/>
    <cellStyle name="Hyperlink 2 8221" xfId="11887" xr:uid="{44E6AEF7-66DF-4BBD-89C1-FCCA83C12ED8}"/>
    <cellStyle name="Hyperlink 2 8222" xfId="11888" xr:uid="{5B35DB05-BDF2-4503-8D26-3E00DDF2340A}"/>
    <cellStyle name="Hyperlink 2 8223" xfId="11889" xr:uid="{04C62FF8-4DA8-4A3B-9BEC-26BF848C0C43}"/>
    <cellStyle name="Hyperlink 2 8224" xfId="11890" xr:uid="{6CE76C13-8E75-48F1-9573-D0D96FEB954F}"/>
    <cellStyle name="Hyperlink 2 8225" xfId="11891" xr:uid="{28545626-7329-4219-AF91-1D22D8BE1308}"/>
    <cellStyle name="Hyperlink 2 8226" xfId="11892" xr:uid="{FC4D9780-6D07-444F-8584-146333485248}"/>
    <cellStyle name="Hyperlink 2 8227" xfId="11893" xr:uid="{4A9646BE-225E-439D-B22D-84D60E72803F}"/>
    <cellStyle name="Hyperlink 2 8228" xfId="11894" xr:uid="{BF65183B-86EF-48A5-94A4-6BADA68E3112}"/>
    <cellStyle name="Hyperlink 2 8229" xfId="11895" xr:uid="{E12D15BE-90DD-4238-A539-5C15F305A6A3}"/>
    <cellStyle name="Hyperlink 2 823" xfId="11896" xr:uid="{465AAA93-322A-4D36-AB1A-2E409EBE35B9}"/>
    <cellStyle name="Hyperlink 2 8230" xfId="11897" xr:uid="{5DE33CA1-62F2-4191-989D-A80C0094C05B}"/>
    <cellStyle name="Hyperlink 2 8231" xfId="11898" xr:uid="{BF6B7319-67D8-4A5E-B40A-FD0DC902C3BF}"/>
    <cellStyle name="Hyperlink 2 8232" xfId="11899" xr:uid="{5C4D933C-1F10-4D1B-A409-FA867E1C53B3}"/>
    <cellStyle name="Hyperlink 2 8233" xfId="11900" xr:uid="{550D0E86-99D4-473A-94C8-F245194C1D6B}"/>
    <cellStyle name="Hyperlink 2 8234" xfId="11901" xr:uid="{FFE78B2D-39E1-4787-B5A0-662643EA0345}"/>
    <cellStyle name="Hyperlink 2 8235" xfId="11902" xr:uid="{C7402A80-D79A-4A7F-AD7A-B167DB7EEE4F}"/>
    <cellStyle name="Hyperlink 2 8236" xfId="11903" xr:uid="{12DA71AD-3F3D-4766-9C72-A1DEE525CFAD}"/>
    <cellStyle name="Hyperlink 2 8237" xfId="11904" xr:uid="{79EE5708-02AF-45F7-B6B7-522CDE8FF1A1}"/>
    <cellStyle name="Hyperlink 2 8238" xfId="11905" xr:uid="{3D5FC232-6A9E-466B-975A-BD3B3937D527}"/>
    <cellStyle name="Hyperlink 2 8239" xfId="11906" xr:uid="{467C3D31-C146-439E-8797-5F92AC87F789}"/>
    <cellStyle name="Hyperlink 2 824" xfId="11907" xr:uid="{B4907EE6-A4D5-45F7-AB9E-B42A8AA0088B}"/>
    <cellStyle name="Hyperlink 2 8240" xfId="11908" xr:uid="{9B188875-897D-4BFC-ADA4-B8AB8D3E1C69}"/>
    <cellStyle name="Hyperlink 2 8241" xfId="11909" xr:uid="{A173AC0F-3B7E-4601-974A-B0D730538FE1}"/>
    <cellStyle name="Hyperlink 2 8242" xfId="11910" xr:uid="{53A8E38D-7870-4DC0-B625-EEF7E6EAFF90}"/>
    <cellStyle name="Hyperlink 2 8243" xfId="11911" xr:uid="{E980CE7E-ED29-46A5-8573-22CF7B7945DF}"/>
    <cellStyle name="Hyperlink 2 8244" xfId="11912" xr:uid="{40FF79F6-7F83-4D6E-BAE4-6D0A7FC40CE4}"/>
    <cellStyle name="Hyperlink 2 8245" xfId="11913" xr:uid="{4DE1A801-994E-42FE-8DEF-F2D93471ADF7}"/>
    <cellStyle name="Hyperlink 2 8246" xfId="11914" xr:uid="{737AB9BC-5D6C-43E8-A532-121BAF6B2440}"/>
    <cellStyle name="Hyperlink 2 8247" xfId="11915" xr:uid="{3CBCEF45-A1E2-4857-99D3-1A7C07C7725C}"/>
    <cellStyle name="Hyperlink 2 8248" xfId="11916" xr:uid="{940CCC64-355F-4395-8D11-02DD27A7D567}"/>
    <cellStyle name="Hyperlink 2 8249" xfId="11917" xr:uid="{44DFEBD5-E63D-40F9-9D96-1CC989AAD8C7}"/>
    <cellStyle name="Hyperlink 2 825" xfId="11918" xr:uid="{979AF679-996D-4756-BA01-B3FE9D724FD5}"/>
    <cellStyle name="Hyperlink 2 8250" xfId="11919" xr:uid="{262A3C32-C10D-44FD-B0E2-0841053170AF}"/>
    <cellStyle name="Hyperlink 2 8251" xfId="11920" xr:uid="{31B58680-8A20-4B91-B054-0798BC0CA16D}"/>
    <cellStyle name="Hyperlink 2 8252" xfId="11921" xr:uid="{DF96F288-8E62-4456-A67C-4794D79CEBE1}"/>
    <cellStyle name="Hyperlink 2 8253" xfId="11922" xr:uid="{1AA56930-4636-45EE-AFBF-47DF3F0A839D}"/>
    <cellStyle name="Hyperlink 2 8254" xfId="11923" xr:uid="{0EC2FFBF-CCB3-4618-97B5-87E4F4838CA1}"/>
    <cellStyle name="Hyperlink 2 8255" xfId="11924" xr:uid="{81BD96B2-1D32-46CB-9A23-C58AF0A7719E}"/>
    <cellStyle name="Hyperlink 2 8256" xfId="11925" xr:uid="{4E97F2CA-BDE8-4303-A3D8-FE80757ED52A}"/>
    <cellStyle name="Hyperlink 2 8257" xfId="11926" xr:uid="{5E0FCEB5-7DC4-4C72-B727-FD6BDE582C58}"/>
    <cellStyle name="Hyperlink 2 8258" xfId="11927" xr:uid="{C48E0525-372D-4870-ABA7-D2190777C5B3}"/>
    <cellStyle name="Hyperlink 2 8259" xfId="11928" xr:uid="{B51DA3E1-855B-49F7-8D0E-D23AAE32C7AF}"/>
    <cellStyle name="Hyperlink 2 826" xfId="11929" xr:uid="{D4815F23-2F43-4AC0-84A9-407B1C3F525B}"/>
    <cellStyle name="Hyperlink 2 8260" xfId="11930" xr:uid="{5FA76E1C-3573-4F51-A997-F1EA47C2FA1D}"/>
    <cellStyle name="Hyperlink 2 8261" xfId="11931" xr:uid="{3C2E9F3B-A76E-4E82-9757-E94F7B33BB33}"/>
    <cellStyle name="Hyperlink 2 8262" xfId="11932" xr:uid="{8CA32652-2C83-49FA-BC04-BEC202B98BC7}"/>
    <cellStyle name="Hyperlink 2 8263" xfId="11933" xr:uid="{7F011A62-2EA9-428D-9389-B8CFCFD07C4A}"/>
    <cellStyle name="Hyperlink 2 8264" xfId="11934" xr:uid="{0CD87D23-D243-41D3-A103-6FBDD5CFA603}"/>
    <cellStyle name="Hyperlink 2 8265" xfId="11935" xr:uid="{04D93419-1C52-43A9-A572-F479DC7911EF}"/>
    <cellStyle name="Hyperlink 2 8266" xfId="11936" xr:uid="{3A63F267-CEE5-4D5F-80E3-3D11EDEEF7D9}"/>
    <cellStyle name="Hyperlink 2 8267" xfId="11937" xr:uid="{A1CD52F6-0AC7-4066-9E71-1FE3C62D2285}"/>
    <cellStyle name="Hyperlink 2 8268" xfId="11938" xr:uid="{CDA116D3-6BD0-41B0-98F8-9C4E37A203FD}"/>
    <cellStyle name="Hyperlink 2 8269" xfId="11939" xr:uid="{CD9BEE81-315A-4785-BCE2-E3BE512A7092}"/>
    <cellStyle name="Hyperlink 2 827" xfId="11940" xr:uid="{E7DCD04E-A45E-471A-869F-900F850CA062}"/>
    <cellStyle name="Hyperlink 2 8270" xfId="11941" xr:uid="{DA5D6EE2-BF6D-4FBA-A00F-9087FABE922C}"/>
    <cellStyle name="Hyperlink 2 8271" xfId="11942" xr:uid="{A48C923A-6760-471B-B511-02FE112EDBC1}"/>
    <cellStyle name="Hyperlink 2 8272" xfId="11943" xr:uid="{C324752A-4A46-4C55-9335-3F008BACC7B1}"/>
    <cellStyle name="Hyperlink 2 8273" xfId="11944" xr:uid="{091BDC84-08B8-4763-B7FF-B2CEC4E923E7}"/>
    <cellStyle name="Hyperlink 2 8274" xfId="11945" xr:uid="{81547934-229E-4463-804B-0999F1773412}"/>
    <cellStyle name="Hyperlink 2 8275" xfId="11946" xr:uid="{9AC7D8BD-1417-46BF-885B-7EDC94620553}"/>
    <cellStyle name="Hyperlink 2 8276" xfId="11947" xr:uid="{B234376E-5415-412F-90F2-3F54FBE9D5AF}"/>
    <cellStyle name="Hyperlink 2 8277" xfId="11948" xr:uid="{A6EFC9EB-C6CC-4BC9-929D-218F03D527AD}"/>
    <cellStyle name="Hyperlink 2 8278" xfId="11949" xr:uid="{8091994D-A279-4A15-8FFF-8CBCFB06016E}"/>
    <cellStyle name="Hyperlink 2 8279" xfId="11950" xr:uid="{1BC9C7DE-9C2A-4D13-A846-2583A6530109}"/>
    <cellStyle name="Hyperlink 2 828" xfId="11951" xr:uid="{B0E657A6-0FB7-4BBF-84C4-55D037B1D7BF}"/>
    <cellStyle name="Hyperlink 2 8280" xfId="11952" xr:uid="{35AEC305-6F47-47AC-BE3B-F3C64292A58E}"/>
    <cellStyle name="Hyperlink 2 8281" xfId="11953" xr:uid="{4D5F8CB4-7951-444E-B55D-5DE2D5EBF7C5}"/>
    <cellStyle name="Hyperlink 2 8282" xfId="11954" xr:uid="{BE4EE2B4-5285-46E2-9FFC-35F0BA2B0DE4}"/>
    <cellStyle name="Hyperlink 2 8283" xfId="11955" xr:uid="{AF379583-1847-4732-AFCD-B7E2DE9560CB}"/>
    <cellStyle name="Hyperlink 2 8284" xfId="11956" xr:uid="{35A17579-1BAD-447F-B8CE-1588591EA1A2}"/>
    <cellStyle name="Hyperlink 2 8285" xfId="11957" xr:uid="{B2AEB1B5-4FB4-44DF-A5CB-D0E0949D34AF}"/>
    <cellStyle name="Hyperlink 2 8286" xfId="11958" xr:uid="{F169993E-441D-4743-A558-77733275D5E3}"/>
    <cellStyle name="Hyperlink 2 8287" xfId="11959" xr:uid="{4AFC4C3A-0959-44E7-A638-B45B57516B3A}"/>
    <cellStyle name="Hyperlink 2 8288" xfId="11960" xr:uid="{D8454968-B48C-4E03-8D2E-6BA9FA071817}"/>
    <cellStyle name="Hyperlink 2 8289" xfId="11961" xr:uid="{39810CD2-0E73-4BA1-8FCA-06A01BD95E35}"/>
    <cellStyle name="Hyperlink 2 829" xfId="11962" xr:uid="{57B7C5A9-1764-4DF1-BC7C-253F30A1930E}"/>
    <cellStyle name="Hyperlink 2 8290" xfId="11963" xr:uid="{616B8839-4F36-4E46-B4AF-CCF7E230B4C3}"/>
    <cellStyle name="Hyperlink 2 8291" xfId="11964" xr:uid="{EDC369BA-342E-4CE0-A834-22602BA73710}"/>
    <cellStyle name="Hyperlink 2 8292" xfId="11965" xr:uid="{3B7FBA4B-2585-4C88-B64F-287A348E8052}"/>
    <cellStyle name="Hyperlink 2 8293" xfId="11966" xr:uid="{E5417EE8-AE75-4551-8175-95B591DF613D}"/>
    <cellStyle name="Hyperlink 2 8294" xfId="11967" xr:uid="{C25375C6-A19F-418E-ADCC-5BCDB9BD9204}"/>
    <cellStyle name="Hyperlink 2 8295" xfId="11968" xr:uid="{DC3CEAC0-78A8-4C12-98D8-23F83483096D}"/>
    <cellStyle name="Hyperlink 2 8296" xfId="11969" xr:uid="{F898ED37-F948-40D1-A5BF-E0BABB3F3468}"/>
    <cellStyle name="Hyperlink 2 8297" xfId="11970" xr:uid="{4EEBF9BF-7BCE-4389-8849-74979978434D}"/>
    <cellStyle name="Hyperlink 2 8298" xfId="11971" xr:uid="{B40B97A8-7F78-4580-974C-B934E251056E}"/>
    <cellStyle name="Hyperlink 2 8299" xfId="11972" xr:uid="{B87FBEFB-F8D6-482C-BEBC-02DF08BAD74D}"/>
    <cellStyle name="Hyperlink 2 83" xfId="11973" xr:uid="{FFC23C28-C606-45CB-9F24-1A961607161F}"/>
    <cellStyle name="Hyperlink 2 830" xfId="11974" xr:uid="{EF8FDAAF-EE40-4220-99AC-12B1EE323EC5}"/>
    <cellStyle name="Hyperlink 2 8300" xfId="11975" xr:uid="{4375EA54-3CB6-4A69-85AB-B9D5C6A7CA6D}"/>
    <cellStyle name="Hyperlink 2 8301" xfId="11976" xr:uid="{C1361F7F-5EC4-4EC2-A0D8-A481A25B9637}"/>
    <cellStyle name="Hyperlink 2 8302" xfId="11977" xr:uid="{9DFE0757-2CA5-4C43-B61A-C0EA48AE2BD3}"/>
    <cellStyle name="Hyperlink 2 8303" xfId="11978" xr:uid="{0CD90261-09B7-4FAA-934B-A3E8CAB85360}"/>
    <cellStyle name="Hyperlink 2 8304" xfId="11979" xr:uid="{F29B482B-38CA-45E1-BDE1-40AB168AE97E}"/>
    <cellStyle name="Hyperlink 2 8305" xfId="11980" xr:uid="{C457B102-04DB-4B52-B80A-9DCEDC9EDCE7}"/>
    <cellStyle name="Hyperlink 2 8306" xfId="11981" xr:uid="{E6DD14D6-012C-4F46-B1D9-0DE2B34D2F85}"/>
    <cellStyle name="Hyperlink 2 8307" xfId="11982" xr:uid="{C7E2E044-6A0D-4D23-8E3C-5AA673E38240}"/>
    <cellStyle name="Hyperlink 2 8308" xfId="11983" xr:uid="{D8B9F5F0-5219-42DE-9A5A-6D3AE85D9E91}"/>
    <cellStyle name="Hyperlink 2 8309" xfId="11984" xr:uid="{7C5AD0DD-296A-4600-B8A9-D17E3173562D}"/>
    <cellStyle name="Hyperlink 2 831" xfId="11985" xr:uid="{330EA733-E191-407C-8EA6-D78C78E3A956}"/>
    <cellStyle name="Hyperlink 2 8310" xfId="11986" xr:uid="{7BCE475D-5B95-4DEB-980D-67D2C8E5EA36}"/>
    <cellStyle name="Hyperlink 2 8311" xfId="11987" xr:uid="{B0A9A9BD-2302-49A2-8E94-FA3C1F533554}"/>
    <cellStyle name="Hyperlink 2 8312" xfId="11988" xr:uid="{E3761933-F83F-48E0-B5F2-B8821E9B2E4A}"/>
    <cellStyle name="Hyperlink 2 8313" xfId="11989" xr:uid="{EA718B5E-118B-414C-BB0C-EA43E46B0F1F}"/>
    <cellStyle name="Hyperlink 2 8314" xfId="11990" xr:uid="{ABB9BE47-3E19-4A0C-AB19-8F24E9CA701F}"/>
    <cellStyle name="Hyperlink 2 8315" xfId="11991" xr:uid="{0F67378C-A422-417D-85FF-695C6581486A}"/>
    <cellStyle name="Hyperlink 2 8316" xfId="11992" xr:uid="{F91127B2-17D1-42BE-819D-F3C6E4DBC5DA}"/>
    <cellStyle name="Hyperlink 2 8317" xfId="11993" xr:uid="{ACA0778C-EDCE-4B2E-AE50-09D9FFF3A269}"/>
    <cellStyle name="Hyperlink 2 8318" xfId="11994" xr:uid="{FCADFDCE-FDEC-4A3D-8017-6AD92A197998}"/>
    <cellStyle name="Hyperlink 2 8319" xfId="11995" xr:uid="{0FC2B9BF-4AE1-42D0-B4B9-8B3D1CFBD6C6}"/>
    <cellStyle name="Hyperlink 2 832" xfId="11996" xr:uid="{BC81A77C-962E-415B-91D6-740240F63B8F}"/>
    <cellStyle name="Hyperlink 2 8320" xfId="11997" xr:uid="{93F1938F-4421-49F3-BBAA-FA80CEF08A62}"/>
    <cellStyle name="Hyperlink 2 8321" xfId="11998" xr:uid="{6DC2C8D5-9E0B-458F-8568-C73BD97DD99D}"/>
    <cellStyle name="Hyperlink 2 8322" xfId="11999" xr:uid="{C2D07BD2-821D-45A9-8C48-E80798A9034E}"/>
    <cellStyle name="Hyperlink 2 8323" xfId="12000" xr:uid="{7882A2BE-3820-47C7-9017-61E73B9D3169}"/>
    <cellStyle name="Hyperlink 2 8324" xfId="12001" xr:uid="{0CC95F1E-BC52-4968-A421-08A2D8585385}"/>
    <cellStyle name="Hyperlink 2 8325" xfId="12002" xr:uid="{F4926180-43FA-49B1-8306-2433FBCE01F1}"/>
    <cellStyle name="Hyperlink 2 8326" xfId="12003" xr:uid="{B9F842FF-3242-48F1-917C-06D41434741F}"/>
    <cellStyle name="Hyperlink 2 8327" xfId="12004" xr:uid="{86050F0B-7BF8-4AD3-AE88-12914A560345}"/>
    <cellStyle name="Hyperlink 2 8328" xfId="12005" xr:uid="{C9EEA5B8-8B1B-46E6-B985-2AB64124E44D}"/>
    <cellStyle name="Hyperlink 2 8329" xfId="12006" xr:uid="{6093ECA5-7D83-46C2-BA6B-56D817F6EA9E}"/>
    <cellStyle name="Hyperlink 2 833" xfId="12007" xr:uid="{770E3940-72B6-4D5C-BCF4-47457FA25711}"/>
    <cellStyle name="Hyperlink 2 8330" xfId="12008" xr:uid="{07AD685C-B249-40A5-B624-DB3FC4A42107}"/>
    <cellStyle name="Hyperlink 2 8331" xfId="12009" xr:uid="{AAE3569C-ACED-49F1-949C-E42649765C87}"/>
    <cellStyle name="Hyperlink 2 8332" xfId="12010" xr:uid="{E24BC1EA-EE23-45DA-B16E-3891A44C91EF}"/>
    <cellStyle name="Hyperlink 2 8333" xfId="12011" xr:uid="{8C883E1E-0CDC-4D2C-AD99-0FDE286FBACB}"/>
    <cellStyle name="Hyperlink 2 8334" xfId="12012" xr:uid="{3DC7F4D7-83FE-4772-A1F4-8456883C793A}"/>
    <cellStyle name="Hyperlink 2 8335" xfId="12013" xr:uid="{25A3FADF-FEF1-4613-8551-7FD3588DBF73}"/>
    <cellStyle name="Hyperlink 2 8336" xfId="12014" xr:uid="{0A232A39-ECB7-4783-950C-9B7E97B4DFDB}"/>
    <cellStyle name="Hyperlink 2 8337" xfId="12015" xr:uid="{5AA0153B-1321-43FD-9FB7-D7F056C86921}"/>
    <cellStyle name="Hyperlink 2 8338" xfId="12016" xr:uid="{0AC80C6D-1292-43F1-86B0-7F6C02B2CB71}"/>
    <cellStyle name="Hyperlink 2 8339" xfId="12017" xr:uid="{A9A6E7F5-A956-4F91-BF7B-8233F1D82762}"/>
    <cellStyle name="Hyperlink 2 834" xfId="12018" xr:uid="{28C4410F-53FE-4AF3-939E-869DE5D77171}"/>
    <cellStyle name="Hyperlink 2 8340" xfId="12019" xr:uid="{99A9C6B1-3E8D-4210-A336-6966A4BD01E0}"/>
    <cellStyle name="Hyperlink 2 8341" xfId="12020" xr:uid="{FB83B0CE-350B-4B2E-A642-5AFB4A383FE8}"/>
    <cellStyle name="Hyperlink 2 8342" xfId="12021" xr:uid="{8C7235E3-A4F1-4551-9139-D0A3BCFB7B72}"/>
    <cellStyle name="Hyperlink 2 8343" xfId="12022" xr:uid="{25B02DB0-4B51-44CE-A9B2-64F6DFA9502A}"/>
    <cellStyle name="Hyperlink 2 8344" xfId="12023" xr:uid="{C9E3B7F3-13E1-4EE2-94E4-986EE4EFEA27}"/>
    <cellStyle name="Hyperlink 2 8345" xfId="12024" xr:uid="{C4DC7CB6-58B6-4DE5-B298-5A3C18C7E52B}"/>
    <cellStyle name="Hyperlink 2 8346" xfId="12025" xr:uid="{0842EA04-4A60-4219-99A7-62795F769176}"/>
    <cellStyle name="Hyperlink 2 8347" xfId="12026" xr:uid="{D0E7F93C-8C18-49E1-87F6-942DA092A2E1}"/>
    <cellStyle name="Hyperlink 2 8348" xfId="12027" xr:uid="{746E8C2E-6D55-4E3C-A17B-557ED0787510}"/>
    <cellStyle name="Hyperlink 2 8349" xfId="12028" xr:uid="{2D0744C8-3F01-48A3-8224-B544CFC8B681}"/>
    <cellStyle name="Hyperlink 2 835" xfId="12029" xr:uid="{73568E6A-6C35-4DA1-88BA-7F33C70BDADC}"/>
    <cellStyle name="Hyperlink 2 8350" xfId="12030" xr:uid="{977B0A5A-8A38-46A3-812F-7DCD1E87A679}"/>
    <cellStyle name="Hyperlink 2 8351" xfId="12031" xr:uid="{A7AC0662-D8BB-4C4E-A3DA-7F1941001267}"/>
    <cellStyle name="Hyperlink 2 8352" xfId="12032" xr:uid="{CECE9A3B-7D4C-42A5-8BE3-6056CC327542}"/>
    <cellStyle name="Hyperlink 2 8353" xfId="12033" xr:uid="{67E19A39-F912-42C7-BA91-5D814AE3E773}"/>
    <cellStyle name="Hyperlink 2 8354" xfId="12034" xr:uid="{D7F32984-5C2C-4FCC-BCD2-A4124B4F5EFC}"/>
    <cellStyle name="Hyperlink 2 8355" xfId="12035" xr:uid="{0CB03B96-93BE-4384-A91F-865537C800DA}"/>
    <cellStyle name="Hyperlink 2 8356" xfId="12036" xr:uid="{B52A3B21-7601-4C93-9E1D-04B11EB52498}"/>
    <cellStyle name="Hyperlink 2 8357" xfId="12037" xr:uid="{82B74C84-7639-4348-A262-C8646BBBDC08}"/>
    <cellStyle name="Hyperlink 2 8358" xfId="12038" xr:uid="{3AEBA9DB-0C42-4B7F-AE9D-7A4516FEA259}"/>
    <cellStyle name="Hyperlink 2 8359" xfId="12039" xr:uid="{663D9FD8-7271-4640-A9BD-BA30FE87F3F5}"/>
    <cellStyle name="Hyperlink 2 836" xfId="12040" xr:uid="{081A2919-7906-4DEE-A0A3-4F72CAB3A605}"/>
    <cellStyle name="Hyperlink 2 8360" xfId="12041" xr:uid="{0ADCB325-C0DF-441A-B729-8AE26C97EDEF}"/>
    <cellStyle name="Hyperlink 2 8361" xfId="12042" xr:uid="{71C136A4-5D8C-4314-BA53-19BC519AA756}"/>
    <cellStyle name="Hyperlink 2 8362" xfId="12043" xr:uid="{01B39748-C391-4C46-A7B9-42DD06AEE85E}"/>
    <cellStyle name="Hyperlink 2 8363" xfId="12044" xr:uid="{F510087A-E9F3-4AE9-B63C-29C318B07973}"/>
    <cellStyle name="Hyperlink 2 8364" xfId="12045" xr:uid="{46F9C853-CB82-4138-A84B-B069837E5A35}"/>
    <cellStyle name="Hyperlink 2 8365" xfId="12046" xr:uid="{940274B6-0954-4B26-A55C-AA7DB544F804}"/>
    <cellStyle name="Hyperlink 2 8366" xfId="12047" xr:uid="{8CAF6281-C70E-4C78-BF93-1855DA0283A3}"/>
    <cellStyle name="Hyperlink 2 8367" xfId="12048" xr:uid="{619AAA0E-1FAF-447A-B9DA-000384E70050}"/>
    <cellStyle name="Hyperlink 2 8368" xfId="12049" xr:uid="{8971149C-5BC8-4A1E-A980-5D5A41C28196}"/>
    <cellStyle name="Hyperlink 2 8369" xfId="12050" xr:uid="{C32A01B0-7295-4FBF-B929-44C8C5D31D6D}"/>
    <cellStyle name="Hyperlink 2 837" xfId="12051" xr:uid="{1DC8B075-96A1-44FB-A1B8-F94E66E5C6F6}"/>
    <cellStyle name="Hyperlink 2 8370" xfId="12052" xr:uid="{42375C9A-6FB9-4271-861D-FCD540233E2B}"/>
    <cellStyle name="Hyperlink 2 8371" xfId="12053" xr:uid="{3644A316-AEC2-4B4C-A974-934A45B7A82A}"/>
    <cellStyle name="Hyperlink 2 8372" xfId="12054" xr:uid="{53F058EC-A6B6-4D09-AFCE-9A962C89A62B}"/>
    <cellStyle name="Hyperlink 2 8373" xfId="12055" xr:uid="{56C1691C-D2B7-41BA-915C-941BDCA9E786}"/>
    <cellStyle name="Hyperlink 2 8374" xfId="12056" xr:uid="{A3A60CF3-58C2-4F2A-9B19-67C4E9862584}"/>
    <cellStyle name="Hyperlink 2 8375" xfId="12057" xr:uid="{A5B0B480-207F-4D60-B7F2-5922474DAAAF}"/>
    <cellStyle name="Hyperlink 2 8376" xfId="12058" xr:uid="{8DFE0C8F-5C03-4D01-994E-E8D1B499EA5E}"/>
    <cellStyle name="Hyperlink 2 8377" xfId="12059" xr:uid="{91CA4516-F21B-47AB-AABF-9E4ABEDB87AD}"/>
    <cellStyle name="Hyperlink 2 8378" xfId="12060" xr:uid="{AC3F6113-E0EF-4172-8F95-714EA5E0D8B8}"/>
    <cellStyle name="Hyperlink 2 8379" xfId="12061" xr:uid="{8E6030CA-B381-4E45-920D-0808319132FF}"/>
    <cellStyle name="Hyperlink 2 838" xfId="12062" xr:uid="{B022B68F-6C09-4F55-9151-CAD58D1124CD}"/>
    <cellStyle name="Hyperlink 2 8380" xfId="12063" xr:uid="{A83884DA-41DD-4440-A7A1-F36128DD92DF}"/>
    <cellStyle name="Hyperlink 2 8381" xfId="12064" xr:uid="{4C0BEC15-EEAD-42CE-8EB1-29567C2EF949}"/>
    <cellStyle name="Hyperlink 2 8382" xfId="12065" xr:uid="{6D9F9F71-3BD3-4433-9F36-D3C7AF5E67DF}"/>
    <cellStyle name="Hyperlink 2 8383" xfId="12066" xr:uid="{4F17EEFB-4409-4186-A8D2-B30100EE79B1}"/>
    <cellStyle name="Hyperlink 2 8384" xfId="12067" xr:uid="{63B7A053-1F34-48FA-B098-F82E8B9718F5}"/>
    <cellStyle name="Hyperlink 2 8385" xfId="12068" xr:uid="{F7C7E73B-6E3F-481E-B0A8-7935042D4A88}"/>
    <cellStyle name="Hyperlink 2 8386" xfId="12069" xr:uid="{C36B228B-C7D9-4D14-9190-F4EC4DD13AF4}"/>
    <cellStyle name="Hyperlink 2 8387" xfId="12070" xr:uid="{5C2A3C6B-2435-4015-BB0C-1F3216FBFDDD}"/>
    <cellStyle name="Hyperlink 2 8388" xfId="12071" xr:uid="{BAC49523-514A-4E1E-AD78-2DFDC19A106A}"/>
    <cellStyle name="Hyperlink 2 8389" xfId="12072" xr:uid="{0676496A-AC9E-44A4-BC0F-3B0858109EC6}"/>
    <cellStyle name="Hyperlink 2 839" xfId="12073" xr:uid="{5AB60FF4-7B42-46AB-98CB-896E983EA3B0}"/>
    <cellStyle name="Hyperlink 2 8390" xfId="12074" xr:uid="{3F411333-A4D8-4D9B-92CF-EBEE989349F2}"/>
    <cellStyle name="Hyperlink 2 8391" xfId="12075" xr:uid="{B2F83804-871B-4506-9FF4-9B5F44C26C05}"/>
    <cellStyle name="Hyperlink 2 8392" xfId="12076" xr:uid="{93BB3BBC-3A80-4701-8C9E-58354477C25A}"/>
    <cellStyle name="Hyperlink 2 8393" xfId="12077" xr:uid="{63647893-72AA-4C7E-8444-D83D4B202D0B}"/>
    <cellStyle name="Hyperlink 2 8394" xfId="12078" xr:uid="{E1535DC9-7105-4B5B-BDBF-4A6D86E98060}"/>
    <cellStyle name="Hyperlink 2 8395" xfId="12079" xr:uid="{1E9A304F-6C7C-4E30-B41C-D907C8E7ADB7}"/>
    <cellStyle name="Hyperlink 2 8396" xfId="12080" xr:uid="{0BA482A3-B428-45FF-8C70-9C71560B53A7}"/>
    <cellStyle name="Hyperlink 2 8397" xfId="12081" xr:uid="{7D07AC26-59E8-414C-83CA-725C599F37AF}"/>
    <cellStyle name="Hyperlink 2 8398" xfId="12082" xr:uid="{4540E15B-F16F-48B5-8820-DE8FD0FA4967}"/>
    <cellStyle name="Hyperlink 2 8399" xfId="12083" xr:uid="{BE85CB80-E2EB-4C99-99FB-767A13847291}"/>
    <cellStyle name="Hyperlink 2 84" xfId="12084" xr:uid="{65F930AC-B965-4A94-9FD1-292D17060004}"/>
    <cellStyle name="Hyperlink 2 840" xfId="12085" xr:uid="{D9E419E4-AC63-4F4F-891A-5069FF71D677}"/>
    <cellStyle name="Hyperlink 2 8400" xfId="12086" xr:uid="{DA5CB52A-2EF4-4A8A-9A99-356DC0A352DD}"/>
    <cellStyle name="Hyperlink 2 8401" xfId="12087" xr:uid="{D51F1666-DCE2-4BDE-9FE9-846C12EAEF9F}"/>
    <cellStyle name="Hyperlink 2 8402" xfId="12088" xr:uid="{482A2209-99B0-4BE6-BA54-C437103D0968}"/>
    <cellStyle name="Hyperlink 2 8403" xfId="12089" xr:uid="{D59EE688-D44F-4256-AA5C-8612EDDBCB7F}"/>
    <cellStyle name="Hyperlink 2 8404" xfId="12090" xr:uid="{590FAE4B-00E1-445D-9724-52378C0AFAD7}"/>
    <cellStyle name="Hyperlink 2 8405" xfId="12091" xr:uid="{FAE0B0B4-1EDD-4104-84D3-B2320C9C7065}"/>
    <cellStyle name="Hyperlink 2 8406" xfId="12092" xr:uid="{73EE3B04-FA2B-47ED-932F-4E2FF20FA509}"/>
    <cellStyle name="Hyperlink 2 8407" xfId="12093" xr:uid="{18259C58-4FFA-41F7-B3D9-C00CF47ABB47}"/>
    <cellStyle name="Hyperlink 2 8408" xfId="12094" xr:uid="{B97A5F38-431B-4A27-B630-FE10E37E053A}"/>
    <cellStyle name="Hyperlink 2 8409" xfId="12095" xr:uid="{3B603B7A-D127-4AB4-96E4-3E6687A4785F}"/>
    <cellStyle name="Hyperlink 2 841" xfId="12096" xr:uid="{5D98AA52-D1C9-4456-8574-066D9A1B46CE}"/>
    <cellStyle name="Hyperlink 2 8410" xfId="12097" xr:uid="{510B185D-F4F8-4971-B8A6-945EA0DA818B}"/>
    <cellStyle name="Hyperlink 2 8411" xfId="12098" xr:uid="{1B7DD1D1-127A-493A-BA72-3961A6E93AA3}"/>
    <cellStyle name="Hyperlink 2 8412" xfId="12099" xr:uid="{ACD841E3-C124-4CD2-941E-2AB9914DFCBF}"/>
    <cellStyle name="Hyperlink 2 8413" xfId="12100" xr:uid="{E85203FB-5FAD-457D-8153-65D90D21F052}"/>
    <cellStyle name="Hyperlink 2 8414" xfId="12101" xr:uid="{0A33A949-6A2E-4CE9-91AD-9368F3924263}"/>
    <cellStyle name="Hyperlink 2 8415" xfId="12102" xr:uid="{E11BD11F-3AD2-473D-AB02-3471F0ADEC75}"/>
    <cellStyle name="Hyperlink 2 8416" xfId="12103" xr:uid="{6798EF52-EF28-4D33-BFE4-61219809D7B7}"/>
    <cellStyle name="Hyperlink 2 8417" xfId="12104" xr:uid="{2A19806E-4201-4C32-8DA9-A589A610B721}"/>
    <cellStyle name="Hyperlink 2 8418" xfId="12105" xr:uid="{02587DEF-513A-4053-A83E-57D5CC84E4A2}"/>
    <cellStyle name="Hyperlink 2 8419" xfId="12106" xr:uid="{D97013B8-9AC3-407B-95B4-0A00D21707A4}"/>
    <cellStyle name="Hyperlink 2 842" xfId="12107" xr:uid="{3B690C0A-BDC2-4F04-9A1D-D65C9D4FD207}"/>
    <cellStyle name="Hyperlink 2 8420" xfId="12108" xr:uid="{83F40D9B-E6A1-4AD0-B10A-697A5363CBE7}"/>
    <cellStyle name="Hyperlink 2 8421" xfId="12109" xr:uid="{1861B58F-FFD8-47D5-BD7A-E8FBAE102315}"/>
    <cellStyle name="Hyperlink 2 8422" xfId="12110" xr:uid="{EABB86A7-62C8-4365-9C12-058FA830FBB8}"/>
    <cellStyle name="Hyperlink 2 8423" xfId="12111" xr:uid="{CEFE119F-78F6-4738-9588-D7B103A2574B}"/>
    <cellStyle name="Hyperlink 2 8424" xfId="12112" xr:uid="{79ABCCDA-B871-4098-B8BB-D9EED509110E}"/>
    <cellStyle name="Hyperlink 2 8425" xfId="12113" xr:uid="{E1B12901-B698-4CD3-BAED-75C969D6156E}"/>
    <cellStyle name="Hyperlink 2 8426" xfId="12114" xr:uid="{C654209F-66AB-46EF-A2B7-1F88D1F0B5C7}"/>
    <cellStyle name="Hyperlink 2 8427" xfId="12115" xr:uid="{E62E2BED-DFC5-4469-B72D-2675E5D45C5E}"/>
    <cellStyle name="Hyperlink 2 8428" xfId="12116" xr:uid="{B8FB5D0A-66C6-493F-B08B-57F9F80875E7}"/>
    <cellStyle name="Hyperlink 2 8429" xfId="12117" xr:uid="{B117B97B-6227-48F9-A5D3-09832BCF3721}"/>
    <cellStyle name="Hyperlink 2 843" xfId="12118" xr:uid="{DDF441C8-4D7B-41DD-ABF8-B979D1A7C93B}"/>
    <cellStyle name="Hyperlink 2 8430" xfId="12119" xr:uid="{C8FEDBB0-FF85-4564-A038-106E90BE2D6F}"/>
    <cellStyle name="Hyperlink 2 8431" xfId="12120" xr:uid="{E207584E-1AC3-4E33-839C-CB1075CA80DF}"/>
    <cellStyle name="Hyperlink 2 8432" xfId="12121" xr:uid="{D9286BAE-6B9E-487A-B14C-B885AE982BB1}"/>
    <cellStyle name="Hyperlink 2 8433" xfId="12122" xr:uid="{00FB2D04-8FC3-4BDA-A3F4-F0A1D2D2A481}"/>
    <cellStyle name="Hyperlink 2 8434" xfId="12123" xr:uid="{B916E007-0F16-4138-B78D-806371DDC6BC}"/>
    <cellStyle name="Hyperlink 2 8435" xfId="12124" xr:uid="{F115BB7C-E599-45D7-9180-B520B594BCE9}"/>
    <cellStyle name="Hyperlink 2 8436" xfId="12125" xr:uid="{C96CBA41-D91A-4B3A-98DB-B0493AA6D3B5}"/>
    <cellStyle name="Hyperlink 2 8437" xfId="12126" xr:uid="{3F8084F7-5B98-4DD5-B24B-6B060075DAB3}"/>
    <cellStyle name="Hyperlink 2 8438" xfId="12127" xr:uid="{5B0DD28F-774B-49CD-BAA2-FC6E5D2ACB72}"/>
    <cellStyle name="Hyperlink 2 8439" xfId="12128" xr:uid="{3850B597-0753-44D2-BDCF-7D08A0C3AEBF}"/>
    <cellStyle name="Hyperlink 2 844" xfId="12129" xr:uid="{D515957E-78CB-477B-847B-60B6BA170797}"/>
    <cellStyle name="Hyperlink 2 8440" xfId="12130" xr:uid="{F7CF5840-1054-4F1E-A0D4-144A4D958566}"/>
    <cellStyle name="Hyperlink 2 8441" xfId="12131" xr:uid="{B7EA8B09-C818-40DA-8185-70FD533F2EFF}"/>
    <cellStyle name="Hyperlink 2 8442" xfId="12132" xr:uid="{DFCC1AC1-8AFB-46D9-9D05-E7DAEF23057E}"/>
    <cellStyle name="Hyperlink 2 8443" xfId="12133" xr:uid="{0372F486-9543-46D1-AE70-F7681F430BC2}"/>
    <cellStyle name="Hyperlink 2 8444" xfId="12134" xr:uid="{BE7C6948-E3AA-4965-9D3C-82BDDD774994}"/>
    <cellStyle name="Hyperlink 2 8445" xfId="12135" xr:uid="{2454E343-B83C-45E9-B49C-8F38FA7842FF}"/>
    <cellStyle name="Hyperlink 2 8446" xfId="12136" xr:uid="{C7422673-97BC-472B-8467-A229D7A37E1D}"/>
    <cellStyle name="Hyperlink 2 8447" xfId="12137" xr:uid="{A4E10375-B778-41D0-8CE3-FA043823F98C}"/>
    <cellStyle name="Hyperlink 2 8448" xfId="12138" xr:uid="{A910B12A-E517-4E8B-B66A-D6FFC6EEA1DF}"/>
    <cellStyle name="Hyperlink 2 8449" xfId="12139" xr:uid="{FEAD29D6-F676-44CC-BF12-5F7B36879FB1}"/>
    <cellStyle name="Hyperlink 2 845" xfId="12140" xr:uid="{3F6AC001-2C0E-4C10-AC29-784388613E6F}"/>
    <cellStyle name="Hyperlink 2 8450" xfId="12141" xr:uid="{7F30FF1E-D38E-4C71-B1A3-2F4DD866C27F}"/>
    <cellStyle name="Hyperlink 2 8451" xfId="12142" xr:uid="{FB90FFC6-6092-45E0-A5C4-D1781A2E04D8}"/>
    <cellStyle name="Hyperlink 2 8452" xfId="12143" xr:uid="{2E38CDDB-4560-4744-AD6A-136401CDDFC8}"/>
    <cellStyle name="Hyperlink 2 8453" xfId="12144" xr:uid="{EEDC2D56-C414-4D68-921F-6C82DE4888FB}"/>
    <cellStyle name="Hyperlink 2 8454" xfId="12145" xr:uid="{EA668C63-6B5B-484C-AC8E-E66B21FFA99A}"/>
    <cellStyle name="Hyperlink 2 8455" xfId="12146" xr:uid="{0B67906E-4D72-431E-B9F7-090D2487C378}"/>
    <cellStyle name="Hyperlink 2 8456" xfId="12147" xr:uid="{84E36317-26DC-46B3-BD34-41C26E481935}"/>
    <cellStyle name="Hyperlink 2 8457" xfId="12148" xr:uid="{DED7C93E-4760-46A9-A962-F761169D4245}"/>
    <cellStyle name="Hyperlink 2 8458" xfId="12149" xr:uid="{9FC23FA6-6AA2-4EE6-80CB-6C806CCDCED7}"/>
    <cellStyle name="Hyperlink 2 8459" xfId="12150" xr:uid="{B48C4379-D0B7-4735-8FCA-C338CEC7E5EF}"/>
    <cellStyle name="Hyperlink 2 846" xfId="12151" xr:uid="{4DE94596-D174-475B-A5ED-9178DF077AE2}"/>
    <cellStyle name="Hyperlink 2 8460" xfId="12152" xr:uid="{91C7875E-631E-4423-B967-6769BBEC7F12}"/>
    <cellStyle name="Hyperlink 2 8461" xfId="12153" xr:uid="{6D83E9B4-E453-4C95-976A-E66FBF2A2208}"/>
    <cellStyle name="Hyperlink 2 8462" xfId="12154" xr:uid="{DC32C5A6-AF14-4E1A-938B-6E1CF1C7531D}"/>
    <cellStyle name="Hyperlink 2 8463" xfId="12155" xr:uid="{A1AB8589-F00A-4378-9100-B1A5CB712A90}"/>
    <cellStyle name="Hyperlink 2 8464" xfId="12156" xr:uid="{99C9E0BC-090A-4E05-AB97-D9AE01399679}"/>
    <cellStyle name="Hyperlink 2 8465" xfId="12157" xr:uid="{3619157E-5E51-4229-ACB7-CC03B8D0B222}"/>
    <cellStyle name="Hyperlink 2 8466" xfId="12158" xr:uid="{2CCF74C5-50F6-48BE-999E-8103287A2698}"/>
    <cellStyle name="Hyperlink 2 8467" xfId="12159" xr:uid="{0BE10BF8-E02F-46D3-B96B-DCE2EE627225}"/>
    <cellStyle name="Hyperlink 2 8468" xfId="12160" xr:uid="{66C8ABE7-55CC-49A7-A29F-3D13D1A9BA02}"/>
    <cellStyle name="Hyperlink 2 8469" xfId="12161" xr:uid="{8390AFD1-4958-4063-9ABD-F12F80F86F97}"/>
    <cellStyle name="Hyperlink 2 847" xfId="12162" xr:uid="{813E5DD4-0AF7-45E3-9E8B-2C82E7DAA290}"/>
    <cellStyle name="Hyperlink 2 8470" xfId="12163" xr:uid="{535D74E7-E2DB-4F48-ADD4-14FDD08EEFCF}"/>
    <cellStyle name="Hyperlink 2 8471" xfId="12164" xr:uid="{62265FE6-60E4-4CC7-91ED-72B47DBE327B}"/>
    <cellStyle name="Hyperlink 2 8472" xfId="12165" xr:uid="{EC08CAC4-9048-4DB2-B626-54DF4F788FD4}"/>
    <cellStyle name="Hyperlink 2 8473" xfId="12166" xr:uid="{BA9750E3-6110-44C6-BE02-D7B97CA002BB}"/>
    <cellStyle name="Hyperlink 2 8474" xfId="12167" xr:uid="{CDF59C6C-ECDB-4963-B0AA-78378A2EFC9A}"/>
    <cellStyle name="Hyperlink 2 8475" xfId="12168" xr:uid="{D3C6335C-570D-413D-9A32-1E6D9FED99E6}"/>
    <cellStyle name="Hyperlink 2 8476" xfId="12169" xr:uid="{CF327EF1-841C-4127-A842-D332C1584E07}"/>
    <cellStyle name="Hyperlink 2 8477" xfId="12170" xr:uid="{B3FAFA22-78C0-4D06-959F-F2F344D62AF8}"/>
    <cellStyle name="Hyperlink 2 8478" xfId="12171" xr:uid="{FEC48ECA-7E0D-4F73-8437-46197F22EA76}"/>
    <cellStyle name="Hyperlink 2 8479" xfId="12172" xr:uid="{5613A251-B0B5-4A37-A2E4-124365FA20F0}"/>
    <cellStyle name="Hyperlink 2 848" xfId="12173" xr:uid="{728765F3-ABFF-4411-814B-F7029FFF08FF}"/>
    <cellStyle name="Hyperlink 2 8480" xfId="12174" xr:uid="{ECE84841-0CA3-41C5-8B5E-8EA624EA69EF}"/>
    <cellStyle name="Hyperlink 2 8481" xfId="12175" xr:uid="{25E8B6B7-198C-472B-BEE2-EC3CD42AE878}"/>
    <cellStyle name="Hyperlink 2 8482" xfId="12176" xr:uid="{C3E5F58B-3C86-4A5B-AE44-93244E8C16C3}"/>
    <cellStyle name="Hyperlink 2 8483" xfId="12177" xr:uid="{D0E2FFAB-3276-42C3-B6EB-0FC784D71583}"/>
    <cellStyle name="Hyperlink 2 8484" xfId="12178" xr:uid="{2BC475E3-066B-442C-AFA0-5503A01187C3}"/>
    <cellStyle name="Hyperlink 2 8485" xfId="12179" xr:uid="{AC45CFCA-79D1-4280-91B0-F7D304CD603C}"/>
    <cellStyle name="Hyperlink 2 8486" xfId="12180" xr:uid="{30E71BBA-75D1-449F-8D32-C676D76405E0}"/>
    <cellStyle name="Hyperlink 2 8487" xfId="12181" xr:uid="{624CD1AF-E5C8-47CE-8BC4-A105379FC625}"/>
    <cellStyle name="Hyperlink 2 8488" xfId="12182" xr:uid="{AACC5366-E47B-4790-8DC0-33F405EB4699}"/>
    <cellStyle name="Hyperlink 2 8489" xfId="12183" xr:uid="{7187176F-5127-4C00-9DA3-0A540DC3260B}"/>
    <cellStyle name="Hyperlink 2 849" xfId="12184" xr:uid="{FACD95ED-8B95-4124-A4A3-68B981C2E362}"/>
    <cellStyle name="Hyperlink 2 8490" xfId="12185" xr:uid="{292A7A84-FB29-453C-8986-C24176B73938}"/>
    <cellStyle name="Hyperlink 2 8491" xfId="12186" xr:uid="{02F115D3-CEC3-42AE-B81A-C3F1E65CA734}"/>
    <cellStyle name="Hyperlink 2 8492" xfId="12187" xr:uid="{5EBF8658-7DA7-4C7D-8E4C-4F770FD944F9}"/>
    <cellStyle name="Hyperlink 2 8493" xfId="12188" xr:uid="{50A5D632-830D-4331-AFA4-AB4C567EF9B7}"/>
    <cellStyle name="Hyperlink 2 8494" xfId="12189" xr:uid="{79ED471C-9883-4971-9923-1C59694AAAF6}"/>
    <cellStyle name="Hyperlink 2 8495" xfId="12190" xr:uid="{542D0509-364F-4ADC-AB9D-D5A3471EFBDF}"/>
    <cellStyle name="Hyperlink 2 8496" xfId="12191" xr:uid="{3BFC455F-CCF6-46E0-93D2-BC57453F5FE6}"/>
    <cellStyle name="Hyperlink 2 8497" xfId="12192" xr:uid="{6743EF66-3A7D-4842-B6D8-439AC5DC6FCC}"/>
    <cellStyle name="Hyperlink 2 8498" xfId="12193" xr:uid="{D772FF29-28AF-471C-B88D-B9B3FC34FD25}"/>
    <cellStyle name="Hyperlink 2 8499" xfId="12194" xr:uid="{F3A44D92-488D-4D8C-B104-CEF7660C59D2}"/>
    <cellStyle name="Hyperlink 2 85" xfId="12195" xr:uid="{37BE5A24-9C5F-470E-93BA-36028D4CB8FA}"/>
    <cellStyle name="Hyperlink 2 850" xfId="12196" xr:uid="{7E956419-5D32-4437-B308-0A0D32A49A42}"/>
    <cellStyle name="Hyperlink 2 8500" xfId="12197" xr:uid="{2ACE02B2-6BC8-4E7C-A67E-1289E05BA55D}"/>
    <cellStyle name="Hyperlink 2 8501" xfId="12198" xr:uid="{F7147910-673A-4FA4-81C7-140BC1FC7C0A}"/>
    <cellStyle name="Hyperlink 2 8502" xfId="12199" xr:uid="{84F40081-BFC7-4979-8331-8A3DD858B56B}"/>
    <cellStyle name="Hyperlink 2 8503" xfId="12200" xr:uid="{4A520A28-AC7B-4D6E-A29F-4D795E8FDB71}"/>
    <cellStyle name="Hyperlink 2 8504" xfId="12201" xr:uid="{89BBF086-3FE5-43A3-8038-2D08C3A14739}"/>
    <cellStyle name="Hyperlink 2 8505" xfId="12202" xr:uid="{E593C6BB-8DDE-417E-A901-8260CA1488F6}"/>
    <cellStyle name="Hyperlink 2 8506" xfId="12203" xr:uid="{64163EF8-5AD0-4AA6-A0F1-A97CD95ECBC8}"/>
    <cellStyle name="Hyperlink 2 8507" xfId="12204" xr:uid="{C0422A5D-D4F5-4519-B275-527F5949403A}"/>
    <cellStyle name="Hyperlink 2 8508" xfId="12205" xr:uid="{9E9D40BA-92E9-41E3-96B1-288DB71C5640}"/>
    <cellStyle name="Hyperlink 2 8509" xfId="12206" xr:uid="{BD31C510-E6A2-4524-AB1D-9531255490B5}"/>
    <cellStyle name="Hyperlink 2 851" xfId="12207" xr:uid="{4E00F68A-6CFC-4BE1-9E9E-AFA4CADA8544}"/>
    <cellStyle name="Hyperlink 2 8510" xfId="12208" xr:uid="{2B90ACA8-669D-4AAB-997F-2A975AB8A351}"/>
    <cellStyle name="Hyperlink 2 8511" xfId="12209" xr:uid="{0812E50D-6010-44F6-A402-C5D3E07A8239}"/>
    <cellStyle name="Hyperlink 2 8512" xfId="12210" xr:uid="{548E29E0-0EB9-4497-AECC-76DFF939E834}"/>
    <cellStyle name="Hyperlink 2 8513" xfId="12211" xr:uid="{D9B90B62-8A04-4F94-968A-3A696C9026E6}"/>
    <cellStyle name="Hyperlink 2 8514" xfId="12212" xr:uid="{57B78777-B4E2-4336-9AD8-42D8ECFA8C2E}"/>
    <cellStyle name="Hyperlink 2 8515" xfId="12213" xr:uid="{1BD8A14C-BE85-487D-9154-65813D8EB578}"/>
    <cellStyle name="Hyperlink 2 8516" xfId="12214" xr:uid="{D1426C20-51C0-441C-B2C2-BDB2D53CFADB}"/>
    <cellStyle name="Hyperlink 2 8517" xfId="12215" xr:uid="{220513C7-1CDF-40F3-995A-570B0B9D3633}"/>
    <cellStyle name="Hyperlink 2 8518" xfId="12216" xr:uid="{BAE285B0-9CE8-4B2C-A780-433D7F9950E2}"/>
    <cellStyle name="Hyperlink 2 8519" xfId="12217" xr:uid="{421B2D1E-901C-43B0-896C-8EFB738DC119}"/>
    <cellStyle name="Hyperlink 2 852" xfId="12218" xr:uid="{3ACFE4B4-1F3A-49CF-ACD1-E6EBE09A8E92}"/>
    <cellStyle name="Hyperlink 2 8520" xfId="12219" xr:uid="{CF4CB1DE-E8C3-4240-A5C1-21B85439FE2A}"/>
    <cellStyle name="Hyperlink 2 8521" xfId="12220" xr:uid="{B911EBDA-E57F-4722-BD17-7A4264945867}"/>
    <cellStyle name="Hyperlink 2 8522" xfId="12221" xr:uid="{3843C72D-1A9F-45E2-9613-5B9377B97713}"/>
    <cellStyle name="Hyperlink 2 8523" xfId="12222" xr:uid="{3CC86C6B-C3E1-41DF-ABE8-B1BD0210E640}"/>
    <cellStyle name="Hyperlink 2 8524" xfId="12223" xr:uid="{EAB9C1B4-327C-4D1A-874C-D79357EB657D}"/>
    <cellStyle name="Hyperlink 2 8525" xfId="12224" xr:uid="{B23334E6-8EF5-4CB7-AE99-22E68862C8FE}"/>
    <cellStyle name="Hyperlink 2 8526" xfId="12225" xr:uid="{9F8F6512-FC13-486E-B830-DA3CA589417E}"/>
    <cellStyle name="Hyperlink 2 8527" xfId="12226" xr:uid="{D76418D8-6889-4FB5-ADBD-BEAAC61418FB}"/>
    <cellStyle name="Hyperlink 2 8528" xfId="12227" xr:uid="{6F64F9EC-D1B4-49D9-A62F-3E97E2295F2E}"/>
    <cellStyle name="Hyperlink 2 8529" xfId="12228" xr:uid="{9C821149-EE99-4A50-A851-AF70ABF66422}"/>
    <cellStyle name="Hyperlink 2 853" xfId="12229" xr:uid="{B323755B-2021-4AF1-8855-2A15D65EF79E}"/>
    <cellStyle name="Hyperlink 2 8530" xfId="12230" xr:uid="{1ED0AC5F-338E-43EE-9B87-73EED928E36E}"/>
    <cellStyle name="Hyperlink 2 8531" xfId="12231" xr:uid="{095CD4B5-A06D-44B4-B680-C748E710A061}"/>
    <cellStyle name="Hyperlink 2 8532" xfId="12232" xr:uid="{D886D08D-C1FE-49F8-910B-64693ABC4D14}"/>
    <cellStyle name="Hyperlink 2 8533" xfId="12233" xr:uid="{60D236FD-16E7-4D9E-B018-71AA0B99F50B}"/>
    <cellStyle name="Hyperlink 2 8534" xfId="12234" xr:uid="{D83F745F-83C1-472A-BB92-F4FBCD7D08EA}"/>
    <cellStyle name="Hyperlink 2 8535" xfId="12235" xr:uid="{8F918A14-2E4F-4254-83CD-95890A11C6A2}"/>
    <cellStyle name="Hyperlink 2 8536" xfId="12236" xr:uid="{2FB4B128-E1A9-46AA-8B94-93B6BA88E316}"/>
    <cellStyle name="Hyperlink 2 8537" xfId="12237" xr:uid="{EBB29301-C930-4685-94EA-643B9FE430B8}"/>
    <cellStyle name="Hyperlink 2 8538" xfId="12238" xr:uid="{69E9D084-F403-407A-B808-861FB245C904}"/>
    <cellStyle name="Hyperlink 2 8539" xfId="12239" xr:uid="{B27C4B19-150A-49E9-A610-3DB592EFD1C9}"/>
    <cellStyle name="Hyperlink 2 854" xfId="12240" xr:uid="{046248F1-8CDE-4B72-AFF9-4B876E4C225F}"/>
    <cellStyle name="Hyperlink 2 8540" xfId="12241" xr:uid="{6BB1D5F3-9702-479C-A57B-B121C0E44BB7}"/>
    <cellStyle name="Hyperlink 2 8541" xfId="12242" xr:uid="{DE8CDDF3-BDDA-4241-A824-43C88F180DA7}"/>
    <cellStyle name="Hyperlink 2 8542" xfId="12243" xr:uid="{3E56DC77-25D3-473F-B12C-23D431C17160}"/>
    <cellStyle name="Hyperlink 2 8543" xfId="12244" xr:uid="{47452B1F-49F1-43BC-A2C0-119072CA3A0F}"/>
    <cellStyle name="Hyperlink 2 8544" xfId="12245" xr:uid="{98B71E5F-A86D-4759-B6BC-05752269DCA9}"/>
    <cellStyle name="Hyperlink 2 8545" xfId="12246" xr:uid="{9C4A369D-CAE9-400F-A313-76A4BDDEB5C1}"/>
    <cellStyle name="Hyperlink 2 8546" xfId="12247" xr:uid="{0519FFB2-0A99-40C3-AAC1-E7D115D86161}"/>
    <cellStyle name="Hyperlink 2 8547" xfId="12248" xr:uid="{8F98130D-BDB6-4E50-A8EA-6A6AF4F09AC1}"/>
    <cellStyle name="Hyperlink 2 8548" xfId="12249" xr:uid="{74D637A7-4CE4-4F0E-B33C-F1674566103D}"/>
    <cellStyle name="Hyperlink 2 8549" xfId="12250" xr:uid="{31C3AE29-42FF-45C0-A639-AD65620304D1}"/>
    <cellStyle name="Hyperlink 2 855" xfId="12251" xr:uid="{1848F3F2-4A44-4B63-83BE-1D9758AB7643}"/>
    <cellStyle name="Hyperlink 2 8550" xfId="12252" xr:uid="{8980AF64-A9B2-494A-B813-A0F1569CF05A}"/>
    <cellStyle name="Hyperlink 2 8551" xfId="12253" xr:uid="{C40B34D0-F059-4628-BC80-EF7897344C04}"/>
    <cellStyle name="Hyperlink 2 8552" xfId="12254" xr:uid="{C87FB061-FDEC-4EBF-94A7-7EC12C306D25}"/>
    <cellStyle name="Hyperlink 2 8553" xfId="12255" xr:uid="{93F7D1CC-8580-454B-B594-BD7F4532FFE9}"/>
    <cellStyle name="Hyperlink 2 8554" xfId="12256" xr:uid="{D97579E6-C6E1-4247-BABA-7633CFA06A87}"/>
    <cellStyle name="Hyperlink 2 8555" xfId="12257" xr:uid="{AE903D19-D793-4A72-8D0B-06947C2AB1C6}"/>
    <cellStyle name="Hyperlink 2 8556" xfId="12258" xr:uid="{2EC67617-D5D0-43A5-8BA4-DAC421D5724E}"/>
    <cellStyle name="Hyperlink 2 8557" xfId="12259" xr:uid="{2ECEB88E-081E-4C5D-AE5F-70DEB0798090}"/>
    <cellStyle name="Hyperlink 2 8558" xfId="12260" xr:uid="{CAD8CD47-804D-4ACB-980B-557DD1760F93}"/>
    <cellStyle name="Hyperlink 2 8559" xfId="12261" xr:uid="{CBF961C7-7E25-4952-9B1B-77A91444265A}"/>
    <cellStyle name="Hyperlink 2 856" xfId="12262" xr:uid="{75E6348D-4DD3-4079-A111-CA56058903AC}"/>
    <cellStyle name="Hyperlink 2 8560" xfId="12263" xr:uid="{8C879FFF-7531-4DC5-B087-977E0366F2C8}"/>
    <cellStyle name="Hyperlink 2 8561" xfId="12264" xr:uid="{05372098-462D-421F-A41D-211101C6C544}"/>
    <cellStyle name="Hyperlink 2 8562" xfId="12265" xr:uid="{C399D896-26D8-47BA-AA54-C537CB4D893B}"/>
    <cellStyle name="Hyperlink 2 8563" xfId="12266" xr:uid="{79F69531-220A-4FCE-958B-1749ACCA8F75}"/>
    <cellStyle name="Hyperlink 2 8564" xfId="12267" xr:uid="{95473790-C822-45D7-9F4D-E75916C5B856}"/>
    <cellStyle name="Hyperlink 2 8565" xfId="12268" xr:uid="{9940392E-DA63-42DB-8B08-1381159606C0}"/>
    <cellStyle name="Hyperlink 2 8566" xfId="12269" xr:uid="{57EF9439-898F-4DE5-9CD0-14F588B37902}"/>
    <cellStyle name="Hyperlink 2 8567" xfId="12270" xr:uid="{853949DD-9188-4C8C-BA54-BBCBB129C35A}"/>
    <cellStyle name="Hyperlink 2 8568" xfId="12271" xr:uid="{8C7D21F0-C779-4030-9B06-2AB0915EC8B5}"/>
    <cellStyle name="Hyperlink 2 8569" xfId="12272" xr:uid="{072B4AF6-3FDB-4F67-B3C3-5A1E033043BF}"/>
    <cellStyle name="Hyperlink 2 857" xfId="12273" xr:uid="{98DD889A-F968-4AE7-BBA7-730D2BD014E2}"/>
    <cellStyle name="Hyperlink 2 8570" xfId="12274" xr:uid="{409E44C5-3046-4DD4-8234-56C2A5102648}"/>
    <cellStyle name="Hyperlink 2 8571" xfId="12275" xr:uid="{FF9EB275-B368-43B5-9C79-D10736CD5F8B}"/>
    <cellStyle name="Hyperlink 2 8572" xfId="12276" xr:uid="{80761C42-08CC-4C5F-917B-25E8B5130D09}"/>
    <cellStyle name="Hyperlink 2 8573" xfId="12277" xr:uid="{AEC01E48-C3FF-425B-95BB-55E3DACAD6D0}"/>
    <cellStyle name="Hyperlink 2 8574" xfId="12278" xr:uid="{53B82B9F-0639-4E36-9F4A-B700AB5BB769}"/>
    <cellStyle name="Hyperlink 2 8575" xfId="12279" xr:uid="{D248659E-C0B7-4620-8BE6-7A3ECDEE1C19}"/>
    <cellStyle name="Hyperlink 2 8576" xfId="12280" xr:uid="{1FEE170E-20EB-4B20-8E5E-126851282D75}"/>
    <cellStyle name="Hyperlink 2 8577" xfId="12281" xr:uid="{AFED10AE-2712-42E0-8FF0-F7EF5513176B}"/>
    <cellStyle name="Hyperlink 2 8578" xfId="12282" xr:uid="{AB340BFE-9C3A-4EFA-B5F0-13ECE3F80ECE}"/>
    <cellStyle name="Hyperlink 2 8579" xfId="12283" xr:uid="{57F21125-20FF-4945-9855-F1697A028E54}"/>
    <cellStyle name="Hyperlink 2 858" xfId="12284" xr:uid="{DE9B9D7D-BE08-4FBE-B322-7ADFE872BBE4}"/>
    <cellStyle name="Hyperlink 2 8580" xfId="12285" xr:uid="{1E81FAA7-A0BE-4D2A-BC6C-736FD78D4F6F}"/>
    <cellStyle name="Hyperlink 2 8581" xfId="12286" xr:uid="{B7D42DBB-E92C-48A5-ABBE-B01F3926C746}"/>
    <cellStyle name="Hyperlink 2 8582" xfId="12287" xr:uid="{E60FD92C-109B-4B0D-AACF-44824AC1B20A}"/>
    <cellStyle name="Hyperlink 2 8583" xfId="12288" xr:uid="{A0523EC8-31F5-4071-B89C-418241E88FCF}"/>
    <cellStyle name="Hyperlink 2 8584" xfId="12289" xr:uid="{6E2B5D77-5249-4CA1-9702-E8A879FEC94D}"/>
    <cellStyle name="Hyperlink 2 8585" xfId="12290" xr:uid="{4921DC21-F5AB-4378-AAA6-5E6D2F91813D}"/>
    <cellStyle name="Hyperlink 2 8586" xfId="12291" xr:uid="{DA329D48-2CD4-410C-BF72-DCE69662895F}"/>
    <cellStyle name="Hyperlink 2 8587" xfId="12292" xr:uid="{0AC7AD23-5763-4B89-8103-DBAE86EEB8F8}"/>
    <cellStyle name="Hyperlink 2 8588" xfId="12293" xr:uid="{20B50739-E41F-4FEE-BC46-E3C05FC5DC72}"/>
    <cellStyle name="Hyperlink 2 8589" xfId="12294" xr:uid="{07400767-3FAD-4A4E-B9D2-AFBA7DE7C96C}"/>
    <cellStyle name="Hyperlink 2 859" xfId="12295" xr:uid="{7C09BB0C-7F4F-4C1F-93BD-71A39ECBE306}"/>
    <cellStyle name="Hyperlink 2 8590" xfId="12296" xr:uid="{DA880C85-D5DC-41C5-8317-4ABB55F6EC5D}"/>
    <cellStyle name="Hyperlink 2 8591" xfId="12297" xr:uid="{89F8E853-8CD2-4B64-AAB2-F1F58257A621}"/>
    <cellStyle name="Hyperlink 2 8592" xfId="12298" xr:uid="{62661EF9-9F08-4FAA-82C7-C71FAA44659B}"/>
    <cellStyle name="Hyperlink 2 8593" xfId="12299" xr:uid="{7B10B9E9-949B-409E-9359-F509F7A7AE76}"/>
    <cellStyle name="Hyperlink 2 8594" xfId="12300" xr:uid="{35CEB889-9FD8-4329-8303-DF56C046CF4E}"/>
    <cellStyle name="Hyperlink 2 8595" xfId="12301" xr:uid="{A0576850-8DA4-4387-A128-A023AAA93D40}"/>
    <cellStyle name="Hyperlink 2 8596" xfId="12302" xr:uid="{7DA1D11A-1D8F-4B12-8C43-01FD08D71488}"/>
    <cellStyle name="Hyperlink 2 8597" xfId="12303" xr:uid="{715C6DE5-D6F2-470B-8EBB-35AE1DE3A35C}"/>
    <cellStyle name="Hyperlink 2 8598" xfId="12304" xr:uid="{6114A4DB-4E5B-4B32-A9DC-197EA5D4F427}"/>
    <cellStyle name="Hyperlink 2 8599" xfId="12305" xr:uid="{6F0F5D16-D244-4CB3-B35D-684E7BC76E7F}"/>
    <cellStyle name="Hyperlink 2 86" xfId="12306" xr:uid="{DFE1ECB3-E640-4E64-9619-D885245BC741}"/>
    <cellStyle name="Hyperlink 2 860" xfId="12307" xr:uid="{065D4885-21E0-40BC-88C6-BBC38D873FC7}"/>
    <cellStyle name="Hyperlink 2 8600" xfId="12308" xr:uid="{DF27E1FB-464D-4297-85CD-BB4438CB2A50}"/>
    <cellStyle name="Hyperlink 2 8601" xfId="12309" xr:uid="{2E5E56A6-EE13-4020-9968-5D1F25530605}"/>
    <cellStyle name="Hyperlink 2 8602" xfId="12310" xr:uid="{072F2D48-D4B0-4CA8-AAFE-4127EFC244E9}"/>
    <cellStyle name="Hyperlink 2 8603" xfId="12311" xr:uid="{5FDB48C9-8C69-4E06-BA30-B8922A1D10CE}"/>
    <cellStyle name="Hyperlink 2 8604" xfId="12312" xr:uid="{B915B3FC-F5E8-452E-9649-72173ACF7DB8}"/>
    <cellStyle name="Hyperlink 2 8605" xfId="12313" xr:uid="{E98FA2AC-1ED2-48B3-8005-0FAA2C40713B}"/>
    <cellStyle name="Hyperlink 2 8606" xfId="12314" xr:uid="{9ADDF319-97F6-4C88-A83A-B7AE7CC0C444}"/>
    <cellStyle name="Hyperlink 2 8607" xfId="12315" xr:uid="{B9663A5E-99E2-430B-945A-BE445FFFD8A4}"/>
    <cellStyle name="Hyperlink 2 8608" xfId="12316" xr:uid="{D2DA3643-9393-4360-B1F3-D10817EFABC7}"/>
    <cellStyle name="Hyperlink 2 8609" xfId="12317" xr:uid="{FE18A4E9-299B-4CCC-974B-F87141B24A92}"/>
    <cellStyle name="Hyperlink 2 861" xfId="12318" xr:uid="{DBFA0026-CCA9-4EDE-AB46-01E4D7A697C9}"/>
    <cellStyle name="Hyperlink 2 8610" xfId="12319" xr:uid="{7999500C-2F6D-40EE-A81B-EEB63E0B257F}"/>
    <cellStyle name="Hyperlink 2 8611" xfId="12320" xr:uid="{492495CA-67F4-498D-8CAA-DF9F837DF29A}"/>
    <cellStyle name="Hyperlink 2 8612" xfId="12321" xr:uid="{27D7BACE-5288-43BE-96F9-17068D8D096A}"/>
    <cellStyle name="Hyperlink 2 8613" xfId="12322" xr:uid="{601C66F3-6833-4336-8E95-279735AA4A40}"/>
    <cellStyle name="Hyperlink 2 8614" xfId="12323" xr:uid="{A3C9AA40-A29F-4E99-A6B1-94264290B51E}"/>
    <cellStyle name="Hyperlink 2 8615" xfId="12324" xr:uid="{BD9A3689-2DF6-4FA4-A88B-8AE405529347}"/>
    <cellStyle name="Hyperlink 2 8616" xfId="12325" xr:uid="{8450699B-5B79-4A21-B986-F9D349CB4E25}"/>
    <cellStyle name="Hyperlink 2 8617" xfId="12326" xr:uid="{DA9C0FE2-4871-495A-AFD7-02205E637F0D}"/>
    <cellStyle name="Hyperlink 2 8618" xfId="12327" xr:uid="{B38D902D-C559-4102-9192-CAC239077D1C}"/>
    <cellStyle name="Hyperlink 2 8619" xfId="12328" xr:uid="{9CA28BE3-8F01-4A2A-955A-3185CD76AC5A}"/>
    <cellStyle name="Hyperlink 2 862" xfId="12329" xr:uid="{6FECF5FB-AA29-4FCE-BB20-D8E416793D4D}"/>
    <cellStyle name="Hyperlink 2 8620" xfId="12330" xr:uid="{DD18A1AC-44CE-4523-B55A-D72FAEC286F0}"/>
    <cellStyle name="Hyperlink 2 8621" xfId="12331" xr:uid="{DE6B786B-0B10-4464-B72E-5CA586990A16}"/>
    <cellStyle name="Hyperlink 2 8622" xfId="12332" xr:uid="{BB7DCDB1-DA96-4CD4-B368-615196A7A38B}"/>
    <cellStyle name="Hyperlink 2 8623" xfId="12333" xr:uid="{0690AAA5-F72B-40F0-910D-CAE533DE4327}"/>
    <cellStyle name="Hyperlink 2 8624" xfId="12334" xr:uid="{5038779E-F2CB-4CBA-A54D-728A16EE00BF}"/>
    <cellStyle name="Hyperlink 2 8625" xfId="12335" xr:uid="{78B60B2C-9CFA-4AD1-93C6-119B9CD6353E}"/>
    <cellStyle name="Hyperlink 2 8626" xfId="12336" xr:uid="{C6C70C0B-E651-48D4-B6CC-04372758E3E3}"/>
    <cellStyle name="Hyperlink 2 8627" xfId="12337" xr:uid="{2FC7698F-C046-453E-BB56-3C10E7129022}"/>
    <cellStyle name="Hyperlink 2 8628" xfId="12338" xr:uid="{6D907E31-8063-4082-9803-85467E659A79}"/>
    <cellStyle name="Hyperlink 2 8629" xfId="12339" xr:uid="{28DA4594-CA0D-4602-9B89-4714D2EAA191}"/>
    <cellStyle name="Hyperlink 2 863" xfId="12340" xr:uid="{749FB764-5280-4400-86F3-EE06D6F3EA0C}"/>
    <cellStyle name="Hyperlink 2 8630" xfId="12341" xr:uid="{37A46CE2-10A9-417A-8A95-D6F223534981}"/>
    <cellStyle name="Hyperlink 2 8631" xfId="12342" xr:uid="{1935CBC8-0B3D-4184-8A83-5C90C64B2B1C}"/>
    <cellStyle name="Hyperlink 2 8632" xfId="12343" xr:uid="{20201945-130D-465C-95AB-C44C72F8E05C}"/>
    <cellStyle name="Hyperlink 2 8633" xfId="12344" xr:uid="{8A9C34A2-E345-4DF8-AC8D-4C4FD7528930}"/>
    <cellStyle name="Hyperlink 2 8634" xfId="12345" xr:uid="{25E4A140-65B1-4020-B014-59CEDCC71754}"/>
    <cellStyle name="Hyperlink 2 8635" xfId="12346" xr:uid="{A3AA1524-576C-4D53-8225-DE6758EC661F}"/>
    <cellStyle name="Hyperlink 2 8636" xfId="12347" xr:uid="{289E08F1-85F9-452A-B78F-F060B6D977D9}"/>
    <cellStyle name="Hyperlink 2 8637" xfId="12348" xr:uid="{1470162A-B1ED-40BC-9233-28CB9DA151DF}"/>
    <cellStyle name="Hyperlink 2 8638" xfId="12349" xr:uid="{C4C12826-A465-471C-9290-C7105CBE31BD}"/>
    <cellStyle name="Hyperlink 2 8639" xfId="12350" xr:uid="{159D2196-E937-4410-A179-258C3BF718FF}"/>
    <cellStyle name="Hyperlink 2 864" xfId="12351" xr:uid="{FC28EF13-B5CB-4553-8CDD-D4D51502756D}"/>
    <cellStyle name="Hyperlink 2 8640" xfId="12352" xr:uid="{DE9D3683-7FD3-45A3-9168-3E71F5BDAF20}"/>
    <cellStyle name="Hyperlink 2 8641" xfId="12353" xr:uid="{67F29869-9298-40A8-BFBA-BCB1E087970B}"/>
    <cellStyle name="Hyperlink 2 8642" xfId="12354" xr:uid="{127E25FD-75AB-49A7-B18F-9A8F354549A3}"/>
    <cellStyle name="Hyperlink 2 8643" xfId="12355" xr:uid="{85AFC8C3-8BD6-4BD3-9337-C6D0612AAFD4}"/>
    <cellStyle name="Hyperlink 2 8644" xfId="12356" xr:uid="{19FFA93E-E65C-4ABD-8899-8B635C31A949}"/>
    <cellStyle name="Hyperlink 2 8645" xfId="12357" xr:uid="{A716E312-08F5-41D0-AAC5-ED2A4A4DC7DB}"/>
    <cellStyle name="Hyperlink 2 8646" xfId="12358" xr:uid="{CBBE29BC-E0BA-4770-9558-6426BA471E62}"/>
    <cellStyle name="Hyperlink 2 8647" xfId="12359" xr:uid="{6F82600E-6BF9-4F2A-8179-3C2021E7B9D1}"/>
    <cellStyle name="Hyperlink 2 8648" xfId="12360" xr:uid="{98A86DC8-5045-4053-AB09-4321C11CBAAA}"/>
    <cellStyle name="Hyperlink 2 8649" xfId="12361" xr:uid="{A99E78D0-452B-426A-B379-E5A1FC91200C}"/>
    <cellStyle name="Hyperlink 2 865" xfId="12362" xr:uid="{6F35B3FD-5F1D-4BF2-A4E8-497E2500649D}"/>
    <cellStyle name="Hyperlink 2 8650" xfId="12363" xr:uid="{BD952E0A-76FC-46DC-8226-4A2DECE462EE}"/>
    <cellStyle name="Hyperlink 2 8651" xfId="12364" xr:uid="{CAB8895E-F089-4D9C-8EFD-F5CD5E44C5B7}"/>
    <cellStyle name="Hyperlink 2 8652" xfId="12365" xr:uid="{6539F538-F9B9-428B-B50A-5DE428A5A34D}"/>
    <cellStyle name="Hyperlink 2 8653" xfId="12366" xr:uid="{5F62F2E3-7CBB-4315-AA6F-39C9D70C2C19}"/>
    <cellStyle name="Hyperlink 2 8654" xfId="12367" xr:uid="{798132C6-58B6-47F1-A548-86AA41A18872}"/>
    <cellStyle name="Hyperlink 2 8655" xfId="12368" xr:uid="{9CBCD743-8958-46BA-AA06-C627ED5EA936}"/>
    <cellStyle name="Hyperlink 2 8656" xfId="12369" xr:uid="{25F50F42-CA2F-4E73-909A-4E5F5CCDFF52}"/>
    <cellStyle name="Hyperlink 2 8657" xfId="12370" xr:uid="{2A6A96B3-A676-4F62-B3ED-A9EF04775C76}"/>
    <cellStyle name="Hyperlink 2 8658" xfId="12371" xr:uid="{C1AD5126-90D7-48AA-ACF5-4712A8C289D7}"/>
    <cellStyle name="Hyperlink 2 8659" xfId="12372" xr:uid="{06566160-342D-4B5F-A17E-FFFA90490D1A}"/>
    <cellStyle name="Hyperlink 2 866" xfId="12373" xr:uid="{CD79F2FA-F1B9-4974-B8E4-C7310E22EE94}"/>
    <cellStyle name="Hyperlink 2 8660" xfId="12374" xr:uid="{8AE90985-3C8D-4622-BA0A-CA9147B4C621}"/>
    <cellStyle name="Hyperlink 2 8661" xfId="12375" xr:uid="{2496C225-F223-48CF-9AA6-231A39DCF5A4}"/>
    <cellStyle name="Hyperlink 2 8662" xfId="12376" xr:uid="{7F015236-AC87-4F15-BCAE-26AA28A379D9}"/>
    <cellStyle name="Hyperlink 2 8663" xfId="12377" xr:uid="{A586CCB9-4566-46A4-A74D-38EE8052B66A}"/>
    <cellStyle name="Hyperlink 2 8664" xfId="12378" xr:uid="{77A78F54-9E3F-4C43-9783-9EE6B82CA6D1}"/>
    <cellStyle name="Hyperlink 2 8665" xfId="12379" xr:uid="{648DDBA8-9E2C-433A-A31B-FFE512E7ACAF}"/>
    <cellStyle name="Hyperlink 2 8666" xfId="12380" xr:uid="{AA8E87F6-BCA1-44EA-BA02-30E61133757C}"/>
    <cellStyle name="Hyperlink 2 8667" xfId="12381" xr:uid="{95D6F979-F3A1-4C9A-A4ED-538DEBFA359E}"/>
    <cellStyle name="Hyperlink 2 8668" xfId="12382" xr:uid="{D6EA67F3-F1D9-4B4C-BE32-64301480F807}"/>
    <cellStyle name="Hyperlink 2 8669" xfId="12383" xr:uid="{3D1AC5A6-DEA0-4E1F-93C8-D39BFB4C81ED}"/>
    <cellStyle name="Hyperlink 2 867" xfId="12384" xr:uid="{ED3FE168-3B33-4448-9FBB-B34D0D025976}"/>
    <cellStyle name="Hyperlink 2 8670" xfId="12385" xr:uid="{D6855A14-0B13-43AC-A1A2-AFB4585202B5}"/>
    <cellStyle name="Hyperlink 2 8671" xfId="12386" xr:uid="{341AFBCC-1C69-4F60-B0BC-2A18D8110C11}"/>
    <cellStyle name="Hyperlink 2 8672" xfId="12387" xr:uid="{04A0C867-7671-4314-89A6-10692E43BD06}"/>
    <cellStyle name="Hyperlink 2 8673" xfId="12388" xr:uid="{48BC28D2-2027-4850-8123-955624F1EC5F}"/>
    <cellStyle name="Hyperlink 2 8674" xfId="12389" xr:uid="{20DA1BE4-2ECF-4F2B-89D4-285CC40D64DB}"/>
    <cellStyle name="Hyperlink 2 8675" xfId="12390" xr:uid="{14CC34B2-8402-455A-BD5C-8D56D9A8FBC1}"/>
    <cellStyle name="Hyperlink 2 8676" xfId="12391" xr:uid="{A0B6FCFB-45D2-4DFA-9F46-B4B9BB97798C}"/>
    <cellStyle name="Hyperlink 2 8677" xfId="12392" xr:uid="{831B21AE-6B02-4E98-8F8B-AEE1DC636504}"/>
    <cellStyle name="Hyperlink 2 8678" xfId="12393" xr:uid="{BBA7D7A3-7751-49ED-A329-07D0FA4E7127}"/>
    <cellStyle name="Hyperlink 2 8679" xfId="12394" xr:uid="{9B56AEA8-58CE-4A2C-B526-DE02C82E7E16}"/>
    <cellStyle name="Hyperlink 2 868" xfId="12395" xr:uid="{817ECCC4-A508-4960-AB1C-B7676086CB6C}"/>
    <cellStyle name="Hyperlink 2 8680" xfId="12396" xr:uid="{C1301656-B723-412F-87D7-1AEAE0D109B0}"/>
    <cellStyle name="Hyperlink 2 8681" xfId="12397" xr:uid="{89FB2421-CFA1-4BD8-8444-D18F39B3CB80}"/>
    <cellStyle name="Hyperlink 2 8682" xfId="12398" xr:uid="{FEADA0F8-5FB6-47F1-AC52-233AC4D4AF28}"/>
    <cellStyle name="Hyperlink 2 8683" xfId="12399" xr:uid="{C3E1F0A5-3E7A-4EE3-BD7C-B664ABEFD509}"/>
    <cellStyle name="Hyperlink 2 8684" xfId="12400" xr:uid="{CEF0ABFC-7588-4634-A634-2FCEF357687A}"/>
    <cellStyle name="Hyperlink 2 8685" xfId="12401" xr:uid="{BB8F49DC-D2FA-422F-AAEA-7A51508BC2F1}"/>
    <cellStyle name="Hyperlink 2 8686" xfId="12402" xr:uid="{E88054A4-5118-4A08-91DF-67F8994D8DF6}"/>
    <cellStyle name="Hyperlink 2 8687" xfId="12403" xr:uid="{0F967BB7-308C-4039-A61C-971B5F82BC81}"/>
    <cellStyle name="Hyperlink 2 8688" xfId="12404" xr:uid="{688D66AB-6C55-4407-AC4F-2D219FBA0298}"/>
    <cellStyle name="Hyperlink 2 8689" xfId="12405" xr:uid="{59B405CC-1E38-4C5B-80BC-9D2568B0DD7B}"/>
    <cellStyle name="Hyperlink 2 869" xfId="12406" xr:uid="{60A69574-43D3-474E-BCD3-AC80AD1094B8}"/>
    <cellStyle name="Hyperlink 2 8690" xfId="12407" xr:uid="{01D28DFC-2FE2-4420-BEB9-AB0129677C26}"/>
    <cellStyle name="Hyperlink 2 8691" xfId="12408" xr:uid="{945E242C-A8C5-44CC-8564-99E776FB3E08}"/>
    <cellStyle name="Hyperlink 2 8692" xfId="12409" xr:uid="{093C49D0-F06D-4DFA-96E9-01659C34CA89}"/>
    <cellStyle name="Hyperlink 2 8693" xfId="12410" xr:uid="{C74A3EA8-5584-405D-A49B-6CE31FD085C3}"/>
    <cellStyle name="Hyperlink 2 8694" xfId="12411" xr:uid="{A5068462-29B2-46EF-A357-8D37ED9F954E}"/>
    <cellStyle name="Hyperlink 2 8695" xfId="12412" xr:uid="{4CF9C26D-41CA-439F-8FBA-A82C518CA723}"/>
    <cellStyle name="Hyperlink 2 8696" xfId="12413" xr:uid="{9EC1A4EF-D9B2-4EB0-8238-FFAE350C931F}"/>
    <cellStyle name="Hyperlink 2 8697" xfId="12414" xr:uid="{7272FA5F-E357-486A-9A6F-2526BFB6B53E}"/>
    <cellStyle name="Hyperlink 2 8698" xfId="12415" xr:uid="{26E330F3-DF70-4D8C-A788-A922DCAA72EE}"/>
    <cellStyle name="Hyperlink 2 8699" xfId="12416" xr:uid="{711A2846-28F1-4DA4-A32E-386349F1A9B7}"/>
    <cellStyle name="Hyperlink 2 87" xfId="12417" xr:uid="{E5D5E38E-926B-44F6-B0B7-C6775695A14C}"/>
    <cellStyle name="Hyperlink 2 870" xfId="12418" xr:uid="{7BDA06BE-FA1C-4430-B5E2-6F64A21CCF95}"/>
    <cellStyle name="Hyperlink 2 8700" xfId="12419" xr:uid="{A549DC79-CD56-42C6-8B08-C25A8F06D2DF}"/>
    <cellStyle name="Hyperlink 2 8701" xfId="12420" xr:uid="{207760B7-3E5A-4185-997F-5F0AC5C03D3F}"/>
    <cellStyle name="Hyperlink 2 8702" xfId="12421" xr:uid="{0172374E-BF93-4E2A-9D37-9AE54F518345}"/>
    <cellStyle name="Hyperlink 2 8703" xfId="12422" xr:uid="{FD3D88A6-D296-437B-B224-BE24A937302A}"/>
    <cellStyle name="Hyperlink 2 8704" xfId="12423" xr:uid="{60652D3F-7577-4DE6-83BE-4C2D830538BB}"/>
    <cellStyle name="Hyperlink 2 8705" xfId="12424" xr:uid="{858C15C8-70F1-4ABD-A396-F816C3C967DB}"/>
    <cellStyle name="Hyperlink 2 8706" xfId="12425" xr:uid="{07AAC128-80A9-4AF8-AABA-2ECAADAE19B8}"/>
    <cellStyle name="Hyperlink 2 8707" xfId="12426" xr:uid="{C431497F-FC98-41DB-8CFF-CCCA66985DCE}"/>
    <cellStyle name="Hyperlink 2 8708" xfId="12427" xr:uid="{69F4C482-C332-4FB8-B538-262E7D30BA81}"/>
    <cellStyle name="Hyperlink 2 8709" xfId="12428" xr:uid="{AA3468BB-E278-4ABD-9CF8-9C6014B92ABC}"/>
    <cellStyle name="Hyperlink 2 871" xfId="12429" xr:uid="{69BF91C0-884F-4095-ADCD-9EAE5023990B}"/>
    <cellStyle name="Hyperlink 2 8710" xfId="12430" xr:uid="{AE91281C-7F7D-4959-888B-5DAA49B36839}"/>
    <cellStyle name="Hyperlink 2 8711" xfId="12431" xr:uid="{CBD2CAC5-4D67-4D03-9B92-10E85870D694}"/>
    <cellStyle name="Hyperlink 2 8712" xfId="12432" xr:uid="{36C87668-8A51-456F-A9C9-7DE7CA0DFB0B}"/>
    <cellStyle name="Hyperlink 2 8713" xfId="12433" xr:uid="{DB4891A1-4E85-4070-86FA-8723E4F199BB}"/>
    <cellStyle name="Hyperlink 2 8714" xfId="12434" xr:uid="{19FAB11C-BC68-4DDD-8D78-EBC2184CB223}"/>
    <cellStyle name="Hyperlink 2 8715" xfId="12435" xr:uid="{9F0FC4AA-32CE-441A-AB08-D1AA6A6B17B5}"/>
    <cellStyle name="Hyperlink 2 8716" xfId="12436" xr:uid="{CC5E4567-866A-446C-9FCF-0C87F9D8383F}"/>
    <cellStyle name="Hyperlink 2 8717" xfId="12437" xr:uid="{427F50DD-E5E6-48E4-A09D-8D96B20A2E51}"/>
    <cellStyle name="Hyperlink 2 8718" xfId="12438" xr:uid="{9E5008DD-4D3B-4256-B2C4-D470F6389704}"/>
    <cellStyle name="Hyperlink 2 8719" xfId="12439" xr:uid="{0C797370-218A-41B4-8EB9-2052C0A7565B}"/>
    <cellStyle name="Hyperlink 2 872" xfId="12440" xr:uid="{89C010D5-C3B3-4D7F-A676-DB5EAFAC56BB}"/>
    <cellStyle name="Hyperlink 2 8720" xfId="12441" xr:uid="{2F9A4ADF-4FE8-47B6-BC8C-214050183799}"/>
    <cellStyle name="Hyperlink 2 8721" xfId="12442" xr:uid="{6F49420B-F3C8-465F-9219-41C3FA97411A}"/>
    <cellStyle name="Hyperlink 2 8722" xfId="12443" xr:uid="{1E9B8757-3EF7-499B-A1EB-A00A96A637C7}"/>
    <cellStyle name="Hyperlink 2 8723" xfId="12444" xr:uid="{56234532-786F-405C-A549-5696D11E459E}"/>
    <cellStyle name="Hyperlink 2 8724" xfId="12445" xr:uid="{CBD6F4DE-EFDE-43CD-8983-C40D42EB9DA5}"/>
    <cellStyle name="Hyperlink 2 8725" xfId="12446" xr:uid="{B0E65363-DE14-4941-B057-018BDCD78C2D}"/>
    <cellStyle name="Hyperlink 2 8726" xfId="12447" xr:uid="{61EC8275-FD6C-4530-BFA2-682915FF4ACE}"/>
    <cellStyle name="Hyperlink 2 8727" xfId="12448" xr:uid="{392A9CD7-7955-4206-8837-E6BDE4BB79BD}"/>
    <cellStyle name="Hyperlink 2 8728" xfId="12449" xr:uid="{B480A93C-880D-4AC5-94F2-7A842806E1F2}"/>
    <cellStyle name="Hyperlink 2 8729" xfId="12450" xr:uid="{BC47BCFC-5CA6-4418-802A-83303E773C8B}"/>
    <cellStyle name="Hyperlink 2 873" xfId="12451" xr:uid="{1A954176-83B0-45DD-ABB5-E7BAB4FD4625}"/>
    <cellStyle name="Hyperlink 2 8730" xfId="12452" xr:uid="{EC305AFC-187A-4236-915F-D779B4FDFCC5}"/>
    <cellStyle name="Hyperlink 2 8731" xfId="12453" xr:uid="{71FDD585-905C-41CD-8FBE-39970446593E}"/>
    <cellStyle name="Hyperlink 2 8732" xfId="12454" xr:uid="{5BEAA4FB-3037-4CAC-A74F-78C4C02B4D9D}"/>
    <cellStyle name="Hyperlink 2 8733" xfId="12455" xr:uid="{E1DB9AC0-5A61-44FF-A74D-09A649871EF6}"/>
    <cellStyle name="Hyperlink 2 8734" xfId="12456" xr:uid="{BA02F38F-6A6F-46C4-AFBA-2204A0D5E8B1}"/>
    <cellStyle name="Hyperlink 2 8735" xfId="12457" xr:uid="{282E20F1-90EE-4A43-A4AA-DEC890103B87}"/>
    <cellStyle name="Hyperlink 2 8736" xfId="12458" xr:uid="{37F596F0-DFE6-432C-9D7F-E0D8C93171C9}"/>
    <cellStyle name="Hyperlink 2 8737" xfId="12459" xr:uid="{0D8D05F0-0604-4D59-BC72-611DE81906B0}"/>
    <cellStyle name="Hyperlink 2 8738" xfId="12460" xr:uid="{460610A3-8414-4E04-A63A-C1F30E2E07C9}"/>
    <cellStyle name="Hyperlink 2 8739" xfId="12461" xr:uid="{F75E3171-84F0-4EEB-A683-70506893D1E0}"/>
    <cellStyle name="Hyperlink 2 874" xfId="12462" xr:uid="{CBFA4DB7-C6AD-4DC5-9C9F-2FDBB427619D}"/>
    <cellStyle name="Hyperlink 2 8740" xfId="12463" xr:uid="{3A66284F-4C99-4308-B51A-B051E6D23AAA}"/>
    <cellStyle name="Hyperlink 2 8741" xfId="12464" xr:uid="{82891D49-F0FE-43F1-AABF-4ABF99A46470}"/>
    <cellStyle name="Hyperlink 2 8742" xfId="12465" xr:uid="{94D69426-E9D8-4B57-8106-7A408687589D}"/>
    <cellStyle name="Hyperlink 2 8743" xfId="12466" xr:uid="{D241B870-5270-4F2F-BDEB-2B90F10A7F2D}"/>
    <cellStyle name="Hyperlink 2 8744" xfId="12467" xr:uid="{69445E71-8BBF-491C-A3B3-7AA13A92463A}"/>
    <cellStyle name="Hyperlink 2 8745" xfId="12468" xr:uid="{4A06C0E8-D75D-4111-8B8A-0058C3F0EDC4}"/>
    <cellStyle name="Hyperlink 2 8746" xfId="12469" xr:uid="{19BD2EBF-8E1A-4667-8E00-2AAAD787C260}"/>
    <cellStyle name="Hyperlink 2 8747" xfId="12470" xr:uid="{C27C3AAC-1CC0-433E-B291-D205C1666925}"/>
    <cellStyle name="Hyperlink 2 8748" xfId="12471" xr:uid="{DC33560A-AE11-4102-84A6-AAF0D626A4EB}"/>
    <cellStyle name="Hyperlink 2 8749" xfId="12472" xr:uid="{14B70CF5-CE2B-4D31-B698-8BE14E558FAC}"/>
    <cellStyle name="Hyperlink 2 875" xfId="12473" xr:uid="{323230DA-E4B4-4C6A-9BF4-BA7B20CEAACF}"/>
    <cellStyle name="Hyperlink 2 8750" xfId="12474" xr:uid="{01403E2E-2EA1-439A-8CE5-615415967414}"/>
    <cellStyle name="Hyperlink 2 8751" xfId="12475" xr:uid="{9576C898-2A4A-4E19-BCD7-44D364D23D31}"/>
    <cellStyle name="Hyperlink 2 8752" xfId="12476" xr:uid="{3BA2435F-2340-460D-A174-44C1E5EF1353}"/>
    <cellStyle name="Hyperlink 2 8753" xfId="12477" xr:uid="{6307E54A-33CD-4501-8F69-A49BD6026112}"/>
    <cellStyle name="Hyperlink 2 8754" xfId="12478" xr:uid="{6C08F0AE-62EA-4FBC-803E-0A2112091715}"/>
    <cellStyle name="Hyperlink 2 8755" xfId="12479" xr:uid="{5F1F42B2-93FA-43F8-A05D-25F183957AE0}"/>
    <cellStyle name="Hyperlink 2 8756" xfId="12480" xr:uid="{D91D7FB0-5616-4135-98D7-98E69CBCA3E3}"/>
    <cellStyle name="Hyperlink 2 8757" xfId="12481" xr:uid="{AD2D0C06-0C50-4F60-8603-6AEB8A98F93E}"/>
    <cellStyle name="Hyperlink 2 8758" xfId="12482" xr:uid="{67563408-F98A-4022-8D82-3EE39EF5B256}"/>
    <cellStyle name="Hyperlink 2 8759" xfId="12483" xr:uid="{29A066DF-9F1F-491D-9783-415E2E258F4E}"/>
    <cellStyle name="Hyperlink 2 876" xfId="12484" xr:uid="{75F147DC-8902-49D4-8DD7-8E5F258C7BD8}"/>
    <cellStyle name="Hyperlink 2 8760" xfId="12485" xr:uid="{8A070195-86EF-422F-9977-39DBC8DDFC49}"/>
    <cellStyle name="Hyperlink 2 8761" xfId="12486" xr:uid="{D318FC6D-3497-4BA4-A11A-793FBC7622CC}"/>
    <cellStyle name="Hyperlink 2 8762" xfId="12487" xr:uid="{19E9DCD9-3D4B-487B-AFE4-23ACD32A48D3}"/>
    <cellStyle name="Hyperlink 2 8763" xfId="12488" xr:uid="{68949E69-8874-4B5B-8BD3-C19CC34B771D}"/>
    <cellStyle name="Hyperlink 2 8764" xfId="12489" xr:uid="{76A7F159-0B98-4762-AC31-4EC2A54B8AA0}"/>
    <cellStyle name="Hyperlink 2 8765" xfId="12490" xr:uid="{1322FDFF-AC9F-4408-8D03-433CA7F37840}"/>
    <cellStyle name="Hyperlink 2 8766" xfId="12491" xr:uid="{0581782D-0139-4040-9340-9F31A975A46D}"/>
    <cellStyle name="Hyperlink 2 8767" xfId="12492" xr:uid="{512CF520-06CF-481B-97D1-A0146E871C1E}"/>
    <cellStyle name="Hyperlink 2 8768" xfId="12493" xr:uid="{ECAA478B-F102-43E5-A55F-43D0F20A062F}"/>
    <cellStyle name="Hyperlink 2 8769" xfId="12494" xr:uid="{26BD6D2B-E4BC-4CCB-9D77-9E63CCCBECC8}"/>
    <cellStyle name="Hyperlink 2 877" xfId="12495" xr:uid="{E925F6A9-DEE4-4A87-BD1A-B8E85186D664}"/>
    <cellStyle name="Hyperlink 2 8770" xfId="12496" xr:uid="{C25C0F84-BD5A-495B-9701-A7F9B36B76A7}"/>
    <cellStyle name="Hyperlink 2 8771" xfId="12497" xr:uid="{39822A99-68FA-4C37-831D-EEC18B5C14DA}"/>
    <cellStyle name="Hyperlink 2 8772" xfId="12498" xr:uid="{C865DDA1-171F-4488-8DBD-CCB51EF919A4}"/>
    <cellStyle name="Hyperlink 2 8773" xfId="12499" xr:uid="{790A54D7-9A03-44BF-8DDC-E6DFE7FBE5E4}"/>
    <cellStyle name="Hyperlink 2 8774" xfId="12500" xr:uid="{8BBCDB8E-36D0-499F-9409-6CE0E559264E}"/>
    <cellStyle name="Hyperlink 2 8775" xfId="12501" xr:uid="{8014ED7E-137D-4A8E-A465-97B1ACA4F107}"/>
    <cellStyle name="Hyperlink 2 8776" xfId="12502" xr:uid="{0C4DCFA5-E408-42CC-BE73-B41384B32C4D}"/>
    <cellStyle name="Hyperlink 2 8777" xfId="12503" xr:uid="{7A719D93-3419-4638-B0A7-C026126736F7}"/>
    <cellStyle name="Hyperlink 2 8778" xfId="12504" xr:uid="{DD18C500-9AD3-4FE0-8766-44181232F800}"/>
    <cellStyle name="Hyperlink 2 8779" xfId="12505" xr:uid="{4536DCA4-07EC-4C75-AADF-9824DA0FABB9}"/>
    <cellStyle name="Hyperlink 2 878" xfId="12506" xr:uid="{A9D2EE99-651C-473C-B1E0-128645F1D7A9}"/>
    <cellStyle name="Hyperlink 2 8780" xfId="12507" xr:uid="{EFD0CF12-8C3C-4745-BC0E-C81007E2EB99}"/>
    <cellStyle name="Hyperlink 2 8781" xfId="12508" xr:uid="{5C2AC602-CE1C-4ED5-B8DD-FE9B6B0E8932}"/>
    <cellStyle name="Hyperlink 2 8782" xfId="12509" xr:uid="{087FE288-902F-4BCE-A2FC-B4DBDF60FC4F}"/>
    <cellStyle name="Hyperlink 2 8783" xfId="12510" xr:uid="{156DF94F-AD50-468D-9759-4B5F3F87C22E}"/>
    <cellStyle name="Hyperlink 2 8784" xfId="12511" xr:uid="{F2C6FFE8-52BB-40EC-99C6-D73473738362}"/>
    <cellStyle name="Hyperlink 2 8785" xfId="12512" xr:uid="{E5DB1F41-74AB-4FB1-BF29-C9FA8BF5A047}"/>
    <cellStyle name="Hyperlink 2 8786" xfId="12513" xr:uid="{DD3825FC-913F-42ED-AF5C-7B9D50B26A32}"/>
    <cellStyle name="Hyperlink 2 8787" xfId="12514" xr:uid="{B62618AA-6C09-4E24-AE25-D58AEEFD1310}"/>
    <cellStyle name="Hyperlink 2 8788" xfId="12515" xr:uid="{549B8327-443F-4458-9EE0-FBE557EEBFB5}"/>
    <cellStyle name="Hyperlink 2 8789" xfId="12516" xr:uid="{86788F1F-4E7B-4EC8-9875-E3BC3DC74637}"/>
    <cellStyle name="Hyperlink 2 879" xfId="12517" xr:uid="{FC59C8BA-AAC3-40C9-8082-618BF37CB3C6}"/>
    <cellStyle name="Hyperlink 2 8790" xfId="12518" xr:uid="{2A327F61-C7A6-4F2F-B21C-A5E05B26E52C}"/>
    <cellStyle name="Hyperlink 2 8791" xfId="12519" xr:uid="{BDB05A8B-DA09-4636-B688-BBB00651FD34}"/>
    <cellStyle name="Hyperlink 2 8792" xfId="12520" xr:uid="{55D12D39-7056-495D-84BE-B136010D21C4}"/>
    <cellStyle name="Hyperlink 2 8793" xfId="12521" xr:uid="{2848658F-90F9-4685-B52B-81A06F26ED8F}"/>
    <cellStyle name="Hyperlink 2 8794" xfId="12522" xr:uid="{9B1E6129-CAFE-4E3D-807E-0F3D0496A0B0}"/>
    <cellStyle name="Hyperlink 2 8795" xfId="12523" xr:uid="{13353702-9ACF-4ADE-88DF-F17EC455C600}"/>
    <cellStyle name="Hyperlink 2 8796" xfId="12524" xr:uid="{B57A0A52-A854-4812-ACDB-76AD554DCD0C}"/>
    <cellStyle name="Hyperlink 2 8797" xfId="12525" xr:uid="{14EBD3E0-C032-4401-A2AD-F5E1EA62D0C1}"/>
    <cellStyle name="Hyperlink 2 8798" xfId="12526" xr:uid="{63D83DF8-82F4-42F6-BA1E-3B6955A26AED}"/>
    <cellStyle name="Hyperlink 2 8799" xfId="12527" xr:uid="{7E6ABACE-01F9-4F24-BF06-D1EF78D0EB9D}"/>
    <cellStyle name="Hyperlink 2 88" xfId="12528" xr:uid="{3A64ED2D-5E9C-4A65-A370-1881F36C898E}"/>
    <cellStyle name="Hyperlink 2 880" xfId="12529" xr:uid="{2D3DD617-768D-4F15-B6BB-A393D0CC3B55}"/>
    <cellStyle name="Hyperlink 2 8800" xfId="12530" xr:uid="{B582B9F4-6B14-4D15-8A36-AC6981451991}"/>
    <cellStyle name="Hyperlink 2 8801" xfId="12531" xr:uid="{5427B251-A62E-4E13-AFE8-2A0AEF0D1513}"/>
    <cellStyle name="Hyperlink 2 8802" xfId="12532" xr:uid="{324E29A7-58F2-46B8-9F33-708934790AA5}"/>
    <cellStyle name="Hyperlink 2 8803" xfId="12533" xr:uid="{35C053B2-C95D-41D5-8A89-30D7A5E44AA6}"/>
    <cellStyle name="Hyperlink 2 8804" xfId="12534" xr:uid="{5A0D69AC-3354-475A-B8F3-5E147C2E062C}"/>
    <cellStyle name="Hyperlink 2 8805" xfId="12535" xr:uid="{0B8ECC26-708C-4E64-A241-88CB2D99E4DA}"/>
    <cellStyle name="Hyperlink 2 8806" xfId="12536" xr:uid="{0A156800-C7CF-4A02-A7A4-B19374768B5F}"/>
    <cellStyle name="Hyperlink 2 8807" xfId="12537" xr:uid="{9FCBF86D-58D6-49A3-9E28-89A0762FB21E}"/>
    <cellStyle name="Hyperlink 2 8808" xfId="12538" xr:uid="{26540D27-CDFE-41AA-962A-5017AE1422B9}"/>
    <cellStyle name="Hyperlink 2 8809" xfId="12539" xr:uid="{3F63BBE9-7432-43EE-819C-6317F4AC1D01}"/>
    <cellStyle name="Hyperlink 2 881" xfId="12540" xr:uid="{D9FF8E25-A6D2-4F7A-9DE5-D2F956FBB8C8}"/>
    <cellStyle name="Hyperlink 2 8810" xfId="12541" xr:uid="{E628F1E8-D430-4B4D-BC2A-28D23F5DCB4A}"/>
    <cellStyle name="Hyperlink 2 8811" xfId="12542" xr:uid="{0B7270A0-A398-4F2F-AAC8-61A5A21E5A29}"/>
    <cellStyle name="Hyperlink 2 8812" xfId="12543" xr:uid="{42407392-77BF-4B6E-92DF-C1E37ABEB1FA}"/>
    <cellStyle name="Hyperlink 2 8813" xfId="12544" xr:uid="{667D8A34-BDA4-477F-A220-3A4B0A8EBF24}"/>
    <cellStyle name="Hyperlink 2 8814" xfId="12545" xr:uid="{09437CB6-AEE6-4903-8216-83114E402BA1}"/>
    <cellStyle name="Hyperlink 2 8815" xfId="12546" xr:uid="{DB2ADFFC-8AF4-40A5-B8EC-E8F8278E27C3}"/>
    <cellStyle name="Hyperlink 2 8816" xfId="12547" xr:uid="{CF0E06B6-45C1-41FC-AFBC-A8FEC0304FB4}"/>
    <cellStyle name="Hyperlink 2 8817" xfId="12548" xr:uid="{E55A82B9-CF39-4767-A762-9C11660BD6B5}"/>
    <cellStyle name="Hyperlink 2 8818" xfId="12549" xr:uid="{3C3F1389-4698-4312-B6A0-4CECE31E359F}"/>
    <cellStyle name="Hyperlink 2 8819" xfId="12550" xr:uid="{E79AEDA9-BD97-48BF-B2FD-6E513537DA6D}"/>
    <cellStyle name="Hyperlink 2 882" xfId="12551" xr:uid="{B4E4ECFC-2168-439A-B31A-DB6E0DE04337}"/>
    <cellStyle name="Hyperlink 2 8820" xfId="12552" xr:uid="{7BCE0E47-C825-437F-BC8D-B1F39B9490DB}"/>
    <cellStyle name="Hyperlink 2 8821" xfId="12553" xr:uid="{B99DEB97-D659-4D67-9336-6ECC2A6EF6E0}"/>
    <cellStyle name="Hyperlink 2 8822" xfId="12554" xr:uid="{8BAAFD76-3F28-4432-A653-70520105AFD0}"/>
    <cellStyle name="Hyperlink 2 8823" xfId="12555" xr:uid="{4E67F4F3-0F22-4645-B8A1-DB301DA3759F}"/>
    <cellStyle name="Hyperlink 2 8824" xfId="12556" xr:uid="{047E4CF6-B227-455A-85EB-9ED0633DC769}"/>
    <cellStyle name="Hyperlink 2 8825" xfId="12557" xr:uid="{2FEF5954-EE4B-45C3-993F-E62262D69C70}"/>
    <cellStyle name="Hyperlink 2 8826" xfId="12558" xr:uid="{185B9E25-ECB7-4717-B5E1-D431CBC89FB6}"/>
    <cellStyle name="Hyperlink 2 8827" xfId="12559" xr:uid="{9C1B128D-FA70-4708-92AB-578076FDF089}"/>
    <cellStyle name="Hyperlink 2 8828" xfId="12560" xr:uid="{E864A929-A08D-4B08-8D1B-F3012849D5C5}"/>
    <cellStyle name="Hyperlink 2 8829" xfId="12561" xr:uid="{34CADEDC-D75D-458E-86B3-9319EC5E9D8B}"/>
    <cellStyle name="Hyperlink 2 883" xfId="12562" xr:uid="{41FB56DD-F75A-41E1-B9F6-CF9459067E20}"/>
    <cellStyle name="Hyperlink 2 8830" xfId="12563" xr:uid="{C24CC4E0-AE01-406F-9C5A-E9010973240E}"/>
    <cellStyle name="Hyperlink 2 8831" xfId="12564" xr:uid="{1F48176A-4518-44E9-9C71-EE000082E56E}"/>
    <cellStyle name="Hyperlink 2 8832" xfId="12565" xr:uid="{947E0091-254C-488B-8CB3-4D35FAAE6022}"/>
    <cellStyle name="Hyperlink 2 8833" xfId="12566" xr:uid="{0DA3D14E-29A9-4FD0-BF98-F68DF5F351AB}"/>
    <cellStyle name="Hyperlink 2 8834" xfId="12567" xr:uid="{2EF5525B-FEC0-4DDE-A475-6DB19062B4F0}"/>
    <cellStyle name="Hyperlink 2 8835" xfId="12568" xr:uid="{BFD3ECEC-51E2-4FFB-956C-5F0C58018DB7}"/>
    <cellStyle name="Hyperlink 2 8836" xfId="12569" xr:uid="{51BA33CE-951E-46FA-B169-366AA332BF85}"/>
    <cellStyle name="Hyperlink 2 8837" xfId="12570" xr:uid="{7BAFB3AB-898E-4AA6-BA78-3D71705C1E68}"/>
    <cellStyle name="Hyperlink 2 8838" xfId="12571" xr:uid="{7FB31D19-EF91-4090-B9E8-E226C518A40F}"/>
    <cellStyle name="Hyperlink 2 8839" xfId="12572" xr:uid="{936E8924-051A-46F6-8943-6E6F5E0C7DA2}"/>
    <cellStyle name="Hyperlink 2 884" xfId="12573" xr:uid="{2D10FB35-AC9D-4E02-A67E-4CD92CB24C15}"/>
    <cellStyle name="Hyperlink 2 8840" xfId="12574" xr:uid="{F1288EC0-681C-4E27-AA59-4FCF80A67E6E}"/>
    <cellStyle name="Hyperlink 2 8841" xfId="12575" xr:uid="{1A6D017C-7655-4C4B-ADFD-85662F3DE422}"/>
    <cellStyle name="Hyperlink 2 8842" xfId="12576" xr:uid="{4DB58BA3-2681-4764-A88A-AEFCAF7D005A}"/>
    <cellStyle name="Hyperlink 2 8843" xfId="12577" xr:uid="{5AD4E8A7-83E2-42C9-9495-24A337A76A8E}"/>
    <cellStyle name="Hyperlink 2 8844" xfId="12578" xr:uid="{76FFDEB4-980B-4C1A-AC7A-42C95F4AA006}"/>
    <cellStyle name="Hyperlink 2 8845" xfId="12579" xr:uid="{8EC78C35-5571-41DA-A5F4-DACCD4DE72F4}"/>
    <cellStyle name="Hyperlink 2 8846" xfId="12580" xr:uid="{CE11DA32-1FE8-43CC-B86C-83B24B7E827F}"/>
    <cellStyle name="Hyperlink 2 8847" xfId="12581" xr:uid="{0B501E1F-C123-41A8-9948-DBBDF8670E8A}"/>
    <cellStyle name="Hyperlink 2 8848" xfId="12582" xr:uid="{2F4DE0AA-6EE4-435C-8686-F83AC5320C73}"/>
    <cellStyle name="Hyperlink 2 8849" xfId="12583" xr:uid="{4E523E03-66BD-4C68-A0F0-DD294F50C94A}"/>
    <cellStyle name="Hyperlink 2 885" xfId="12584" xr:uid="{DFB2CD56-B4EB-4E09-B867-98511B75F04F}"/>
    <cellStyle name="Hyperlink 2 8850" xfId="12585" xr:uid="{7CFAF420-892C-4E67-A25A-AAACB6460558}"/>
    <cellStyle name="Hyperlink 2 8851" xfId="12586" xr:uid="{5C29E429-D960-4DD1-9EEC-65D763E88F73}"/>
    <cellStyle name="Hyperlink 2 8852" xfId="12587" xr:uid="{1A5CC5CF-DF31-4AF2-9981-A407B762CC69}"/>
    <cellStyle name="Hyperlink 2 8853" xfId="12588" xr:uid="{C95A5614-0A29-49BF-8471-F7855892F43D}"/>
    <cellStyle name="Hyperlink 2 8854" xfId="12589" xr:uid="{056490AE-F993-400C-9BD7-ED7ED7CD78FD}"/>
    <cellStyle name="Hyperlink 2 8855" xfId="12590" xr:uid="{55F598E0-6619-4C6F-ACA8-EB8043CE113C}"/>
    <cellStyle name="Hyperlink 2 8856" xfId="12591" xr:uid="{15878D82-5148-41CF-A1C8-4D1F666CC5CB}"/>
    <cellStyle name="Hyperlink 2 8857" xfId="12592" xr:uid="{B8BD3349-F291-42DD-AE22-44EBF499A24D}"/>
    <cellStyle name="Hyperlink 2 8858" xfId="12593" xr:uid="{308412AE-FB22-4BBD-BA4E-880504C788B9}"/>
    <cellStyle name="Hyperlink 2 8859" xfId="12594" xr:uid="{3B25CFAE-600D-415A-81A0-65DA89482EDA}"/>
    <cellStyle name="Hyperlink 2 886" xfId="12595" xr:uid="{12D01ADF-040C-4960-AE84-6955A9BDF9DE}"/>
    <cellStyle name="Hyperlink 2 8860" xfId="12596" xr:uid="{00D03F13-DC25-455A-BE9D-8145B380729A}"/>
    <cellStyle name="Hyperlink 2 8861" xfId="12597" xr:uid="{37313DF9-89D1-44DC-AE21-1F53DD125570}"/>
    <cellStyle name="Hyperlink 2 8862" xfId="12598" xr:uid="{751264C1-D053-4B0E-AC1E-08773525787F}"/>
    <cellStyle name="Hyperlink 2 8863" xfId="12599" xr:uid="{71DC7E11-AB58-4D60-9FEA-82E13099B499}"/>
    <cellStyle name="Hyperlink 2 8864" xfId="12600" xr:uid="{61F32915-C5F5-454D-8662-6582C7F0DEA5}"/>
    <cellStyle name="Hyperlink 2 8865" xfId="12601" xr:uid="{15623959-9BAD-4BA0-B53A-01798112EFBF}"/>
    <cellStyle name="Hyperlink 2 8866" xfId="12602" xr:uid="{70809549-71E0-463D-A1E7-7D0A639D4837}"/>
    <cellStyle name="Hyperlink 2 8867" xfId="12603" xr:uid="{56279AA5-C91A-4B45-9500-2B5C8CC238E3}"/>
    <cellStyle name="Hyperlink 2 8868" xfId="12604" xr:uid="{DC6BF981-7442-425C-B290-1FA653B3EC2C}"/>
    <cellStyle name="Hyperlink 2 8869" xfId="12605" xr:uid="{56A1CB0A-8A77-47AE-ACFC-3978ED2C1FDC}"/>
    <cellStyle name="Hyperlink 2 887" xfId="12606" xr:uid="{AA4F4A7B-23E0-4D88-B1B9-BE3DBE14D97A}"/>
    <cellStyle name="Hyperlink 2 8870" xfId="12607" xr:uid="{E22A8C65-0E53-452E-B9B0-6EBDDC4B0DBE}"/>
    <cellStyle name="Hyperlink 2 8871" xfId="12608" xr:uid="{9F564D7E-07C0-4C34-B72E-9A342B05CC55}"/>
    <cellStyle name="Hyperlink 2 8872" xfId="12609" xr:uid="{8CE444CF-DDC9-4998-9803-858576C1081B}"/>
    <cellStyle name="Hyperlink 2 8873" xfId="12610" xr:uid="{B776251A-15E4-4C24-ACF3-4B47C78127DA}"/>
    <cellStyle name="Hyperlink 2 8874" xfId="12611" xr:uid="{C7026BCB-DCD4-45CF-9B20-35FF00F19ADE}"/>
    <cellStyle name="Hyperlink 2 8875" xfId="12612" xr:uid="{870483E4-CE47-4BE6-89B3-9A8F8DA552E0}"/>
    <cellStyle name="Hyperlink 2 8876" xfId="12613" xr:uid="{996414B1-EF8D-4F45-AC50-43AEBE08A3E6}"/>
    <cellStyle name="Hyperlink 2 8877" xfId="12614" xr:uid="{A11A8C99-18D8-4554-816E-4FD21AE81EA1}"/>
    <cellStyle name="Hyperlink 2 8878" xfId="12615" xr:uid="{EF10BD79-23D2-4E31-8D0D-B69A83391547}"/>
    <cellStyle name="Hyperlink 2 8879" xfId="12616" xr:uid="{C052D597-7B5A-41FE-9FBA-C91BEF8B83AE}"/>
    <cellStyle name="Hyperlink 2 888" xfId="12617" xr:uid="{2BF27D88-5812-4B3F-97E7-1455CCF31191}"/>
    <cellStyle name="Hyperlink 2 8880" xfId="12618" xr:uid="{7A3138A6-6B4D-407E-B9E7-3E0C5481C900}"/>
    <cellStyle name="Hyperlink 2 8881" xfId="12619" xr:uid="{0BE62D33-BC47-401E-A1D6-341B1E7D8C65}"/>
    <cellStyle name="Hyperlink 2 8882" xfId="12620" xr:uid="{520D91A8-A9B1-47EF-A6FC-6499530F187C}"/>
    <cellStyle name="Hyperlink 2 8883" xfId="12621" xr:uid="{D5E64A5D-9A41-4D7A-B540-88010036E150}"/>
    <cellStyle name="Hyperlink 2 8884" xfId="12622" xr:uid="{9F0A80A8-822E-44BA-803A-EE40FF0263B9}"/>
    <cellStyle name="Hyperlink 2 8885" xfId="12623" xr:uid="{61CF24B1-13DE-4905-B10A-F438B5F8EA6A}"/>
    <cellStyle name="Hyperlink 2 8886" xfId="12624" xr:uid="{90032D8A-B735-4E26-804A-3AD8C696F2E3}"/>
    <cellStyle name="Hyperlink 2 8887" xfId="12625" xr:uid="{98865651-8169-40F5-ADE6-4357DCB75EA8}"/>
    <cellStyle name="Hyperlink 2 8888" xfId="12626" xr:uid="{6BB7C429-27D1-4A04-B5BF-4218C9671B0A}"/>
    <cellStyle name="Hyperlink 2 8889" xfId="12627" xr:uid="{DF917559-44F2-4325-A152-B1388FC9442D}"/>
    <cellStyle name="Hyperlink 2 889" xfId="12628" xr:uid="{4B604B70-B5A4-4900-AD25-B3746D5EC115}"/>
    <cellStyle name="Hyperlink 2 8890" xfId="12629" xr:uid="{8CF7778D-659D-4691-B139-DC6E363EAC3C}"/>
    <cellStyle name="Hyperlink 2 8891" xfId="12630" xr:uid="{6055C54B-465A-455D-BE46-6C79E8BCDAB8}"/>
    <cellStyle name="Hyperlink 2 8892" xfId="12631" xr:uid="{1AE0938B-115A-4E12-906A-D9F695BF4E0E}"/>
    <cellStyle name="Hyperlink 2 8893" xfId="12632" xr:uid="{2CB0BD8C-4962-4C69-94FC-5B09D9C94BB3}"/>
    <cellStyle name="Hyperlink 2 8894" xfId="12633" xr:uid="{A4A55B4F-0558-4646-A7F3-F87C38979677}"/>
    <cellStyle name="Hyperlink 2 8895" xfId="12634" xr:uid="{EF6202B3-5816-4796-BEFB-E4213A6BF4A6}"/>
    <cellStyle name="Hyperlink 2 8896" xfId="12635" xr:uid="{F843A639-7317-4E17-A7B0-6575F0DE28A8}"/>
    <cellStyle name="Hyperlink 2 8897" xfId="12636" xr:uid="{37D94B17-2436-4E7E-939E-7108CB2590A3}"/>
    <cellStyle name="Hyperlink 2 8898" xfId="12637" xr:uid="{2E833E71-CFB0-4648-AAD7-AA158258E674}"/>
    <cellStyle name="Hyperlink 2 8899" xfId="12638" xr:uid="{2C80A965-DBD7-4A29-BC43-9F39ED56D1C1}"/>
    <cellStyle name="Hyperlink 2 89" xfId="12639" xr:uid="{92122176-C77F-496A-B472-AEEF2DACAD70}"/>
    <cellStyle name="Hyperlink 2 890" xfId="12640" xr:uid="{5A16BAA4-7B98-4E38-892C-6151F1538DFA}"/>
    <cellStyle name="Hyperlink 2 8900" xfId="12641" xr:uid="{EBD94DDC-364E-4E3D-BD2E-1001FFA73781}"/>
    <cellStyle name="Hyperlink 2 8901" xfId="12642" xr:uid="{D2C937C8-3E8B-41A2-B14D-B79954ED92EC}"/>
    <cellStyle name="Hyperlink 2 8902" xfId="12643" xr:uid="{68AAAE53-F735-493D-BEFC-4EE842BA087F}"/>
    <cellStyle name="Hyperlink 2 8903" xfId="12644" xr:uid="{202B11FE-51D4-43ED-BD2F-5BEAFC402733}"/>
    <cellStyle name="Hyperlink 2 8904" xfId="12645" xr:uid="{3F25BE0F-08FD-4E31-B81E-6B66BE74420A}"/>
    <cellStyle name="Hyperlink 2 8905" xfId="12646" xr:uid="{C58391E6-DFFF-4EF1-ACED-5F9C5BC9F7EA}"/>
    <cellStyle name="Hyperlink 2 8906" xfId="12647" xr:uid="{A3CFC9A5-227F-46B8-B2EB-FC3133035605}"/>
    <cellStyle name="Hyperlink 2 8907" xfId="12648" xr:uid="{27363E15-A706-44AE-966E-65F899B4E924}"/>
    <cellStyle name="Hyperlink 2 8908" xfId="12649" xr:uid="{8786774C-A559-40F8-9436-4824EDCE3024}"/>
    <cellStyle name="Hyperlink 2 8909" xfId="12650" xr:uid="{7BB3EFD5-BF23-466A-A82F-E3582571BDE6}"/>
    <cellStyle name="Hyperlink 2 891" xfId="12651" xr:uid="{8D70BAD9-8E8E-47FE-AC45-8F0A222120C6}"/>
    <cellStyle name="Hyperlink 2 8910" xfId="12652" xr:uid="{115BCC42-A7B0-4E80-AA33-789E53B84DD0}"/>
    <cellStyle name="Hyperlink 2 8911" xfId="12653" xr:uid="{B3C4DAFD-8DA7-4C4E-80B3-64B1F6694ED1}"/>
    <cellStyle name="Hyperlink 2 8912" xfId="12654" xr:uid="{EEB960D0-9341-4836-B7C0-7513A1992252}"/>
    <cellStyle name="Hyperlink 2 8913" xfId="12655" xr:uid="{A2792D25-85A4-4E1B-9810-C2570CAD39F7}"/>
    <cellStyle name="Hyperlink 2 8914" xfId="12656" xr:uid="{48F87FB8-4953-401E-90F2-7053E733DB75}"/>
    <cellStyle name="Hyperlink 2 8915" xfId="12657" xr:uid="{52356569-B734-43D5-B008-FC3444DDD509}"/>
    <cellStyle name="Hyperlink 2 8916" xfId="12658" xr:uid="{547E6120-3C69-4CCD-84E5-4971A812E0CA}"/>
    <cellStyle name="Hyperlink 2 8917" xfId="12659" xr:uid="{3ECC384E-9B3D-456A-945A-A56A8A7AF8B8}"/>
    <cellStyle name="Hyperlink 2 8918" xfId="12660" xr:uid="{B80F0AD7-6D50-46BF-BFF8-876BAB11D841}"/>
    <cellStyle name="Hyperlink 2 8919" xfId="12661" xr:uid="{4DDBEEB2-6A1F-4228-92A3-F3B903A32F11}"/>
    <cellStyle name="Hyperlink 2 892" xfId="12662" xr:uid="{C6BDADFF-D1B2-479B-AAB3-D50540243062}"/>
    <cellStyle name="Hyperlink 2 8920" xfId="12663" xr:uid="{525F3F0A-1EBE-4905-9F87-8664D3C0A6F4}"/>
    <cellStyle name="Hyperlink 2 8921" xfId="12664" xr:uid="{A792E604-66A3-42F2-905C-B079DA196FA1}"/>
    <cellStyle name="Hyperlink 2 8922" xfId="12665" xr:uid="{163E53F4-DB11-4EA7-BEF0-804C7D876376}"/>
    <cellStyle name="Hyperlink 2 8923" xfId="12666" xr:uid="{111B2110-D1C6-4438-88B7-7C86BC7CCB17}"/>
    <cellStyle name="Hyperlink 2 8924" xfId="12667" xr:uid="{B0EB15B8-AABC-494E-9682-ADDF03CC8C9A}"/>
    <cellStyle name="Hyperlink 2 8925" xfId="12668" xr:uid="{35CC142E-C029-4D32-9BA0-990F02D4D57F}"/>
    <cellStyle name="Hyperlink 2 8926" xfId="12669" xr:uid="{4DA4AA56-677B-48C8-B3E0-26E27E2EFCF3}"/>
    <cellStyle name="Hyperlink 2 8927" xfId="12670" xr:uid="{B276CCA9-FEA8-4B89-A345-1CE8BC36D693}"/>
    <cellStyle name="Hyperlink 2 8928" xfId="12671" xr:uid="{F53FD690-96F4-4569-A041-7E03B3EFFE55}"/>
    <cellStyle name="Hyperlink 2 8929" xfId="12672" xr:uid="{26CBAF0A-87CE-46E3-91C6-9E4327730C13}"/>
    <cellStyle name="Hyperlink 2 893" xfId="12673" xr:uid="{18896B03-78B7-4E1A-A204-18F03B965E1B}"/>
    <cellStyle name="Hyperlink 2 8930" xfId="12674" xr:uid="{3D66E6FC-3F19-4872-902E-E1BFFEFDD554}"/>
    <cellStyle name="Hyperlink 2 8931" xfId="12675" xr:uid="{69541E4D-17BA-400D-B67C-5F8870BB234E}"/>
    <cellStyle name="Hyperlink 2 8932" xfId="12676" xr:uid="{C9E288D4-88FF-4DC3-96EE-74447A055C49}"/>
    <cellStyle name="Hyperlink 2 8933" xfId="12677" xr:uid="{1223BF72-996E-4E2D-9D4A-4C6E88E341EA}"/>
    <cellStyle name="Hyperlink 2 8934" xfId="12678" xr:uid="{BA639600-C841-465B-AD11-89ABF19859A5}"/>
    <cellStyle name="Hyperlink 2 8935" xfId="12679" xr:uid="{3605306E-283B-4A57-BA09-EBFA03BBE110}"/>
    <cellStyle name="Hyperlink 2 8936" xfId="12680" xr:uid="{8B5421A5-DCCA-47B8-A2E1-22B50FD3238D}"/>
    <cellStyle name="Hyperlink 2 8937" xfId="12681" xr:uid="{43F49495-43D4-496C-967F-3DA6BE95A405}"/>
    <cellStyle name="Hyperlink 2 8938" xfId="12682" xr:uid="{057580E0-1B31-412A-9D92-EEE39FF79F2E}"/>
    <cellStyle name="Hyperlink 2 8939" xfId="12683" xr:uid="{F02C6546-590B-4AF6-88EB-BCCE62380E15}"/>
    <cellStyle name="Hyperlink 2 894" xfId="12684" xr:uid="{1BEE6A56-C826-48A4-B02F-DA8677E05701}"/>
    <cellStyle name="Hyperlink 2 8940" xfId="12685" xr:uid="{C64D60EF-2EA3-4311-B662-866CB9CBD95C}"/>
    <cellStyle name="Hyperlink 2 8941" xfId="12686" xr:uid="{BD345933-D2F5-48FD-A066-FBEB27DBC96B}"/>
    <cellStyle name="Hyperlink 2 8942" xfId="12687" xr:uid="{75B36B78-BA47-4954-A53E-0AF5E0C3F3AE}"/>
    <cellStyle name="Hyperlink 2 8943" xfId="12688" xr:uid="{936662D3-2754-417F-9E4D-2EA836110994}"/>
    <cellStyle name="Hyperlink 2 8944" xfId="12689" xr:uid="{B978C46E-8192-496A-A357-C2B4E7D71986}"/>
    <cellStyle name="Hyperlink 2 8945" xfId="12690" xr:uid="{F25CDA58-A640-499F-B3CA-DC141DA55A85}"/>
    <cellStyle name="Hyperlink 2 8946" xfId="12691" xr:uid="{7E74078A-7878-44CF-90C9-3629CD704FEA}"/>
    <cellStyle name="Hyperlink 2 8947" xfId="12692" xr:uid="{7357BDBD-4BE5-4BFA-A64D-925CEF563A6A}"/>
    <cellStyle name="Hyperlink 2 8948" xfId="12693" xr:uid="{5AB55643-94AD-4E3C-8E6E-98A4A93CD48D}"/>
    <cellStyle name="Hyperlink 2 8949" xfId="12694" xr:uid="{88F199E1-B948-440C-A0B6-40A49ACD66CB}"/>
    <cellStyle name="Hyperlink 2 895" xfId="12695" xr:uid="{DDB2E309-E471-4384-9CD0-127618E9E105}"/>
    <cellStyle name="Hyperlink 2 8950" xfId="12696" xr:uid="{BC81E5F1-5353-4CB4-8163-CC4E583D36E2}"/>
    <cellStyle name="Hyperlink 2 8951" xfId="12697" xr:uid="{2F43C869-F8D9-4A36-97B1-AC274B01B669}"/>
    <cellStyle name="Hyperlink 2 8952" xfId="12698" xr:uid="{4E972D71-5693-4461-AD67-7B6E339DC345}"/>
    <cellStyle name="Hyperlink 2 8953" xfId="12699" xr:uid="{77558549-D373-4AAD-A643-114F832BFFEE}"/>
    <cellStyle name="Hyperlink 2 8954" xfId="12700" xr:uid="{38044BD7-4C91-4B0F-A0F8-E5D92375387A}"/>
    <cellStyle name="Hyperlink 2 8955" xfId="12701" xr:uid="{760B5211-3F7A-42C0-B78E-BA135030314E}"/>
    <cellStyle name="Hyperlink 2 8956" xfId="12702" xr:uid="{7F77F900-D8A9-4793-8E51-78AAA16D6AF1}"/>
    <cellStyle name="Hyperlink 2 8957" xfId="12703" xr:uid="{44EFDB89-CBA1-439A-B427-483043A3F523}"/>
    <cellStyle name="Hyperlink 2 8958" xfId="12704" xr:uid="{3A8697A1-8DC6-4737-BDC6-1B85D3ECC32C}"/>
    <cellStyle name="Hyperlink 2 8959" xfId="12705" xr:uid="{66AE2808-E8DF-4FB4-9750-D05766517626}"/>
    <cellStyle name="Hyperlink 2 896" xfId="12706" xr:uid="{F0CC6953-13B9-43F4-9079-290E626BF109}"/>
    <cellStyle name="Hyperlink 2 8960" xfId="12707" xr:uid="{3D3BA28B-23BC-4B39-A3DE-A00E8959BCBA}"/>
    <cellStyle name="Hyperlink 2 8961" xfId="12708" xr:uid="{0648D3B1-28FE-44A9-89EA-3803B9EACD25}"/>
    <cellStyle name="Hyperlink 2 8962" xfId="12709" xr:uid="{717C985E-D435-498E-AACF-F4AB403E860F}"/>
    <cellStyle name="Hyperlink 2 8963" xfId="12710" xr:uid="{164BF7B6-314C-48D6-B952-BB74393ED634}"/>
    <cellStyle name="Hyperlink 2 8964" xfId="12711" xr:uid="{95A60CC3-521B-48F8-9F12-6BABF26CE6FF}"/>
    <cellStyle name="Hyperlink 2 8965" xfId="12712" xr:uid="{9F9C29DB-15F6-4C5F-8E1A-EB0C58411489}"/>
    <cellStyle name="Hyperlink 2 8966" xfId="12713" xr:uid="{767AE7BD-8520-42CA-8D48-F1AA6AA2DD60}"/>
    <cellStyle name="Hyperlink 2 8967" xfId="12714" xr:uid="{F5DD1215-3461-47E4-8CC4-52B4B7E2A381}"/>
    <cellStyle name="Hyperlink 2 8968" xfId="12715" xr:uid="{643FF314-9FD3-4FAF-9F76-EFC75A24C1CD}"/>
    <cellStyle name="Hyperlink 2 8969" xfId="12716" xr:uid="{5DA95089-434B-462A-A21E-8D32C02A6226}"/>
    <cellStyle name="Hyperlink 2 897" xfId="12717" xr:uid="{17BDE1AA-1436-4181-9CA7-1A68B9BA9D2F}"/>
    <cellStyle name="Hyperlink 2 8970" xfId="12718" xr:uid="{22A66A2F-8C4E-40C1-94A1-EC42FE98908F}"/>
    <cellStyle name="Hyperlink 2 8971" xfId="12719" xr:uid="{E07E0F6C-99E3-47BE-B321-A854B104E683}"/>
    <cellStyle name="Hyperlink 2 8972" xfId="12720" xr:uid="{1E79F475-3C97-4326-8642-AD5FC8B61189}"/>
    <cellStyle name="Hyperlink 2 8973" xfId="12721" xr:uid="{CD01BE53-EA06-4654-BBDF-B45B021DAE87}"/>
    <cellStyle name="Hyperlink 2 8974" xfId="12722" xr:uid="{594B0ED5-D0C9-4902-BE95-E8E83788A152}"/>
    <cellStyle name="Hyperlink 2 8975" xfId="12723" xr:uid="{E32B5DEE-B969-4956-902B-26DBFB134B9A}"/>
    <cellStyle name="Hyperlink 2 8976" xfId="12724" xr:uid="{348A458C-D2AD-43EB-91B6-B3965542CE4D}"/>
    <cellStyle name="Hyperlink 2 8977" xfId="12725" xr:uid="{7AEE2E9B-2413-42CD-A78D-393C0042DCF3}"/>
    <cellStyle name="Hyperlink 2 8978" xfId="12726" xr:uid="{AA7508CC-24FD-40C7-8350-4BEE4F4EB517}"/>
    <cellStyle name="Hyperlink 2 8979" xfId="12727" xr:uid="{C8F8849E-CA7E-4866-A58A-2988EEE12056}"/>
    <cellStyle name="Hyperlink 2 898" xfId="12728" xr:uid="{07B79777-7884-47C1-BC15-FA6049C6B2B0}"/>
    <cellStyle name="Hyperlink 2 8980" xfId="12729" xr:uid="{B47224B9-7961-4C44-867A-30ECD3462E81}"/>
    <cellStyle name="Hyperlink 2 8981" xfId="12730" xr:uid="{536AD46B-755D-4F89-B9AE-ED9F4E065B86}"/>
    <cellStyle name="Hyperlink 2 8982" xfId="12731" xr:uid="{4316C8D1-578E-417F-AE10-8C8C405FC4C4}"/>
    <cellStyle name="Hyperlink 2 8983" xfId="12732" xr:uid="{44380248-37D8-4E36-AA18-A0F9E4C9E63A}"/>
    <cellStyle name="Hyperlink 2 8984" xfId="12733" xr:uid="{758BC59C-84DF-484D-8097-8FAC2DAB7990}"/>
    <cellStyle name="Hyperlink 2 8985" xfId="12734" xr:uid="{885127E3-C6BA-4CAC-A453-B4A3E547B412}"/>
    <cellStyle name="Hyperlink 2 8986" xfId="12735" xr:uid="{AD2F2036-4346-44CA-AEFD-DD2E82B281D4}"/>
    <cellStyle name="Hyperlink 2 8987" xfId="12736" xr:uid="{FC0C68F9-DBDA-46CC-A4A8-44BEC9007BA8}"/>
    <cellStyle name="Hyperlink 2 8988" xfId="12737" xr:uid="{D08313EC-F182-40C1-A310-0709287F10B9}"/>
    <cellStyle name="Hyperlink 2 8989" xfId="12738" xr:uid="{C8B38D4F-AE1F-4028-A51F-7A2BEC471F93}"/>
    <cellStyle name="Hyperlink 2 899" xfId="12739" xr:uid="{856268CB-24A5-4CDD-A32B-2F09389B735F}"/>
    <cellStyle name="Hyperlink 2 8990" xfId="12740" xr:uid="{A792B28A-E3BA-4AAB-AEFB-EB09F55D215F}"/>
    <cellStyle name="Hyperlink 2 8991" xfId="12741" xr:uid="{C4F67209-764A-4E91-9BCF-49710A9BFDD9}"/>
    <cellStyle name="Hyperlink 2 8992" xfId="12742" xr:uid="{8E5C264D-876C-4C82-9688-16F1EE0E502A}"/>
    <cellStyle name="Hyperlink 2 8993" xfId="12743" xr:uid="{1E9986C6-CE52-4E9E-8C5E-FA945373FE14}"/>
    <cellStyle name="Hyperlink 2 8994" xfId="12744" xr:uid="{B5B7C84D-3FFE-4CD3-BCDE-57554D72EDE0}"/>
    <cellStyle name="Hyperlink 2 8995" xfId="12745" xr:uid="{8277FB38-9978-458B-AB3B-83502FBE0069}"/>
    <cellStyle name="Hyperlink 2 8996" xfId="12746" xr:uid="{0A306E38-6651-431E-806A-255D2A874D36}"/>
    <cellStyle name="Hyperlink 2 8997" xfId="12747" xr:uid="{D9ECB786-7457-4908-9666-AE4CB7089AB3}"/>
    <cellStyle name="Hyperlink 2 8998" xfId="12748" xr:uid="{B258F842-8A2E-4281-9510-1E57220A252F}"/>
    <cellStyle name="Hyperlink 2 8999" xfId="12749" xr:uid="{ACAA8A5F-B5B2-4470-9E2D-7373B6B7CC5C}"/>
    <cellStyle name="Hyperlink 2 9" xfId="12750" xr:uid="{BD212E62-49A5-4DDA-9050-D5D2039BD69C}"/>
    <cellStyle name="Hyperlink 2 90" xfId="12751" xr:uid="{7F91754E-E741-4480-BB77-6B3AC7FCB815}"/>
    <cellStyle name="Hyperlink 2 900" xfId="12752" xr:uid="{A45AE77C-5C42-4460-8128-0EB91B66EA13}"/>
    <cellStyle name="Hyperlink 2 9000" xfId="12753" xr:uid="{49308B81-7922-42F9-9134-770543C243AA}"/>
    <cellStyle name="Hyperlink 2 9001" xfId="12754" xr:uid="{97944EE4-7DA8-4A8C-80C3-39C13504EECC}"/>
    <cellStyle name="Hyperlink 2 9002" xfId="12755" xr:uid="{C4FC2CC8-E2EE-481C-B2A9-1303F4FA8043}"/>
    <cellStyle name="Hyperlink 2 9003" xfId="12756" xr:uid="{B091C62A-459D-4901-8C11-2290653B7E1F}"/>
    <cellStyle name="Hyperlink 2 9004" xfId="12757" xr:uid="{CCF600C0-B6F2-46D5-9852-2816373900A5}"/>
    <cellStyle name="Hyperlink 2 9005" xfId="12758" xr:uid="{15CFD8A0-5DFE-417F-8BDC-298819D89640}"/>
    <cellStyle name="Hyperlink 2 9006" xfId="12759" xr:uid="{4825FBF1-3D93-476E-8D5F-9E6DE84CD509}"/>
    <cellStyle name="Hyperlink 2 9007" xfId="12760" xr:uid="{0913788B-6B17-4FC6-9FE7-ECAF545FAE87}"/>
    <cellStyle name="Hyperlink 2 9008" xfId="12761" xr:uid="{D3E353F9-8C1E-49C9-97D9-0690616BF0A8}"/>
    <cellStyle name="Hyperlink 2 9009" xfId="12762" xr:uid="{49C27C35-80FE-4F7C-8746-E541132B099D}"/>
    <cellStyle name="Hyperlink 2 901" xfId="12763" xr:uid="{471FD66C-B526-4A77-99F8-1F0BADEFD6D8}"/>
    <cellStyle name="Hyperlink 2 9010" xfId="12764" xr:uid="{F337288F-5957-4B4D-979C-048E60D32F6E}"/>
    <cellStyle name="Hyperlink 2 9011" xfId="12765" xr:uid="{EDDC1B63-56D2-442D-82EB-8E9DC5889483}"/>
    <cellStyle name="Hyperlink 2 9012" xfId="12766" xr:uid="{BEA10A22-682B-414E-97AA-58FB712BDEF3}"/>
    <cellStyle name="Hyperlink 2 9013" xfId="12767" xr:uid="{F4E416EF-9827-428D-B995-91E947E45ACC}"/>
    <cellStyle name="Hyperlink 2 9014" xfId="12768" xr:uid="{38367437-61B7-469E-9E54-41A08BF3C481}"/>
    <cellStyle name="Hyperlink 2 9015" xfId="12769" xr:uid="{33E760C9-1410-421A-813A-5864FF6AE566}"/>
    <cellStyle name="Hyperlink 2 9016" xfId="12770" xr:uid="{54786877-7713-4CF3-A193-22468882E45E}"/>
    <cellStyle name="Hyperlink 2 9017" xfId="12771" xr:uid="{CEB07C97-0A64-4C09-A7ED-1672DE814913}"/>
    <cellStyle name="Hyperlink 2 9018" xfId="12772" xr:uid="{D9248F74-FC38-40BD-B556-6FD0B10DE2D5}"/>
    <cellStyle name="Hyperlink 2 9019" xfId="12773" xr:uid="{7BBC9B20-6260-49F7-A64E-5F0913916651}"/>
    <cellStyle name="Hyperlink 2 902" xfId="12774" xr:uid="{356AB2AE-D292-4AA2-80E4-E7132AF9B47E}"/>
    <cellStyle name="Hyperlink 2 9020" xfId="12775" xr:uid="{E236E0E3-D266-42A8-B59E-C645808A1C33}"/>
    <cellStyle name="Hyperlink 2 9021" xfId="12776" xr:uid="{7CA6DFB8-3C25-42AF-9B25-31741E9ACF0C}"/>
    <cellStyle name="Hyperlink 2 9022" xfId="12777" xr:uid="{A0B23A03-E79A-4D79-B90D-468008C7BE52}"/>
    <cellStyle name="Hyperlink 2 9023" xfId="12778" xr:uid="{67E36084-32E8-4B90-8C4B-6BEC936B4A8F}"/>
    <cellStyle name="Hyperlink 2 9024" xfId="12779" xr:uid="{423B04F3-B5FF-40C1-9F38-08ED4F467017}"/>
    <cellStyle name="Hyperlink 2 9025" xfId="12780" xr:uid="{FC06C67A-25A2-4A11-B6E2-A0BCF1A0378D}"/>
    <cellStyle name="Hyperlink 2 9026" xfId="12781" xr:uid="{A594E93B-4DE9-4847-A341-24BC9062C3C7}"/>
    <cellStyle name="Hyperlink 2 9027" xfId="12782" xr:uid="{9D6A2D86-71FA-4117-B79E-292724E20350}"/>
    <cellStyle name="Hyperlink 2 9028" xfId="12783" xr:uid="{87EE592C-3C5E-42BC-A34E-F6911B6C85E6}"/>
    <cellStyle name="Hyperlink 2 9029" xfId="12784" xr:uid="{8415FF5B-20B3-4966-B7CC-E9B8495C8CF2}"/>
    <cellStyle name="Hyperlink 2 903" xfId="12785" xr:uid="{55730B9A-E23C-4E81-A09C-DA8E3AF5CBBA}"/>
    <cellStyle name="Hyperlink 2 9030" xfId="12786" xr:uid="{36C735DA-6DAE-4EF9-B9B3-52C9D456E206}"/>
    <cellStyle name="Hyperlink 2 9031" xfId="12787" xr:uid="{B1EF6124-4EAF-4621-8CEE-07E8FD0FD8CE}"/>
    <cellStyle name="Hyperlink 2 9032" xfId="12788" xr:uid="{CC9A4418-FAF4-4887-B739-5E92EBA01C20}"/>
    <cellStyle name="Hyperlink 2 9033" xfId="12789" xr:uid="{3E0BD3AD-3B59-4D24-90CE-CD94A1A1D092}"/>
    <cellStyle name="Hyperlink 2 9034" xfId="12790" xr:uid="{EB152825-B985-4C7D-B55C-143BB72B1911}"/>
    <cellStyle name="Hyperlink 2 9035" xfId="12791" xr:uid="{29566ECB-BA15-4A13-8DFF-FEA22B743741}"/>
    <cellStyle name="Hyperlink 2 9036" xfId="12792" xr:uid="{448B106E-A0DB-4817-A2E6-284ADE18FC33}"/>
    <cellStyle name="Hyperlink 2 9037" xfId="12793" xr:uid="{4E3F5DC9-411A-4897-9FC4-D6C2220012C4}"/>
    <cellStyle name="Hyperlink 2 9038" xfId="12794" xr:uid="{AD2A14FA-B673-42C3-85CC-0DBDAA76637B}"/>
    <cellStyle name="Hyperlink 2 9039" xfId="12795" xr:uid="{820889A7-7F77-42F9-B4E7-A05FA71E6D4F}"/>
    <cellStyle name="Hyperlink 2 904" xfId="12796" xr:uid="{53C97513-5D6D-4AD2-9B05-9CB24494D09A}"/>
    <cellStyle name="Hyperlink 2 9040" xfId="12797" xr:uid="{D461BA55-49CD-4306-9862-4358BB9B3F3C}"/>
    <cellStyle name="Hyperlink 2 9041" xfId="12798" xr:uid="{10E8C87A-34FE-4A35-A337-F674E9C52A52}"/>
    <cellStyle name="Hyperlink 2 9042" xfId="12799" xr:uid="{AC06F912-87DC-4663-A57D-54CC70D026CF}"/>
    <cellStyle name="Hyperlink 2 9043" xfId="12800" xr:uid="{91EAA079-AEEF-4103-98D9-335683263E33}"/>
    <cellStyle name="Hyperlink 2 9044" xfId="12801" xr:uid="{8F5856A4-48A5-4458-8EEB-70A5D096D9B5}"/>
    <cellStyle name="Hyperlink 2 9045" xfId="12802" xr:uid="{E662CB2C-83AE-4DF1-9718-90008D31B386}"/>
    <cellStyle name="Hyperlink 2 9046" xfId="12803" xr:uid="{D1191886-8B03-41FE-9C30-73909D2946CD}"/>
    <cellStyle name="Hyperlink 2 9047" xfId="12804" xr:uid="{C016C77B-73A8-4779-91B5-DC868D1D035B}"/>
    <cellStyle name="Hyperlink 2 9048" xfId="12805" xr:uid="{77A3EB5D-6130-42F7-9540-8D2530D26239}"/>
    <cellStyle name="Hyperlink 2 9049" xfId="12806" xr:uid="{1DC6EC6F-CCAE-4717-A91F-D81E45CF6693}"/>
    <cellStyle name="Hyperlink 2 905" xfId="12807" xr:uid="{61B0816A-1965-49BC-887D-7E7B47DA64FF}"/>
    <cellStyle name="Hyperlink 2 9050" xfId="12808" xr:uid="{CB32FE58-1952-4D1D-B917-013654F80DB3}"/>
    <cellStyle name="Hyperlink 2 9051" xfId="12809" xr:uid="{29682B00-F29D-40F5-B2CD-6E7EAB38B214}"/>
    <cellStyle name="Hyperlink 2 9052" xfId="12810" xr:uid="{5C0EC4B3-F387-4253-901B-3B60B01DADC1}"/>
    <cellStyle name="Hyperlink 2 9053" xfId="12811" xr:uid="{EB28FF9C-0A00-4133-A415-8BEFD57FB518}"/>
    <cellStyle name="Hyperlink 2 9054" xfId="12812" xr:uid="{8A3E3AC6-9461-421C-A225-FF3F286AC208}"/>
    <cellStyle name="Hyperlink 2 9055" xfId="12813" xr:uid="{F95B908C-08AE-489B-A439-82417685E3EB}"/>
    <cellStyle name="Hyperlink 2 9056" xfId="12814" xr:uid="{F4902DAB-2946-454F-95D8-27A25B7FBAF4}"/>
    <cellStyle name="Hyperlink 2 9057" xfId="12815" xr:uid="{97A09026-8C68-4C5E-897B-D8C479AE871A}"/>
    <cellStyle name="Hyperlink 2 9058" xfId="12816" xr:uid="{9B504264-88D2-4ADF-B080-5566F2FD2096}"/>
    <cellStyle name="Hyperlink 2 9059" xfId="12817" xr:uid="{528615D9-37BF-44F7-BC49-8A22A298423E}"/>
    <cellStyle name="Hyperlink 2 906" xfId="12818" xr:uid="{2272476D-98E3-4BEE-AF84-99ABA985F4B1}"/>
    <cellStyle name="Hyperlink 2 9060" xfId="12819" xr:uid="{50943223-3BFE-4455-8664-ACEE74934572}"/>
    <cellStyle name="Hyperlink 2 9061" xfId="12820" xr:uid="{46D56E5B-84EF-421B-8CB9-6C670F551FD4}"/>
    <cellStyle name="Hyperlink 2 9062" xfId="12821" xr:uid="{88B0FF05-9080-4AFE-A8E1-F3DA8C4A713F}"/>
    <cellStyle name="Hyperlink 2 9063" xfId="12822" xr:uid="{775F60E8-DDDD-47DD-A3EC-C4F412AA8381}"/>
    <cellStyle name="Hyperlink 2 9064" xfId="12823" xr:uid="{E396A9F5-1513-41F3-AB1B-EEA345FC6758}"/>
    <cellStyle name="Hyperlink 2 9065" xfId="12824" xr:uid="{E1C77DFD-B9F9-4AE0-AA86-1DCE4047E442}"/>
    <cellStyle name="Hyperlink 2 9066" xfId="12825" xr:uid="{6F4536DE-A4E8-498B-BD7F-D82D413CAD26}"/>
    <cellStyle name="Hyperlink 2 9067" xfId="12826" xr:uid="{A7F6474B-BDD4-482E-9097-106912E6C0BB}"/>
    <cellStyle name="Hyperlink 2 9068" xfId="12827" xr:uid="{7E926E98-8B97-4C09-94A9-BD485A9FE6FE}"/>
    <cellStyle name="Hyperlink 2 9069" xfId="12828" xr:uid="{0F5EC3B9-3B29-4E81-B4B9-E24F6C21ECF0}"/>
    <cellStyle name="Hyperlink 2 907" xfId="12829" xr:uid="{443C945B-6245-4BF3-917E-3F12D53A6984}"/>
    <cellStyle name="Hyperlink 2 9070" xfId="12830" xr:uid="{EFFC868F-5897-464C-BAD4-DD1875E56F8F}"/>
    <cellStyle name="Hyperlink 2 9071" xfId="12831" xr:uid="{686D625D-9E82-465C-983E-57BED7A837F4}"/>
    <cellStyle name="Hyperlink 2 9072" xfId="12832" xr:uid="{3647BFA3-38A7-4C53-85D0-1090F0F68C10}"/>
    <cellStyle name="Hyperlink 2 9073" xfId="12833" xr:uid="{BE243592-B866-4416-977A-4268221C75AB}"/>
    <cellStyle name="Hyperlink 2 9074" xfId="12834" xr:uid="{FB4C984D-EDFA-4952-A0AE-9BA959B65E26}"/>
    <cellStyle name="Hyperlink 2 9075" xfId="12835" xr:uid="{EE50C760-7286-4CEB-A438-9E6B3E176C92}"/>
    <cellStyle name="Hyperlink 2 9076" xfId="12836" xr:uid="{042067D8-2601-41E0-AEAB-C2B75A417689}"/>
    <cellStyle name="Hyperlink 2 9077" xfId="12837" xr:uid="{68855125-1C91-4D70-8814-6C98B0D9D05D}"/>
    <cellStyle name="Hyperlink 2 9078" xfId="12838" xr:uid="{04B97689-ED06-423E-959B-6BE0470FD099}"/>
    <cellStyle name="Hyperlink 2 9079" xfId="12839" xr:uid="{0F187191-F817-4390-9345-4DDBDCD0E4B6}"/>
    <cellStyle name="Hyperlink 2 908" xfId="12840" xr:uid="{EBF61657-B896-4A65-A9FF-01EBD578A5AE}"/>
    <cellStyle name="Hyperlink 2 9080" xfId="12841" xr:uid="{C6E099CC-A1BB-4528-B2A7-244D3891F4A3}"/>
    <cellStyle name="Hyperlink 2 9081" xfId="12842" xr:uid="{7051F505-A11F-457E-806F-783BE629ABA7}"/>
    <cellStyle name="Hyperlink 2 9082" xfId="12843" xr:uid="{7671048D-E061-4930-B78C-BD76594119FC}"/>
    <cellStyle name="Hyperlink 2 9083" xfId="12844" xr:uid="{AB5BF1FE-06CF-4BAD-90D4-84CE47B9A2EA}"/>
    <cellStyle name="Hyperlink 2 9084" xfId="12845" xr:uid="{E83806C4-858A-4B0F-837A-C530929628C2}"/>
    <cellStyle name="Hyperlink 2 9085" xfId="12846" xr:uid="{F7A0A26E-675E-45D3-B572-399A4C240998}"/>
    <cellStyle name="Hyperlink 2 9086" xfId="12847" xr:uid="{8F5F5A56-19E3-4D27-89E9-72E1DAA9BCBA}"/>
    <cellStyle name="Hyperlink 2 9087" xfId="12848" xr:uid="{109FD942-23A2-4FA3-96B7-036C1DDD32F0}"/>
    <cellStyle name="Hyperlink 2 9088" xfId="12849" xr:uid="{E9B72743-161F-4CC4-B190-1FB055E6660F}"/>
    <cellStyle name="Hyperlink 2 9089" xfId="12850" xr:uid="{4973C7B8-AB54-4E43-BA37-CE70A1F60036}"/>
    <cellStyle name="Hyperlink 2 909" xfId="12851" xr:uid="{2E60BB38-6217-4A80-BF4C-BBE512B5B425}"/>
    <cellStyle name="Hyperlink 2 9090" xfId="12852" xr:uid="{C8F61025-AAE9-4F20-ADD9-6A8AA2CFECF0}"/>
    <cellStyle name="Hyperlink 2 9091" xfId="12853" xr:uid="{B0DF4637-B102-4164-9051-53D8F1482EAE}"/>
    <cellStyle name="Hyperlink 2 9092" xfId="12854" xr:uid="{E3E2F8C2-6D03-4810-92FF-C9C21DB4E0B3}"/>
    <cellStyle name="Hyperlink 2 9093" xfId="12855" xr:uid="{98BF6E6E-DEEC-4985-976C-5B672818875E}"/>
    <cellStyle name="Hyperlink 2 9094" xfId="12856" xr:uid="{09622AD1-7F99-4D48-BD16-891515636F28}"/>
    <cellStyle name="Hyperlink 2 9095" xfId="12857" xr:uid="{9961EC0A-62CC-44E9-87FD-6716BD283F63}"/>
    <cellStyle name="Hyperlink 2 9096" xfId="12858" xr:uid="{40C82D83-D093-41C4-ACC5-14FAAA1C45BE}"/>
    <cellStyle name="Hyperlink 2 9097" xfId="12859" xr:uid="{56639E9F-0EE1-438B-B4BF-7B89B46E0FE2}"/>
    <cellStyle name="Hyperlink 2 9098" xfId="12860" xr:uid="{830CF7B4-1E9E-4D4D-A17A-5709A77496AA}"/>
    <cellStyle name="Hyperlink 2 9099" xfId="12861" xr:uid="{6106E048-9402-4CFC-9BC8-7361526789AE}"/>
    <cellStyle name="Hyperlink 2 91" xfId="12862" xr:uid="{F26E6ED3-418D-4C21-A654-49D9DFBC9706}"/>
    <cellStyle name="Hyperlink 2 910" xfId="12863" xr:uid="{33C4C881-9DFB-436B-AC41-A88A5B8C0F20}"/>
    <cellStyle name="Hyperlink 2 9100" xfId="12864" xr:uid="{96DF3DF5-CA09-4C14-B2C6-88A80AEA468D}"/>
    <cellStyle name="Hyperlink 2 9101" xfId="12865" xr:uid="{1E7442CD-9832-4607-A41A-36B8B51B852D}"/>
    <cellStyle name="Hyperlink 2 9102" xfId="12866" xr:uid="{5CFA93E3-DF30-4742-AFC0-C041662ACD09}"/>
    <cellStyle name="Hyperlink 2 9103" xfId="12867" xr:uid="{AAFAED81-817E-4DF3-8FE0-BED49D4161D7}"/>
    <cellStyle name="Hyperlink 2 9104" xfId="12868" xr:uid="{FA2A410E-2E30-46BC-B3D8-E81B0841A7D5}"/>
    <cellStyle name="Hyperlink 2 9105" xfId="12869" xr:uid="{98A01E93-7887-4038-85F1-FFA86544DA3C}"/>
    <cellStyle name="Hyperlink 2 9106" xfId="12870" xr:uid="{7E572679-EE3B-431B-8B1B-F1BD680F8802}"/>
    <cellStyle name="Hyperlink 2 9107" xfId="12871" xr:uid="{03B9CA63-26E4-4039-A0DE-F0B40CAF185C}"/>
    <cellStyle name="Hyperlink 2 9108" xfId="12872" xr:uid="{87D6CD4A-080C-4DE2-AF91-ABB36E7D1306}"/>
    <cellStyle name="Hyperlink 2 9109" xfId="12873" xr:uid="{A938A4DA-274C-4433-95CE-FBDED6C82169}"/>
    <cellStyle name="Hyperlink 2 911" xfId="12874" xr:uid="{06B8678C-94C4-4FE5-89CD-D284E851552D}"/>
    <cellStyle name="Hyperlink 2 9110" xfId="12875" xr:uid="{EFB2AB51-EE01-4ED3-B0E7-257C78BC6FCE}"/>
    <cellStyle name="Hyperlink 2 9111" xfId="12876" xr:uid="{5AA77C1C-FE84-4AFD-9A4B-B112EFB2306D}"/>
    <cellStyle name="Hyperlink 2 9112" xfId="12877" xr:uid="{E52950D4-029E-457C-86ED-B365E852F54F}"/>
    <cellStyle name="Hyperlink 2 9113" xfId="12878" xr:uid="{8E83CD2C-A759-434B-85EE-F6E01E8B4669}"/>
    <cellStyle name="Hyperlink 2 9114" xfId="12879" xr:uid="{4324B491-82E8-427F-BAF3-B8EFEAA863DC}"/>
    <cellStyle name="Hyperlink 2 9115" xfId="12880" xr:uid="{C688E799-FD63-4B20-9917-4490A40647CE}"/>
    <cellStyle name="Hyperlink 2 9116" xfId="12881" xr:uid="{EE834F36-45C8-432B-BA9E-CF2E28A6DC13}"/>
    <cellStyle name="Hyperlink 2 9117" xfId="12882" xr:uid="{1358ED52-0600-470E-8B45-2CBCFE757613}"/>
    <cellStyle name="Hyperlink 2 9118" xfId="12883" xr:uid="{EB68128B-2D9F-4AA5-8EC9-D562DBBC3B8B}"/>
    <cellStyle name="Hyperlink 2 9119" xfId="12884" xr:uid="{A8440731-F101-494D-BC98-0E82BBCCADED}"/>
    <cellStyle name="Hyperlink 2 912" xfId="12885" xr:uid="{6A65EF04-EC43-42A2-8027-D715A8D22306}"/>
    <cellStyle name="Hyperlink 2 9120" xfId="12886" xr:uid="{9EA46895-95F5-4019-8F97-9F4A09A80D7D}"/>
    <cellStyle name="Hyperlink 2 9121" xfId="12887" xr:uid="{D40871BB-3E0C-4F0E-ADFE-4760C660A488}"/>
    <cellStyle name="Hyperlink 2 9122" xfId="12888" xr:uid="{767D8DC2-4957-4906-A5E5-D2C818AC5B7A}"/>
    <cellStyle name="Hyperlink 2 9123" xfId="12889" xr:uid="{F53879AA-F57B-44C1-8850-9488228CC2F2}"/>
    <cellStyle name="Hyperlink 2 9124" xfId="12890" xr:uid="{8ED180BC-5C9D-4603-AD10-9CE2DE907478}"/>
    <cellStyle name="Hyperlink 2 9125" xfId="12891" xr:uid="{FF21BDE0-D7CC-46BE-AA7A-79D18F328B24}"/>
    <cellStyle name="Hyperlink 2 9126" xfId="12892" xr:uid="{87F9B4CC-8128-4AC1-9852-C9108A702AD2}"/>
    <cellStyle name="Hyperlink 2 9127" xfId="12893" xr:uid="{D000491E-102F-46E8-8B5F-484DCE9F750E}"/>
    <cellStyle name="Hyperlink 2 9128" xfId="12894" xr:uid="{94B3B69A-3063-4787-8379-DFA3C396947D}"/>
    <cellStyle name="Hyperlink 2 9129" xfId="12895" xr:uid="{E1E76517-07E6-450C-9EEF-8C41C019C624}"/>
    <cellStyle name="Hyperlink 2 913" xfId="12896" xr:uid="{0BD23D54-9438-429E-9B77-FBDCAA22AE7D}"/>
    <cellStyle name="Hyperlink 2 9130" xfId="12897" xr:uid="{03B1072A-03F6-4B0F-A835-AB1A65E8FFF8}"/>
    <cellStyle name="Hyperlink 2 9131" xfId="12898" xr:uid="{6C68FAF1-9C93-4128-BB85-20FD20F60187}"/>
    <cellStyle name="Hyperlink 2 9132" xfId="12899" xr:uid="{CC5F6AE5-55A7-477E-A9BC-E7115BBB7025}"/>
    <cellStyle name="Hyperlink 2 9133" xfId="12900" xr:uid="{3BB13840-FBCE-49C1-B0D2-A748C1F602EF}"/>
    <cellStyle name="Hyperlink 2 9134" xfId="12901" xr:uid="{B68B9282-8086-4F08-B57F-07FF0469088D}"/>
    <cellStyle name="Hyperlink 2 9135" xfId="12902" xr:uid="{0F37BC8D-8B40-493B-90F8-A18201DBFC6E}"/>
    <cellStyle name="Hyperlink 2 9136" xfId="12903" xr:uid="{362294ED-D9FF-4E7D-9A03-CC38D518F4BF}"/>
    <cellStyle name="Hyperlink 2 9137" xfId="12904" xr:uid="{C89CD11F-20CC-4451-8167-A6F89BB889E7}"/>
    <cellStyle name="Hyperlink 2 9138" xfId="12905" xr:uid="{4123A04D-28BB-4228-81AB-4509D25580BC}"/>
    <cellStyle name="Hyperlink 2 9139" xfId="12906" xr:uid="{450932C5-D795-4893-8739-6415A4E4A952}"/>
    <cellStyle name="Hyperlink 2 914" xfId="12907" xr:uid="{A50CC0A7-975E-45D7-B357-FEC647BA21EA}"/>
    <cellStyle name="Hyperlink 2 9140" xfId="12908" xr:uid="{AEBA1A9A-0214-4D41-9DFD-CF5711F8FFE0}"/>
    <cellStyle name="Hyperlink 2 9141" xfId="12909" xr:uid="{007012BA-F8F4-4E01-AC43-64C0D82531EB}"/>
    <cellStyle name="Hyperlink 2 9142" xfId="12910" xr:uid="{9B6D4BBD-90D2-409B-994E-5A7DF2F01C5C}"/>
    <cellStyle name="Hyperlink 2 9143" xfId="12911" xr:uid="{A822B46B-674E-47A9-AAB5-F64F3F1040E9}"/>
    <cellStyle name="Hyperlink 2 9144" xfId="12912" xr:uid="{3AEEF2C6-C4C4-4B99-8D34-B6DBDE620300}"/>
    <cellStyle name="Hyperlink 2 9145" xfId="12913" xr:uid="{AB25A62D-DF99-4B41-890B-D2A3BF1E18EF}"/>
    <cellStyle name="Hyperlink 2 9146" xfId="12914" xr:uid="{BBDB8C76-8D68-416B-9C33-A02086AAC0C8}"/>
    <cellStyle name="Hyperlink 2 9147" xfId="12915" xr:uid="{E989E44D-64D2-4FEB-A400-587335691BF7}"/>
    <cellStyle name="Hyperlink 2 9148" xfId="12916" xr:uid="{DB86CF88-4919-4385-ACF9-03EC47FD7347}"/>
    <cellStyle name="Hyperlink 2 9149" xfId="12917" xr:uid="{FD37A5BC-C2B8-494B-8A6C-EADA2DB78809}"/>
    <cellStyle name="Hyperlink 2 915" xfId="12918" xr:uid="{16D06ED8-3DBF-41B4-B709-02B9E8F79E83}"/>
    <cellStyle name="Hyperlink 2 9150" xfId="12919" xr:uid="{BCA45F11-C104-453F-8138-B561F01FB986}"/>
    <cellStyle name="Hyperlink 2 9151" xfId="12920" xr:uid="{C9E5CACB-D74A-4598-94D6-DDC16538A2B9}"/>
    <cellStyle name="Hyperlink 2 9152" xfId="12921" xr:uid="{607F4AA6-EEE4-4A10-8BBA-202E0D5CAC40}"/>
    <cellStyle name="Hyperlink 2 9153" xfId="12922" xr:uid="{010A6C40-4B04-463B-876A-AD4076CBDA29}"/>
    <cellStyle name="Hyperlink 2 9154" xfId="12923" xr:uid="{F3F5C0BD-924E-41EA-AC84-0FE566D23932}"/>
    <cellStyle name="Hyperlink 2 9155" xfId="12924" xr:uid="{006C17C6-DD27-4812-8B1F-1ABD19B818EE}"/>
    <cellStyle name="Hyperlink 2 9156" xfId="12925" xr:uid="{CF906D3A-2BD9-4678-8EB9-A51935333C04}"/>
    <cellStyle name="Hyperlink 2 9157" xfId="12926" xr:uid="{D9B495B1-C02F-45AC-8EBB-CCCFAC07002B}"/>
    <cellStyle name="Hyperlink 2 9158" xfId="12927" xr:uid="{09A7DCE3-C9CE-4F2C-A708-29279E5242FB}"/>
    <cellStyle name="Hyperlink 2 9159" xfId="12928" xr:uid="{539AFE2E-C22C-4AB3-BE59-42523C98D180}"/>
    <cellStyle name="Hyperlink 2 916" xfId="12929" xr:uid="{4C61F312-0973-468F-990C-C37F0DDC1FDD}"/>
    <cellStyle name="Hyperlink 2 9160" xfId="12930" xr:uid="{6EA6D68A-3055-42BE-9779-84890533068A}"/>
    <cellStyle name="Hyperlink 2 9161" xfId="12931" xr:uid="{259044BA-DE35-40C5-A015-C861862B40DE}"/>
    <cellStyle name="Hyperlink 2 9162" xfId="12932" xr:uid="{D844D186-EFD7-4187-BB3B-380120D6CBA0}"/>
    <cellStyle name="Hyperlink 2 9163" xfId="12933" xr:uid="{C0533FB0-97C6-4275-9EAC-0BB2AC5E63AD}"/>
    <cellStyle name="Hyperlink 2 9164" xfId="12934" xr:uid="{6B92CDE1-3EE1-4D3C-8C1B-A1646A7036A7}"/>
    <cellStyle name="Hyperlink 2 9165" xfId="12935" xr:uid="{1C27D380-AE80-4BAC-83D5-4A5CAEB8CD0D}"/>
    <cellStyle name="Hyperlink 2 9166" xfId="12936" xr:uid="{BEC58634-47E3-44EC-8503-F5C3705E85A7}"/>
    <cellStyle name="Hyperlink 2 9167" xfId="12937" xr:uid="{3DE880B9-3667-4ED5-82C4-CA09B3468918}"/>
    <cellStyle name="Hyperlink 2 9168" xfId="12938" xr:uid="{33ADC15F-3FDA-4586-AE70-C85F3845C286}"/>
    <cellStyle name="Hyperlink 2 9169" xfId="12939" xr:uid="{F1F63990-581F-4B0A-ABF5-23C817347379}"/>
    <cellStyle name="Hyperlink 2 917" xfId="12940" xr:uid="{E51060DF-D1B3-47B1-8E7D-2C8970822D1F}"/>
    <cellStyle name="Hyperlink 2 9170" xfId="12941" xr:uid="{D533769D-387B-4E04-B4E0-9954A00FE983}"/>
    <cellStyle name="Hyperlink 2 9171" xfId="12942" xr:uid="{335AC930-6474-4904-9EFB-9007C665DEAE}"/>
    <cellStyle name="Hyperlink 2 9172" xfId="12943" xr:uid="{74F9CAE3-58AD-438B-AF88-23F1D640C164}"/>
    <cellStyle name="Hyperlink 2 9173" xfId="12944" xr:uid="{FB38CCAD-8B10-4873-95FF-B8A6AA2945EE}"/>
    <cellStyle name="Hyperlink 2 9174" xfId="12945" xr:uid="{33C09E90-0F86-45D4-8887-29DF423D3777}"/>
    <cellStyle name="Hyperlink 2 9175" xfId="12946" xr:uid="{322E4000-6C42-4AB3-A628-7BD64E2D5FC7}"/>
    <cellStyle name="Hyperlink 2 9176" xfId="12947" xr:uid="{F3287EFE-61B8-4751-88DE-B3145F7CFE90}"/>
    <cellStyle name="Hyperlink 2 9177" xfId="12948" xr:uid="{6A7CA78B-2661-4678-B28A-72A1895197F8}"/>
    <cellStyle name="Hyperlink 2 9178" xfId="12949" xr:uid="{915E0A49-2C92-4FAA-9BB5-77B2E27EF5BB}"/>
    <cellStyle name="Hyperlink 2 9179" xfId="12950" xr:uid="{96B830D0-E31A-4052-A167-889E7C140ADE}"/>
    <cellStyle name="Hyperlink 2 918" xfId="12951" xr:uid="{1B4117BF-00BE-43AB-96AC-7BB18189651D}"/>
    <cellStyle name="Hyperlink 2 9180" xfId="12952" xr:uid="{0744FF36-9011-4CD3-9E0F-5F365B47DBC5}"/>
    <cellStyle name="Hyperlink 2 9181" xfId="12953" xr:uid="{DD6E3428-C9BD-4456-A016-84AE881171CC}"/>
    <cellStyle name="Hyperlink 2 9182" xfId="12954" xr:uid="{2B54E902-053F-4988-9FF7-6361DB00C929}"/>
    <cellStyle name="Hyperlink 2 9183" xfId="12955" xr:uid="{495F3BBA-44A2-4D27-A6EF-07270CB64F77}"/>
    <cellStyle name="Hyperlink 2 9184" xfId="12956" xr:uid="{818F698D-CA01-4FD7-B0C6-ABB98BA004B2}"/>
    <cellStyle name="Hyperlink 2 9185" xfId="12957" xr:uid="{652565AF-B3A1-431A-95F4-F1B1307037C9}"/>
    <cellStyle name="Hyperlink 2 9186" xfId="12958" xr:uid="{40796656-567B-412D-98FC-1212DEE88C76}"/>
    <cellStyle name="Hyperlink 2 9187" xfId="12959" xr:uid="{9E5A44DC-B0F3-4C17-96A3-D67F64BB7A82}"/>
    <cellStyle name="Hyperlink 2 9188" xfId="12960" xr:uid="{5C677276-27DF-41EC-BAF3-A29B72EEDD78}"/>
    <cellStyle name="Hyperlink 2 9189" xfId="12961" xr:uid="{D936F15D-F419-4694-8165-0253D37C8534}"/>
    <cellStyle name="Hyperlink 2 919" xfId="12962" xr:uid="{EED7AE91-FDA6-4BDE-B108-E68B4A50DDE7}"/>
    <cellStyle name="Hyperlink 2 9190" xfId="12963" xr:uid="{C1357A57-57FD-43F8-AD06-5D7BA89415C8}"/>
    <cellStyle name="Hyperlink 2 9191" xfId="12964" xr:uid="{F55CF3D7-690E-4570-995F-CFD0D60C3DDC}"/>
    <cellStyle name="Hyperlink 2 9192" xfId="12965" xr:uid="{12EA46CA-D6C9-49A7-9A49-481C39624B9F}"/>
    <cellStyle name="Hyperlink 2 9193" xfId="12966" xr:uid="{F7D1D614-F6D2-467E-BCC8-D81EA29CBF15}"/>
    <cellStyle name="Hyperlink 2 9194" xfId="12967" xr:uid="{D3977B58-A97C-4C9A-A2C2-E4E2D42A8427}"/>
    <cellStyle name="Hyperlink 2 9195" xfId="12968" xr:uid="{7577DF57-466E-4214-A73A-22A0758FF155}"/>
    <cellStyle name="Hyperlink 2 9196" xfId="12969" xr:uid="{F64A0107-33E9-45A2-A31F-335EFA46E3E6}"/>
    <cellStyle name="Hyperlink 2 9197" xfId="12970" xr:uid="{F8ECED86-347E-4BB7-8595-B7F644FBBF2A}"/>
    <cellStyle name="Hyperlink 2 9198" xfId="12971" xr:uid="{1D3D3EBF-95BC-4C7B-A5FC-F9AA6BC38B3C}"/>
    <cellStyle name="Hyperlink 2 9199" xfId="12972" xr:uid="{7F578FC9-69B9-40CE-A74C-A376D61D0147}"/>
    <cellStyle name="Hyperlink 2 92" xfId="12973" xr:uid="{5F94A050-4323-41EF-BADC-809260EE1DEA}"/>
    <cellStyle name="Hyperlink 2 920" xfId="12974" xr:uid="{A7EA0E64-D052-41D1-88EC-5B7CE82A8EAD}"/>
    <cellStyle name="Hyperlink 2 9200" xfId="12975" xr:uid="{6988F01D-3A04-4F48-894E-BB584EB43B18}"/>
    <cellStyle name="Hyperlink 2 9201" xfId="12976" xr:uid="{24C313B2-F581-4E0A-AEAE-C5456A276DAE}"/>
    <cellStyle name="Hyperlink 2 9202" xfId="12977" xr:uid="{372ECDE2-A6EF-47E5-B221-D18C95345619}"/>
    <cellStyle name="Hyperlink 2 9203" xfId="12978" xr:uid="{D6CE16C9-94CC-4F2D-9145-6E06307BB578}"/>
    <cellStyle name="Hyperlink 2 9204" xfId="12979" xr:uid="{E4612CFB-898E-4AF4-8A7E-59C0FA006E61}"/>
    <cellStyle name="Hyperlink 2 9205" xfId="12980" xr:uid="{4CFC6A4D-7F6F-4605-95D7-089EE81A2D47}"/>
    <cellStyle name="Hyperlink 2 9206" xfId="12981" xr:uid="{9F262917-8887-43AE-8AE9-D0F7EAEFD680}"/>
    <cellStyle name="Hyperlink 2 9207" xfId="12982" xr:uid="{C99E4240-874E-4FCE-926C-19E2FE7DCF99}"/>
    <cellStyle name="Hyperlink 2 9208" xfId="12983" xr:uid="{C5A64DB9-3AC6-4B2A-AEC0-9CDCA3979366}"/>
    <cellStyle name="Hyperlink 2 9209" xfId="12984" xr:uid="{87727A66-4C64-453A-A669-C7C4DA71F531}"/>
    <cellStyle name="Hyperlink 2 921" xfId="12985" xr:uid="{09637860-B6C4-4CCB-9B39-7FEFAAF15AAA}"/>
    <cellStyle name="Hyperlink 2 9210" xfId="12986" xr:uid="{0394F305-6DDB-4038-90A1-9388549CC939}"/>
    <cellStyle name="Hyperlink 2 9211" xfId="12987" xr:uid="{0FDBE7E6-8596-4092-B6B4-98D6AE83FE9E}"/>
    <cellStyle name="Hyperlink 2 9212" xfId="12988" xr:uid="{6AD29572-6C72-452E-8A7A-6BFEF6F6F95E}"/>
    <cellStyle name="Hyperlink 2 9213" xfId="12989" xr:uid="{FF78F4BD-70AF-4378-AA49-9252DC3A8BEC}"/>
    <cellStyle name="Hyperlink 2 9214" xfId="12990" xr:uid="{C0C3EC75-A480-4558-A1B3-1CE1EF53A73B}"/>
    <cellStyle name="Hyperlink 2 9215" xfId="12991" xr:uid="{8AA3EE3C-1185-4CEE-BC92-3A33AA2B6FE8}"/>
    <cellStyle name="Hyperlink 2 9216" xfId="12992" xr:uid="{B174BCDD-1C42-4BB6-9E04-FCE6A4184C78}"/>
    <cellStyle name="Hyperlink 2 9217" xfId="12993" xr:uid="{537D0C74-D92C-4266-942D-287BCEC16A87}"/>
    <cellStyle name="Hyperlink 2 9218" xfId="12994" xr:uid="{9C3C8129-AE0D-4435-8EA9-82E7B636559F}"/>
    <cellStyle name="Hyperlink 2 9219" xfId="12995" xr:uid="{BC653FEC-7F65-46FB-A399-13C0A6C84665}"/>
    <cellStyle name="Hyperlink 2 922" xfId="12996" xr:uid="{5211938C-C04C-4877-BED6-0E6678A6524A}"/>
    <cellStyle name="Hyperlink 2 9220" xfId="12997" xr:uid="{7C7BED16-C63D-4577-BE49-5185F04772A9}"/>
    <cellStyle name="Hyperlink 2 9221" xfId="12998" xr:uid="{1BE2F9C8-B1F1-43B8-8DC8-95501A2C9980}"/>
    <cellStyle name="Hyperlink 2 9222" xfId="12999" xr:uid="{8E339A43-CE25-4091-A2BD-C726CF170281}"/>
    <cellStyle name="Hyperlink 2 9223" xfId="13000" xr:uid="{5F9A9BA1-48A4-4FB2-99D0-624411558271}"/>
    <cellStyle name="Hyperlink 2 9224" xfId="13001" xr:uid="{5FC4A24B-7B22-4242-8757-201BCC201B28}"/>
    <cellStyle name="Hyperlink 2 9225" xfId="13002" xr:uid="{A1A683C6-AE60-4E60-B55B-BB506C568985}"/>
    <cellStyle name="Hyperlink 2 9226" xfId="13003" xr:uid="{29D34ED3-ADEB-476A-A2FF-24FECDF92269}"/>
    <cellStyle name="Hyperlink 2 9227" xfId="13004" xr:uid="{97F16C59-67C9-4678-AC3E-12E0B32437D3}"/>
    <cellStyle name="Hyperlink 2 9228" xfId="13005" xr:uid="{5BAA0AF5-C56F-4141-BB35-A69643C6E028}"/>
    <cellStyle name="Hyperlink 2 9229" xfId="13006" xr:uid="{93AF6881-355A-484D-BCA3-965DF2BCCC55}"/>
    <cellStyle name="Hyperlink 2 923" xfId="13007" xr:uid="{0FDB2F0E-D6D3-4203-8805-0CE5EEDC7C5F}"/>
    <cellStyle name="Hyperlink 2 9230" xfId="13008" xr:uid="{674C33AC-A6BA-4D63-B0B7-9FD8824DF60E}"/>
    <cellStyle name="Hyperlink 2 9231" xfId="13009" xr:uid="{A7213445-9205-4F7C-9FF2-6FDE78304F55}"/>
    <cellStyle name="Hyperlink 2 9232" xfId="13010" xr:uid="{9CE1B73A-ABE8-4502-BAD9-CA7090A32672}"/>
    <cellStyle name="Hyperlink 2 9233" xfId="13011" xr:uid="{DB605C09-33C5-4A1B-BF74-9C8BBE980BCB}"/>
    <cellStyle name="Hyperlink 2 9234" xfId="13012" xr:uid="{9F2021BD-CC8D-4265-831F-3B42F6AB1320}"/>
    <cellStyle name="Hyperlink 2 9235" xfId="13013" xr:uid="{7A85005B-5450-4778-B266-CF8767F1588C}"/>
    <cellStyle name="Hyperlink 2 9236" xfId="13014" xr:uid="{53A57A19-8DA4-4B6B-9B22-EDBDDD1F1D5F}"/>
    <cellStyle name="Hyperlink 2 9237" xfId="13015" xr:uid="{3DCA7022-370C-4E34-B623-37A3116AE088}"/>
    <cellStyle name="Hyperlink 2 9238" xfId="13016" xr:uid="{6F7F9D31-B15C-4503-B20E-6842D5A9D7C6}"/>
    <cellStyle name="Hyperlink 2 9239" xfId="13017" xr:uid="{3E21D79C-6C3C-4C33-BEEC-37F97A7D6D4F}"/>
    <cellStyle name="Hyperlink 2 924" xfId="13018" xr:uid="{DE1935A8-C763-4172-ADB1-39F3CEB7A06D}"/>
    <cellStyle name="Hyperlink 2 9240" xfId="13019" xr:uid="{D50AB9B6-5D7D-4682-960F-9CA5793465A1}"/>
    <cellStyle name="Hyperlink 2 9241" xfId="13020" xr:uid="{8B7926DA-E693-4A29-8DD8-2D3024625A44}"/>
    <cellStyle name="Hyperlink 2 9242" xfId="13021" xr:uid="{B896FCC7-5674-44BC-811B-3C7BA37A711E}"/>
    <cellStyle name="Hyperlink 2 9243" xfId="13022" xr:uid="{CE9D9E98-DF0C-4DF8-B12C-A7A0D8C01FF4}"/>
    <cellStyle name="Hyperlink 2 9244" xfId="13023" xr:uid="{A3CC4E80-BFEE-4E9B-8DE5-E82C94528620}"/>
    <cellStyle name="Hyperlink 2 9245" xfId="13024" xr:uid="{95286B2C-082B-4B02-B09F-B82E095774C2}"/>
    <cellStyle name="Hyperlink 2 9246" xfId="13025" xr:uid="{E5BBB480-9D05-4FBD-B89B-9F5D8CB37324}"/>
    <cellStyle name="Hyperlink 2 9247" xfId="13026" xr:uid="{AF538247-8A2D-491B-94F3-8C2F06B75ED2}"/>
    <cellStyle name="Hyperlink 2 9248" xfId="13027" xr:uid="{9D132443-BA3A-4ACF-81F9-ADB7A79EEB00}"/>
    <cellStyle name="Hyperlink 2 9249" xfId="13028" xr:uid="{55681A1F-EF9F-4E0F-866B-3D722A72B2E0}"/>
    <cellStyle name="Hyperlink 2 925" xfId="13029" xr:uid="{3C696939-133C-4CDB-AFB0-A774E3C5BE9F}"/>
    <cellStyle name="Hyperlink 2 9250" xfId="13030" xr:uid="{89B1A6D8-61AF-4DF0-909F-06C66E2D0010}"/>
    <cellStyle name="Hyperlink 2 9251" xfId="13031" xr:uid="{445ADA9A-513F-4179-B5B3-E38F167577B6}"/>
    <cellStyle name="Hyperlink 2 9252" xfId="13032" xr:uid="{1FDC27BC-4C78-4533-880C-F799DF8CBF14}"/>
    <cellStyle name="Hyperlink 2 9253" xfId="13033" xr:uid="{55F2A94B-7ACD-401C-B237-32A49D3F7F9D}"/>
    <cellStyle name="Hyperlink 2 9254" xfId="13034" xr:uid="{1001BDB2-E9A9-46EC-A9DA-68D9361BFE36}"/>
    <cellStyle name="Hyperlink 2 9255" xfId="13035" xr:uid="{ABEE5535-A42B-4C0A-A57C-44F239B62FA9}"/>
    <cellStyle name="Hyperlink 2 9256" xfId="13036" xr:uid="{DEB5354E-950C-4C79-8A75-F159AD035CD4}"/>
    <cellStyle name="Hyperlink 2 9257" xfId="13037" xr:uid="{93F9297F-7EAA-4FEE-8C3D-A065BC628DD2}"/>
    <cellStyle name="Hyperlink 2 9258" xfId="13038" xr:uid="{72BF158C-9020-4CD1-94B9-EA3828EB3C8D}"/>
    <cellStyle name="Hyperlink 2 9259" xfId="13039" xr:uid="{5379A275-9E2D-4511-B415-7EDF56CDFCA0}"/>
    <cellStyle name="Hyperlink 2 926" xfId="13040" xr:uid="{E167A8D8-9DD9-4B41-8D4E-51CEADF6EC89}"/>
    <cellStyle name="Hyperlink 2 9260" xfId="13041" xr:uid="{ED872C0D-925B-4529-B6A3-5C2972E0162A}"/>
    <cellStyle name="Hyperlink 2 9261" xfId="13042" xr:uid="{6797CFE4-3E9B-4EF1-BFD5-31A210DD1BF0}"/>
    <cellStyle name="Hyperlink 2 9262" xfId="13043" xr:uid="{C4079651-9032-42DF-B808-C55D8E0B9056}"/>
    <cellStyle name="Hyperlink 2 9263" xfId="13044" xr:uid="{135003C9-2B10-46DC-AE7F-0E83C9061C0E}"/>
    <cellStyle name="Hyperlink 2 9264" xfId="13045" xr:uid="{BDC55073-EF03-4FFB-8FED-5F041E05E29D}"/>
    <cellStyle name="Hyperlink 2 9265" xfId="13046" xr:uid="{FE070492-89E7-4A20-9ECB-1F9DD1CA4900}"/>
    <cellStyle name="Hyperlink 2 9266" xfId="13047" xr:uid="{C9064D7B-60F5-490C-8781-53710701A20E}"/>
    <cellStyle name="Hyperlink 2 9267" xfId="13048" xr:uid="{05DFE29E-1F88-4720-B359-92854290A79A}"/>
    <cellStyle name="Hyperlink 2 9268" xfId="13049" xr:uid="{A37A2813-0271-45BD-9F13-65B746CD4CD2}"/>
    <cellStyle name="Hyperlink 2 9269" xfId="13050" xr:uid="{50364C15-6A02-4C7A-9663-65A8E59CD771}"/>
    <cellStyle name="Hyperlink 2 927" xfId="13051" xr:uid="{12F2BCD5-65A5-4C24-B0ED-A3471ADB25AC}"/>
    <cellStyle name="Hyperlink 2 9270" xfId="13052" xr:uid="{1E7B2D9F-72ED-418C-8168-012681BBCE92}"/>
    <cellStyle name="Hyperlink 2 9271" xfId="13053" xr:uid="{C256E75D-5673-4C79-A350-15FF10989F67}"/>
    <cellStyle name="Hyperlink 2 9272" xfId="13054" xr:uid="{29A2FECB-668E-4D59-AF79-021DFE76AACD}"/>
    <cellStyle name="Hyperlink 2 9273" xfId="13055" xr:uid="{57AF0F73-1517-4180-AAAC-DD7CC214BE3E}"/>
    <cellStyle name="Hyperlink 2 9274" xfId="13056" xr:uid="{5E1F7956-B791-4CCD-BFAE-DEB08B1FCF7F}"/>
    <cellStyle name="Hyperlink 2 9275" xfId="13057" xr:uid="{1F6B88B7-C89A-4556-BED4-DD26C1FFC66C}"/>
    <cellStyle name="Hyperlink 2 9276" xfId="13058" xr:uid="{49CCA975-F981-47DD-B3AF-F0C68FB53BF8}"/>
    <cellStyle name="Hyperlink 2 9277" xfId="13059" xr:uid="{9885F691-0BB1-49C7-B812-58E3266E208B}"/>
    <cellStyle name="Hyperlink 2 9278" xfId="13060" xr:uid="{8E903E62-0490-4DF3-B4D4-E093F4EB12A2}"/>
    <cellStyle name="Hyperlink 2 9279" xfId="13061" xr:uid="{F6578104-763A-4F6F-8886-309AC494A1B1}"/>
    <cellStyle name="Hyperlink 2 928" xfId="13062" xr:uid="{B904DF39-D848-40FA-A5F1-3E788FC825FD}"/>
    <cellStyle name="Hyperlink 2 9280" xfId="13063" xr:uid="{6BE37F0F-D459-4E03-98DE-9F2833ADAD46}"/>
    <cellStyle name="Hyperlink 2 9281" xfId="13064" xr:uid="{7AC3B597-3606-428A-BDB6-E5A1894EDC0D}"/>
    <cellStyle name="Hyperlink 2 9282" xfId="13065" xr:uid="{6C511E6C-F0A9-406A-A3CC-687FFA2FB822}"/>
    <cellStyle name="Hyperlink 2 9283" xfId="13066" xr:uid="{65B8AFE8-EE3A-4708-9539-CEA6044B6016}"/>
    <cellStyle name="Hyperlink 2 9284" xfId="13067" xr:uid="{AC8B9E49-6A45-4802-983A-52C2D7BE46C0}"/>
    <cellStyle name="Hyperlink 2 9285" xfId="13068" xr:uid="{11AF0F9C-5C52-4075-B803-9D3AD4226889}"/>
    <cellStyle name="Hyperlink 2 9286" xfId="13069" xr:uid="{2E414F17-27EB-4523-AA8C-FD7678566DC8}"/>
    <cellStyle name="Hyperlink 2 9287" xfId="13070" xr:uid="{857FCE62-6AD9-42C7-BA2A-E3D8BB7C473F}"/>
    <cellStyle name="Hyperlink 2 9288" xfId="13071" xr:uid="{FF9850FD-4752-4CE4-BC2C-442F334372E2}"/>
    <cellStyle name="Hyperlink 2 9289" xfId="13072" xr:uid="{58A5204E-277F-4CBD-9173-A0D40E6FEAE0}"/>
    <cellStyle name="Hyperlink 2 929" xfId="13073" xr:uid="{07275FE6-3BEE-4FE9-AD22-CE4E2F4A105B}"/>
    <cellStyle name="Hyperlink 2 9290" xfId="13074" xr:uid="{30F85CCA-58F9-4A46-9852-84F5948455AE}"/>
    <cellStyle name="Hyperlink 2 9291" xfId="13075" xr:uid="{3A9F8305-E1EF-4346-B30B-FF77A21AB483}"/>
    <cellStyle name="Hyperlink 2 9292" xfId="13076" xr:uid="{F6792DD9-6E08-4121-8F69-647DBCF90026}"/>
    <cellStyle name="Hyperlink 2 9293" xfId="13077" xr:uid="{443784D5-46C5-4570-8A5E-96700B61F90F}"/>
    <cellStyle name="Hyperlink 2 9294" xfId="13078" xr:uid="{FD30B364-4898-49C0-8F00-40510337B0D8}"/>
    <cellStyle name="Hyperlink 2 9295" xfId="13079" xr:uid="{C4812F45-065D-4CF0-966C-500BC408BD75}"/>
    <cellStyle name="Hyperlink 2 9296" xfId="13080" xr:uid="{762C3638-EB5E-4242-887F-D72BCF04BE70}"/>
    <cellStyle name="Hyperlink 2 9297" xfId="13081" xr:uid="{46F3DCE1-463D-4949-9DF3-7594E204DEBA}"/>
    <cellStyle name="Hyperlink 2 9298" xfId="13082" xr:uid="{3233AD4B-2AAB-47F6-9244-ECC6390DA6A7}"/>
    <cellStyle name="Hyperlink 2 9299" xfId="13083" xr:uid="{95F64831-EDA9-4919-B3F2-426D6B1A0C1A}"/>
    <cellStyle name="Hyperlink 2 93" xfId="13084" xr:uid="{C8F43316-D022-40D7-B315-99399583F6B0}"/>
    <cellStyle name="Hyperlink 2 930" xfId="13085" xr:uid="{1702A204-C15B-4560-98BD-88908437E1A5}"/>
    <cellStyle name="Hyperlink 2 9300" xfId="13086" xr:uid="{6E4260D0-6343-4CBB-8522-C3C26B8F6473}"/>
    <cellStyle name="Hyperlink 2 9301" xfId="13087" xr:uid="{4F11CDE8-0674-419F-9A6C-E96A309CE93C}"/>
    <cellStyle name="Hyperlink 2 9302" xfId="13088" xr:uid="{068F71F0-F1FB-4FA3-80C1-B569394EF516}"/>
    <cellStyle name="Hyperlink 2 9303" xfId="13089" xr:uid="{2A223753-27A5-4407-BB52-12AE7465A45E}"/>
    <cellStyle name="Hyperlink 2 9304" xfId="13090" xr:uid="{0DA011E8-F3CD-4C95-8417-8A04CF25D839}"/>
    <cellStyle name="Hyperlink 2 9305" xfId="13091" xr:uid="{8B663402-2C69-4CD0-9EE8-0AC9B8757149}"/>
    <cellStyle name="Hyperlink 2 9306" xfId="13092" xr:uid="{1F085113-203C-485B-A45E-56968A5EB037}"/>
    <cellStyle name="Hyperlink 2 9307" xfId="13093" xr:uid="{56A0A5D4-A2C3-42DF-ABB4-7C7AC02263E3}"/>
    <cellStyle name="Hyperlink 2 9308" xfId="13094" xr:uid="{6CD74F96-615A-4DF3-A9AE-F3508CCE61B1}"/>
    <cellStyle name="Hyperlink 2 9309" xfId="13095" xr:uid="{92CD1506-138E-40CB-A471-1EB464B203C5}"/>
    <cellStyle name="Hyperlink 2 931" xfId="13096" xr:uid="{4EB36B8B-1F89-409A-9E63-E3ED7C410CF4}"/>
    <cellStyle name="Hyperlink 2 9310" xfId="13097" xr:uid="{8F9AE8ED-B4F4-4C20-927F-600C5147FC9B}"/>
    <cellStyle name="Hyperlink 2 9311" xfId="13098" xr:uid="{70EC9138-FCC7-441F-A3EC-AC82D856E94B}"/>
    <cellStyle name="Hyperlink 2 9312" xfId="13099" xr:uid="{AFBBDF07-FCDB-483E-97D1-0A8B353BFC69}"/>
    <cellStyle name="Hyperlink 2 9313" xfId="13100" xr:uid="{C94065D0-5E32-4CD7-BFF3-5B7B03D91238}"/>
    <cellStyle name="Hyperlink 2 9314" xfId="13101" xr:uid="{4E32C9FF-5D1D-4F0D-AA1A-1FEF89F2C687}"/>
    <cellStyle name="Hyperlink 2 9315" xfId="13102" xr:uid="{189889A1-8BEB-49A8-9246-ECCB7AA8BE9E}"/>
    <cellStyle name="Hyperlink 2 9316" xfId="13103" xr:uid="{0185EF06-EFDD-4109-A89C-4F9E7EC0B9CC}"/>
    <cellStyle name="Hyperlink 2 9317" xfId="13104" xr:uid="{6E0A01A2-4B0E-4513-9962-8E262F054DD4}"/>
    <cellStyle name="Hyperlink 2 9318" xfId="13105" xr:uid="{48047FCD-BAB8-459F-9E10-8960C8B4CAD4}"/>
    <cellStyle name="Hyperlink 2 9319" xfId="13106" xr:uid="{94D92AB8-2975-4FE2-9B97-8E0061D87FE4}"/>
    <cellStyle name="Hyperlink 2 932" xfId="13107" xr:uid="{38FCDE59-7173-41A0-88BE-4E0C291C16BB}"/>
    <cellStyle name="Hyperlink 2 9320" xfId="13108" xr:uid="{144C71FE-1F56-44A5-BEC4-682362137DB8}"/>
    <cellStyle name="Hyperlink 2 9321" xfId="13109" xr:uid="{5AC17E16-616C-4AD3-8093-83E14745703C}"/>
    <cellStyle name="Hyperlink 2 9322" xfId="13110" xr:uid="{6522DA6C-D9EC-4799-99C1-C722AB5DD2DE}"/>
    <cellStyle name="Hyperlink 2 9323" xfId="13111" xr:uid="{12A7FAA8-76DD-4C25-A614-6966132A0A3C}"/>
    <cellStyle name="Hyperlink 2 9324" xfId="13112" xr:uid="{04E583A6-8DC4-4E3C-8DA7-6A7BA1B39291}"/>
    <cellStyle name="Hyperlink 2 9325" xfId="13113" xr:uid="{43E3A04B-A26C-4227-A85F-DC37F76A68F7}"/>
    <cellStyle name="Hyperlink 2 9326" xfId="13114" xr:uid="{DB6BF8B3-4C3D-4D44-9C53-2271963AC618}"/>
    <cellStyle name="Hyperlink 2 9327" xfId="13115" xr:uid="{BDAAB871-9BA9-4C35-8BEE-B3067FF77C77}"/>
    <cellStyle name="Hyperlink 2 9328" xfId="13116" xr:uid="{36C7D28E-4F2B-4A53-A028-9F7859688B5F}"/>
    <cellStyle name="Hyperlink 2 9329" xfId="13117" xr:uid="{3D086BFC-45FC-48A4-9DDF-515DF51A4083}"/>
    <cellStyle name="Hyperlink 2 933" xfId="13118" xr:uid="{F4D57E0B-DD82-42D8-97BA-BBC9F34D34DA}"/>
    <cellStyle name="Hyperlink 2 9330" xfId="13119" xr:uid="{CE9D2E28-00F3-4104-8F98-F25829074816}"/>
    <cellStyle name="Hyperlink 2 9331" xfId="13120" xr:uid="{5C7E6666-0513-4384-BAE0-1BA32849E8BD}"/>
    <cellStyle name="Hyperlink 2 9332" xfId="13121" xr:uid="{3E35AA2F-4975-4F01-9016-26E827BFC975}"/>
    <cellStyle name="Hyperlink 2 9333" xfId="13122" xr:uid="{8BB3BF9D-5425-42EC-8036-04324B1CDB3C}"/>
    <cellStyle name="Hyperlink 2 9334" xfId="13123" xr:uid="{A95F444D-ECE4-4957-9270-E9B5E5EB88BD}"/>
    <cellStyle name="Hyperlink 2 9335" xfId="13124" xr:uid="{24372038-FEC6-41B3-9C32-74816E1208DD}"/>
    <cellStyle name="Hyperlink 2 9336" xfId="13125" xr:uid="{2414AA1A-630B-4C8C-BF82-6C46127C5114}"/>
    <cellStyle name="Hyperlink 2 9337" xfId="13126" xr:uid="{52D8DD0D-A8C2-44E5-97F2-484052C47048}"/>
    <cellStyle name="Hyperlink 2 9338" xfId="13127" xr:uid="{7ACF5FA0-61F6-42F8-A0A0-C2529FE5557E}"/>
    <cellStyle name="Hyperlink 2 9339" xfId="13128" xr:uid="{EBB145A0-5B72-4376-ADAB-0FA8ACCA36EA}"/>
    <cellStyle name="Hyperlink 2 934" xfId="13129" xr:uid="{326AC2C7-5756-432F-8414-0E6B17C444D9}"/>
    <cellStyle name="Hyperlink 2 9340" xfId="13130" xr:uid="{2EA0781B-4B9D-4B98-B927-AB2A5380EB60}"/>
    <cellStyle name="Hyperlink 2 9341" xfId="13131" xr:uid="{30F8CE14-2423-44F1-8758-857B47DE0C50}"/>
    <cellStyle name="Hyperlink 2 9342" xfId="13132" xr:uid="{A3E36E4F-B71C-4C3D-940F-BD9B110EBE54}"/>
    <cellStyle name="Hyperlink 2 9343" xfId="13133" xr:uid="{4EF14D2D-73AF-447C-8E49-41AFC9A72832}"/>
    <cellStyle name="Hyperlink 2 9344" xfId="13134" xr:uid="{4634C547-B09F-42B4-8EA0-91D7B2DF88DA}"/>
    <cellStyle name="Hyperlink 2 9345" xfId="13135" xr:uid="{018B85B4-9EF4-4F32-9393-82203F70C87B}"/>
    <cellStyle name="Hyperlink 2 9346" xfId="13136" xr:uid="{3CBD603D-CDF1-4BC9-9156-49F00A1C3BF7}"/>
    <cellStyle name="Hyperlink 2 9347" xfId="13137" xr:uid="{65730C03-5284-4C1B-A2F7-1BA6453C1A08}"/>
    <cellStyle name="Hyperlink 2 9348" xfId="13138" xr:uid="{13EFA068-1235-4D7B-9AF7-644EEDCF3177}"/>
    <cellStyle name="Hyperlink 2 9349" xfId="13139" xr:uid="{40A8DF65-7679-4F0B-BDB3-DCDF7CFDDD6B}"/>
    <cellStyle name="Hyperlink 2 935" xfId="13140" xr:uid="{BC443AA7-D78D-489A-A1CC-F636EBE004E0}"/>
    <cellStyle name="Hyperlink 2 9350" xfId="13141" xr:uid="{1F31A5C2-7F4E-4957-B784-2AC5C5C29EFC}"/>
    <cellStyle name="Hyperlink 2 9351" xfId="13142" xr:uid="{3451101D-981A-4832-9205-8B3E5677F1F1}"/>
    <cellStyle name="Hyperlink 2 9352" xfId="13143" xr:uid="{A2BAAD00-4663-4BF0-ABF9-CFB2EA9FCE0B}"/>
    <cellStyle name="Hyperlink 2 9353" xfId="13144" xr:uid="{3C574AD8-2D3C-459E-9691-7027FE7527AB}"/>
    <cellStyle name="Hyperlink 2 9354" xfId="13145" xr:uid="{91747787-7289-4AEF-B902-F328A9713A14}"/>
    <cellStyle name="Hyperlink 2 9355" xfId="13146" xr:uid="{921C7AB0-84A1-42FF-8C13-D47C4C4789A8}"/>
    <cellStyle name="Hyperlink 2 9356" xfId="13147" xr:uid="{86CCF08C-6C0C-495D-93A2-AE61625BB146}"/>
    <cellStyle name="Hyperlink 2 9357" xfId="13148" xr:uid="{129C38BF-AF61-47A8-9D6A-B8ED28FC5A8D}"/>
    <cellStyle name="Hyperlink 2 9358" xfId="13149" xr:uid="{5CD441ED-BA0B-4022-B1D8-BC1E61632101}"/>
    <cellStyle name="Hyperlink 2 9359" xfId="13150" xr:uid="{546524B3-B397-4C0F-BE5C-1BD42EED4ABC}"/>
    <cellStyle name="Hyperlink 2 936" xfId="13151" xr:uid="{A00F5A8B-D1CF-461E-B986-2E8AB4E391E8}"/>
    <cellStyle name="Hyperlink 2 9360" xfId="13152" xr:uid="{F768F705-33CC-4434-B6B6-DFB20642DC52}"/>
    <cellStyle name="Hyperlink 2 9361" xfId="13153" xr:uid="{D52CBC3B-BE33-44B9-9FD8-AAD115F00909}"/>
    <cellStyle name="Hyperlink 2 9362" xfId="13154" xr:uid="{F1DE5ECA-B87A-45F4-88BA-808D7A35FAB9}"/>
    <cellStyle name="Hyperlink 2 9363" xfId="13155" xr:uid="{5C5BEEBD-4275-441D-BDAE-E18BFDD9E03F}"/>
    <cellStyle name="Hyperlink 2 9364" xfId="13156" xr:uid="{1C6D7F5F-959D-45AF-A6BC-D049F4B7213B}"/>
    <cellStyle name="Hyperlink 2 9365" xfId="13157" xr:uid="{A194AC5B-B55B-4C54-8BEE-C10AAD7BE6EA}"/>
    <cellStyle name="Hyperlink 2 9366" xfId="13158" xr:uid="{3F341F5E-3BF0-41F3-9492-8CA4C036EAB7}"/>
    <cellStyle name="Hyperlink 2 9367" xfId="13159" xr:uid="{A62198AB-AC2F-4A53-A026-FC976BE399BA}"/>
    <cellStyle name="Hyperlink 2 9368" xfId="13160" xr:uid="{52E4853E-5E85-4736-B6D2-2315A5D10E05}"/>
    <cellStyle name="Hyperlink 2 9369" xfId="13161" xr:uid="{C1A6B1AB-EA6C-49BA-A03C-098F2E378E83}"/>
    <cellStyle name="Hyperlink 2 937" xfId="13162" xr:uid="{C35E7FE5-5F81-4A4D-8116-0B477362497A}"/>
    <cellStyle name="Hyperlink 2 9370" xfId="13163" xr:uid="{D7F57AF4-48C2-497D-800A-94486438F565}"/>
    <cellStyle name="Hyperlink 2 9371" xfId="13164" xr:uid="{B2B66DA6-CB93-4850-8EC7-3EB56A6D1D18}"/>
    <cellStyle name="Hyperlink 2 9372" xfId="13165" xr:uid="{107D5E46-71AC-4F58-BD11-11CAFBA70473}"/>
    <cellStyle name="Hyperlink 2 9373" xfId="13166" xr:uid="{AD8ADAC2-2B85-444B-B7A4-8647D9E71EF7}"/>
    <cellStyle name="Hyperlink 2 9374" xfId="13167" xr:uid="{F8E7DE43-1640-4A21-B1FC-2351C13DF0D5}"/>
    <cellStyle name="Hyperlink 2 9375" xfId="13168" xr:uid="{AF72327F-D168-46FE-A984-5FE03042AE89}"/>
    <cellStyle name="Hyperlink 2 9376" xfId="13169" xr:uid="{1A04E2BC-0A75-4F45-B65D-E1061B8D1A70}"/>
    <cellStyle name="Hyperlink 2 9377" xfId="13170" xr:uid="{18A72701-D398-4507-AC21-007101EB3154}"/>
    <cellStyle name="Hyperlink 2 9378" xfId="13171" xr:uid="{B992FEE7-08AE-410F-BA06-8E3291F6A63F}"/>
    <cellStyle name="Hyperlink 2 9379" xfId="13172" xr:uid="{3776965F-EA62-4B94-822A-72B6172D9D98}"/>
    <cellStyle name="Hyperlink 2 938" xfId="13173" xr:uid="{A7A5ED24-2DAE-46F2-9CE1-A5A335F7FEFC}"/>
    <cellStyle name="Hyperlink 2 9380" xfId="13174" xr:uid="{5C29B780-03AF-4DA2-A566-95179D7644B1}"/>
    <cellStyle name="Hyperlink 2 9381" xfId="13175" xr:uid="{7EBB34AE-6F27-4692-83EE-ADD229F27AF3}"/>
    <cellStyle name="Hyperlink 2 9382" xfId="13176" xr:uid="{CE084A49-DB4E-4C0A-B926-10708C37F060}"/>
    <cellStyle name="Hyperlink 2 9383" xfId="13177" xr:uid="{E40640EC-667B-4F3F-98FC-C3F35D811C9E}"/>
    <cellStyle name="Hyperlink 2 9384" xfId="13178" xr:uid="{24F851E8-F132-400F-8F06-10B9C300F68B}"/>
    <cellStyle name="Hyperlink 2 9385" xfId="13179" xr:uid="{F0D9DBF6-D5F1-4107-9710-80AE355E43EF}"/>
    <cellStyle name="Hyperlink 2 9386" xfId="13180" xr:uid="{49125D75-9613-4019-BC9F-63193990EA53}"/>
    <cellStyle name="Hyperlink 2 9387" xfId="13181" xr:uid="{0BAD2A21-8AB3-48D3-99EA-59CA3D32F20C}"/>
    <cellStyle name="Hyperlink 2 9388" xfId="13182" xr:uid="{B90CDD2B-77B4-438A-AA4E-E0A02444CAD5}"/>
    <cellStyle name="Hyperlink 2 9389" xfId="13183" xr:uid="{B3769268-AF7D-44BF-B9CC-27E13890E616}"/>
    <cellStyle name="Hyperlink 2 939" xfId="13184" xr:uid="{2CE8F56A-4440-4934-BAA6-F143004BB11C}"/>
    <cellStyle name="Hyperlink 2 9390" xfId="13185" xr:uid="{0F05C5AD-8DE6-451C-B29B-D3ED10E3CCC1}"/>
    <cellStyle name="Hyperlink 2 9391" xfId="13186" xr:uid="{3B742264-6AE5-4180-96A1-B19CF568283F}"/>
    <cellStyle name="Hyperlink 2 9392" xfId="13187" xr:uid="{58044382-582E-4485-A073-4D2BD9AE12FE}"/>
    <cellStyle name="Hyperlink 2 9393" xfId="13188" xr:uid="{7D0C82E0-1F31-45B1-8983-06DA4CC7CFCD}"/>
    <cellStyle name="Hyperlink 2 9394" xfId="13189" xr:uid="{3F8FC72F-F26B-4D92-A9D4-18A0D414AA72}"/>
    <cellStyle name="Hyperlink 2 9395" xfId="13190" xr:uid="{E6780C53-5B3F-4FDD-A159-2154422B1E3C}"/>
    <cellStyle name="Hyperlink 2 9396" xfId="13191" xr:uid="{615E1655-270B-4415-9219-92BA1074DB51}"/>
    <cellStyle name="Hyperlink 2 9397" xfId="13192" xr:uid="{790E6980-4969-473E-A6CA-7DCD547FBFE3}"/>
    <cellStyle name="Hyperlink 2 9398" xfId="13193" xr:uid="{E22087F2-9CE7-4BAE-B59B-03E59ACFEC6E}"/>
    <cellStyle name="Hyperlink 2 9399" xfId="13194" xr:uid="{913E18E5-1BC8-44A7-AF6D-79846AD2A1D5}"/>
    <cellStyle name="Hyperlink 2 94" xfId="13195" xr:uid="{A1F8390A-ACA1-4261-B844-D2DFC7D7FEDB}"/>
    <cellStyle name="Hyperlink 2 940" xfId="13196" xr:uid="{CF6E0D86-1D56-44A7-94CD-3251B389EF92}"/>
    <cellStyle name="Hyperlink 2 9400" xfId="13197" xr:uid="{56F54077-8D57-419B-AE0E-CC525833FB72}"/>
    <cellStyle name="Hyperlink 2 9401" xfId="13198" xr:uid="{32DD1ED9-988E-46EB-A0B6-CA5696356B04}"/>
    <cellStyle name="Hyperlink 2 9402" xfId="13199" xr:uid="{F2F1547E-A973-4979-9B44-196FDDF069A5}"/>
    <cellStyle name="Hyperlink 2 9403" xfId="13200" xr:uid="{8441F103-0D0E-44C8-B0F0-CA390EA2A14C}"/>
    <cellStyle name="Hyperlink 2 9404" xfId="13201" xr:uid="{EB2CBF6E-E581-406A-8253-A961D28530D9}"/>
    <cellStyle name="Hyperlink 2 9405" xfId="13202" xr:uid="{09D6BA3E-E43C-4A10-BA02-6AD7A450D9B0}"/>
    <cellStyle name="Hyperlink 2 9406" xfId="13203" xr:uid="{B16F6612-5FF9-4344-AEBC-A2C293FA4869}"/>
    <cellStyle name="Hyperlink 2 9407" xfId="13204" xr:uid="{AB4EF1E4-CF97-4A09-97CE-55F3961330B2}"/>
    <cellStyle name="Hyperlink 2 9408" xfId="13205" xr:uid="{CB96BF5F-4FB0-406B-A95A-A5DF1701A597}"/>
    <cellStyle name="Hyperlink 2 9409" xfId="13206" xr:uid="{97F2DAE1-ED8F-4057-B1BE-F418DA0CE378}"/>
    <cellStyle name="Hyperlink 2 941" xfId="13207" xr:uid="{ADE7FE66-BA28-4742-B169-6E3AACC44433}"/>
    <cellStyle name="Hyperlink 2 9410" xfId="13208" xr:uid="{10F14BB7-5AC4-4E74-9C9B-4E9975D87C31}"/>
    <cellStyle name="Hyperlink 2 9411" xfId="13209" xr:uid="{37ED037C-3247-4BBA-B02E-81D1019304C0}"/>
    <cellStyle name="Hyperlink 2 9412" xfId="13210" xr:uid="{AD058BFD-22C2-4F0C-8250-4615A26A8F25}"/>
    <cellStyle name="Hyperlink 2 9413" xfId="13211" xr:uid="{485A21C0-53F3-4D5C-9649-2E0FF18F07B4}"/>
    <cellStyle name="Hyperlink 2 9414" xfId="13212" xr:uid="{A9D1E187-12F8-449A-9987-194BE093A08F}"/>
    <cellStyle name="Hyperlink 2 9415" xfId="13213" xr:uid="{D872FB99-929B-4E21-BAE6-7F95A0E1CB54}"/>
    <cellStyle name="Hyperlink 2 9416" xfId="13214" xr:uid="{125926E0-85E5-4562-9A1D-22AFCB88EA1E}"/>
    <cellStyle name="Hyperlink 2 9417" xfId="13215" xr:uid="{13628849-8E89-42FB-95B1-06E209B469E6}"/>
    <cellStyle name="Hyperlink 2 9418" xfId="13216" xr:uid="{155579BD-4A28-430B-9591-F68B8A023179}"/>
    <cellStyle name="Hyperlink 2 9419" xfId="13217" xr:uid="{5D2356B7-9514-4452-86FD-05B60AF1809C}"/>
    <cellStyle name="Hyperlink 2 942" xfId="13218" xr:uid="{DBB208E5-1366-4691-B882-C68212535906}"/>
    <cellStyle name="Hyperlink 2 9420" xfId="13219" xr:uid="{1BE99473-199B-4AC2-9B75-2C5892472E5C}"/>
    <cellStyle name="Hyperlink 2 9421" xfId="13220" xr:uid="{0BE41CED-FA5A-4F32-9543-50A6B384647A}"/>
    <cellStyle name="Hyperlink 2 9422" xfId="13221" xr:uid="{19FD22D8-2F93-4D31-A894-541B1B1E696E}"/>
    <cellStyle name="Hyperlink 2 9423" xfId="13222" xr:uid="{4178C87B-D0D8-40DF-B1DC-03ACB7E3574C}"/>
    <cellStyle name="Hyperlink 2 9424" xfId="13223" xr:uid="{49AB25E8-877C-47D1-A3AE-BADB9E53E155}"/>
    <cellStyle name="Hyperlink 2 9425" xfId="13224" xr:uid="{6EB46E84-60CE-48C6-B6DC-E44CB49EDBD0}"/>
    <cellStyle name="Hyperlink 2 9426" xfId="13225" xr:uid="{EE14426F-09A5-4038-A99A-EB85492347D5}"/>
    <cellStyle name="Hyperlink 2 9427" xfId="13226" xr:uid="{0DCE0BD3-9E70-40E8-85AC-DFF650F7DF9B}"/>
    <cellStyle name="Hyperlink 2 9428" xfId="13227" xr:uid="{684792FE-0FD2-452F-A387-609475E5A070}"/>
    <cellStyle name="Hyperlink 2 9429" xfId="13228" xr:uid="{22452CDA-59A2-4E4D-81C4-72C645EC5C87}"/>
    <cellStyle name="Hyperlink 2 943" xfId="13229" xr:uid="{BC968763-664E-4552-81F1-E4C34A2B807F}"/>
    <cellStyle name="Hyperlink 2 9430" xfId="13230" xr:uid="{E7D2D15D-577B-4F36-8175-CC50187184FC}"/>
    <cellStyle name="Hyperlink 2 9431" xfId="13231" xr:uid="{C38824F1-F8EE-470F-AF17-ACDFFF7FEC9A}"/>
    <cellStyle name="Hyperlink 2 9432" xfId="13232" xr:uid="{4FF8FC75-4098-4436-9FF8-357A06A56E5B}"/>
    <cellStyle name="Hyperlink 2 9433" xfId="13233" xr:uid="{3D7C27F3-C043-472D-A9F3-853AB6349A31}"/>
    <cellStyle name="Hyperlink 2 9434" xfId="13234" xr:uid="{5C9E5D52-1EA0-4AA2-8AB1-9EF4CC4231BF}"/>
    <cellStyle name="Hyperlink 2 9435" xfId="13235" xr:uid="{70804959-CE30-434A-8F19-EEAB82285D14}"/>
    <cellStyle name="Hyperlink 2 9436" xfId="13236" xr:uid="{18BC93F6-8036-44A5-9832-445B8195FF89}"/>
    <cellStyle name="Hyperlink 2 9437" xfId="13237" xr:uid="{D010B3FB-A1DA-4F46-AA7E-20C55F4F23A0}"/>
    <cellStyle name="Hyperlink 2 9438" xfId="13238" xr:uid="{34A008A8-5DE7-4A90-BB8C-D63F594A71D1}"/>
    <cellStyle name="Hyperlink 2 9439" xfId="13239" xr:uid="{12E05E1D-01B0-4ABC-ACE8-5F083BC23B8F}"/>
    <cellStyle name="Hyperlink 2 944" xfId="13240" xr:uid="{3B47AD66-5E59-4777-9987-5EB0283868E8}"/>
    <cellStyle name="Hyperlink 2 9440" xfId="13241" xr:uid="{85C7A280-2EF9-4C97-AFEE-4523D73CE2EB}"/>
    <cellStyle name="Hyperlink 2 9441" xfId="13242" xr:uid="{4FE80B2E-AE57-4B7B-8161-D2B789557FFC}"/>
    <cellStyle name="Hyperlink 2 9442" xfId="13243" xr:uid="{13751317-415A-4871-AE11-CCC7C9646132}"/>
    <cellStyle name="Hyperlink 2 9443" xfId="13244" xr:uid="{4CE7B353-A57D-431B-8CC2-91DFBFEB1FBB}"/>
    <cellStyle name="Hyperlink 2 9444" xfId="13245" xr:uid="{6478ED37-E71F-4B3C-AF27-5EA240630865}"/>
    <cellStyle name="Hyperlink 2 9445" xfId="13246" xr:uid="{E493FA2A-FE26-4B7C-A066-CEF251C3254A}"/>
    <cellStyle name="Hyperlink 2 9446" xfId="13247" xr:uid="{243C4411-475E-4D91-98EB-DADAFEF5914C}"/>
    <cellStyle name="Hyperlink 2 9447" xfId="13248" xr:uid="{245E843A-1193-4486-8B9A-5772D21F1EC2}"/>
    <cellStyle name="Hyperlink 2 9448" xfId="13249" xr:uid="{D4C47CE2-3570-4391-B98D-7BD17EF92DB8}"/>
    <cellStyle name="Hyperlink 2 9449" xfId="13250" xr:uid="{A8630C66-AB15-40DF-8443-96C0E3E4D522}"/>
    <cellStyle name="Hyperlink 2 945" xfId="13251" xr:uid="{064D05D5-EB01-4EA8-A285-F580E01C0A24}"/>
    <cellStyle name="Hyperlink 2 9450" xfId="13252" xr:uid="{836B7E00-29E3-44E0-81F3-F57D29CEE71F}"/>
    <cellStyle name="Hyperlink 2 9451" xfId="13253" xr:uid="{AF39DE52-6A88-4CB7-83A0-A7DF42EF3624}"/>
    <cellStyle name="Hyperlink 2 9452" xfId="13254" xr:uid="{20ADC650-5B66-4E51-B2FB-B305086AC47F}"/>
    <cellStyle name="Hyperlink 2 9453" xfId="13255" xr:uid="{F75A7384-D556-4576-AFF7-4102233A5882}"/>
    <cellStyle name="Hyperlink 2 9454" xfId="13256" xr:uid="{31FE5C25-7E32-419B-93BF-6F22E53DA3CE}"/>
    <cellStyle name="Hyperlink 2 9455" xfId="13257" xr:uid="{DD0587DA-BAAC-4ACC-B239-D734712A6E64}"/>
    <cellStyle name="Hyperlink 2 9456" xfId="13258" xr:uid="{A492C55F-A106-4FB8-994E-26D0B263BC12}"/>
    <cellStyle name="Hyperlink 2 9457" xfId="13259" xr:uid="{3631759D-8335-482E-A0D0-0D45977A0E8F}"/>
    <cellStyle name="Hyperlink 2 9458" xfId="13260" xr:uid="{47511EF9-49EF-4592-956D-F6BFF5793D08}"/>
    <cellStyle name="Hyperlink 2 9459" xfId="13261" xr:uid="{DCE15E8D-2070-4B08-BEF3-2299C5698503}"/>
    <cellStyle name="Hyperlink 2 946" xfId="13262" xr:uid="{B2BA0C6F-50ED-4F9C-B340-9AE7381A93FC}"/>
    <cellStyle name="Hyperlink 2 9460" xfId="13263" xr:uid="{F09E45D5-DF2B-4B46-8EA8-DD2DE3EDFFC1}"/>
    <cellStyle name="Hyperlink 2 9461" xfId="13264" xr:uid="{AFC5A061-A1EC-410B-827B-16CE0FC11E4E}"/>
    <cellStyle name="Hyperlink 2 9462" xfId="13265" xr:uid="{1718A4DF-2E8B-4613-A1A4-A6D56CE0B466}"/>
    <cellStyle name="Hyperlink 2 9463" xfId="13266" xr:uid="{551703F1-D916-4D51-AF0C-73A3555BA9B7}"/>
    <cellStyle name="Hyperlink 2 9464" xfId="13267" xr:uid="{117D2DF4-EDBF-4308-A623-F41F80553E20}"/>
    <cellStyle name="Hyperlink 2 9465" xfId="13268" xr:uid="{20484ABE-73C1-4859-A6DF-A58C0F22D860}"/>
    <cellStyle name="Hyperlink 2 9466" xfId="13269" xr:uid="{05F1ED7D-B3DE-46D7-8EFF-8008354FA88B}"/>
    <cellStyle name="Hyperlink 2 9467" xfId="13270" xr:uid="{6AEEB1F0-4AB0-4801-A52D-FE49620FA2D6}"/>
    <cellStyle name="Hyperlink 2 9468" xfId="13271" xr:uid="{15C49E1B-DCF6-4603-88F4-C2A1952E1E15}"/>
    <cellStyle name="Hyperlink 2 9469" xfId="13272" xr:uid="{46BC2262-9BBE-4B66-8496-5A02D8DDE1B9}"/>
    <cellStyle name="Hyperlink 2 947" xfId="13273" xr:uid="{F5EE72FD-1C10-439A-9AF8-6B0877E56D33}"/>
    <cellStyle name="Hyperlink 2 9470" xfId="13274" xr:uid="{3399E08E-20A1-4A94-AD53-249C2A0C4B46}"/>
    <cellStyle name="Hyperlink 2 9471" xfId="13275" xr:uid="{DA4E788F-9797-4BBB-88EA-DEDC4F9DAF7C}"/>
    <cellStyle name="Hyperlink 2 9472" xfId="13276" xr:uid="{593A9F29-0A78-4219-A070-1CFF7FF4AC49}"/>
    <cellStyle name="Hyperlink 2 9473" xfId="13277" xr:uid="{B7F50A32-FC7B-4CEB-92E2-19104D0F12F4}"/>
    <cellStyle name="Hyperlink 2 9474" xfId="13278" xr:uid="{5A0E55D9-E999-4B68-8233-ADAFA2B7CD1F}"/>
    <cellStyle name="Hyperlink 2 9475" xfId="13279" xr:uid="{C117F7B2-4AB0-4440-A110-6BFE43A6660B}"/>
    <cellStyle name="Hyperlink 2 9476" xfId="13280" xr:uid="{E78229E6-D16E-4C09-A051-71476C7D41EA}"/>
    <cellStyle name="Hyperlink 2 9477" xfId="13281" xr:uid="{6AA54A5A-C4DA-47C6-A6E4-D2E4973329DD}"/>
    <cellStyle name="Hyperlink 2 9478" xfId="13282" xr:uid="{0A344723-9E69-408E-9FBE-61FCFA4B6C2F}"/>
    <cellStyle name="Hyperlink 2 9479" xfId="13283" xr:uid="{880041D8-B21F-4218-8C68-B411FFA86F0C}"/>
    <cellStyle name="Hyperlink 2 948" xfId="13284" xr:uid="{27E7A51A-FA42-46BF-8E7F-2A08E9889EB6}"/>
    <cellStyle name="Hyperlink 2 9480" xfId="13285" xr:uid="{49823D56-6F00-45FB-917B-BA575DACC87A}"/>
    <cellStyle name="Hyperlink 2 9481" xfId="13286" xr:uid="{74C3A77E-FBBE-451F-97A3-2685D78A9342}"/>
    <cellStyle name="Hyperlink 2 9482" xfId="13287" xr:uid="{F2373DBF-66B2-4149-885C-D510B8B44803}"/>
    <cellStyle name="Hyperlink 2 9483" xfId="13288" xr:uid="{F80C8BAF-F204-49DF-8A8B-7DD24F90F9F1}"/>
    <cellStyle name="Hyperlink 2 9484" xfId="13289" xr:uid="{5E2A22E6-A70C-4577-A7BE-089ACFD0C6E0}"/>
    <cellStyle name="Hyperlink 2 9485" xfId="13290" xr:uid="{09A08599-F09C-42B6-BCDA-B961FEB10273}"/>
    <cellStyle name="Hyperlink 2 9486" xfId="13291" xr:uid="{8AC24BF3-0E82-43CF-BD84-42953773968A}"/>
    <cellStyle name="Hyperlink 2 9487" xfId="13292" xr:uid="{D2B96797-143F-42DD-B93D-186B0EDE2B32}"/>
    <cellStyle name="Hyperlink 2 9488" xfId="13293" xr:uid="{CF8DA1FC-06B0-4FD3-8DF2-760F69CD1E67}"/>
    <cellStyle name="Hyperlink 2 9489" xfId="13294" xr:uid="{6F9214D8-729A-4CE1-8FF1-DE2E863374FA}"/>
    <cellStyle name="Hyperlink 2 949" xfId="13295" xr:uid="{E75CF799-52AC-42EC-B28E-663ED3C67764}"/>
    <cellStyle name="Hyperlink 2 9490" xfId="13296" xr:uid="{431A0C56-770C-4E09-9B9C-F742B2BC3B61}"/>
    <cellStyle name="Hyperlink 2 9491" xfId="13297" xr:uid="{7E28D55A-9492-46A6-A521-F6FBA2C941C9}"/>
    <cellStyle name="Hyperlink 2 9492" xfId="13298" xr:uid="{CA839B22-C070-4C73-8A20-1ECB73A00C5E}"/>
    <cellStyle name="Hyperlink 2 9493" xfId="13299" xr:uid="{08C13CA7-206A-47BC-A4DC-1B4215B68F1B}"/>
    <cellStyle name="Hyperlink 2 9494" xfId="13300" xr:uid="{D68D89B4-434C-4F08-94A1-5BF00841D3A8}"/>
    <cellStyle name="Hyperlink 2 9495" xfId="13301" xr:uid="{F94BB67D-A73F-44A6-8BA1-0B33CCF7D1AF}"/>
    <cellStyle name="Hyperlink 2 9496" xfId="13302" xr:uid="{EB78E2A6-5BC3-4EEB-8BDC-4CC9DD0647BA}"/>
    <cellStyle name="Hyperlink 2 9497" xfId="13303" xr:uid="{CB618F01-63B2-479A-AE59-C6E73652F70B}"/>
    <cellStyle name="Hyperlink 2 9498" xfId="13304" xr:uid="{C7EE1A7B-59EC-4EE4-9A5B-ED165627AB33}"/>
    <cellStyle name="Hyperlink 2 9499" xfId="13305" xr:uid="{B24E91D2-143F-4986-81FD-143E74EC66D5}"/>
    <cellStyle name="Hyperlink 2 95" xfId="13306" xr:uid="{B3194850-77F6-4AE8-A34D-1AA0C25BEFCD}"/>
    <cellStyle name="Hyperlink 2 950" xfId="13307" xr:uid="{D61B8C9B-956F-4E71-B543-782262EF648F}"/>
    <cellStyle name="Hyperlink 2 9500" xfId="13308" xr:uid="{487A2302-E067-48F5-BE7A-D9AFAF28191C}"/>
    <cellStyle name="Hyperlink 2 9501" xfId="13309" xr:uid="{42DDF0C4-3F1D-46C4-B1C6-0FB17277E600}"/>
    <cellStyle name="Hyperlink 2 9502" xfId="13310" xr:uid="{3190BBEB-81C9-46E5-8737-E96B7AFE21A3}"/>
    <cellStyle name="Hyperlink 2 9503" xfId="13311" xr:uid="{C9D9B2F9-DF13-40F1-8CD6-F5D65F8AD7F8}"/>
    <cellStyle name="Hyperlink 2 9504" xfId="13312" xr:uid="{C5FBF26B-44F9-46FA-B7A3-C4D16B2B5BE6}"/>
    <cellStyle name="Hyperlink 2 9505" xfId="13313" xr:uid="{CFFD0E2D-F5C5-4E77-8695-43055289AA1B}"/>
    <cellStyle name="Hyperlink 2 9506" xfId="13314" xr:uid="{220207EE-678E-4378-9775-D027AE08426D}"/>
    <cellStyle name="Hyperlink 2 9507" xfId="13315" xr:uid="{9EC5E7E2-C83E-43F4-910E-7C17B03694B2}"/>
    <cellStyle name="Hyperlink 2 9508" xfId="13316" xr:uid="{1A12A36D-8C0F-452B-AD9A-E3BB52F99611}"/>
    <cellStyle name="Hyperlink 2 9509" xfId="13317" xr:uid="{1E55F641-0E6A-4B6E-81A3-95B2A6DA75F3}"/>
    <cellStyle name="Hyperlink 2 951" xfId="13318" xr:uid="{59F5D29F-8CBF-4FC2-B686-E0BCB0A48A53}"/>
    <cellStyle name="Hyperlink 2 9510" xfId="13319" xr:uid="{9B43C064-9DEA-4814-B87B-BAA662DCB602}"/>
    <cellStyle name="Hyperlink 2 9511" xfId="13320" xr:uid="{4985D83C-BB37-47A6-A527-8961AB7536AF}"/>
    <cellStyle name="Hyperlink 2 9512" xfId="13321" xr:uid="{69A66C38-8183-4A24-970C-149C006571A2}"/>
    <cellStyle name="Hyperlink 2 9513" xfId="13322" xr:uid="{15580BAD-8E1C-460C-BBEC-B0F6C6345369}"/>
    <cellStyle name="Hyperlink 2 9514" xfId="13323" xr:uid="{C083A756-7DE5-405E-B0C4-B42CB6813B72}"/>
    <cellStyle name="Hyperlink 2 9515" xfId="13324" xr:uid="{AC13E18A-A07D-45E8-AC34-407078652485}"/>
    <cellStyle name="Hyperlink 2 9516" xfId="13325" xr:uid="{2EFCA33A-84A9-43CB-B7DC-0FBC8979A771}"/>
    <cellStyle name="Hyperlink 2 9517" xfId="13326" xr:uid="{045CD4E4-F5FD-4372-A2CA-F14AE9C5F5AA}"/>
    <cellStyle name="Hyperlink 2 9518" xfId="13327" xr:uid="{9CA3E073-107A-4F60-B3D9-C0AC6D6DF1E6}"/>
    <cellStyle name="Hyperlink 2 9519" xfId="13328" xr:uid="{8ED46F15-2F36-4F0D-BFAA-569C6A31766A}"/>
    <cellStyle name="Hyperlink 2 952" xfId="13329" xr:uid="{F95AB17C-B012-4615-9DEC-F705C1118BF2}"/>
    <cellStyle name="Hyperlink 2 9520" xfId="13330" xr:uid="{DA145D0F-BA94-461A-A61C-CBC0DC525B59}"/>
    <cellStyle name="Hyperlink 2 9521" xfId="13331" xr:uid="{95D8B95D-7C1F-48DF-A0F5-33AB4F3482B2}"/>
    <cellStyle name="Hyperlink 2 9522" xfId="13332" xr:uid="{5628D934-DE56-4E5D-988A-A15F1F1740B0}"/>
    <cellStyle name="Hyperlink 2 9523" xfId="13333" xr:uid="{6FB6F050-9DB5-44B1-9879-A6BE25092AF7}"/>
    <cellStyle name="Hyperlink 2 9524" xfId="13334" xr:uid="{9BC9B5CA-790C-47DA-898D-CAE1B9E912E0}"/>
    <cellStyle name="Hyperlink 2 9525" xfId="13335" xr:uid="{D5681977-3C31-495C-85F6-9D44B0E2506F}"/>
    <cellStyle name="Hyperlink 2 9526" xfId="13336" xr:uid="{DC9E7D91-5CEC-42A4-B3A8-EA87D6899C03}"/>
    <cellStyle name="Hyperlink 2 9527" xfId="13337" xr:uid="{9D88C72A-45C1-493C-8481-D7B27BC096A3}"/>
    <cellStyle name="Hyperlink 2 9528" xfId="13338" xr:uid="{2C706FFB-11F8-48B3-B235-A03239D2E9F7}"/>
    <cellStyle name="Hyperlink 2 9529" xfId="13339" xr:uid="{42B45F82-1AA3-4086-923F-708A4FE532D5}"/>
    <cellStyle name="Hyperlink 2 953" xfId="13340" xr:uid="{EC77AD2E-FA9D-46B7-A646-BA82D8C9ED5E}"/>
    <cellStyle name="Hyperlink 2 9530" xfId="13341" xr:uid="{0C7E867D-DD19-4CCB-890C-56605D172517}"/>
    <cellStyle name="Hyperlink 2 9531" xfId="13342" xr:uid="{24BFD689-B2F2-498B-9297-BB4693E04F37}"/>
    <cellStyle name="Hyperlink 2 9532" xfId="13343" xr:uid="{1CEA56B7-46D0-4CBC-BE07-81EE9A3C49DE}"/>
    <cellStyle name="Hyperlink 2 9533" xfId="13344" xr:uid="{B7EF6661-55C8-4F58-9ACC-6A754703FCBD}"/>
    <cellStyle name="Hyperlink 2 9534" xfId="13345" xr:uid="{B4528D87-AE0E-43C8-9361-C45C0A7FB431}"/>
    <cellStyle name="Hyperlink 2 9535" xfId="13346" xr:uid="{A5A0CB24-B9AE-4FE2-9070-CF32057C45A0}"/>
    <cellStyle name="Hyperlink 2 9536" xfId="13347" xr:uid="{4F2234DB-2B56-47FC-B57E-653BF4326793}"/>
    <cellStyle name="Hyperlink 2 9537" xfId="13348" xr:uid="{147D7160-E83D-44AE-AC6C-EFA7244C0740}"/>
    <cellStyle name="Hyperlink 2 9538" xfId="13349" xr:uid="{DD4C7353-C547-4AB5-B0ED-28BD1E9A587F}"/>
    <cellStyle name="Hyperlink 2 9539" xfId="13350" xr:uid="{78DABDCC-BDF5-40E0-BDAB-7BDED339DB29}"/>
    <cellStyle name="Hyperlink 2 954" xfId="13351" xr:uid="{4D027B13-45B0-4A91-9D39-EFDA928F1C42}"/>
    <cellStyle name="Hyperlink 2 9540" xfId="13352" xr:uid="{77419E41-D4C3-4836-A4A5-CD4CC516495A}"/>
    <cellStyle name="Hyperlink 2 9541" xfId="13353" xr:uid="{240B3524-8FDA-4739-A8F5-02990122F5E7}"/>
    <cellStyle name="Hyperlink 2 9542" xfId="13354" xr:uid="{5F0916A6-D2E3-4DCF-BFEA-9A68E19AEED6}"/>
    <cellStyle name="Hyperlink 2 9543" xfId="13355" xr:uid="{F0526DB6-0D0C-4A83-B05F-6892A44FBD6A}"/>
    <cellStyle name="Hyperlink 2 9544" xfId="13356" xr:uid="{5ADAA66F-1FCA-4E01-BC7A-4FD7DBA440ED}"/>
    <cellStyle name="Hyperlink 2 9545" xfId="13357" xr:uid="{0F27B081-EE8D-4287-85AB-706150DB79DA}"/>
    <cellStyle name="Hyperlink 2 9546" xfId="13358" xr:uid="{F8606784-AF17-4A49-A39D-6949876CE482}"/>
    <cellStyle name="Hyperlink 2 9547" xfId="13359" xr:uid="{C61E98C7-E574-482E-91CF-25803A2B8781}"/>
    <cellStyle name="Hyperlink 2 9548" xfId="13360" xr:uid="{7E9C16B8-DB27-4B04-8666-E9E1E3EA531C}"/>
    <cellStyle name="Hyperlink 2 9549" xfId="13361" xr:uid="{3A10FE27-2EC6-47E1-A19D-A498F69C623F}"/>
    <cellStyle name="Hyperlink 2 955" xfId="13362" xr:uid="{0689EB55-BB57-4FC0-9439-C200E1FFAB3C}"/>
    <cellStyle name="Hyperlink 2 9550" xfId="13363" xr:uid="{E3FF6A03-6D9B-45A8-9A6A-31EF6A811738}"/>
    <cellStyle name="Hyperlink 2 9551" xfId="13364" xr:uid="{396E09F3-DB82-4DE8-A9D8-68AFCCB8152E}"/>
    <cellStyle name="Hyperlink 2 9552" xfId="13365" xr:uid="{9F7C58EC-D1BD-479F-8CED-054F603F1E5D}"/>
    <cellStyle name="Hyperlink 2 9553" xfId="13366" xr:uid="{9AFF83D8-6C57-49A4-80F9-777DBD54EAB5}"/>
    <cellStyle name="Hyperlink 2 9554" xfId="13367" xr:uid="{3D636352-1AAB-4F38-AC6C-46CA9BE3BE49}"/>
    <cellStyle name="Hyperlink 2 9555" xfId="13368" xr:uid="{77A25971-D319-4A3D-AC00-542A32602533}"/>
    <cellStyle name="Hyperlink 2 9556" xfId="13369" xr:uid="{92F44631-2FA5-4498-B9F0-33C22DB1CF58}"/>
    <cellStyle name="Hyperlink 2 9557" xfId="13370" xr:uid="{52ED9FE1-6D82-4123-BB75-2B119771812A}"/>
    <cellStyle name="Hyperlink 2 9558" xfId="13371" xr:uid="{D115EB9F-670E-47E1-B67E-E29CD87A71CF}"/>
    <cellStyle name="Hyperlink 2 9559" xfId="13372" xr:uid="{E9D9B744-B02A-44CC-8E7F-89635C819870}"/>
    <cellStyle name="Hyperlink 2 956" xfId="13373" xr:uid="{9301C514-39B9-474D-9C71-2E5191B8674D}"/>
    <cellStyle name="Hyperlink 2 9560" xfId="13374" xr:uid="{A80E59AD-90BC-4AD3-A14E-8D390B2368C0}"/>
    <cellStyle name="Hyperlink 2 9561" xfId="13375" xr:uid="{84028605-7744-40C9-AD98-42B5D4352193}"/>
    <cellStyle name="Hyperlink 2 9562" xfId="13376" xr:uid="{B9FF9C5B-EA19-4021-8CD2-667FF8A916D1}"/>
    <cellStyle name="Hyperlink 2 9563" xfId="13377" xr:uid="{AABE1018-02A3-48F1-A28E-51EA3560565B}"/>
    <cellStyle name="Hyperlink 2 9564" xfId="13378" xr:uid="{BE247043-BE04-4B44-B087-A7A01DDB70EE}"/>
    <cellStyle name="Hyperlink 2 9565" xfId="13379" xr:uid="{D20D736D-2AB0-4747-8EB1-E47B1FAD61AD}"/>
    <cellStyle name="Hyperlink 2 9566" xfId="13380" xr:uid="{438E2E3B-7AA7-498D-8199-1CB7C9D03DE6}"/>
    <cellStyle name="Hyperlink 2 9567" xfId="13381" xr:uid="{E69D6723-4438-47B2-9B2C-7653B8EA51AE}"/>
    <cellStyle name="Hyperlink 2 9568" xfId="13382" xr:uid="{32B83CAD-B0B5-49D4-A8DC-4F8D3B2E9102}"/>
    <cellStyle name="Hyperlink 2 9569" xfId="13383" xr:uid="{934684A5-39AE-46E8-8FC5-15DAA377F6B9}"/>
    <cellStyle name="Hyperlink 2 957" xfId="13384" xr:uid="{4B812B62-E6DC-4DD6-9F29-5BF1CEB219C8}"/>
    <cellStyle name="Hyperlink 2 9570" xfId="13385" xr:uid="{C1747E2A-1D03-4105-A63A-441D1F67D1D4}"/>
    <cellStyle name="Hyperlink 2 9571" xfId="13386" xr:uid="{E2B52377-B8A7-47F1-B2AC-7A4314D044E4}"/>
    <cellStyle name="Hyperlink 2 9572" xfId="13387" xr:uid="{CB164112-F25F-4BE3-9493-622A77E53CFD}"/>
    <cellStyle name="Hyperlink 2 9573" xfId="13388" xr:uid="{2E0F0A8A-A8C3-4493-B538-E2A0D0521356}"/>
    <cellStyle name="Hyperlink 2 9574" xfId="13389" xr:uid="{1C3B7B90-FEDD-426A-AAE7-1B8148BEF8B7}"/>
    <cellStyle name="Hyperlink 2 9575" xfId="13390" xr:uid="{A62A0E58-0E7D-4DAC-B31C-D83356E2E973}"/>
    <cellStyle name="Hyperlink 2 9576" xfId="13391" xr:uid="{30DD708F-F3C1-47C0-BE48-63463DCA0ABF}"/>
    <cellStyle name="Hyperlink 2 9577" xfId="13392" xr:uid="{2D0532EA-D32F-4FDD-9B44-DB45ABC5237C}"/>
    <cellStyle name="Hyperlink 2 9578" xfId="13393" xr:uid="{5A4E44F1-D296-45FA-967E-8F4CC31F45CF}"/>
    <cellStyle name="Hyperlink 2 9579" xfId="13394" xr:uid="{46BB81C3-0F5F-4D01-8B4F-49542D8772C8}"/>
    <cellStyle name="Hyperlink 2 958" xfId="13395" xr:uid="{3AAC096A-910E-4E5B-A390-8D136D4E67FB}"/>
    <cellStyle name="Hyperlink 2 9580" xfId="13396" xr:uid="{E53DB0BC-2D7F-4EF0-9BA1-669A7E83B87F}"/>
    <cellStyle name="Hyperlink 2 9581" xfId="13397" xr:uid="{0312B64F-34DD-4D93-98E7-F05081B4F0D1}"/>
    <cellStyle name="Hyperlink 2 9582" xfId="13398" xr:uid="{8C17B7A2-057C-462D-BD76-BEE1C10A7FA2}"/>
    <cellStyle name="Hyperlink 2 9583" xfId="13399" xr:uid="{C10A7BFA-7370-4F29-BBC2-4CEAB103FB60}"/>
    <cellStyle name="Hyperlink 2 9584" xfId="13400" xr:uid="{5EE17E8F-76F7-4A2F-9DC1-04D35B057C98}"/>
    <cellStyle name="Hyperlink 2 9585" xfId="13401" xr:uid="{8DA36BC6-46DA-461C-95DE-6A8A12519025}"/>
    <cellStyle name="Hyperlink 2 9586" xfId="13402" xr:uid="{6889CBE4-C45B-4375-BAE9-042A87112196}"/>
    <cellStyle name="Hyperlink 2 9587" xfId="13403" xr:uid="{86578FFE-A1EE-4043-A471-29752EE312B2}"/>
    <cellStyle name="Hyperlink 2 9588" xfId="13404" xr:uid="{4F0EB921-0790-402B-8DAF-09426476751A}"/>
    <cellStyle name="Hyperlink 2 9589" xfId="13405" xr:uid="{DC401001-0110-4B3A-8A81-FB9A43684C52}"/>
    <cellStyle name="Hyperlink 2 959" xfId="13406" xr:uid="{D4AF09DC-A5CB-49ED-BA4F-D49E0940E833}"/>
    <cellStyle name="Hyperlink 2 9590" xfId="13407" xr:uid="{8C958C94-89E9-4144-8036-D67EBEE15915}"/>
    <cellStyle name="Hyperlink 2 9591" xfId="13408" xr:uid="{22D9DDA6-9DF7-4451-BF66-861143436D16}"/>
    <cellStyle name="Hyperlink 2 9592" xfId="13409" xr:uid="{F00EE111-9E59-4195-B1F7-B9541C3E35A2}"/>
    <cellStyle name="Hyperlink 2 9593" xfId="13410" xr:uid="{A7FFD3B8-ED49-4D77-A8BB-432286828546}"/>
    <cellStyle name="Hyperlink 2 9594" xfId="13411" xr:uid="{41FA540B-6E6F-40C5-9C8F-EEE627993AE8}"/>
    <cellStyle name="Hyperlink 2 9595" xfId="13412" xr:uid="{3213790E-0A72-4205-B47B-800C0D860B03}"/>
    <cellStyle name="Hyperlink 2 9596" xfId="13413" xr:uid="{82DBD993-DA6A-47D2-9BD8-EDDEB57EE3E9}"/>
    <cellStyle name="Hyperlink 2 9597" xfId="13414" xr:uid="{EDA0027B-15A6-4B66-BBAC-EA62652839C7}"/>
    <cellStyle name="Hyperlink 2 9598" xfId="13415" xr:uid="{AED78568-0E85-443F-9C4E-68181CDEE1E4}"/>
    <cellStyle name="Hyperlink 2 9599" xfId="13416" xr:uid="{6D5F573A-EC4B-4318-99C4-18222025C69B}"/>
    <cellStyle name="Hyperlink 2 96" xfId="13417" xr:uid="{D87271F8-89A7-4EC8-970E-2491DB6CD9DB}"/>
    <cellStyle name="Hyperlink 2 960" xfId="13418" xr:uid="{E81EA86E-88F5-4A46-BC51-B2D301C03BAA}"/>
    <cellStyle name="Hyperlink 2 9600" xfId="13419" xr:uid="{EE8CC5E5-74F4-47C5-B95E-5E86C657CA65}"/>
    <cellStyle name="Hyperlink 2 9601" xfId="13420" xr:uid="{5516C116-B135-41CA-9D1D-064A7C864528}"/>
    <cellStyle name="Hyperlink 2 9602" xfId="13421" xr:uid="{33EC295A-CDDE-48BA-8C8D-15748346F6E2}"/>
    <cellStyle name="Hyperlink 2 9603" xfId="13422" xr:uid="{F00D675D-8C42-4248-BCFB-3D63F61A2918}"/>
    <cellStyle name="Hyperlink 2 9604" xfId="13423" xr:uid="{28FBFCF5-1828-4052-A6DB-0F61ACFA8021}"/>
    <cellStyle name="Hyperlink 2 9605" xfId="13424" xr:uid="{285FFE19-8F64-4D59-B1E1-C2011FFD4D49}"/>
    <cellStyle name="Hyperlink 2 9606" xfId="13425" xr:uid="{4B01D0EF-8A30-412F-B1C2-9128D0B32989}"/>
    <cellStyle name="Hyperlink 2 9607" xfId="13426" xr:uid="{C8EF10B7-111E-4BCD-8444-BEFE7A1EFC57}"/>
    <cellStyle name="Hyperlink 2 9608" xfId="13427" xr:uid="{72E0FE66-2CD8-4438-A592-F4420A3900AD}"/>
    <cellStyle name="Hyperlink 2 9609" xfId="13428" xr:uid="{44590088-2EED-460B-A279-0EC8788F9376}"/>
    <cellStyle name="Hyperlink 2 961" xfId="13429" xr:uid="{AB6FAEED-1F03-44C7-A8E6-01A76B8E6EAD}"/>
    <cellStyle name="Hyperlink 2 9610" xfId="13430" xr:uid="{CA0313C8-33AF-4B67-A8F4-B78336DC3984}"/>
    <cellStyle name="Hyperlink 2 9611" xfId="13431" xr:uid="{F2BB50E3-2C61-45F3-BA0F-76729D533FF4}"/>
    <cellStyle name="Hyperlink 2 9612" xfId="13432" xr:uid="{07EDC274-0591-42FA-B157-012AAC5AD30A}"/>
    <cellStyle name="Hyperlink 2 9613" xfId="13433" xr:uid="{F651651C-6F23-43BB-86D8-28D402115FE4}"/>
    <cellStyle name="Hyperlink 2 9614" xfId="13434" xr:uid="{B7DE8A6E-FFA2-4B42-99B9-20858314C985}"/>
    <cellStyle name="Hyperlink 2 9615" xfId="13435" xr:uid="{20952CB9-6E33-4C90-8447-9B2E4CD0C866}"/>
    <cellStyle name="Hyperlink 2 9616" xfId="13436" xr:uid="{48B77731-307C-4D8A-8C37-BF1BA43C1365}"/>
    <cellStyle name="Hyperlink 2 9617" xfId="13437" xr:uid="{F65D2505-8096-4E29-8DC1-D7A87C5A62F5}"/>
    <cellStyle name="Hyperlink 2 9618" xfId="13438" xr:uid="{01761A2D-2948-4058-A986-E95F83259D4C}"/>
    <cellStyle name="Hyperlink 2 9619" xfId="13439" xr:uid="{0C6C6815-0C4B-441F-83D9-B0B3190D82BA}"/>
    <cellStyle name="Hyperlink 2 962" xfId="13440" xr:uid="{52481C27-600B-4BB6-A192-428C60F8DBB8}"/>
    <cellStyle name="Hyperlink 2 9620" xfId="13441" xr:uid="{E56706C7-9F1A-4877-85D6-7B83D81AE940}"/>
    <cellStyle name="Hyperlink 2 9621" xfId="13442" xr:uid="{40EA2787-1A29-4D8E-A561-D59EC933FA5F}"/>
    <cellStyle name="Hyperlink 2 9622" xfId="13443" xr:uid="{88289E7C-0E27-4217-A1C6-E6150CAFD919}"/>
    <cellStyle name="Hyperlink 2 9623" xfId="13444" xr:uid="{59383173-E481-4817-AEB2-34843DB26E01}"/>
    <cellStyle name="Hyperlink 2 9624" xfId="13445" xr:uid="{3858FCE5-BB9E-4D7E-BB39-A259C461DB85}"/>
    <cellStyle name="Hyperlink 2 9625" xfId="13446" xr:uid="{13C7058C-E86E-4926-AFEF-9A5E79FC1841}"/>
    <cellStyle name="Hyperlink 2 9626" xfId="13447" xr:uid="{7E297ACF-2DEC-44F7-B977-6BB2A5BD4AC0}"/>
    <cellStyle name="Hyperlink 2 9627" xfId="13448" xr:uid="{03194D5E-72EF-4396-B99F-FF33F18270A7}"/>
    <cellStyle name="Hyperlink 2 9628" xfId="13449" xr:uid="{9D4565F2-2110-44D9-8A7A-91CCEC1EFA24}"/>
    <cellStyle name="Hyperlink 2 9629" xfId="13450" xr:uid="{07A5CCD9-A399-44EF-A505-9D0166683D34}"/>
    <cellStyle name="Hyperlink 2 963" xfId="13451" xr:uid="{92E2B556-2218-43C5-960D-9C67E126CBD9}"/>
    <cellStyle name="Hyperlink 2 9630" xfId="13452" xr:uid="{BC1AB898-C655-4756-9862-58D611021BF9}"/>
    <cellStyle name="Hyperlink 2 9631" xfId="13453" xr:uid="{7B63E55F-DD1B-43B1-8C26-7028E4B50B37}"/>
    <cellStyle name="Hyperlink 2 9632" xfId="13454" xr:uid="{FD6B80E2-3B94-4D01-8E5A-8C77F6AEF12E}"/>
    <cellStyle name="Hyperlink 2 9633" xfId="13455" xr:uid="{2994A065-0073-4807-87A0-CDBCA9F1C08A}"/>
    <cellStyle name="Hyperlink 2 9634" xfId="13456" xr:uid="{DF0763CF-8815-43BA-B8AF-CA18416B81E1}"/>
    <cellStyle name="Hyperlink 2 9635" xfId="13457" xr:uid="{1076A2FF-55E1-475E-AFC9-52D2DD56551B}"/>
    <cellStyle name="Hyperlink 2 9636" xfId="13458" xr:uid="{E27834DC-99B2-4AD8-9395-12208520D77A}"/>
    <cellStyle name="Hyperlink 2 9637" xfId="13459" xr:uid="{597B19AA-4CC7-4603-B45D-AB4E341E2AC9}"/>
    <cellStyle name="Hyperlink 2 9638" xfId="13460" xr:uid="{39D1D236-4067-4A0B-8F9A-45C508E6166F}"/>
    <cellStyle name="Hyperlink 2 9639" xfId="13461" xr:uid="{8BF6C2AB-8370-450A-A610-D233A1D2B99F}"/>
    <cellStyle name="Hyperlink 2 964" xfId="13462" xr:uid="{3248FCB7-D488-4ABF-B9E2-7D362FA3A539}"/>
    <cellStyle name="Hyperlink 2 9640" xfId="13463" xr:uid="{8ECF03C0-9B8B-4AF1-98D1-E58B2410D66C}"/>
    <cellStyle name="Hyperlink 2 9641" xfId="13464" xr:uid="{1A985711-2F80-4A0F-B93F-BDDA34E70261}"/>
    <cellStyle name="Hyperlink 2 9642" xfId="13465" xr:uid="{CC072E43-27F3-4DD1-BF56-BD3D578BC9DD}"/>
    <cellStyle name="Hyperlink 2 9643" xfId="13466" xr:uid="{479336FA-F2F5-4F41-96A8-F9BD23D47C32}"/>
    <cellStyle name="Hyperlink 2 9644" xfId="13467" xr:uid="{346C3304-6687-47A0-B668-A8F75DD37A8E}"/>
    <cellStyle name="Hyperlink 2 9645" xfId="13468" xr:uid="{A0856CE9-6C9A-4E7E-962A-DC065FF83DF2}"/>
    <cellStyle name="Hyperlink 2 9646" xfId="13469" xr:uid="{11D9175B-3D89-4509-991E-A3F74DD7FB5A}"/>
    <cellStyle name="Hyperlink 2 9647" xfId="13470" xr:uid="{FA9F1631-D495-41D9-9830-E46EB95D575B}"/>
    <cellStyle name="Hyperlink 2 9648" xfId="13471" xr:uid="{E1135CAB-F092-4605-8C5B-81220F9B8E49}"/>
    <cellStyle name="Hyperlink 2 9649" xfId="13472" xr:uid="{E326FE0F-4B67-4BE4-80B4-C3B9DBC35D43}"/>
    <cellStyle name="Hyperlink 2 965" xfId="13473" xr:uid="{6A84E863-442A-447A-BC32-81B87B3D7DDF}"/>
    <cellStyle name="Hyperlink 2 9650" xfId="13474" xr:uid="{EC02976F-8196-4E0A-8C1F-60F794A38012}"/>
    <cellStyle name="Hyperlink 2 9651" xfId="13475" xr:uid="{49914AD2-4349-4637-AC60-BA1AF54521BF}"/>
    <cellStyle name="Hyperlink 2 9652" xfId="13476" xr:uid="{21F99B73-15DD-44E7-897B-257114EB4730}"/>
    <cellStyle name="Hyperlink 2 9653" xfId="13477" xr:uid="{4ED88162-E69D-4C7F-BF46-5E513D900CF3}"/>
    <cellStyle name="Hyperlink 2 9654" xfId="13478" xr:uid="{79C02D0D-6086-4E41-BD6B-8E4A314B4361}"/>
    <cellStyle name="Hyperlink 2 9655" xfId="13479" xr:uid="{A726CBCE-4400-41FC-90F6-29A2CF617CDA}"/>
    <cellStyle name="Hyperlink 2 9656" xfId="13480" xr:uid="{E4509C24-ADF6-4A56-8023-C09E4828E706}"/>
    <cellStyle name="Hyperlink 2 9657" xfId="13481" xr:uid="{B7763021-35FC-441A-A33C-AE3F70CE7A0A}"/>
    <cellStyle name="Hyperlink 2 9658" xfId="13482" xr:uid="{5377A131-1E69-4F02-A09C-61981434F65F}"/>
    <cellStyle name="Hyperlink 2 9659" xfId="13483" xr:uid="{3269F516-F512-449F-9D23-7BA4ED3252DE}"/>
    <cellStyle name="Hyperlink 2 966" xfId="13484" xr:uid="{05455215-92AE-4ECC-81F0-EF4B7C93AEB2}"/>
    <cellStyle name="Hyperlink 2 9660" xfId="13485" xr:uid="{1309F4CE-AD39-48B6-B3A7-013FE15CD8F1}"/>
    <cellStyle name="Hyperlink 2 9661" xfId="13486" xr:uid="{042FA04B-BDFB-41D7-931E-51C913090BDD}"/>
    <cellStyle name="Hyperlink 2 9662" xfId="13487" xr:uid="{8D061E23-40F3-4998-8478-332D79E1D71E}"/>
    <cellStyle name="Hyperlink 2 9663" xfId="13488" xr:uid="{D7BF6019-F349-4A16-AD80-376E693E9B10}"/>
    <cellStyle name="Hyperlink 2 9664" xfId="13489" xr:uid="{A62E19B5-B268-474B-9415-3D6653820ECC}"/>
    <cellStyle name="Hyperlink 2 9665" xfId="13490" xr:uid="{7976E5F1-3546-4F45-95F3-B7C360EFC512}"/>
    <cellStyle name="Hyperlink 2 9666" xfId="13491" xr:uid="{C9141266-B2E4-4F07-A50F-743DB91C681C}"/>
    <cellStyle name="Hyperlink 2 9667" xfId="13492" xr:uid="{7AE2ECA6-294C-4722-8351-63EA6D20EFA9}"/>
    <cellStyle name="Hyperlink 2 9668" xfId="13493" xr:uid="{0F79F72E-4B23-4DAB-8FBF-B21E9074D9BE}"/>
    <cellStyle name="Hyperlink 2 9669" xfId="13494" xr:uid="{8D155C53-B35D-4990-99A9-8DB47D7C7FFB}"/>
    <cellStyle name="Hyperlink 2 967" xfId="13495" xr:uid="{739D0815-AC83-4B15-BAD2-C34158734251}"/>
    <cellStyle name="Hyperlink 2 9670" xfId="13496" xr:uid="{D4B3F885-21D1-4EAC-B467-D4433272386C}"/>
    <cellStyle name="Hyperlink 2 9671" xfId="13497" xr:uid="{D5975F29-905F-4F67-AD48-01D4147E6FC6}"/>
    <cellStyle name="Hyperlink 2 9672" xfId="13498" xr:uid="{400DC60E-2ADC-449F-941F-58196B50E3B5}"/>
    <cellStyle name="Hyperlink 2 9673" xfId="13499" xr:uid="{0A88CFB9-E895-4612-AB9D-EE9BB35838EB}"/>
    <cellStyle name="Hyperlink 2 9674" xfId="13500" xr:uid="{BFF11DC7-6E69-4EB6-846E-B58C1EED2838}"/>
    <cellStyle name="Hyperlink 2 9675" xfId="13501" xr:uid="{A0460A91-EA2E-4F83-94DA-7BED472922C0}"/>
    <cellStyle name="Hyperlink 2 9676" xfId="13502" xr:uid="{9539507B-25B2-4C85-B23B-409FF929098A}"/>
    <cellStyle name="Hyperlink 2 9677" xfId="13503" xr:uid="{3FA71DDE-BC21-45DD-98D6-A1016389146C}"/>
    <cellStyle name="Hyperlink 2 9678" xfId="13504" xr:uid="{06168843-853B-49E1-9AC4-BCFCC6B598E1}"/>
    <cellStyle name="Hyperlink 2 9679" xfId="13505" xr:uid="{D84DABC3-BFF1-44B2-8ED8-A65AE16CE53E}"/>
    <cellStyle name="Hyperlink 2 968" xfId="13506" xr:uid="{FB88C92E-88E4-42D1-9F81-917820F13829}"/>
    <cellStyle name="Hyperlink 2 9680" xfId="13507" xr:uid="{060A52DF-483C-467F-96E2-53FD48DB1700}"/>
    <cellStyle name="Hyperlink 2 9681" xfId="13508" xr:uid="{8D36965E-D251-4C3B-9AFB-B6E40B219955}"/>
    <cellStyle name="Hyperlink 2 9682" xfId="13509" xr:uid="{522D2766-51CA-42BC-8CB9-BA588DAFF4CE}"/>
    <cellStyle name="Hyperlink 2 9683" xfId="13510" xr:uid="{C0422FBB-3972-4C0F-86B3-84666EF3DE9A}"/>
    <cellStyle name="Hyperlink 2 9684" xfId="13511" xr:uid="{3B665B76-E95D-40F4-AD22-49196A03940C}"/>
    <cellStyle name="Hyperlink 2 9685" xfId="13512" xr:uid="{E5D490F9-A5C8-4C7F-B757-5D2B698230D2}"/>
    <cellStyle name="Hyperlink 2 9686" xfId="13513" xr:uid="{DF2BFEBF-B7EF-4A66-B1AB-5EF6E972C77D}"/>
    <cellStyle name="Hyperlink 2 9687" xfId="13514" xr:uid="{38FB5033-C100-4815-BDF1-66BF4567609D}"/>
    <cellStyle name="Hyperlink 2 9688" xfId="13515" xr:uid="{0FF226AF-2683-4D3C-BE14-D338F0196F2E}"/>
    <cellStyle name="Hyperlink 2 9689" xfId="13516" xr:uid="{EC59F25E-9AFB-4844-BCAD-CBC66E13ADB3}"/>
    <cellStyle name="Hyperlink 2 969" xfId="13517" xr:uid="{BE11F8E7-21AC-4F7E-A4AD-1263B41DC918}"/>
    <cellStyle name="Hyperlink 2 9690" xfId="13518" xr:uid="{E23F4B22-C872-4F54-B7F5-45772CB35B93}"/>
    <cellStyle name="Hyperlink 2 9691" xfId="13519" xr:uid="{1DD9065C-E097-4950-98C4-55AE0E6F46B2}"/>
    <cellStyle name="Hyperlink 2 9692" xfId="13520" xr:uid="{482B1719-BF2C-440F-A71E-9D27CF674393}"/>
    <cellStyle name="Hyperlink 2 9693" xfId="13521" xr:uid="{F1968D4A-1AF8-4C2B-A930-EEB7D4930D1D}"/>
    <cellStyle name="Hyperlink 2 9694" xfId="13522" xr:uid="{474A3B55-5C3C-450C-929B-E83F256113BF}"/>
    <cellStyle name="Hyperlink 2 9695" xfId="13523" xr:uid="{5A7B3925-CFCA-4B21-AA8F-AC29002F316E}"/>
    <cellStyle name="Hyperlink 2 9696" xfId="13524" xr:uid="{5587FCC6-6843-4F5A-A75F-51256232D3E9}"/>
    <cellStyle name="Hyperlink 2 9697" xfId="13525" xr:uid="{99E8472E-4AD2-4882-900C-D5AB99781BDF}"/>
    <cellStyle name="Hyperlink 2 9698" xfId="13526" xr:uid="{95F017FB-7F48-4A80-AF2C-BAE062412D37}"/>
    <cellStyle name="Hyperlink 2 9699" xfId="13527" xr:uid="{6146759D-E38B-4562-9550-554F6AE75FFC}"/>
    <cellStyle name="Hyperlink 2 97" xfId="13528" xr:uid="{0AF89FC0-11B9-4480-BFD0-CCCEAE74049F}"/>
    <cellStyle name="Hyperlink 2 970" xfId="13529" xr:uid="{61F43A0D-52B3-4AD0-A508-FC2438119DC4}"/>
    <cellStyle name="Hyperlink 2 9700" xfId="13530" xr:uid="{C78C8A55-2A0B-470D-B42C-E22F77F397B6}"/>
    <cellStyle name="Hyperlink 2 9701" xfId="13531" xr:uid="{A00E8A5E-822F-474C-A52F-13D23DE049B2}"/>
    <cellStyle name="Hyperlink 2 9702" xfId="13532" xr:uid="{F726E91E-BD89-4C30-A013-FD82E22E4AE5}"/>
    <cellStyle name="Hyperlink 2 9703" xfId="13533" xr:uid="{29C721E7-4066-45CE-9309-9D299D3F6EEE}"/>
    <cellStyle name="Hyperlink 2 9704" xfId="13534" xr:uid="{011CE79C-AC63-42D2-BE2E-B34D99537AE8}"/>
    <cellStyle name="Hyperlink 2 9705" xfId="13535" xr:uid="{5AE6A6F5-E782-45E5-9A75-CABEBE4650F7}"/>
    <cellStyle name="Hyperlink 2 9706" xfId="13536" xr:uid="{4965212A-5BCA-4DB5-A5A4-0503EA94D968}"/>
    <cellStyle name="Hyperlink 2 9707" xfId="13537" xr:uid="{1C9FFBF3-5EE4-41CE-9A54-8BE5001C9ED4}"/>
    <cellStyle name="Hyperlink 2 9708" xfId="13538" xr:uid="{7F833DDB-A7D9-41C0-9038-00C36B2D0ACC}"/>
    <cellStyle name="Hyperlink 2 9709" xfId="13539" xr:uid="{9767A6B0-DB6C-404C-B898-F5796F4CA0BA}"/>
    <cellStyle name="Hyperlink 2 971" xfId="13540" xr:uid="{E8BAF489-6C65-4512-9D93-92A11D9F4CE2}"/>
    <cellStyle name="Hyperlink 2 9710" xfId="13541" xr:uid="{66EBB7E9-59E3-41F0-8FC2-C8687753B3E0}"/>
    <cellStyle name="Hyperlink 2 9711" xfId="13542" xr:uid="{4D74BA5A-361C-4EBA-8E6C-65AC2E685FD7}"/>
    <cellStyle name="Hyperlink 2 9712" xfId="13543" xr:uid="{D0AEBCDA-1CD8-47DB-B2C3-BF668781A257}"/>
    <cellStyle name="Hyperlink 2 9713" xfId="13544" xr:uid="{F31131AB-0CDE-4910-AC5A-7092EEA92167}"/>
    <cellStyle name="Hyperlink 2 9714" xfId="13545" xr:uid="{2173A8C0-BC1D-4E10-AF3D-B24850047720}"/>
    <cellStyle name="Hyperlink 2 9715" xfId="13546" xr:uid="{6810C57F-A84A-4DCF-BDBE-D4F6A57D7764}"/>
    <cellStyle name="Hyperlink 2 9716" xfId="13547" xr:uid="{442643B5-76BD-4ECF-A147-FF18DC301CB6}"/>
    <cellStyle name="Hyperlink 2 9717" xfId="13548" xr:uid="{5C0B8481-3A94-4807-B00A-4808C0F82F1B}"/>
    <cellStyle name="Hyperlink 2 9718" xfId="13549" xr:uid="{37B1D8DB-5F6C-4FD7-B4EA-1B7BF99DAEE8}"/>
    <cellStyle name="Hyperlink 2 9719" xfId="13550" xr:uid="{D515A4EE-6C05-4D45-B623-C877EA22862B}"/>
    <cellStyle name="Hyperlink 2 972" xfId="13551" xr:uid="{FD20AD40-42A8-44D5-93BB-7FDE6C3A3B44}"/>
    <cellStyle name="Hyperlink 2 9720" xfId="13552" xr:uid="{18570219-A1C0-4A3B-857D-90C079A093A6}"/>
    <cellStyle name="Hyperlink 2 9721" xfId="13553" xr:uid="{D0BBA4AC-B498-44B1-9CE6-B8165591392A}"/>
    <cellStyle name="Hyperlink 2 9722" xfId="13554" xr:uid="{A1AC7785-D61C-45A3-AEFF-DCCC85B88EDC}"/>
    <cellStyle name="Hyperlink 2 9723" xfId="13555" xr:uid="{64100026-FB46-48C3-8239-B499B26508B4}"/>
    <cellStyle name="Hyperlink 2 9724" xfId="13556" xr:uid="{1A5C7B54-2F16-4830-924F-64093757DDF3}"/>
    <cellStyle name="Hyperlink 2 9725" xfId="13557" xr:uid="{F57A94DF-14D8-447B-94D3-949625844E87}"/>
    <cellStyle name="Hyperlink 2 9726" xfId="13558" xr:uid="{F24087E7-2552-4309-8842-5BE839AB2239}"/>
    <cellStyle name="Hyperlink 2 9727" xfId="13559" xr:uid="{46164076-6B8E-4F37-A26A-45284DD47FDF}"/>
    <cellStyle name="Hyperlink 2 9728" xfId="13560" xr:uid="{E80004BE-7D14-4155-A027-9B8FAD54664B}"/>
    <cellStyle name="Hyperlink 2 9729" xfId="13561" xr:uid="{9287EB03-6D29-4CA9-A4F2-0D3CEACF848A}"/>
    <cellStyle name="Hyperlink 2 973" xfId="13562" xr:uid="{128F6DC9-8F60-4D4D-84FB-D9C011267ADF}"/>
    <cellStyle name="Hyperlink 2 9730" xfId="13563" xr:uid="{D7A8C818-651C-4493-B227-CFFBF56BC74A}"/>
    <cellStyle name="Hyperlink 2 9731" xfId="13564" xr:uid="{19F545E7-3D65-48E5-B30A-B9FC07387D5A}"/>
    <cellStyle name="Hyperlink 2 9732" xfId="13565" xr:uid="{822BC486-F15E-40CD-A588-975939AEA131}"/>
    <cellStyle name="Hyperlink 2 9733" xfId="13566" xr:uid="{37D9D09E-DE7B-489B-9EF7-6624470EF23A}"/>
    <cellStyle name="Hyperlink 2 9734" xfId="13567" xr:uid="{9107D703-412C-4110-B8FA-4EA1107D2273}"/>
    <cellStyle name="Hyperlink 2 9735" xfId="13568" xr:uid="{528193C3-73DD-4E7B-8BDD-D96BDB773E12}"/>
    <cellStyle name="Hyperlink 2 9736" xfId="13569" xr:uid="{D3FCF288-8148-4FAC-AEE6-0A6B54BD820D}"/>
    <cellStyle name="Hyperlink 2 9737" xfId="13570" xr:uid="{A91D4067-7FF2-4DD2-A298-C7B7880C04A9}"/>
    <cellStyle name="Hyperlink 2 9738" xfId="13571" xr:uid="{6B0DB6CA-E7EF-490E-8963-18EAA971EC98}"/>
    <cellStyle name="Hyperlink 2 9739" xfId="13572" xr:uid="{BA821CCE-1630-442B-B59D-F347397D41F1}"/>
    <cellStyle name="Hyperlink 2 974" xfId="13573" xr:uid="{1F673F83-6E27-4094-9602-71756F6C37C1}"/>
    <cellStyle name="Hyperlink 2 9740" xfId="13574" xr:uid="{39C018C6-327C-42A5-BE9C-04454496BF46}"/>
    <cellStyle name="Hyperlink 2 9741" xfId="13575" xr:uid="{86334BB5-F29D-4D06-92DB-192B17A1AE4C}"/>
    <cellStyle name="Hyperlink 2 9742" xfId="13576" xr:uid="{DCF4D86B-E83A-4B68-85B7-59521854A721}"/>
    <cellStyle name="Hyperlink 2 9743" xfId="13577" xr:uid="{142A1296-A167-428C-9321-9EAC0ADA6D8B}"/>
    <cellStyle name="Hyperlink 2 9744" xfId="13578" xr:uid="{B165E767-8095-4739-83C1-CC672F86369F}"/>
    <cellStyle name="Hyperlink 2 9745" xfId="13579" xr:uid="{44B941E9-4F1D-4DB8-B9A1-038B4ED38D50}"/>
    <cellStyle name="Hyperlink 2 9746" xfId="13580" xr:uid="{D2F863AB-E311-4FCF-BBE4-6AF3A696279E}"/>
    <cellStyle name="Hyperlink 2 9747" xfId="13581" xr:uid="{180FC5AB-272E-4F0B-B655-6E758FBE6535}"/>
    <cellStyle name="Hyperlink 2 9748" xfId="13582" xr:uid="{A32BBA43-4B64-479B-BCE5-EF2607420B52}"/>
    <cellStyle name="Hyperlink 2 9749" xfId="13583" xr:uid="{005B0DEF-D9EE-46CF-999A-722472E79CDD}"/>
    <cellStyle name="Hyperlink 2 975" xfId="13584" xr:uid="{16F1E1A7-9228-4A5B-A32E-84976D9C7106}"/>
    <cellStyle name="Hyperlink 2 9750" xfId="13585" xr:uid="{4489E64B-0076-4EED-86FD-F7CF722255F8}"/>
    <cellStyle name="Hyperlink 2 9751" xfId="13586" xr:uid="{4F2A65B9-C35B-446E-8F17-E11035771C55}"/>
    <cellStyle name="Hyperlink 2 9752" xfId="13587" xr:uid="{6BAC5A8D-AB15-4DE9-AA4F-54307F0CAE61}"/>
    <cellStyle name="Hyperlink 2 9753" xfId="13588" xr:uid="{5802D6AC-4BCB-4F7A-B739-630EB8FEC002}"/>
    <cellStyle name="Hyperlink 2 9754" xfId="13589" xr:uid="{F9339CB9-F643-41C4-9A6B-89C1E75777F3}"/>
    <cellStyle name="Hyperlink 2 9755" xfId="13590" xr:uid="{673895B3-EBF6-46F2-92B1-CBCC74FC0A76}"/>
    <cellStyle name="Hyperlink 2 9756" xfId="13591" xr:uid="{270AE4E7-63E8-4249-9AC0-4A5C288C1BF9}"/>
    <cellStyle name="Hyperlink 2 9757" xfId="13592" xr:uid="{47A17D27-2E09-4FFE-8873-46F5106E7193}"/>
    <cellStyle name="Hyperlink 2 9758" xfId="13593" xr:uid="{174551FF-F7BD-406D-8A2B-4B863FA2FAF0}"/>
    <cellStyle name="Hyperlink 2 9759" xfId="13594" xr:uid="{7B541944-E92B-42EA-93B0-064F9C9A1D14}"/>
    <cellStyle name="Hyperlink 2 976" xfId="13595" xr:uid="{372E6D34-6D03-4234-9F91-36BF631617F7}"/>
    <cellStyle name="Hyperlink 2 9760" xfId="13596" xr:uid="{1D0F1C0E-B3F9-4126-830D-377CBD9F4AEB}"/>
    <cellStyle name="Hyperlink 2 9761" xfId="13597" xr:uid="{CA07B356-36A0-466D-81DB-39C6B5A3F62E}"/>
    <cellStyle name="Hyperlink 2 9762" xfId="13598" xr:uid="{705F8E31-242C-43C3-9D23-F6D0D43E819C}"/>
    <cellStyle name="Hyperlink 2 9763" xfId="13599" xr:uid="{9AC3B32A-6F5D-4F38-A6C0-949C77071111}"/>
    <cellStyle name="Hyperlink 2 9764" xfId="13600" xr:uid="{F5EC76F8-E983-4375-B31E-FD350CEBD97C}"/>
    <cellStyle name="Hyperlink 2 9765" xfId="13601" xr:uid="{91C253F4-7D01-4CD6-B9D6-A90E65A71200}"/>
    <cellStyle name="Hyperlink 2 9766" xfId="13602" xr:uid="{3995AE20-5C23-494E-B99A-1237B328714C}"/>
    <cellStyle name="Hyperlink 2 9767" xfId="13603" xr:uid="{A4A43C8B-253E-4316-878D-A3DFF5AEA370}"/>
    <cellStyle name="Hyperlink 2 9768" xfId="13604" xr:uid="{9DCC31EF-F9B2-4ED7-827A-E1BAFABD956D}"/>
    <cellStyle name="Hyperlink 2 9769" xfId="13605" xr:uid="{1EAD4184-E5C9-48E0-A3E1-0153B285790C}"/>
    <cellStyle name="Hyperlink 2 977" xfId="13606" xr:uid="{7AAA559B-2B4F-4233-B4CA-250DD3ADE30F}"/>
    <cellStyle name="Hyperlink 2 9770" xfId="13607" xr:uid="{2A8F12AD-1BD5-4E1A-A770-2DE3190100D9}"/>
    <cellStyle name="Hyperlink 2 9771" xfId="13608" xr:uid="{36F7E8C5-9811-47D2-B8A1-19E1B2D4FC2A}"/>
    <cellStyle name="Hyperlink 2 9772" xfId="13609" xr:uid="{E81F0954-F1EA-406A-90D7-DFDCCB279CCA}"/>
    <cellStyle name="Hyperlink 2 9773" xfId="13610" xr:uid="{803D63BA-DFC8-4DDE-B1C3-A4B0345B7C4B}"/>
    <cellStyle name="Hyperlink 2 9774" xfId="13611" xr:uid="{0BECAEAD-8129-4B5A-BA04-BF342DDCA2D7}"/>
    <cellStyle name="Hyperlink 2 9775" xfId="13612" xr:uid="{AD25705E-8AFE-447B-948E-3A5E9F626EDA}"/>
    <cellStyle name="Hyperlink 2 9776" xfId="13613" xr:uid="{8B8B58B3-EE82-4DDF-A95D-14119EED1298}"/>
    <cellStyle name="Hyperlink 2 9777" xfId="13614" xr:uid="{B4699FC7-B9EF-40B8-BEB4-FE5D69574292}"/>
    <cellStyle name="Hyperlink 2 9778" xfId="13615" xr:uid="{138D948D-5289-4B5D-B2BA-9A38FDF999AF}"/>
    <cellStyle name="Hyperlink 2 9779" xfId="13616" xr:uid="{3CBE0A8D-236C-4D3C-B90C-D3CCC877D179}"/>
    <cellStyle name="Hyperlink 2 978" xfId="13617" xr:uid="{F5370CC5-FAA0-4147-AFC9-7B5BA326676D}"/>
    <cellStyle name="Hyperlink 2 9780" xfId="13618" xr:uid="{453F478E-49BD-48CD-BD05-37E9ECE4D00C}"/>
    <cellStyle name="Hyperlink 2 9781" xfId="13619" xr:uid="{D0E05149-838A-4768-B64E-45DAD0E8119B}"/>
    <cellStyle name="Hyperlink 2 9782" xfId="13620" xr:uid="{419AEA58-50FD-470A-91C1-D8AA35C136ED}"/>
    <cellStyle name="Hyperlink 2 9783" xfId="13621" xr:uid="{B7AFF493-D905-4135-85F1-FB771C3E6D8F}"/>
    <cellStyle name="Hyperlink 2 9784" xfId="13622" xr:uid="{381D6940-C528-44E5-8EBF-4D1B4B575C8B}"/>
    <cellStyle name="Hyperlink 2 9785" xfId="13623" xr:uid="{39470FB4-008C-47BD-B9C5-87AA44D24CF3}"/>
    <cellStyle name="Hyperlink 2 9786" xfId="13624" xr:uid="{1CB26BA7-0440-4B11-8E8E-1EE6780D9DAF}"/>
    <cellStyle name="Hyperlink 2 9787" xfId="13625" xr:uid="{8A7C1A9C-33FA-4E1E-B722-E3FCC8947AD6}"/>
    <cellStyle name="Hyperlink 2 9788" xfId="13626" xr:uid="{C256848A-9AB0-4F56-B18D-E0A463F2F42A}"/>
    <cellStyle name="Hyperlink 2 9789" xfId="13627" xr:uid="{29514211-FFFB-427E-99EE-A26D9BC080B8}"/>
    <cellStyle name="Hyperlink 2 979" xfId="13628" xr:uid="{E297235D-D1CB-45DB-B672-945E30E848BC}"/>
    <cellStyle name="Hyperlink 2 9790" xfId="13629" xr:uid="{81E8D124-EF52-4B19-B685-EE9FBEAB40C4}"/>
    <cellStyle name="Hyperlink 2 9791" xfId="13630" xr:uid="{03D4A48D-4DCF-4589-8980-3075B1B3DA21}"/>
    <cellStyle name="Hyperlink 2 9792" xfId="13631" xr:uid="{76D48435-13E5-4E05-8050-BD9859FDD50F}"/>
    <cellStyle name="Hyperlink 2 9793" xfId="13632" xr:uid="{D810F076-E6EC-4504-B5D2-6024A016EBF7}"/>
    <cellStyle name="Hyperlink 2 9794" xfId="13633" xr:uid="{F71E445E-F5A8-4D10-8129-633EDF724785}"/>
    <cellStyle name="Hyperlink 2 9795" xfId="13634" xr:uid="{C2349B7C-4749-4912-A839-ABDCFCF721B6}"/>
    <cellStyle name="Hyperlink 2 9796" xfId="13635" xr:uid="{3B3C21DD-7A49-4B95-B6AD-DC482C9F12FC}"/>
    <cellStyle name="Hyperlink 2 9797" xfId="13636" xr:uid="{187EF589-3FA6-450C-BB39-10A78F615326}"/>
    <cellStyle name="Hyperlink 2 9798" xfId="13637" xr:uid="{08D5E8B0-DAD5-496D-B5E8-DCD6D0973CD1}"/>
    <cellStyle name="Hyperlink 2 9799" xfId="13638" xr:uid="{F8D3E25B-72D7-41D7-8B0D-9AEEA8C9D782}"/>
    <cellStyle name="Hyperlink 2 98" xfId="13639" xr:uid="{6D4955A3-DE94-4C87-8FCD-E15D98BC6B04}"/>
    <cellStyle name="Hyperlink 2 980" xfId="13640" xr:uid="{D752B35F-4337-4B9F-869C-4D7B238830CB}"/>
    <cellStyle name="Hyperlink 2 9800" xfId="13641" xr:uid="{12914414-9F26-4554-8689-28BD66AC2807}"/>
    <cellStyle name="Hyperlink 2 9801" xfId="13642" xr:uid="{F58B752C-16B6-4603-81C9-0478F7970490}"/>
    <cellStyle name="Hyperlink 2 9802" xfId="13643" xr:uid="{777E4483-BF4A-416F-9729-0FFB09B283BE}"/>
    <cellStyle name="Hyperlink 2 9803" xfId="13644" xr:uid="{4C8A7125-EC58-4EF8-A688-2F802F591C81}"/>
    <cellStyle name="Hyperlink 2 9804" xfId="13645" xr:uid="{23EA127E-60A6-4C85-8B9F-66F1C2679A32}"/>
    <cellStyle name="Hyperlink 2 9805" xfId="13646" xr:uid="{C72A092D-F274-49AA-B880-C38652252E53}"/>
    <cellStyle name="Hyperlink 2 9806" xfId="13647" xr:uid="{9E5E4DBA-84AE-4E0E-B836-A7D316AF7A14}"/>
    <cellStyle name="Hyperlink 2 9807" xfId="13648" xr:uid="{AEEE006B-1506-45CC-941F-B54500377C42}"/>
    <cellStyle name="Hyperlink 2 9808" xfId="13649" xr:uid="{2899306A-4FAA-439C-8C14-E767FC2D74E0}"/>
    <cellStyle name="Hyperlink 2 9809" xfId="13650" xr:uid="{C43F4810-6D16-40FD-8F34-2A6B102A7029}"/>
    <cellStyle name="Hyperlink 2 981" xfId="13651" xr:uid="{9DCE38D8-326C-424E-A181-245DD5B21E0E}"/>
    <cellStyle name="Hyperlink 2 9810" xfId="13652" xr:uid="{32ABB134-058C-43BF-B46F-FD0025CE2C5C}"/>
    <cellStyle name="Hyperlink 2 9811" xfId="13653" xr:uid="{BAC4757D-2E29-4433-A58D-A4CA8AD2B126}"/>
    <cellStyle name="Hyperlink 2 9812" xfId="13654" xr:uid="{2A7B8555-74B0-4066-AF6E-C584EBFB8748}"/>
    <cellStyle name="Hyperlink 2 9813" xfId="13655" xr:uid="{C70A7C17-4715-4FAF-8A7E-3C4347EB3253}"/>
    <cellStyle name="Hyperlink 2 9814" xfId="13656" xr:uid="{FC21326E-7A23-4FC1-9F5C-2DE5C8AC62D8}"/>
    <cellStyle name="Hyperlink 2 9815" xfId="13657" xr:uid="{924F15E6-C404-4679-A162-1283FF5A1950}"/>
    <cellStyle name="Hyperlink 2 9816" xfId="13658" xr:uid="{8297B471-DFBD-4166-B338-B40633993EF2}"/>
    <cellStyle name="Hyperlink 2 9817" xfId="13659" xr:uid="{CA98CA0A-9C5D-4BED-B6CC-BAA4DAD80CE5}"/>
    <cellStyle name="Hyperlink 2 9818" xfId="13660" xr:uid="{494E4343-0A42-4A6F-904A-A29B8AE21AF3}"/>
    <cellStyle name="Hyperlink 2 9819" xfId="13661" xr:uid="{8E52C616-D09F-4E01-B1CB-FF60E2B12320}"/>
    <cellStyle name="Hyperlink 2 982" xfId="13662" xr:uid="{6ECD55D5-DBDE-48AC-8327-A36210F83088}"/>
    <cellStyle name="Hyperlink 2 9820" xfId="13663" xr:uid="{855F5495-56A3-49F5-A064-829B04F5AF35}"/>
    <cellStyle name="Hyperlink 2 9821" xfId="13664" xr:uid="{4AA59ACC-F7F7-4AB2-918A-4D616CF52DB8}"/>
    <cellStyle name="Hyperlink 2 9822" xfId="13665" xr:uid="{27240BAF-468A-438E-B343-2EA7165A6CE0}"/>
    <cellStyle name="Hyperlink 2 9823" xfId="13666" xr:uid="{03262EF8-49F1-46F1-8B20-0BF49C8B84F3}"/>
    <cellStyle name="Hyperlink 2 9824" xfId="13667" xr:uid="{4E9755AB-E717-4B58-A66E-865271BEA18B}"/>
    <cellStyle name="Hyperlink 2 9825" xfId="13668" xr:uid="{ABFC86FE-6551-421B-9383-85843B523AEF}"/>
    <cellStyle name="Hyperlink 2 9826" xfId="13669" xr:uid="{F554031B-1ACD-4D0F-B6C3-F52F34D5CCA2}"/>
    <cellStyle name="Hyperlink 2 9827" xfId="13670" xr:uid="{B3FE7BFE-22F2-4202-A6B1-E0918D504C8E}"/>
    <cellStyle name="Hyperlink 2 9828" xfId="13671" xr:uid="{2215686A-D612-4673-A1BD-2A05E654ECB1}"/>
    <cellStyle name="Hyperlink 2 9829" xfId="13672" xr:uid="{5DB39B6D-737A-4549-8DCA-08A667241DFC}"/>
    <cellStyle name="Hyperlink 2 983" xfId="13673" xr:uid="{D93B1D75-A2D2-4798-8C19-C7E330388534}"/>
    <cellStyle name="Hyperlink 2 9830" xfId="13674" xr:uid="{58F7869C-D391-4518-A5FA-B08C32B11244}"/>
    <cellStyle name="Hyperlink 2 9831" xfId="13675" xr:uid="{6AEF447C-D67A-444B-BB4D-87444CEBC6FA}"/>
    <cellStyle name="Hyperlink 2 9832" xfId="13676" xr:uid="{F9B6973B-528E-4F97-9B36-7AE26EACC38F}"/>
    <cellStyle name="Hyperlink 2 9833" xfId="13677" xr:uid="{60A442D6-BCFF-4917-AE40-43598DDD1162}"/>
    <cellStyle name="Hyperlink 2 9834" xfId="13678" xr:uid="{6D9DE709-1B68-4C7F-9266-A2B178B6804D}"/>
    <cellStyle name="Hyperlink 2 9835" xfId="13679" xr:uid="{4B731700-9DEC-4B53-94B8-D7121DAFD474}"/>
    <cellStyle name="Hyperlink 2 9836" xfId="13680" xr:uid="{AD74BD9C-CE19-418A-AFB3-6EF26AB5181E}"/>
    <cellStyle name="Hyperlink 2 9837" xfId="13681" xr:uid="{7678D527-FA8E-4F4E-82FC-ADE725852689}"/>
    <cellStyle name="Hyperlink 2 9838" xfId="13682" xr:uid="{85B53D53-D47F-4415-9C1C-A393A15F62DB}"/>
    <cellStyle name="Hyperlink 2 9839" xfId="13683" xr:uid="{5319FCFB-6F96-434D-BB65-2AB82D673DA2}"/>
    <cellStyle name="Hyperlink 2 984" xfId="13684" xr:uid="{25A79002-48AD-4906-86BF-9F6123A43C95}"/>
    <cellStyle name="Hyperlink 2 9840" xfId="13685" xr:uid="{2D343513-2313-4926-9C15-ED99F4016009}"/>
    <cellStyle name="Hyperlink 2 9841" xfId="13686" xr:uid="{736228EE-B999-4B67-8077-8CAD31EB5F37}"/>
    <cellStyle name="Hyperlink 2 9842" xfId="13687" xr:uid="{7127AC0C-2BA9-4927-9535-92018681200F}"/>
    <cellStyle name="Hyperlink 2 9843" xfId="13688" xr:uid="{E8A7FB12-5FAF-4E71-A339-9E55F2D5335A}"/>
    <cellStyle name="Hyperlink 2 9844" xfId="13689" xr:uid="{7338F862-6A88-417E-9AB2-F089D97B4B00}"/>
    <cellStyle name="Hyperlink 2 9845" xfId="13690" xr:uid="{31EF8308-4110-4969-ADCE-48796A4AA542}"/>
    <cellStyle name="Hyperlink 2 9846" xfId="13691" xr:uid="{C1212466-5D84-48BB-B679-4726B31A67F5}"/>
    <cellStyle name="Hyperlink 2 9847" xfId="13692" xr:uid="{0B8FA3D4-1C02-4024-A607-EABA396DFC14}"/>
    <cellStyle name="Hyperlink 2 9848" xfId="13693" xr:uid="{1DAB6972-BAEA-4B47-AF07-9E8FC3B80643}"/>
    <cellStyle name="Hyperlink 2 9849" xfId="13694" xr:uid="{96212B5E-511B-466A-A95A-C7F45843D107}"/>
    <cellStyle name="Hyperlink 2 985" xfId="13695" xr:uid="{E078146D-E595-44E5-B82C-E2F6EC953EB6}"/>
    <cellStyle name="Hyperlink 2 9850" xfId="13696" xr:uid="{BEA95895-AE0C-43B9-81DD-A5D7A43321C4}"/>
    <cellStyle name="Hyperlink 2 9851" xfId="13697" xr:uid="{BF0451FC-0B5B-4366-9609-BDA7B70E75C3}"/>
    <cellStyle name="Hyperlink 2 9852" xfId="13698" xr:uid="{F8BA74A0-AB5A-4433-8638-78C214AFEAAE}"/>
    <cellStyle name="Hyperlink 2 9853" xfId="13699" xr:uid="{FEA01647-B502-4EDC-BD0F-BEFA2C36825B}"/>
    <cellStyle name="Hyperlink 2 9854" xfId="13700" xr:uid="{30999FB8-357B-48D9-BEAB-FA756AAEAFB2}"/>
    <cellStyle name="Hyperlink 2 9855" xfId="13701" xr:uid="{A3B57C2C-2696-4E22-980A-AE97173308E2}"/>
    <cellStyle name="Hyperlink 2 9856" xfId="13702" xr:uid="{7A0078F5-2C3B-482A-8959-BE9AD65C055C}"/>
    <cellStyle name="Hyperlink 2 9857" xfId="13703" xr:uid="{4BDB63A7-9751-467A-A7F2-8CBD646A6647}"/>
    <cellStyle name="Hyperlink 2 9858" xfId="13704" xr:uid="{6A6E258B-A74E-4AF9-8A75-BA9D832B0A5F}"/>
    <cellStyle name="Hyperlink 2 9859" xfId="13705" xr:uid="{10B7F128-97A1-4476-9ED4-BB781BB12877}"/>
    <cellStyle name="Hyperlink 2 986" xfId="13706" xr:uid="{B2996B3B-65BB-49DD-A90E-22DE86062F8D}"/>
    <cellStyle name="Hyperlink 2 9860" xfId="13707" xr:uid="{CEF0FA15-D005-471E-B109-C8AAB9B2849A}"/>
    <cellStyle name="Hyperlink 2 9861" xfId="13708" xr:uid="{01313746-2534-4915-AC29-8FB3521686C9}"/>
    <cellStyle name="Hyperlink 2 9862" xfId="13709" xr:uid="{62ECD532-B027-4801-99E2-73AADA99412F}"/>
    <cellStyle name="Hyperlink 2 9863" xfId="13710" xr:uid="{5C64A9AA-5ED7-4957-A830-E9FBBF74E6BC}"/>
    <cellStyle name="Hyperlink 2 9864" xfId="13711" xr:uid="{3EF89490-82C9-4D67-91D9-8B1F4EEBCFA1}"/>
    <cellStyle name="Hyperlink 2 9865" xfId="13712" xr:uid="{35E30603-E01A-4219-A906-5A0BA2B6E329}"/>
    <cellStyle name="Hyperlink 2 9866" xfId="13713" xr:uid="{214A4A56-4F7C-4660-8BD5-750752D53AE4}"/>
    <cellStyle name="Hyperlink 2 9867" xfId="13714" xr:uid="{966C1603-EAC4-4ED3-9DAB-4E309503C305}"/>
    <cellStyle name="Hyperlink 2 9868" xfId="13715" xr:uid="{6D54D853-999F-4CBE-9664-989092061363}"/>
    <cellStyle name="Hyperlink 2 9869" xfId="13716" xr:uid="{21F13B18-722F-4193-9099-A7FFC0781D1A}"/>
    <cellStyle name="Hyperlink 2 987" xfId="13717" xr:uid="{03F03BB1-E4A2-40B6-B2E4-BC383EEB5E3E}"/>
    <cellStyle name="Hyperlink 2 9870" xfId="13718" xr:uid="{5F268237-9220-47DF-9FCE-DFE28C8AEEF8}"/>
    <cellStyle name="Hyperlink 2 9871" xfId="13719" xr:uid="{090F457D-0FE0-4A5C-9885-D07DBA08DD94}"/>
    <cellStyle name="Hyperlink 2 9872" xfId="13720" xr:uid="{D4C6ECEC-07A7-4465-9DEF-7F8B3DFEC362}"/>
    <cellStyle name="Hyperlink 2 9873" xfId="13721" xr:uid="{1CD882F7-773B-4043-902E-B91B2703F6DE}"/>
    <cellStyle name="Hyperlink 2 9874" xfId="13722" xr:uid="{61B75985-3A09-48C6-8D9F-C67E6C3C21C7}"/>
    <cellStyle name="Hyperlink 2 9875" xfId="13723" xr:uid="{90455C84-F142-4554-9D17-99D87CA0E7DC}"/>
    <cellStyle name="Hyperlink 2 9876" xfId="13724" xr:uid="{828F58CE-8C9F-4D8C-90FC-62DF48203D00}"/>
    <cellStyle name="Hyperlink 2 9877" xfId="13725" xr:uid="{4EA69B77-1165-44A8-A331-AB3742202BDC}"/>
    <cellStyle name="Hyperlink 2 9878" xfId="13726" xr:uid="{CE850EE2-6DAE-4C62-87D7-721566029DAD}"/>
    <cellStyle name="Hyperlink 2 9879" xfId="13727" xr:uid="{D97819DF-F7B6-439D-843B-485C48C5A099}"/>
    <cellStyle name="Hyperlink 2 988" xfId="13728" xr:uid="{3E4757D3-5017-4BF8-992E-D5AD1F5F11CA}"/>
    <cellStyle name="Hyperlink 2 9880" xfId="13729" xr:uid="{3D7D2691-6524-4EB7-A808-8CEE07F8984E}"/>
    <cellStyle name="Hyperlink 2 9881" xfId="13730" xr:uid="{B9D3D78C-7D03-4BD6-9741-5DB97C951817}"/>
    <cellStyle name="Hyperlink 2 9882" xfId="13731" xr:uid="{AC4C35B4-589C-4C34-9440-C55E33ED3CCC}"/>
    <cellStyle name="Hyperlink 2 9883" xfId="13732" xr:uid="{DC01E2D6-FBE2-430B-AF8D-6487C7397A88}"/>
    <cellStyle name="Hyperlink 2 9884" xfId="13733" xr:uid="{54ADD525-CBCE-41C4-AA37-8FC8D0A5AE4B}"/>
    <cellStyle name="Hyperlink 2 9885" xfId="13734" xr:uid="{FC69CF3A-4B93-4D5E-BBF0-4A096F103621}"/>
    <cellStyle name="Hyperlink 2 9886" xfId="13735" xr:uid="{B6E84869-D424-4898-BD6B-5BDD32A90378}"/>
    <cellStyle name="Hyperlink 2 9887" xfId="13736" xr:uid="{59A83C0D-0C4C-48BC-A7FD-2F0290B4B732}"/>
    <cellStyle name="Hyperlink 2 9888" xfId="13737" xr:uid="{6A4F446E-E5E0-4292-9106-E26DCBF362AF}"/>
    <cellStyle name="Hyperlink 2 9889" xfId="13738" xr:uid="{9389C58F-0778-4884-B231-D9361DEF50FF}"/>
    <cellStyle name="Hyperlink 2 989" xfId="13739" xr:uid="{8DCDA13E-4BBF-4231-AF59-6234C7349DEB}"/>
    <cellStyle name="Hyperlink 2 9890" xfId="13740" xr:uid="{A31CAA4B-F001-494E-925F-585F046B0D4D}"/>
    <cellStyle name="Hyperlink 2 9891" xfId="13741" xr:uid="{B184D267-B9A0-494C-87FA-19CA4CD43BC4}"/>
    <cellStyle name="Hyperlink 2 9892" xfId="13742" xr:uid="{034F75A3-C6D1-4827-AEA0-4665A870C2AB}"/>
    <cellStyle name="Hyperlink 2 9893" xfId="13743" xr:uid="{4DC281BB-8FA7-4442-8762-733652FE47C0}"/>
    <cellStyle name="Hyperlink 2 9894" xfId="13744" xr:uid="{2831DD6C-DB2C-4CC5-832B-6AFF132BBB78}"/>
    <cellStyle name="Hyperlink 2 9895" xfId="13745" xr:uid="{3F74E84C-A744-4089-A69A-CBC8D05E5346}"/>
    <cellStyle name="Hyperlink 2 9896" xfId="13746" xr:uid="{977315BC-F4EB-4712-9B4C-D9EEB55DF116}"/>
    <cellStyle name="Hyperlink 2 9897" xfId="13747" xr:uid="{27DE8DC3-B552-4DC2-BF3C-3EC52246224A}"/>
    <cellStyle name="Hyperlink 2 9898" xfId="13748" xr:uid="{0C1B9B22-6FFB-4179-BD38-C3A2B4FC71AF}"/>
    <cellStyle name="Hyperlink 2 9899" xfId="13749" xr:uid="{FBDE424B-602F-4F94-A719-F6E98384A492}"/>
    <cellStyle name="Hyperlink 2 99" xfId="13750" xr:uid="{5C7A7D21-3625-4F9A-9553-719D8D8B0C0D}"/>
    <cellStyle name="Hyperlink 2 990" xfId="13751" xr:uid="{51AF435A-4439-4459-8CD3-134605FC3006}"/>
    <cellStyle name="Hyperlink 2 9900" xfId="13752" xr:uid="{6009A131-4D0C-49DE-9F4E-7DB4DE49401B}"/>
    <cellStyle name="Hyperlink 2 9901" xfId="13753" xr:uid="{385C316A-E2CD-43FD-AD4B-B6334139A1CB}"/>
    <cellStyle name="Hyperlink 2 9902" xfId="13754" xr:uid="{D3D5D84F-B440-44F0-A838-2385DCB3DC77}"/>
    <cellStyle name="Hyperlink 2 9903" xfId="13755" xr:uid="{FD4AEE9F-1119-4CC3-B839-E8D798135867}"/>
    <cellStyle name="Hyperlink 2 9904" xfId="13756" xr:uid="{D0D56A93-E615-4AEE-A472-82D76F1BF600}"/>
    <cellStyle name="Hyperlink 2 9905" xfId="13757" xr:uid="{2526FB37-B12D-4A6C-994B-1F691999E6F6}"/>
    <cellStyle name="Hyperlink 2 9906" xfId="13758" xr:uid="{2B1B81F2-658D-4BAF-8246-543397EFEBBA}"/>
    <cellStyle name="Hyperlink 2 9907" xfId="13759" xr:uid="{E2D61C98-8A68-45B3-812F-0F721C826745}"/>
    <cellStyle name="Hyperlink 2 9908" xfId="13760" xr:uid="{E29E6D4A-315F-49D0-85EC-EDC66FB7EE35}"/>
    <cellStyle name="Hyperlink 2 9909" xfId="13761" xr:uid="{AE57B265-3A3D-4050-B065-261916CE10BB}"/>
    <cellStyle name="Hyperlink 2 991" xfId="13762" xr:uid="{BF2BE131-3C61-45E6-A53B-67079B3ACE26}"/>
    <cellStyle name="Hyperlink 2 9910" xfId="13763" xr:uid="{9A4040DC-A029-4B06-8D91-AFF3229439AE}"/>
    <cellStyle name="Hyperlink 2 9911" xfId="13764" xr:uid="{7BD3A1A0-D574-4164-B5E6-25E8D74D2BCB}"/>
    <cellStyle name="Hyperlink 2 9912" xfId="13765" xr:uid="{7A7747D6-73D6-47D0-A2D7-AA74BE559621}"/>
    <cellStyle name="Hyperlink 2 9913" xfId="13766" xr:uid="{155AEBF9-7DA5-492E-8588-DF3A2319805B}"/>
    <cellStyle name="Hyperlink 2 9914" xfId="13767" xr:uid="{AD0F6E7C-20D7-43AF-A1EA-4B242EB09E7A}"/>
    <cellStyle name="Hyperlink 2 9915" xfId="13768" xr:uid="{296C3D45-ED55-40EF-B476-780BED8E0048}"/>
    <cellStyle name="Hyperlink 2 9916" xfId="13769" xr:uid="{896A40C5-482A-4376-8E68-1018A6E7B611}"/>
    <cellStyle name="Hyperlink 2 9917" xfId="13770" xr:uid="{C751B5D7-0D49-4075-81FD-600DBDD35EF1}"/>
    <cellStyle name="Hyperlink 2 9918" xfId="13771" xr:uid="{C27EFFC0-6C2E-43AB-A412-BBAAFD827125}"/>
    <cellStyle name="Hyperlink 2 9919" xfId="13772" xr:uid="{A9268FC1-08B8-41C2-86F2-12DFC1F22FB4}"/>
    <cellStyle name="Hyperlink 2 992" xfId="13773" xr:uid="{95784C1F-A3D5-47BC-8E9F-A64ADCA2E174}"/>
    <cellStyle name="Hyperlink 2 9920" xfId="13774" xr:uid="{35AF6785-3287-4E5D-9F5A-AD4AA251DFDA}"/>
    <cellStyle name="Hyperlink 2 9921" xfId="13775" xr:uid="{D8E5064D-3613-45C1-AF11-5940C0E9DACD}"/>
    <cellStyle name="Hyperlink 2 9922" xfId="13776" xr:uid="{46144BDD-B7F2-49EA-ADBA-FD77015A7DB7}"/>
    <cellStyle name="Hyperlink 2 9923" xfId="13777" xr:uid="{498A48C1-D86B-4477-A0A2-62E21C8B6B02}"/>
    <cellStyle name="Hyperlink 2 9924" xfId="13778" xr:uid="{7BF17224-DB87-4AA6-8E73-9147391A81EC}"/>
    <cellStyle name="Hyperlink 2 9925" xfId="13779" xr:uid="{E696AC1D-5DB7-4B13-8A0B-347602B92CAC}"/>
    <cellStyle name="Hyperlink 2 9926" xfId="13780" xr:uid="{68D5A664-F6F3-4F35-89BE-C56B8B7543BD}"/>
    <cellStyle name="Hyperlink 2 9927" xfId="13781" xr:uid="{BA1B014C-35E1-4345-A02D-05F8ECA7D9C2}"/>
    <cellStyle name="Hyperlink 2 9928" xfId="13782" xr:uid="{0FB5AA6D-FFAD-43CF-ADA3-D39EF4047BD0}"/>
    <cellStyle name="Hyperlink 2 9929" xfId="13783" xr:uid="{110567A8-C3AF-45C0-B29A-316AC688A00C}"/>
    <cellStyle name="Hyperlink 2 993" xfId="13784" xr:uid="{7F640BAC-F92C-4A9C-A0E1-7C2AB65DD5EE}"/>
    <cellStyle name="Hyperlink 2 9930" xfId="13785" xr:uid="{DCD3E53E-6BD7-4E8F-B0D4-F527B0F94065}"/>
    <cellStyle name="Hyperlink 2 9931" xfId="13786" xr:uid="{4E9F74FD-4058-4E13-93C7-E30E0EDE8896}"/>
    <cellStyle name="Hyperlink 2 9932" xfId="13787" xr:uid="{60EB7271-76EA-4BBA-92FC-F46E80DF0EAE}"/>
    <cellStyle name="Hyperlink 2 9933" xfId="13788" xr:uid="{E6805B88-0E2A-4577-864E-EEA359F48DA7}"/>
    <cellStyle name="Hyperlink 2 9934" xfId="13789" xr:uid="{E82297D9-00E6-4C68-9C7F-03B4EB01EF85}"/>
    <cellStyle name="Hyperlink 2 9935" xfId="13790" xr:uid="{6BC49A98-0660-4289-A4B0-E27796B32562}"/>
    <cellStyle name="Hyperlink 2 9936" xfId="13791" xr:uid="{1FECA547-F3A3-432E-B4E6-680456F6C486}"/>
    <cellStyle name="Hyperlink 2 9937" xfId="13792" xr:uid="{EF9D8E5D-B152-45F0-8EE4-BB9F74767BA3}"/>
    <cellStyle name="Hyperlink 2 9938" xfId="13793" xr:uid="{3D658FE9-68AC-4DC2-9FB9-E382F30AC734}"/>
    <cellStyle name="Hyperlink 2 9939" xfId="13794" xr:uid="{D6B77296-032D-49AB-BC6A-CF5D993B054F}"/>
    <cellStyle name="Hyperlink 2 994" xfId="13795" xr:uid="{60681A83-989F-4652-BE95-E16997BCEA54}"/>
    <cellStyle name="Hyperlink 2 9940" xfId="13796" xr:uid="{50ACF124-5F74-4C81-9EF5-967CF163E195}"/>
    <cellStyle name="Hyperlink 2 9941" xfId="13797" xr:uid="{4CDBEEE9-7D0E-4886-8114-76E3D0547A01}"/>
    <cellStyle name="Hyperlink 2 9942" xfId="13798" xr:uid="{F7A821F9-A7E9-445E-88B2-67AE72954BB2}"/>
    <cellStyle name="Hyperlink 2 9943" xfId="13799" xr:uid="{96EE83D8-DC6A-43D6-B55D-981E53C8DB08}"/>
    <cellStyle name="Hyperlink 2 9944" xfId="13800" xr:uid="{05DEB971-C9D5-4090-BCFD-AD621024551D}"/>
    <cellStyle name="Hyperlink 2 9945" xfId="13801" xr:uid="{5038E3B0-202B-4113-9983-21DBBC0AFF64}"/>
    <cellStyle name="Hyperlink 2 9946" xfId="13802" xr:uid="{06B76571-E128-4740-9EA1-183D0C05EB9A}"/>
    <cellStyle name="Hyperlink 2 9947" xfId="13803" xr:uid="{F1AFE495-4ECA-451D-AC14-0ED84CAB1C70}"/>
    <cellStyle name="Hyperlink 2 9948" xfId="13804" xr:uid="{9824B208-8BC4-4229-9451-38B51CADBAB1}"/>
    <cellStyle name="Hyperlink 2 9949" xfId="13805" xr:uid="{6150339E-635B-446F-BDB2-7FCCBDB3F31C}"/>
    <cellStyle name="Hyperlink 2 995" xfId="13806" xr:uid="{A576CDB3-6E84-4CE0-A7F5-11568A1CFC96}"/>
    <cellStyle name="Hyperlink 2 9950" xfId="13807" xr:uid="{2E51F8EF-7812-4492-A3D0-7CC6442D96B8}"/>
    <cellStyle name="Hyperlink 2 9951" xfId="13808" xr:uid="{1A68D0F1-BDCD-469A-8082-EF2DC685E440}"/>
    <cellStyle name="Hyperlink 2 9952" xfId="13809" xr:uid="{E224B327-FA67-4A70-97FB-544BFC106D5B}"/>
    <cellStyle name="Hyperlink 2 9953" xfId="13810" xr:uid="{197B51B9-C4B2-4CD9-AA68-EFDAB54BDA4E}"/>
    <cellStyle name="Hyperlink 2 9954" xfId="13811" xr:uid="{AD3C4C9A-08E0-42C5-8D06-FF586DA37429}"/>
    <cellStyle name="Hyperlink 2 9955" xfId="13812" xr:uid="{47FC14A5-2903-456B-AB10-C1DD5BE3DBBB}"/>
    <cellStyle name="Hyperlink 2 9956" xfId="13813" xr:uid="{8BEA18A0-B8D3-42C7-857B-E155627E7250}"/>
    <cellStyle name="Hyperlink 2 9957" xfId="13814" xr:uid="{AFCB251E-3263-4945-860C-528F9E19CA04}"/>
    <cellStyle name="Hyperlink 2 9958" xfId="13815" xr:uid="{A14B6028-C886-412F-BEDE-02432000CEEF}"/>
    <cellStyle name="Hyperlink 2 9959" xfId="13816" xr:uid="{60212448-DD34-4674-84C4-5D969B5AA928}"/>
    <cellStyle name="Hyperlink 2 996" xfId="13817" xr:uid="{0FB2E0CC-EDD7-4AA3-B228-E1E5CBCA3E7D}"/>
    <cellStyle name="Hyperlink 2 9960" xfId="13818" xr:uid="{A6B8EDF0-595D-4720-815C-E77F2A5FF40E}"/>
    <cellStyle name="Hyperlink 2 9961" xfId="13819" xr:uid="{F9754B95-C720-4D83-BE12-C8124D4D7A6B}"/>
    <cellStyle name="Hyperlink 2 9962" xfId="13820" xr:uid="{92456889-E9C6-4D3B-955B-5FAEFD4B471B}"/>
    <cellStyle name="Hyperlink 2 9963" xfId="13821" xr:uid="{E12022DD-9B5A-489E-A0F2-F02DEEA71EE0}"/>
    <cellStyle name="Hyperlink 2 9964" xfId="13822" xr:uid="{85FDDC0D-5ECC-45AE-9571-D14950AE4739}"/>
    <cellStyle name="Hyperlink 2 9965" xfId="13823" xr:uid="{AB28BADE-0019-437E-8D33-51EE9AAA9AD7}"/>
    <cellStyle name="Hyperlink 2 9966" xfId="13824" xr:uid="{304251E6-4F86-46C5-BB8B-22AC42AB57C3}"/>
    <cellStyle name="Hyperlink 2 9967" xfId="13825" xr:uid="{5C1FF4FD-CE2D-4834-A07A-3EB7AB4C9702}"/>
    <cellStyle name="Hyperlink 2 9968" xfId="13826" xr:uid="{4DFC04D2-5B86-412F-96C8-C4E5D6E4F2F8}"/>
    <cellStyle name="Hyperlink 2 9969" xfId="13827" xr:uid="{788F5EF3-A2CB-48AD-B894-1ABD6004AC6B}"/>
    <cellStyle name="Hyperlink 2 997" xfId="13828" xr:uid="{587C0476-7575-4F9F-B131-8DCA58E19402}"/>
    <cellStyle name="Hyperlink 2 9970" xfId="13829" xr:uid="{4A9BD163-966F-401E-B464-35975D241192}"/>
    <cellStyle name="Hyperlink 2 9971" xfId="13830" xr:uid="{72DAD07E-58FF-4435-ADF0-587B2DCD885C}"/>
    <cellStyle name="Hyperlink 2 9972" xfId="13831" xr:uid="{8A79AB11-139C-437B-8354-62D4B9BACE81}"/>
    <cellStyle name="Hyperlink 2 9973" xfId="13832" xr:uid="{A43EC4F4-48F5-4172-A281-55B522B022EF}"/>
    <cellStyle name="Hyperlink 2 9974" xfId="13833" xr:uid="{EDB421C2-99BA-41CF-8A95-A1FDD361F2F3}"/>
    <cellStyle name="Hyperlink 2 9975" xfId="13834" xr:uid="{5D7EAF99-DFDA-4D73-9BAB-3208F627F84F}"/>
    <cellStyle name="Hyperlink 2 9976" xfId="13835" xr:uid="{165964FF-A50C-424F-832C-86E87E13BECB}"/>
    <cellStyle name="Hyperlink 2 9977" xfId="13836" xr:uid="{876C730C-6C28-4CCD-847F-391BD4E5B3DD}"/>
    <cellStyle name="Hyperlink 2 9978" xfId="13837" xr:uid="{921635FC-4FAD-4A52-B2BD-36E87FE48F49}"/>
    <cellStyle name="Hyperlink 2 9979" xfId="13838" xr:uid="{F25BFE2D-9308-45DD-ADC1-CAABC95BC551}"/>
    <cellStyle name="Hyperlink 2 998" xfId="13839" xr:uid="{3394EE2E-DBBE-46C3-B1EF-59D34140302A}"/>
    <cellStyle name="Hyperlink 2 9980" xfId="13840" xr:uid="{C6EF454A-726A-4334-A37F-F70DC3930AF7}"/>
    <cellStyle name="Hyperlink 2 9981" xfId="13841" xr:uid="{7AFB574E-5DF8-4920-821F-2523C4AC8BBC}"/>
    <cellStyle name="Hyperlink 2 9982" xfId="13842" xr:uid="{1445FD83-01BA-4E0F-BA0A-A7C55B14C21E}"/>
    <cellStyle name="Hyperlink 2 9983" xfId="13843" xr:uid="{8B8C18EC-4165-476E-862E-B8E0C68A4AA9}"/>
    <cellStyle name="Hyperlink 2 9984" xfId="13844" xr:uid="{AA97AC02-4152-44B9-9EB2-67FF302EEE77}"/>
    <cellStyle name="Hyperlink 2 9985" xfId="13845" xr:uid="{5D3C3866-6F51-4A98-BC5B-084704A7279A}"/>
    <cellStyle name="Hyperlink 2 9986" xfId="13846" xr:uid="{02EF5327-6F17-4AC3-BA4A-52C22ADB5BF2}"/>
    <cellStyle name="Hyperlink 2 9987" xfId="13847" xr:uid="{92D61AED-A9A6-4B43-9BD9-BC930A21CC39}"/>
    <cellStyle name="Hyperlink 2 9988" xfId="13848" xr:uid="{13F4768A-5104-4518-B191-2963A4C3D4FF}"/>
    <cellStyle name="Hyperlink 2 9989" xfId="13849" xr:uid="{2EC7D6DE-0CA8-4AFB-8CAD-5E34703B0FC6}"/>
    <cellStyle name="Hyperlink 2 999" xfId="13850" xr:uid="{FA84B09A-59BB-405C-B95C-F2C0C5FC01F6}"/>
    <cellStyle name="Hyperlink 2 9990" xfId="13851" xr:uid="{82A489CA-18C1-46CB-AF23-735021B39B0D}"/>
    <cellStyle name="Hyperlink 2 9991" xfId="13852" xr:uid="{CAA4AED3-993E-4616-8F9F-D9192CC6E7AA}"/>
    <cellStyle name="Hyperlink 2 9992" xfId="13853" xr:uid="{56B672B4-B00E-4B5D-BEBF-1EAF6ED2648A}"/>
    <cellStyle name="Hyperlink 2 9993" xfId="13854" xr:uid="{F159478A-9155-42D7-B1C2-2DE1F2C13F3B}"/>
    <cellStyle name="Hyperlink 2 9994" xfId="13855" xr:uid="{BFEA729F-133C-433A-B98A-2A3BE0DD17B1}"/>
    <cellStyle name="Hyperlink 2 9995" xfId="13856" xr:uid="{5B1F0AF9-C955-41A6-8F93-9D316E186A21}"/>
    <cellStyle name="Hyperlink 2 9996" xfId="13857" xr:uid="{05247EE4-26BC-4E4A-81C9-CCA396D5971E}"/>
    <cellStyle name="Hyperlink 2 9997" xfId="13858" xr:uid="{70F8B2C9-270F-4D36-8E10-C853E76C6679}"/>
    <cellStyle name="Hyperlink 2 9998" xfId="13859" xr:uid="{0CE0E859-A80E-460F-831D-FCC1F42E1890}"/>
    <cellStyle name="Hyperlink 2 9999" xfId="13860" xr:uid="{0E7BA77B-F661-475F-8C0D-6D6BF63420A6}"/>
    <cellStyle name="Hyperlink 3" xfId="122" xr:uid="{931D7A1D-5DDE-4F60-82F7-BF6D038A4FF9}"/>
    <cellStyle name="Hyperlink 4" xfId="135" xr:uid="{E38B3312-4230-4BE1-9619-2D7890AEE364}"/>
    <cellStyle name="Hyperlink 5" xfId="31001" xr:uid="{9217DC4E-0622-4C56-97AB-D8C2967F0BF3}"/>
    <cellStyle name="Hyperlink 6" xfId="31003" xr:uid="{F32B8EC9-641C-42BC-8A2B-DA7A7E23E39D}"/>
    <cellStyle name="Hyperlink 7" xfId="31018" xr:uid="{A2CC1E35-267D-449D-86F5-DB48B2AE2B3C}"/>
    <cellStyle name="Hyperlink 8" xfId="31027" xr:uid="{14E373C9-9761-4410-A4B3-04600FE832F6}"/>
    <cellStyle name="Hyperlink 9" xfId="31028" xr:uid="{6BEB4A40-6DC9-4714-9E31-0CD11F28551B}"/>
    <cellStyle name="Import" xfId="13861" xr:uid="{F5EBA06E-E342-40FC-AEA1-EE89CA919CB3}"/>
    <cellStyle name="Import 2" xfId="13862" xr:uid="{7022E6A7-57AF-4EA7-999F-536083410E63}"/>
    <cellStyle name="Import 3" xfId="13863" xr:uid="{5ED5D601-A8F0-44AD-ACDD-2AB423F01EA8}"/>
    <cellStyle name="Import 3 2" xfId="13864" xr:uid="{A2DD64AC-1EFE-4218-93DC-248FF360997E}"/>
    <cellStyle name="Import 4" xfId="13865" xr:uid="{616BA1BB-E38C-4D06-B3DA-4D6B8134666A}"/>
    <cellStyle name="Import 4 2" xfId="13866" xr:uid="{8DFB9BDF-D9DD-45AC-90EC-42DE5FA24C43}"/>
    <cellStyle name="Import 5" xfId="13867" xr:uid="{92A89325-AC3A-45A1-9856-3634D28966C1}"/>
    <cellStyle name="Import 5 2" xfId="13868" xr:uid="{CE6F3618-97F8-4E50-A115-AB550F3FE120}"/>
    <cellStyle name="Import 6" xfId="13869" xr:uid="{C5D790B2-DBF0-4023-9DD8-FA003C520BAC}"/>
    <cellStyle name="Import 6 2" xfId="13870" xr:uid="{CA02C806-9A62-421C-B9F3-DCCBE7CB0E11}"/>
    <cellStyle name="Import 7" xfId="13871" xr:uid="{3E821D70-E763-4983-978C-E78337D8A622}"/>
    <cellStyle name="Import 7 2" xfId="13872" xr:uid="{717772C0-1AA2-4575-BD24-39AE2261C0DA}"/>
    <cellStyle name="Import 8" xfId="13873" xr:uid="{634CADED-F2D3-4B12-8582-AEB491BB368B}"/>
    <cellStyle name="Import 9" xfId="13874" xr:uid="{80D1A7CD-B2EF-4263-8738-03B6B3F033EF}"/>
    <cellStyle name="Input" xfId="38" builtinId="20" customBuiltin="1"/>
    <cellStyle name="Input [yellow]" xfId="15" xr:uid="{00000000-0005-0000-0000-00000E000000}"/>
    <cellStyle name="Input [yellow] 2" xfId="13875" xr:uid="{3E3FED53-4003-4DB2-BCA3-7D0BB3D961F0}"/>
    <cellStyle name="Input [yellow] 2 2" xfId="30869" xr:uid="{E2CA3348-F206-4BF7-B33B-5214548A27C6}"/>
    <cellStyle name="Input [yellow] 3" xfId="13876" xr:uid="{C77F7A70-A7D3-4969-ACC9-8C62B72B6E48}"/>
    <cellStyle name="Input [yellow] 3 2" xfId="30870" xr:uid="{53641DDB-D32E-47D7-B970-D90C15044037}"/>
    <cellStyle name="Input [yellow] 4" xfId="30859" xr:uid="{000B0B1B-4BE0-4FFF-9976-B270523203A6}"/>
    <cellStyle name="Input [yellow] 5" xfId="189" xr:uid="{F80CBEE9-5BFA-49B6-982D-DE5B9F1CF2D4}"/>
    <cellStyle name="Input 10" xfId="13877" xr:uid="{C2300B35-B417-4BBE-A010-8930895CB5B6}"/>
    <cellStyle name="Input 11" xfId="13878" xr:uid="{4A3AE3B3-9686-415B-B0E7-F0ED88B8A91A}"/>
    <cellStyle name="Input 12" xfId="13879" xr:uid="{C20245AD-9233-460E-8341-B1AECA07DA88}"/>
    <cellStyle name="Input 13" xfId="13880" xr:uid="{A3606933-34D1-4D0A-B7C2-60CC5949F56E}"/>
    <cellStyle name="Input 14" xfId="13881" xr:uid="{2DC8BE7F-836F-4B99-800D-C32F7FDE7FFA}"/>
    <cellStyle name="Input 15" xfId="13882" xr:uid="{CD9EE2FE-FEDB-419A-BCE2-B95D3189E6F1}"/>
    <cellStyle name="Input 16" xfId="13883" xr:uid="{09257CAC-0024-492F-93DC-B77935BF114C}"/>
    <cellStyle name="Input 17" xfId="13884" xr:uid="{4F9FEDA4-FD6E-4C3B-B949-328275928F26}"/>
    <cellStyle name="Input 18" xfId="13885" xr:uid="{B7246473-2669-4F4D-A12A-BC422AEBEC3D}"/>
    <cellStyle name="Input 19" xfId="13886" xr:uid="{167A06D0-6414-4757-B773-F27CB9620340}"/>
    <cellStyle name="Input 2" xfId="190" xr:uid="{948C890A-E118-4481-B80F-871765BDA4D2}"/>
    <cellStyle name="Input 2 2" xfId="13887" xr:uid="{8DE09246-D830-4789-8D56-883CC5956627}"/>
    <cellStyle name="Input 2 2 2" xfId="30871" xr:uid="{DED88FED-FAE2-4581-9A5A-43A600B797CA}"/>
    <cellStyle name="Input 2 3" xfId="13888" xr:uid="{341C8DFC-AC39-4EC5-AC9E-C618D402F46C}"/>
    <cellStyle name="Input 2 4" xfId="30860" xr:uid="{5C864FF7-6CAC-4348-BEE5-8A499FD491E0}"/>
    <cellStyle name="Input 20" xfId="13889" xr:uid="{01990C17-F7E6-4F96-AB26-551C8B0D04E0}"/>
    <cellStyle name="Input 21" xfId="13890" xr:uid="{B87D3EAA-D054-4145-85CB-055EB3E97DDA}"/>
    <cellStyle name="Input 22" xfId="13891" xr:uid="{86BE07B6-09A2-4E47-A4B2-B78516187CEF}"/>
    <cellStyle name="Input 23" xfId="13892" xr:uid="{16830BE7-1813-46F8-A60B-939FEF0F5509}"/>
    <cellStyle name="Input 24" xfId="13893" xr:uid="{FB26AC72-984D-4C3A-B37A-564D8CEF9112}"/>
    <cellStyle name="Input 25" xfId="13894" xr:uid="{732857C1-14B4-4E57-BE38-70D59EF62084}"/>
    <cellStyle name="Input 26" xfId="13895" xr:uid="{E3AC2CA9-6240-43D8-9D03-BF28DD193866}"/>
    <cellStyle name="Input 27" xfId="13896" xr:uid="{C417E313-BD1A-48EB-8071-90A6A3EE076F}"/>
    <cellStyle name="Input 28" xfId="13897" xr:uid="{90C9C1B8-6CD2-4BC3-9CFA-FECE5D951633}"/>
    <cellStyle name="Input 29" xfId="13898" xr:uid="{E1CB3472-BB7F-4C18-ABFE-D97E6D94850E}"/>
    <cellStyle name="Input 3" xfId="191" xr:uid="{94F9F5A8-3F14-4C60-BF53-905B1806081D}"/>
    <cellStyle name="Input 3 2" xfId="13899" xr:uid="{1BFEFE9F-4853-4134-823F-0C8DC08662D9}"/>
    <cellStyle name="Input 3 2 2" xfId="30872" xr:uid="{3C5218B6-AFD6-454E-9779-17F04F73CF8D}"/>
    <cellStyle name="Input 3 3" xfId="13900" xr:uid="{7004A8ED-B9DA-42FE-9A83-22BECF130025}"/>
    <cellStyle name="Input 3 4" xfId="30861" xr:uid="{7956196E-11D6-4F60-A2E2-ADCCDAE9B347}"/>
    <cellStyle name="Input 30" xfId="13901" xr:uid="{73835B30-9BD3-4736-8776-42F7A38E28E4}"/>
    <cellStyle name="Input 30 2" xfId="30873" xr:uid="{EF9F7C35-6C5D-4E8E-B11A-AFCFBDC8B9B7}"/>
    <cellStyle name="Input 31" xfId="13902" xr:uid="{AF48C766-7094-4891-BBB0-87D8EFF35FEA}"/>
    <cellStyle name="Input 32" xfId="13903" xr:uid="{615B4FDE-9E7F-4566-BE9E-C754410FB89F}"/>
    <cellStyle name="Input 33" xfId="13904" xr:uid="{81E02C45-1356-4E0C-8F3E-AC9B0F14ED60}"/>
    <cellStyle name="Input 33 2" xfId="30874" xr:uid="{E39DDD04-059C-4999-8E54-6571392F6E06}"/>
    <cellStyle name="Input 34" xfId="13905" xr:uid="{CC3D6F63-E2D9-4926-9BE2-DEEF8EE41E97}"/>
    <cellStyle name="Input 34 2" xfId="30875" xr:uid="{D96F9E68-A2C2-4A03-A928-E75A79E2ED0B}"/>
    <cellStyle name="Input 35" xfId="13906" xr:uid="{74447936-D754-41D5-B86C-2A5DB535E00D}"/>
    <cellStyle name="Input 35 2" xfId="30876" xr:uid="{23C91DB3-2CC6-4E44-896A-54F44FF93082}"/>
    <cellStyle name="Input 36" xfId="13907" xr:uid="{9BD6EAB4-0B1A-4C2E-B82A-7A45DDCB66B4}"/>
    <cellStyle name="Input 36 2" xfId="30877" xr:uid="{D1C75D04-D5FE-449D-9528-EEBD2BE9527F}"/>
    <cellStyle name="Input 37" xfId="13908" xr:uid="{28389C8A-9A63-4486-BD6D-A37264A34681}"/>
    <cellStyle name="Input 37 2" xfId="30878" xr:uid="{A190873F-89FC-4C0B-82F4-05624C7DDF23}"/>
    <cellStyle name="Input 38" xfId="13909" xr:uid="{C56A6ED6-1237-444C-BA81-4965E5AD4709}"/>
    <cellStyle name="Input 38 2" xfId="30879" xr:uid="{2DAA8BF7-6A44-49AB-8159-19EF4F8BC629}"/>
    <cellStyle name="Input 39" xfId="13910" xr:uid="{1F3E9BF6-74DF-49E6-9C95-A81FE299219D}"/>
    <cellStyle name="Input 4" xfId="13911" xr:uid="{B4B2C379-1B76-4EBB-A267-E3449F9FB879}"/>
    <cellStyle name="Input 40" xfId="13912" xr:uid="{E8EE9C58-8692-41EA-BF76-14F06FFA93CA}"/>
    <cellStyle name="Input 40 2" xfId="30880" xr:uid="{7C5B345D-9602-44D0-8B56-73101334F1AF}"/>
    <cellStyle name="Input 41" xfId="13913" xr:uid="{322C833C-92DD-4176-8165-CC6A6253BFEC}"/>
    <cellStyle name="Input 41 2" xfId="30881" xr:uid="{5B02975E-CD8A-43C5-A211-F3ADD2459F6D}"/>
    <cellStyle name="Input 42" xfId="13914" xr:uid="{50291B92-7C87-4D12-BE0D-4E81AB47F58B}"/>
    <cellStyle name="Input 42 2" xfId="30882" xr:uid="{BD5853BE-83AB-4D0B-A124-6851FE83537F}"/>
    <cellStyle name="Input 43" xfId="13915" xr:uid="{77F9A1CC-6D0A-4BC4-8B7D-8DA5519FAB1D}"/>
    <cellStyle name="Input 43 2" xfId="30883" xr:uid="{32409966-C942-4340-8BAA-516FBB0FFD82}"/>
    <cellStyle name="Input 5" xfId="13916" xr:uid="{57625FCF-49D5-4C2D-825A-5739AFC771E6}"/>
    <cellStyle name="Input 6" xfId="13917" xr:uid="{F3DE8613-EA46-4075-9356-086D87B482D4}"/>
    <cellStyle name="Input 7" xfId="13918" xr:uid="{B19C211E-E5FE-4D72-BDEA-9A21BBD58B6A}"/>
    <cellStyle name="Input 8" xfId="13919" xr:uid="{50C51167-8BCF-41D8-B77F-96856D99A3B3}"/>
    <cellStyle name="Input 9" xfId="13920" xr:uid="{CB82F429-3AEE-4261-82C0-89AECDDA3998}"/>
    <cellStyle name="Itemyesterday" xfId="13921" xr:uid="{CBDE839C-ABF1-4C20-9C9F-F649E8E1599D}"/>
    <cellStyle name="Itemyesterday 2" xfId="30884" xr:uid="{E52C2E9D-5BF7-41A8-B8A5-0D95A817A8FF}"/>
    <cellStyle name="Left Indent" xfId="121" xr:uid="{2D1FDDBB-CDB4-4FBB-B3F4-3D5DBEF8E3B6}"/>
    <cellStyle name="Linked Cell" xfId="41" builtinId="24" customBuiltin="1"/>
    <cellStyle name="Linked Cell 2" xfId="192" xr:uid="{29DE00CC-EA60-46EB-9D86-204CA0CBBC70}"/>
    <cellStyle name="Linked Cell 2 2" xfId="13922" xr:uid="{B6597577-BFD4-4D7A-9204-E878BE9FF014}"/>
    <cellStyle name="Linked Cell 2 3" xfId="13923" xr:uid="{73AA6E4C-7A03-4176-8A1C-AFF382F8EFC2}"/>
    <cellStyle name="Linked Cell 3" xfId="13924" xr:uid="{5846E152-1A63-415A-B37B-116217E84D85}"/>
    <cellStyle name="Linked Cell 3 2" xfId="13925" xr:uid="{85A99324-1F70-4832-9A79-3CE17870FBF5}"/>
    <cellStyle name="Linked Cell 4" xfId="13926" xr:uid="{3532580C-2F2D-4294-AFE9-860FD5ABF61D}"/>
    <cellStyle name="Linked Cell 5" xfId="13927" xr:uid="{EE7786AB-019A-474D-80F1-A8A77E3030F4}"/>
    <cellStyle name="mm/dd/yy" xfId="13928" xr:uid="{CC104383-D7A9-4FDE-8D7A-513B824592F7}"/>
    <cellStyle name="mmm-yy" xfId="13929" xr:uid="{8049CF5C-CEE5-4C87-A895-E0484293D7D0}"/>
    <cellStyle name="Neutral" xfId="37" builtinId="28" customBuiltin="1"/>
    <cellStyle name="Neutral 2" xfId="193" xr:uid="{65A68A56-844D-4605-94C8-6B3AD4BE7AC1}"/>
    <cellStyle name="Neutral 2 2" xfId="13930" xr:uid="{43D406AF-75A8-4CE4-8C2E-316EAA3E000B}"/>
    <cellStyle name="Neutral 2 3" xfId="13931" xr:uid="{B39FADCB-3116-4387-BB1D-6A9A94557BC3}"/>
    <cellStyle name="Neutral 3" xfId="13932" xr:uid="{27916B81-4E96-4291-8B8A-DFCC5FB188FA}"/>
    <cellStyle name="Neutral 3 2" xfId="13933" xr:uid="{77549576-BD84-4CC6-BB59-122CB483CADF}"/>
    <cellStyle name="Neutral 4" xfId="13934" xr:uid="{AFF83FA7-AC70-48BB-B155-094F63EF2E04}"/>
    <cellStyle name="Neutral 5" xfId="13935" xr:uid="{58964176-520C-40BA-B175-B5C24D8C10BC}"/>
    <cellStyle name="Neutral 6" xfId="233" xr:uid="{53AD0D59-522E-49A2-83D7-91D00E930636}"/>
    <cellStyle name="no dec" xfId="16" xr:uid="{00000000-0005-0000-0000-00000F000000}"/>
    <cellStyle name="NoPattern" xfId="13936" xr:uid="{BE189A20-3304-4911-A190-263C76049C01}"/>
    <cellStyle name="Normal" xfId="0" builtinId="0"/>
    <cellStyle name="Normal - Styl_CCR" xfId="13937" xr:uid="{D7DBB03E-A4B8-42EE-A9E7-FE3BE03E53A0}"/>
    <cellStyle name="Normal - Style1" xfId="17" xr:uid="{00000000-0005-0000-0000-000011000000}"/>
    <cellStyle name="Normal - Style1 2" xfId="195" xr:uid="{4A181543-2435-431B-9B04-2928EB04B09E}"/>
    <cellStyle name="Normal - Style1 2 2" xfId="13938" xr:uid="{13A1AB5A-36C4-43CC-AAB8-1C83B81360C6}"/>
    <cellStyle name="Normal - Style1 2 3" xfId="13939" xr:uid="{3905588F-7DAF-42F5-92F1-9FD5414FD1A5}"/>
    <cellStyle name="Normal - Style1 3" xfId="13940" xr:uid="{7941EE30-A022-4762-8AFF-B686DDC25723}"/>
    <cellStyle name="Normal - Style1 4" xfId="13941" xr:uid="{F5654158-29F1-49AB-A4CD-3CD6992ADF10}"/>
    <cellStyle name="Normal - Style1 5" xfId="13942" xr:uid="{CD82EE2F-816F-40C0-9705-CC501D73ED4F}"/>
    <cellStyle name="Normal - Style1 6" xfId="194" xr:uid="{ABAFEB66-41BF-4047-81B9-608BED245F72}"/>
    <cellStyle name="Normal (bottom)" xfId="13943" xr:uid="{36D2C8EB-437D-456E-BA98-E8DEEFE5A759}"/>
    <cellStyle name="Normal (bottom) 2" xfId="13944" xr:uid="{13AC5C6D-887E-43E1-9A4E-ED1AC9237707}"/>
    <cellStyle name="Normal (bottom) 3" xfId="13945" xr:uid="{1837E6F0-77AF-4386-9383-3273691C8860}"/>
    <cellStyle name="Normal (bottom) 3 2" xfId="13946" xr:uid="{16BE6D2F-D299-48BD-8365-B25C5C544A56}"/>
    <cellStyle name="Normal (bottom) 4" xfId="13947" xr:uid="{E8F9E405-58C0-463B-AF2E-F74144AB8D51}"/>
    <cellStyle name="Normal (bottom) 4 2" xfId="13948" xr:uid="{26B0F5D2-C210-4AC1-A79A-0F0A0C6A4DE1}"/>
    <cellStyle name="Normal (bottom) 5" xfId="13949" xr:uid="{3E5E4F19-5D1A-4E8E-BB75-EA1FF984F465}"/>
    <cellStyle name="Normal (bottom) 5 2" xfId="13950" xr:uid="{53159082-2E31-4316-96D6-0599979158D1}"/>
    <cellStyle name="Normal (bottom) 6" xfId="13951" xr:uid="{B10452EB-6835-4413-83B5-6CF7E0904641}"/>
    <cellStyle name="Normal (bottom) 6 2" xfId="13952" xr:uid="{886C65F1-45F0-4E48-8F8B-C3C309DCD8C4}"/>
    <cellStyle name="Normal (bottom) 7" xfId="13953" xr:uid="{0475F187-F73C-4106-8808-157BDDDD41AE}"/>
    <cellStyle name="Normal (bottom) 7 2" xfId="13954" xr:uid="{BC4C92FB-443F-441D-BF86-D86FC0AE8996}"/>
    <cellStyle name="Normal (bottom) 8" xfId="13955" xr:uid="{0B85AEE0-CF07-4866-8580-3ED62961FAB1}"/>
    <cellStyle name="Normal (bottom) 9" xfId="13956" xr:uid="{2500893C-A51F-4C78-AD9D-EAEDA00125E8}"/>
    <cellStyle name="Normal (left)" xfId="13957" xr:uid="{69610477-1F4B-40E1-A1E2-EEE81539B9E1}"/>
    <cellStyle name="Normal (left) 2" xfId="13958" xr:uid="{141E4D35-2BCF-4D0D-B610-1B51076538DF}"/>
    <cellStyle name="Normal (left) 3" xfId="13959" xr:uid="{8B72A86C-B890-46CB-98D2-657E13FD8DA1}"/>
    <cellStyle name="Normal (left) 3 2" xfId="13960" xr:uid="{92A10277-DCB7-460C-A163-382C5C9516FC}"/>
    <cellStyle name="Normal (left) 4" xfId="13961" xr:uid="{C3868EB1-9637-4AA0-BF5C-F65FFF173B20}"/>
    <cellStyle name="Normal (left) 4 2" xfId="13962" xr:uid="{B311C877-05D8-467B-85D3-E61E87CF23F3}"/>
    <cellStyle name="Normal (left) 5" xfId="13963" xr:uid="{022F1268-3079-4066-B517-B21EAE7C7830}"/>
    <cellStyle name="Normal (left) 5 2" xfId="13964" xr:uid="{388675BF-CD67-4F20-8810-914690FEB22A}"/>
    <cellStyle name="Normal (left) 6" xfId="13965" xr:uid="{82E80080-D886-426E-84D0-DEE1AE4772A4}"/>
    <cellStyle name="Normal (left) 6 2" xfId="13966" xr:uid="{B30EC5F9-9B48-446E-A35D-00EF32D09157}"/>
    <cellStyle name="Normal (left) 7" xfId="13967" xr:uid="{3CF4D9B8-5FB6-41A7-93D5-7F42850CC6CA}"/>
    <cellStyle name="Normal (left) 7 2" xfId="13968" xr:uid="{67E5A9CC-A28D-4767-981E-AD03E89BF772}"/>
    <cellStyle name="Normal (left) 8" xfId="13969" xr:uid="{B305EAFC-D222-4163-97C8-98A97EDB6E5D}"/>
    <cellStyle name="Normal (left) 9" xfId="13970" xr:uid="{E5D6A8B0-A775-47AE-8CEE-C6B855DF2A2B}"/>
    <cellStyle name="Normal (middle)" xfId="13971" xr:uid="{437BB09B-B740-4485-90CB-DACB66E705CF}"/>
    <cellStyle name="Normal (middle) 2" xfId="13972" xr:uid="{186CD82F-0568-40E6-9F9C-5C7C07BE94AF}"/>
    <cellStyle name="Normal (middle) 3" xfId="13973" xr:uid="{8B780ADA-1C32-4DB3-A6FD-1DDAAD92DA28}"/>
    <cellStyle name="Normal (middle) 3 2" xfId="13974" xr:uid="{7BDD74BD-E2B8-4A6A-8D4F-D710D56309D0}"/>
    <cellStyle name="Normal (middle) 4" xfId="13975" xr:uid="{C4F65AC5-BD5B-4D1B-97C0-A41F44A25C7B}"/>
    <cellStyle name="Normal (middle) 4 2" xfId="13976" xr:uid="{C043AA50-7C8E-43B1-B60C-016C7A694FCC}"/>
    <cellStyle name="Normal (middle) 5" xfId="13977" xr:uid="{A6994883-1373-4BA4-B5C5-1369B736D5E1}"/>
    <cellStyle name="Normal (middle) 5 2" xfId="13978" xr:uid="{F2DC4145-C429-4741-9343-A85EE75E19B5}"/>
    <cellStyle name="Normal (middle) 6" xfId="13979" xr:uid="{F716F105-39C4-46D1-BAEE-A0D9F6F31A47}"/>
    <cellStyle name="Normal (middle) 6 2" xfId="13980" xr:uid="{638F1E0C-4074-48CB-A8BC-4FB253C0F3A6}"/>
    <cellStyle name="Normal (middle) 7" xfId="13981" xr:uid="{DE40C23B-475E-4406-8C43-2E5874A02800}"/>
    <cellStyle name="Normal (middle) 7 2" xfId="13982" xr:uid="{45A505A6-82F5-4A38-B131-DD8D0982B53B}"/>
    <cellStyle name="Normal (middle) 8" xfId="13983" xr:uid="{F3BFE346-B569-4378-A362-10A8583083B9}"/>
    <cellStyle name="Normal (middle) 9" xfId="13984" xr:uid="{16C59935-D8D5-4F69-AE2B-FCB881FBDD6B}"/>
    <cellStyle name="Normal (no border)" xfId="13985" xr:uid="{405939B9-41F2-4AC2-8CF0-8A0199E561AC}"/>
    <cellStyle name="Normal (right)" xfId="13986" xr:uid="{84D07553-F514-4D0D-977B-679900E2DED0}"/>
    <cellStyle name="Normal (right) 2" xfId="13987" xr:uid="{58E6A665-2EFB-4D5E-90C7-B51B50F8632F}"/>
    <cellStyle name="Normal (right) 3" xfId="13988" xr:uid="{41415626-1390-4914-B55D-8699FF9E3DE4}"/>
    <cellStyle name="Normal (right) 3 2" xfId="13989" xr:uid="{38B54E6C-9503-47A3-AFB5-05DF4DC52FC8}"/>
    <cellStyle name="Normal (right) 4" xfId="13990" xr:uid="{ED6F5C10-1938-42AC-8490-45B13585E60A}"/>
    <cellStyle name="Normal (right) 4 2" xfId="13991" xr:uid="{554271BF-1B49-40DF-8738-E13A93883834}"/>
    <cellStyle name="Normal (right) 5" xfId="13992" xr:uid="{527CBA61-5213-4243-9BB6-92187A7F4AA2}"/>
    <cellStyle name="Normal (right) 5 2" xfId="13993" xr:uid="{75DF11C6-31CC-4B76-AE70-37AF18F35563}"/>
    <cellStyle name="Normal (right) 6" xfId="13994" xr:uid="{13EEE980-58F4-4144-A63D-2B9511C7A753}"/>
    <cellStyle name="Normal (right) 6 2" xfId="13995" xr:uid="{8AD849A5-BC78-4022-8253-FD8C4EB94D7E}"/>
    <cellStyle name="Normal (right) 7" xfId="13996" xr:uid="{E27AE138-D578-4892-B740-CEA559845123}"/>
    <cellStyle name="Normal (right) 7 2" xfId="13997" xr:uid="{F74BE577-D820-4019-940D-9C14A15AE60B}"/>
    <cellStyle name="Normal (right) 8" xfId="13998" xr:uid="{8E71A33F-CC86-4C3E-A104-8A2060B8C5B1}"/>
    <cellStyle name="Normal (right) 9" xfId="13999" xr:uid="{E80B449A-56CC-4DEB-B0A1-348D0245B5D6}"/>
    <cellStyle name="Normal (top)" xfId="14000" xr:uid="{4FF0E91E-26FB-4BE7-96DA-7A41656B705F}"/>
    <cellStyle name="Normal (white)" xfId="14001" xr:uid="{B7EF1896-6EE9-47A2-8B3E-E3F771967E9A}"/>
    <cellStyle name="Normal (white) 2" xfId="14002" xr:uid="{553BCA43-A9E6-4668-98E0-10057BE1F5AA}"/>
    <cellStyle name="Normal (white) 3" xfId="14003" xr:uid="{25D6969C-4418-4BFF-A852-8F2561E0728C}"/>
    <cellStyle name="Normal (white) 3 2" xfId="14004" xr:uid="{70F1B210-CC98-4C09-BE6A-150DE90B5AE7}"/>
    <cellStyle name="Normal (white) 4" xfId="14005" xr:uid="{5E2D6AD4-2C25-4BE5-B2DB-4B4CD1E41323}"/>
    <cellStyle name="Normal (white) 4 2" xfId="14006" xr:uid="{888ADEB5-3CDD-4D31-9A79-F42F4C8C789B}"/>
    <cellStyle name="Normal (white) 5" xfId="14007" xr:uid="{0C574F3A-3EF7-4131-AC79-440B3AC7F8CD}"/>
    <cellStyle name="Normal (white) 5 2" xfId="14008" xr:uid="{818DFF87-71E2-4D4D-9968-0615EC3C7C30}"/>
    <cellStyle name="Normal (white) 6" xfId="14009" xr:uid="{B75815E3-2D9D-4522-B1A5-94ADD158D726}"/>
    <cellStyle name="Normal (white) 6 2" xfId="14010" xr:uid="{DDA2C0C3-2850-4E87-92F1-3650E16B5B83}"/>
    <cellStyle name="Normal (white) 7" xfId="14011" xr:uid="{EA4DE279-B022-43A8-8175-A35117EC495A}"/>
    <cellStyle name="Normal (white) 7 2" xfId="14012" xr:uid="{0E57294B-F1CA-49E8-8232-88442FC15EE4}"/>
    <cellStyle name="Normal (white) 8" xfId="14013" xr:uid="{F13F207D-E143-4CB3-B946-7466DF645890}"/>
    <cellStyle name="Normal (white) 9" xfId="14014" xr:uid="{DB21011B-65C5-447B-A446-D364084522ED}"/>
    <cellStyle name="Normal 10" xfId="99" xr:uid="{3AE26DB4-1661-4266-A7CC-025F2DB77828}"/>
    <cellStyle name="Normal 10 10" xfId="14015" xr:uid="{991D1C59-B003-4A77-B420-73DE751BDFF2}"/>
    <cellStyle name="Normal 10 10 2" xfId="14016" xr:uid="{BAB9A8F0-3CD0-4BA7-9DF0-6321E1C1A416}"/>
    <cellStyle name="Normal 10 10 2 2" xfId="14017" xr:uid="{6467AA63-CA2B-4F28-B267-A05AEB395041}"/>
    <cellStyle name="Normal 10 10 3" xfId="14018" xr:uid="{6B71A1AC-5166-4E54-9C45-A1B33E5EBB22}"/>
    <cellStyle name="Normal 10 11" xfId="14019" xr:uid="{783D5D36-A662-430F-8B5E-5B1338FE2C0C}"/>
    <cellStyle name="Normal 10 11 2" xfId="14020" xr:uid="{486B5DB8-330E-4862-B91E-35295B8BA784}"/>
    <cellStyle name="Normal 10 12" xfId="14021" xr:uid="{984C4D23-3ED8-4BA3-AB82-A08EA5F87D37}"/>
    <cellStyle name="Normal 10 12 2" xfId="14022" xr:uid="{E109AFAC-F7AA-4AA7-8EE8-759E7A9CBF49}"/>
    <cellStyle name="Normal 10 13" xfId="14023" xr:uid="{D7C56BB7-2E77-47B6-985E-67781257AE36}"/>
    <cellStyle name="Normal 10 14" xfId="196" xr:uid="{897C6130-835A-4A4D-B021-09330FAFCA56}"/>
    <cellStyle name="Normal 10 2" xfId="14024" xr:uid="{EDDBD7CB-7698-443F-8035-2272510533AF}"/>
    <cellStyle name="Normal 10 2 2" xfId="14025" xr:uid="{D8E350E7-6AD1-46C9-B28B-4CDC9DD929E4}"/>
    <cellStyle name="Normal 10 3" xfId="14026" xr:uid="{B0D0B177-371C-4210-96F3-D0D05B29E3F9}"/>
    <cellStyle name="Normal 10 3 2" xfId="14027" xr:uid="{297C27C3-1293-4EF6-A44E-7E3C9FD7D722}"/>
    <cellStyle name="Normal 10 4" xfId="14028" xr:uid="{018D2669-2592-4931-93E7-BB8DE7E91C50}"/>
    <cellStyle name="Normal 10 4 2" xfId="14029" xr:uid="{40502E53-AE1A-4BD0-97F4-3E1A1254AF73}"/>
    <cellStyle name="Normal 10 5" xfId="14030" xr:uid="{64C0D8B9-8AB4-4C08-83D0-D6BA512A68CD}"/>
    <cellStyle name="Normal 10 6" xfId="14031" xr:uid="{AB33F117-AE6F-43EE-9B57-69FB26FB9CAC}"/>
    <cellStyle name="Normal 10 7" xfId="14032" xr:uid="{1B1F1831-CB74-405E-AD02-2FFDD7AA9398}"/>
    <cellStyle name="Normal 10 8" xfId="14033" xr:uid="{54A8145A-7EF2-43C4-AB38-889078694F77}"/>
    <cellStyle name="Normal 10 9" xfId="14034" xr:uid="{E3B0D9B9-5944-473E-93E2-B1C73D3854FE}"/>
    <cellStyle name="Normal 10 9 2" xfId="14035" xr:uid="{C8BC569F-395B-442B-BC6A-D48608671C9B}"/>
    <cellStyle name="Normal 10 9 2 2" xfId="14036" xr:uid="{827E8319-333F-41FD-88C2-6671C41FC393}"/>
    <cellStyle name="Normal 10 9 3" xfId="14037" xr:uid="{415171D4-E1FE-4B1B-9CCE-417743724715}"/>
    <cellStyle name="Normal 100" xfId="14038" xr:uid="{173AA6F1-6C20-48B3-A7A1-333DCE6E800C}"/>
    <cellStyle name="Normal 101" xfId="14039" xr:uid="{1D89CE87-E235-4C95-AC61-0DB0A7D69D44}"/>
    <cellStyle name="Normal 102" xfId="14040" xr:uid="{06B46EBC-14C9-419B-95BD-A28EE1402461}"/>
    <cellStyle name="Normal 103" xfId="14041" xr:uid="{BD745465-D8C8-47CB-A493-D8F920E8F140}"/>
    <cellStyle name="Normal 104" xfId="14042" xr:uid="{39D38809-A125-4FF9-96F1-A56B456CDAC9}"/>
    <cellStyle name="Normal 105" xfId="14043" xr:uid="{D72F96DB-ACA6-441F-8D7C-25591AB13481}"/>
    <cellStyle name="Normal 106" xfId="14044" xr:uid="{CDE593E2-889D-4B16-AE34-F9AF2E017E94}"/>
    <cellStyle name="Normal 107" xfId="14045" xr:uid="{52A90CDC-891B-4CD3-BE08-F9807A2A2072}"/>
    <cellStyle name="Normal 108" xfId="14046" xr:uid="{F24E75C7-B6ED-4FD1-BF24-32571DF89814}"/>
    <cellStyle name="Normal 109" xfId="14047" xr:uid="{C9297896-B927-4C68-98C6-1870E63F39E5}"/>
    <cellStyle name="Normal 11" xfId="197" xr:uid="{833E8293-AB05-4015-8D7F-4F976B85DCA7}"/>
    <cellStyle name="Normal 11 10" xfId="14048" xr:uid="{21FCAEE0-19BF-46BE-910A-654CC8A0BA4A}"/>
    <cellStyle name="Normal 11 11" xfId="14049" xr:uid="{D3BE1774-AE3D-4A0A-84F9-720639CEB679}"/>
    <cellStyle name="Normal 11 2" xfId="14050" xr:uid="{DA1C5015-D30E-4F61-8F81-BECB11C161C0}"/>
    <cellStyle name="Normal 11 2 2" xfId="14051" xr:uid="{70AB83D7-F966-42BE-BF29-91A4500F3A94}"/>
    <cellStyle name="Normal 11 2 3" xfId="30980" xr:uid="{4168FBFC-A725-4D8E-B735-3B33FD017AB8}"/>
    <cellStyle name="Normal 11 3" xfId="14052" xr:uid="{44354C23-610E-4368-BF7E-99077EBCF960}"/>
    <cellStyle name="Normal 11 3 2" xfId="14053" xr:uid="{F824FB87-000A-4DAE-A6E1-5A9FC930DC0D}"/>
    <cellStyle name="Normal 11 4" xfId="14054" xr:uid="{E3C4F26A-028C-46BF-93C8-372991DE67F1}"/>
    <cellStyle name="Normal 11 4 2" xfId="14055" xr:uid="{EB0A0B4B-C6BA-4AA9-BD26-0C1AB06C1980}"/>
    <cellStyle name="Normal 11 5" xfId="14056" xr:uid="{E205AC5C-D5BE-4E38-9883-B86B002F3C7C}"/>
    <cellStyle name="Normal 11 6" xfId="14057" xr:uid="{84CBC0BC-D6CE-45FA-840A-1858A60564C2}"/>
    <cellStyle name="Normal 11 7" xfId="14058" xr:uid="{96CCB7F5-2352-4F15-AD5E-6192E9AB5636}"/>
    <cellStyle name="Normal 11 8" xfId="14059" xr:uid="{5DD3B59B-3D5B-43E2-8756-D542C4D044E1}"/>
    <cellStyle name="Normal 11 9" xfId="14060" xr:uid="{7E56B252-E519-4670-977B-D1F434F62E31}"/>
    <cellStyle name="Normal 110" xfId="14061" xr:uid="{EBD7D998-C0C1-4067-82F9-7DE07054AC87}"/>
    <cellStyle name="Normal 111" xfId="14062" xr:uid="{FF040212-B379-44E1-8A44-69470934B6B0}"/>
    <cellStyle name="Normal 112" xfId="14063" xr:uid="{A93787F2-182E-4614-98CD-77865FBE91CE}"/>
    <cellStyle name="Normal 113" xfId="14064" xr:uid="{01B00B6F-8D3C-4180-B9E8-454B3F307510}"/>
    <cellStyle name="Normal 114" xfId="14065" xr:uid="{4B725AC7-9928-4BF1-96D2-46B6100EB582}"/>
    <cellStyle name="Normal 114 2" xfId="14066" xr:uid="{D9FF7CF8-162E-443A-95DB-38FDE2BF45AA}"/>
    <cellStyle name="Normal 115" xfId="14067" xr:uid="{DA04E98E-43CD-48DA-B43E-07EF870A472D}"/>
    <cellStyle name="Normal 12" xfId="198" xr:uid="{9AA4B4E6-0EFD-4DC8-A21E-0AC880353136}"/>
    <cellStyle name="Normal 12 10" xfId="14068" xr:uid="{BB55D15F-BC5D-40B0-8541-5364F47011D8}"/>
    <cellStyle name="Normal 12 10 2" xfId="14069" xr:uid="{C21082C1-BEFD-4F48-AA80-241BDB038656}"/>
    <cellStyle name="Normal 12 10 2 2" xfId="14070" xr:uid="{6BF8367F-E795-48EF-99D6-06D4D236506F}"/>
    <cellStyle name="Normal 12 10 3" xfId="14071" xr:uid="{0B63061D-A58E-4BC5-90FA-88960B761CDC}"/>
    <cellStyle name="Normal 12 11" xfId="14072" xr:uid="{13657C82-857E-4209-A0FE-8E45B06CFC74}"/>
    <cellStyle name="Normal 12 11 2" xfId="14073" xr:uid="{4F159F0A-47D2-40F1-8169-4F0067C4B6AF}"/>
    <cellStyle name="Normal 12 12" xfId="14074" xr:uid="{3512A537-213D-4164-8AAE-8BB1A0A41464}"/>
    <cellStyle name="Normal 12 12 2" xfId="14075" xr:uid="{F29DAC89-E3C3-4BCE-A1D9-1FACDE5D7921}"/>
    <cellStyle name="Normal 12 13" xfId="14076" xr:uid="{889239D0-94BD-4CC5-90E5-4994A01FF137}"/>
    <cellStyle name="Normal 12 2" xfId="14077" xr:uid="{FD1D5718-A068-4275-95E4-B51FA230FE26}"/>
    <cellStyle name="Normal 12 2 2" xfId="14078" xr:uid="{C24E756C-C6F4-4AFE-9CA0-3EB9BCEF12FC}"/>
    <cellStyle name="Normal 12 3" xfId="14079" xr:uid="{88BC89B5-8D38-4665-828B-43BA63892919}"/>
    <cellStyle name="Normal 12 3 2" xfId="14080" xr:uid="{7AE78661-2B05-4D5A-B6B9-B006DBC54269}"/>
    <cellStyle name="Normal 12 4" xfId="14081" xr:uid="{B58E89AE-1D35-45A4-97CE-41148B44DD57}"/>
    <cellStyle name="Normal 12 4 2" xfId="14082" xr:uid="{191B8041-59E3-4261-A724-9AA5EAA2721A}"/>
    <cellStyle name="Normal 12 5" xfId="14083" xr:uid="{BD6FFF14-D443-464D-B338-ACCC76AFA18E}"/>
    <cellStyle name="Normal 12 6" xfId="14084" xr:uid="{7F1D5A2C-B369-4A13-BC71-9BC64060B52A}"/>
    <cellStyle name="Normal 12 7" xfId="14085" xr:uid="{F9AE3ACD-2966-413F-A8C2-554994E5E87B}"/>
    <cellStyle name="Normal 12 8" xfId="14086" xr:uid="{840F85CC-051F-48C0-9ECA-DFAF53827B54}"/>
    <cellStyle name="Normal 12 9" xfId="14087" xr:uid="{AFBE3CFB-DC40-405F-A9B7-D6327FA393CB}"/>
    <cellStyle name="Normal 12 9 2" xfId="14088" xr:uid="{4FFE0B3B-0E26-45A1-93B2-D219C173AC4B}"/>
    <cellStyle name="Normal 12 9 2 2" xfId="14089" xr:uid="{848CD495-5CB8-43FA-A82B-054EECC14F7B}"/>
    <cellStyle name="Normal 12 9 3" xfId="14090" xr:uid="{FC84E75C-9BEA-4475-A405-AF34BF657B2D}"/>
    <cellStyle name="Normal 13" xfId="199" xr:uid="{703EE023-F2F5-4C28-9504-DC057FB84E5F}"/>
    <cellStyle name="Normal 13 2" xfId="14091" xr:uid="{114EECD1-B893-48C8-9AC0-928F13788DE1}"/>
    <cellStyle name="Normal 13 3" xfId="14092" xr:uid="{6B4B91BC-0B26-4BC4-8EEA-09E687F575C7}"/>
    <cellStyle name="Normal 14" xfId="14093" xr:uid="{534EBA78-C56B-4AAF-8EB2-A80F38BA7FEA}"/>
    <cellStyle name="Normal 14 2" xfId="14094" xr:uid="{FBE78B8F-0DCB-4A42-8B05-F791962BD528}"/>
    <cellStyle name="Normal 14 3" xfId="14095" xr:uid="{3EFF9B98-32D5-40A3-B8D1-3A5C980E7175}"/>
    <cellStyle name="Normal 14 3 2" xfId="14096" xr:uid="{D940126C-B1AF-4999-B195-67ED98ADF5B0}"/>
    <cellStyle name="Normal 14 4" xfId="14097" xr:uid="{3F691E10-D023-4223-88B2-E4CBC5A4F068}"/>
    <cellStyle name="Normal 14 5" xfId="14098" xr:uid="{3DA36925-DFBB-4628-9A19-F45E5E6930C0}"/>
    <cellStyle name="Normal 15" xfId="14099" xr:uid="{7989648D-F969-492D-86AD-6FB848D931AF}"/>
    <cellStyle name="Normal 15 2" xfId="219" xr:uid="{D0520F97-35DA-4ED2-B7A3-732111604122}"/>
    <cellStyle name="Normal 15 3" xfId="14100" xr:uid="{357F3975-04D2-483D-A613-D705915C009E}"/>
    <cellStyle name="Normal 15 4" xfId="14101" xr:uid="{A33F4BEB-F285-4255-8260-A7B88555FE5C}"/>
    <cellStyle name="Normal 16" xfId="14102" xr:uid="{FA7D0FDB-9086-4635-8078-2DD986495E0D}"/>
    <cellStyle name="Normal 16 2" xfId="14103" xr:uid="{420FFCFF-3D1E-4703-841A-571F4153DFA6}"/>
    <cellStyle name="Normal 16 2 2" xfId="14104" xr:uid="{39ECF0ED-DA69-47FC-85E3-23C43A7F709D}"/>
    <cellStyle name="Normal 16 3" xfId="14105" xr:uid="{68217B99-48EF-4F6F-9CCE-55C552AA7827}"/>
    <cellStyle name="Normal 16 3 2" xfId="14106" xr:uid="{B8F68B58-E17F-44A9-B48D-78DDD3C95EE3}"/>
    <cellStyle name="Normal 16 4" xfId="14107" xr:uid="{D9733457-50DC-48F8-A898-AF8BBA8BD7BE}"/>
    <cellStyle name="Normal 16 4 2" xfId="14108" xr:uid="{BCA2E035-AE27-4690-808B-FA1C718D44F8}"/>
    <cellStyle name="Normal 16 5" xfId="14109" xr:uid="{1B183E7B-1B44-452D-9AB0-5B0072038667}"/>
    <cellStyle name="Normal 17" xfId="129" xr:uid="{B0E9944B-3F83-4BB3-954B-A67200DB0DCF}"/>
    <cellStyle name="Normal 17 2" xfId="14111" xr:uid="{224C1E6E-3877-4A6D-B2BA-E6CE0E8330A5}"/>
    <cellStyle name="Normal 17 2 2" xfId="14112" xr:uid="{075C7D71-CFF2-4034-B690-CCA107ED2BEB}"/>
    <cellStyle name="Normal 17 3" xfId="14113" xr:uid="{73E208E0-925E-4389-BE98-547EFE7ED976}"/>
    <cellStyle name="Normal 17 3 2" xfId="14114" xr:uid="{75F43713-EB3B-409F-80E1-8682E6C8C23B}"/>
    <cellStyle name="Normal 17 4" xfId="14115" xr:uid="{B15BBADE-4EBC-4B9E-9278-B759DEEBC609}"/>
    <cellStyle name="Normal 17 4 2" xfId="14116" xr:uid="{3CCDA64A-C178-477B-8938-6021F0620FC9}"/>
    <cellStyle name="Normal 17 5" xfId="14117" xr:uid="{E74A19B3-918D-4D9D-BE22-5E34FFD081D6}"/>
    <cellStyle name="Normal 17 6" xfId="14110" xr:uid="{F0A41C1D-E57E-407D-BA12-F77C3CA4E9C7}"/>
    <cellStyle name="Normal 18" xfId="130" xr:uid="{66EC9088-3889-4D09-858F-E44D5EFD082D}"/>
    <cellStyle name="Normal 18 10" xfId="14119" xr:uid="{2702B318-3E64-4720-99CC-E4E9D5A0A3B5}"/>
    <cellStyle name="Normal 18 11" xfId="14118" xr:uid="{3A363897-98ED-454D-87C1-31CF4D7F851B}"/>
    <cellStyle name="Normal 18 2" xfId="14120" xr:uid="{A7B857D4-689C-4411-9748-87E908CC9CB2}"/>
    <cellStyle name="Normal 18 2 2" xfId="14121" xr:uid="{5A78CC40-6A40-46DB-8B09-FB77E28AA226}"/>
    <cellStyle name="Normal 18 3" xfId="14122" xr:uid="{231ED92C-FFBB-42CA-A672-9C016EC9175B}"/>
    <cellStyle name="Normal 18 4" xfId="14123" xr:uid="{397FC3E9-E8E3-4786-A4FC-90927AA115B4}"/>
    <cellStyle name="Normal 18 5" xfId="14124" xr:uid="{12757926-D4A8-42D7-B693-3617A07DF593}"/>
    <cellStyle name="Normal 18 6" xfId="14125" xr:uid="{5533470F-A231-47DB-938A-FC69BB7DEB15}"/>
    <cellStyle name="Normal 18 7" xfId="14126" xr:uid="{A0894133-BB1C-433B-92B9-9C4C24A64C74}"/>
    <cellStyle name="Normal 18 8" xfId="14127" xr:uid="{B913D91B-7672-4362-AF23-5F96B0D3F27E}"/>
    <cellStyle name="Normal 18 9" xfId="14128" xr:uid="{31343A66-E275-4763-AF27-1910F2E65274}"/>
    <cellStyle name="Normal 19" xfId="14129" xr:uid="{125A2F35-20D6-4074-B22F-B6DC654E3F65}"/>
    <cellStyle name="Normal 19 2" xfId="14130" xr:uid="{A4B1920B-18F2-4F19-BBAE-CD1D80E5EC25}"/>
    <cellStyle name="Normal 19 3" xfId="14131" xr:uid="{BD1B031D-559C-48AF-A557-B15C3A3AEBD8}"/>
    <cellStyle name="Normal 2" xfId="18" xr:uid="{00000000-0005-0000-0000-000012000000}"/>
    <cellStyle name="Normal 2 10" xfId="14132" xr:uid="{37B9F523-0C8B-4C4E-B1C2-B702905BA19F}"/>
    <cellStyle name="Normal 2 10 2" xfId="14133" xr:uid="{7330CB03-60A9-4A4E-963B-F893202DDC55}"/>
    <cellStyle name="Normal 2 10 2 2" xfId="14134" xr:uid="{89EF889F-80F2-48B8-BAE3-BF8A9DBFE5AF}"/>
    <cellStyle name="Normal 2 10 2 2 2" xfId="14135" xr:uid="{24EF3401-63AB-4E04-ABCC-540626F08C90}"/>
    <cellStyle name="Normal 2 10 2 3" xfId="14136" xr:uid="{29AB918F-3728-4683-A867-BAB4DD112DEF}"/>
    <cellStyle name="Normal 2 10 3" xfId="14137" xr:uid="{D8BF2F5F-11C7-4F34-9276-8527D427F3DF}"/>
    <cellStyle name="Normal 2 10 3 2" xfId="14138" xr:uid="{43F7DC1C-0D3D-4D64-9D4D-BC573ACED6DA}"/>
    <cellStyle name="Normal 2 10 3 2 2" xfId="14139" xr:uid="{53EB21F0-123C-4FC2-A485-7466B0A158AD}"/>
    <cellStyle name="Normal 2 10 3 3" xfId="14140" xr:uid="{1EB0686C-3C92-4C13-A262-051C85007AFA}"/>
    <cellStyle name="Normal 2 10 4" xfId="14141" xr:uid="{0A6C0247-7135-4978-AE84-6C91E2231B59}"/>
    <cellStyle name="Normal 2 10 4 2" xfId="14142" xr:uid="{FB915F90-C421-4927-8350-F7D23566CE86}"/>
    <cellStyle name="Normal 2 10 5" xfId="14143" xr:uid="{28927F7B-2BB5-4872-8A41-DB6D0BB61BFC}"/>
    <cellStyle name="Normal 2 10 5 2" xfId="14144" xr:uid="{549E17D1-2675-4E2F-B2E8-B65FC71F9A0F}"/>
    <cellStyle name="Normal 2 10 6" xfId="14145" xr:uid="{78812B78-B2B7-4D23-9CC2-D65B6D8CF357}"/>
    <cellStyle name="Normal 2 10 7" xfId="14146" xr:uid="{532D29F2-AC43-4086-A0A5-89C1AD554BC5}"/>
    <cellStyle name="Normal 2 11" xfId="14147" xr:uid="{62B91E00-6CC9-47D9-AB51-B2284B5D5531}"/>
    <cellStyle name="Normal 2 11 2" xfId="14148" xr:uid="{6872C3B8-BCC1-476A-A794-BDB0322C127E}"/>
    <cellStyle name="Normal 2 11 2 2" xfId="14149" xr:uid="{66A8550E-AB7E-4059-B72D-752CE3295EC5}"/>
    <cellStyle name="Normal 2 11 2 2 2" xfId="14150" xr:uid="{A9EAD1C5-4DF9-4CAD-B10C-C5C80DFB09A4}"/>
    <cellStyle name="Normal 2 11 2 3" xfId="14151" xr:uid="{807387C5-831D-4881-B820-C39EE9B4B031}"/>
    <cellStyle name="Normal 2 11 3" xfId="14152" xr:uid="{E66E9041-C284-4144-B5C6-9AAA753C8560}"/>
    <cellStyle name="Normal 2 11 3 2" xfId="14153" xr:uid="{7FD236EF-98A8-40DD-9C50-0457C5CF676D}"/>
    <cellStyle name="Normal 2 11 3 2 2" xfId="14154" xr:uid="{18F20645-2CBE-4DED-BA35-CC6A2D4CFCB4}"/>
    <cellStyle name="Normal 2 11 3 3" xfId="14155" xr:uid="{F53EEC55-7FCD-48CF-B5F1-B131C1EB6A18}"/>
    <cellStyle name="Normal 2 11 4" xfId="14156" xr:uid="{09558220-5C5E-4187-88EE-B12883AA760B}"/>
    <cellStyle name="Normal 2 11 4 2" xfId="14157" xr:uid="{0674CEBC-9329-4745-ABC1-6F63B49FCD58}"/>
    <cellStyle name="Normal 2 11 5" xfId="14158" xr:uid="{8F205036-2647-43BC-8DE3-CAD1B44E60F3}"/>
    <cellStyle name="Normal 2 11 5 2" xfId="14159" xr:uid="{9EE9EA6D-772D-402D-954C-EA087BAB5C3B}"/>
    <cellStyle name="Normal 2 11 6" xfId="14160" xr:uid="{9491A386-B218-4E59-851A-D0A6367AB4AD}"/>
    <cellStyle name="Normal 2 11 7" xfId="14161" xr:uid="{2B4344F7-C193-4B8F-80FA-25710494CD5A}"/>
    <cellStyle name="Normal 2 12" xfId="14162" xr:uid="{ACD273BD-655D-45BC-8A2A-0FDE2AF7859D}"/>
    <cellStyle name="Normal 2 12 2" xfId="14163" xr:uid="{5685A586-D240-4640-93AE-A6BD07061E63}"/>
    <cellStyle name="Normal 2 12 2 2" xfId="14164" xr:uid="{ADA0A8CB-5AF0-4832-9F03-488DCA56B99E}"/>
    <cellStyle name="Normal 2 12 2 2 2" xfId="14165" xr:uid="{7AE4097D-F6B3-4B7D-9C99-501C6A2416E3}"/>
    <cellStyle name="Normal 2 12 2 3" xfId="14166" xr:uid="{13B63E52-49AD-44F1-80B4-BDB6C7F324E0}"/>
    <cellStyle name="Normal 2 12 3" xfId="14167" xr:uid="{0BF5BE36-A0E3-4C41-B4E0-40AC329EAA78}"/>
    <cellStyle name="Normal 2 12 3 2" xfId="14168" xr:uid="{3FA5D23B-BE36-4A2E-9A83-C1912E9B62E7}"/>
    <cellStyle name="Normal 2 12 3 2 2" xfId="14169" xr:uid="{916ECBB8-A992-4CC1-BC2D-9403E2D3DCC0}"/>
    <cellStyle name="Normal 2 12 3 3" xfId="14170" xr:uid="{A7F662F4-5EA8-45D1-BBA3-E103664A4F48}"/>
    <cellStyle name="Normal 2 12 4" xfId="14171" xr:uid="{C97CAAE0-E253-403E-9DF5-C78BBDDE398E}"/>
    <cellStyle name="Normal 2 12 4 2" xfId="14172" xr:uid="{F20FA653-459E-4CE6-B086-0EB5B658D2E6}"/>
    <cellStyle name="Normal 2 12 5" xfId="14173" xr:uid="{592B6CFD-C36F-415E-B6E6-5914450196FE}"/>
    <cellStyle name="Normal 2 12 5 2" xfId="14174" xr:uid="{9F9C7EB6-14BD-4428-A0CE-DA7A83642954}"/>
    <cellStyle name="Normal 2 12 6" xfId="14175" xr:uid="{569B7994-13DA-4B34-8F2B-11A96DF4786A}"/>
    <cellStyle name="Normal 2 12 7" xfId="14176" xr:uid="{CB5A2FDB-0525-4572-8FB4-7311A7767659}"/>
    <cellStyle name="Normal 2 13" xfId="14177" xr:uid="{35758E99-E9D7-46D9-8971-E2654AFDE94E}"/>
    <cellStyle name="Normal 2 13 2" xfId="14178" xr:uid="{A547674B-FE30-40CC-8C4B-EEC5E11225FD}"/>
    <cellStyle name="Normal 2 13 2 2" xfId="14179" xr:uid="{509EDEFF-BCCC-4513-B8BC-DE88B93E3318}"/>
    <cellStyle name="Normal 2 13 3" xfId="14180" xr:uid="{CF61C7EE-759E-475F-B144-7C1248BC78EE}"/>
    <cellStyle name="Normal 2 14" xfId="14181" xr:uid="{69630F2F-70AF-4CCD-9E75-9645F03EF948}"/>
    <cellStyle name="Normal 2 14 2" xfId="14182" xr:uid="{C5CD0365-5B40-4461-BB9B-EE7F735FD4BB}"/>
    <cellStyle name="Normal 2 14 2 2" xfId="14183" xr:uid="{BEA6D809-758C-4CF4-AD65-52D78D23A44A}"/>
    <cellStyle name="Normal 2 14 3" xfId="14184" xr:uid="{C7594FDE-8F71-4A4E-BE3C-41D412F63B9D}"/>
    <cellStyle name="Normal 2 15" xfId="14185" xr:uid="{B6E03CF1-A029-422C-A9A1-7CA3B10F84FB}"/>
    <cellStyle name="Normal 2 15 2" xfId="14186" xr:uid="{BCEE4FDD-DD1D-47AD-ADBC-F12BD04EB5C9}"/>
    <cellStyle name="Normal 2 16" xfId="14187" xr:uid="{98EAD39D-3C70-432F-9A32-D4825F551A34}"/>
    <cellStyle name="Normal 2 16 2" xfId="14188" xr:uid="{3A308826-AE9D-46F9-8CE7-DDABC5766A7E}"/>
    <cellStyle name="Normal 2 17" xfId="14189" xr:uid="{2D4B3304-7F0B-40D3-94CC-81D4036AD6BB}"/>
    <cellStyle name="Normal 2 18" xfId="270" xr:uid="{6053D81C-DCC0-437B-B023-195E39A9DE7F}"/>
    <cellStyle name="Normal 2 19" xfId="14190" xr:uid="{0949191D-80A2-49B6-BB70-A1721ACF7EEF}"/>
    <cellStyle name="Normal 2 2" xfId="92" xr:uid="{8785D5AD-63AE-4858-AD20-5946F95B1281}"/>
    <cellStyle name="Normal 2 2 2" xfId="132" xr:uid="{06496FCF-ACC7-4795-9533-44FE205D21E2}"/>
    <cellStyle name="Normal 2 2 2 10" xfId="14191" xr:uid="{50A56D55-1C8D-48B9-8C02-0C9370070E9C}"/>
    <cellStyle name="Normal 2 2 2 11" xfId="14192" xr:uid="{393F2491-B32F-4F18-92D5-7C1892B7230D}"/>
    <cellStyle name="Normal 2 2 2 2" xfId="267" xr:uid="{8170DC2C-C0D6-4E69-B263-15ED7B3DE7C4}"/>
    <cellStyle name="Normal 2 2 2 2 2" xfId="14193" xr:uid="{9C040848-BF86-46FC-A42A-053600FB0396}"/>
    <cellStyle name="Normal 2 2 2 3" xfId="14194" xr:uid="{5454F9B4-E491-49DC-98BF-6C8B1BF7618A}"/>
    <cellStyle name="Normal 2 2 2 3 2" xfId="14195" xr:uid="{77E22385-963B-48F3-BF87-056832F190C2}"/>
    <cellStyle name="Normal 2 2 2 4" xfId="14196" xr:uid="{7AFF9023-F833-428D-8CC1-D7AC8B57908C}"/>
    <cellStyle name="Normal 2 2 2 5" xfId="14197" xr:uid="{947A9BA0-AF37-4B44-8A78-B1FE5A009278}"/>
    <cellStyle name="Normal 2 2 2 6" xfId="14198" xr:uid="{4E5A561B-0ADA-402A-B94D-E83385326239}"/>
    <cellStyle name="Normal 2 2 2 7" xfId="14199" xr:uid="{82F06F96-F99A-43B4-99C2-8EEA2B905FDC}"/>
    <cellStyle name="Normal 2 2 2 8" xfId="14200" xr:uid="{A36D4DD8-F527-46DD-B69E-BA578A407930}"/>
    <cellStyle name="Normal 2 2 2 9" xfId="14201" xr:uid="{1BA30667-6E79-4703-ACBF-81F897ACF1D4}"/>
    <cellStyle name="Normal 2 2 3" xfId="14202" xr:uid="{38DC888A-2619-4028-B2D5-7C92F878F5F0}"/>
    <cellStyle name="Normal 2 2 3 2" xfId="14203" xr:uid="{29E86534-6DC1-45D9-AB60-A492CE38C7A0}"/>
    <cellStyle name="Normal 2 2 3 3" xfId="14204" xr:uid="{D0076D24-AABC-4175-B602-6B152C0CCE2A}"/>
    <cellStyle name="Normal 2 2 3 4" xfId="14205" xr:uid="{762CA871-FE47-4807-ADAF-A17D96F0EA71}"/>
    <cellStyle name="Normal 2 2 4" xfId="14206" xr:uid="{D771049E-EA46-44B0-9808-EE98F1F0B882}"/>
    <cellStyle name="Normal 2 2 4 2" xfId="14207" xr:uid="{343ECD72-1D3B-462E-9301-9D18B13E6C16}"/>
    <cellStyle name="Normal 2 2 5" xfId="14208" xr:uid="{D4627568-A386-48C6-BFC9-D7D1FE838D27}"/>
    <cellStyle name="Normal 2 2 5 2" xfId="14209" xr:uid="{07611709-EE6D-46CF-BEC0-E556CA3703B7}"/>
    <cellStyle name="Normal 2 2 6" xfId="14210" xr:uid="{FE5A265A-D9FE-4C5E-A592-8DB319EC8E8A}"/>
    <cellStyle name="Normal 2 2 7" xfId="14211" xr:uid="{DE1A6B87-BDBE-410E-B31B-7E259B24867F}"/>
    <cellStyle name="Normal 2 20" xfId="30976" xr:uid="{7B960E04-968E-4CE2-96A5-5D2E1AF4826D}"/>
    <cellStyle name="Normal 2 21" xfId="30985" xr:uid="{5EC690AB-8F8A-4849-93B5-4F7E2BF72B78}"/>
    <cellStyle name="Normal 2 22" xfId="30989" xr:uid="{1D5A443E-0BA4-4BC2-9E41-10A33D5A8D5D}"/>
    <cellStyle name="Normal 2 23" xfId="136" xr:uid="{7AD1C731-9C46-48A3-BE21-EBF3D6264415}"/>
    <cellStyle name="Normal 2 29" xfId="30990" xr:uid="{D4972338-37D2-4766-AAD7-C076D6EC5E5B}"/>
    <cellStyle name="Normal 2 3" xfId="97" xr:uid="{A74911FE-8B34-4633-83F1-3199F7F96245}"/>
    <cellStyle name="Normal 2 3 10" xfId="14212" xr:uid="{C74C12D7-948C-4501-865A-6E0D2C6FA3FB}"/>
    <cellStyle name="Normal 2 3 11" xfId="14213" xr:uid="{D4C88B66-482A-4912-B8F7-8C0D9FE3B645}"/>
    <cellStyle name="Normal 2 3 12" xfId="14214" xr:uid="{AEAB87CA-9A6E-4E57-9988-DDDDBE772DBE}"/>
    <cellStyle name="Normal 2 3 13" xfId="246" xr:uid="{3A7E7A32-AFF2-4D5C-81D6-71A33C589FD3}"/>
    <cellStyle name="Normal 2 3 2" xfId="14215" xr:uid="{B1655648-1747-4538-B645-839427AFDB6D}"/>
    <cellStyle name="Normal 2 3 2 2" xfId="14216" xr:uid="{0EA9B4C2-4121-44D4-AFDE-B4ECCC08FBCB}"/>
    <cellStyle name="Normal 2 3 3" xfId="14217" xr:uid="{1CDA234E-0649-4530-9F3F-F6EC2BBC8B9B}"/>
    <cellStyle name="Normal 2 3 4" xfId="14218" xr:uid="{CB2938D4-702E-40F1-9BF9-44A0BCA65AD0}"/>
    <cellStyle name="Normal 2 3 5" xfId="14219" xr:uid="{418E314F-08A5-497E-A34C-A8DA992596B9}"/>
    <cellStyle name="Normal 2 3 6" xfId="14220" xr:uid="{B8AC6BE9-8482-4C64-BEE6-EBB7D7E8377F}"/>
    <cellStyle name="Normal 2 3 7" xfId="14221" xr:uid="{216BDF2E-919B-46CD-87AE-DD689B8C54D6}"/>
    <cellStyle name="Normal 2 3 8" xfId="14222" xr:uid="{DF52BBCA-0947-47F5-8739-F4F65679236C}"/>
    <cellStyle name="Normal 2 3 9" xfId="14223" xr:uid="{AF21A251-6D5B-48F3-8451-6BD2FB7BAF3D}"/>
    <cellStyle name="Normal 2 4" xfId="14224" xr:uid="{D7224924-5E98-428E-9BBC-8AF4BD7BF7B8}"/>
    <cellStyle name="Normal 2 4 10" xfId="14225" xr:uid="{74F6CA23-0C89-45D9-81D3-CC27B3BE6A13}"/>
    <cellStyle name="Normal 2 4 11" xfId="14226" xr:uid="{BA22E65A-4919-4BB0-9CB0-A22D022E6D48}"/>
    <cellStyle name="Normal 2 4 2" xfId="14227" xr:uid="{432CD53B-D47E-45D0-A6EC-B2B3ABB34E10}"/>
    <cellStyle name="Normal 2 4 2 2" xfId="14228" xr:uid="{BD2311FE-4862-4B1D-B077-22FE7F544DB9}"/>
    <cellStyle name="Normal 2 4 3" xfId="14229" xr:uid="{9192BC6F-4F96-4F4F-AE70-B1B841440A70}"/>
    <cellStyle name="Normal 2 4 4" xfId="14230" xr:uid="{EFD951D6-4FA0-48D4-8E4E-B3FB564DBAAF}"/>
    <cellStyle name="Normal 2 4 5" xfId="14231" xr:uid="{DC61573D-1458-4B64-AC60-5539EBE51602}"/>
    <cellStyle name="Normal 2 4 6" xfId="14232" xr:uid="{550FB9FE-EC4B-409A-A9CF-59470F9BD820}"/>
    <cellStyle name="Normal 2 4 7" xfId="14233" xr:uid="{88524029-C095-4881-8F95-6DEBA329260C}"/>
    <cellStyle name="Normal 2 4 8" xfId="14234" xr:uid="{51285512-89FB-479E-8190-5CC5C21EC5E4}"/>
    <cellStyle name="Normal 2 4 9" xfId="14235" xr:uid="{1ADA6FD9-A0EF-411F-8846-8E9613771D16}"/>
    <cellStyle name="Normal 2 5" xfId="14236" xr:uid="{40700483-1141-4FD2-97B3-71630D9C10A6}"/>
    <cellStyle name="Normal 2 5 2" xfId="14237" xr:uid="{8D4E19DD-7EA0-4AC8-9EA8-E358898C7535}"/>
    <cellStyle name="Normal 2 5 3" xfId="14238" xr:uid="{B88CA504-B1EB-4BE9-B242-90C0AA16D30E}"/>
    <cellStyle name="Normal 2 6" xfId="14239" xr:uid="{6678EA74-AAA8-4D14-B2E7-999801931B45}"/>
    <cellStyle name="Normal 2 6 2" xfId="14240" xr:uid="{C84BB12D-434C-4F9E-AD78-FC1E96D96EA5}"/>
    <cellStyle name="Normal 2 6 3" xfId="14241" xr:uid="{5A4064BF-F85A-4962-813D-AF0AE094BE40}"/>
    <cellStyle name="Normal 2 7" xfId="14242" xr:uid="{C0685467-5334-4426-992B-32A9D13D01BF}"/>
    <cellStyle name="Normal 2 7 2" xfId="14243" xr:uid="{506CBBA1-BEE0-4BB0-8854-7A98A478ACC5}"/>
    <cellStyle name="Normal 2 7 3" xfId="14244" xr:uid="{A0F1E65B-604B-4E8B-9029-1AD2F613E028}"/>
    <cellStyle name="Normal 2 8" xfId="14245" xr:uid="{818C1AE0-3846-4792-AD57-48FD34D996A9}"/>
    <cellStyle name="Normal 2 8 2" xfId="14246" xr:uid="{3D1D28C9-CC1C-4671-8553-35F7ECD6F95E}"/>
    <cellStyle name="Normal 2 8 3" xfId="14247" xr:uid="{C0E1C284-A317-4E8F-B043-7F05E762BDF5}"/>
    <cellStyle name="Normal 2 9" xfId="14248" xr:uid="{8FC6E5C8-66C9-4914-A050-88B6961D4B16}"/>
    <cellStyle name="Normal 2 9 2" xfId="14249" xr:uid="{B3A5480E-3136-4D94-8CDA-56733C85D6E1}"/>
    <cellStyle name="Normal 20" xfId="14250" xr:uid="{6CE452FE-D367-4519-942A-EBF90F891FED}"/>
    <cellStyle name="Normal 20 2" xfId="14251" xr:uid="{45068C93-724F-40C1-84F5-76D27C37D677}"/>
    <cellStyle name="Normal 20 3" xfId="14252" xr:uid="{AD841D28-5932-4E68-868F-D80F679EC343}"/>
    <cellStyle name="Normal 21" xfId="14253" xr:uid="{F54EF49F-1204-4F38-BF9C-559E26B21037}"/>
    <cellStyle name="Normal 21 10" xfId="14254" xr:uid="{4A41897C-FF76-4E56-98AE-1E7A02137AD2}"/>
    <cellStyle name="Normal 21 2" xfId="14255" xr:uid="{A70D8286-6450-480E-BF8B-ED5F8DAEA359}"/>
    <cellStyle name="Normal 21 2 2" xfId="14256" xr:uid="{5651BE61-2CD5-444C-AF64-FD79A7AC23A8}"/>
    <cellStyle name="Normal 21 2 3" xfId="14257" xr:uid="{0861423A-49AE-4A2C-8B42-0F08F5A7ECED}"/>
    <cellStyle name="Normal 21 2 4" xfId="14258" xr:uid="{754BDDBB-5B85-43D3-A6FF-A1C2584DB836}"/>
    <cellStyle name="Normal 21 2 5" xfId="14259" xr:uid="{3E76868D-5F4B-4118-8BA5-39B35D923B5A}"/>
    <cellStyle name="Normal 21 2 6" xfId="14260" xr:uid="{9298F9D9-CC1B-4A00-84BF-9897277DCCD5}"/>
    <cellStyle name="Normal 21 2 7" xfId="14261" xr:uid="{542AAF1E-E7AE-4CE2-94D3-1A4F2B696460}"/>
    <cellStyle name="Normal 21 3" xfId="14262" xr:uid="{3E4EEA4E-C4E5-42E0-BA78-465EFC3F28D8}"/>
    <cellStyle name="Normal 21 4" xfId="14263" xr:uid="{631D2ED1-25A8-4BA3-8B80-B0185352B326}"/>
    <cellStyle name="Normal 21 5" xfId="14264" xr:uid="{54A3B1F1-DCC9-4BA4-A36A-672226E43343}"/>
    <cellStyle name="Normal 21 6" xfId="14265" xr:uid="{757AF4EB-EDCD-4054-B5C7-DFFBF28BE08B}"/>
    <cellStyle name="Normal 21 7" xfId="14266" xr:uid="{B08F205A-77A2-4B17-B2E4-094DC7282EBC}"/>
    <cellStyle name="Normal 21 8" xfId="14267" xr:uid="{BBBDB36F-060E-4B36-AD24-C21C1F364576}"/>
    <cellStyle name="Normal 21 9" xfId="14268" xr:uid="{B5150803-2F09-45E1-B58E-3F411A497BC8}"/>
    <cellStyle name="Normal 22" xfId="14269" xr:uid="{45E02C09-D1CE-470E-8ECA-42787CD73CF0}"/>
    <cellStyle name="Normal 22 2" xfId="14270" xr:uid="{62E295EC-8BC4-4E02-95B8-AF0F1557B371}"/>
    <cellStyle name="Normal 22 2 2" xfId="14271" xr:uid="{C242A59F-D5BD-4C56-8682-031029531C43}"/>
    <cellStyle name="Normal 22 2 3" xfId="14272" xr:uid="{A92AB4FE-7DA2-4A9F-971C-7EE8CBE07A42}"/>
    <cellStyle name="Normal 22 2 4" xfId="14273" xr:uid="{070753F1-793A-46D1-A8A7-C52652F985B0}"/>
    <cellStyle name="Normal 22 2 5" xfId="14274" xr:uid="{5EA51BAE-DFDF-4FAB-BE0D-95222C971E3E}"/>
    <cellStyle name="Normal 22 2 6" xfId="14275" xr:uid="{76ACFF0C-731A-4684-A6C7-6AA560B91246}"/>
    <cellStyle name="Normal 22 2 7" xfId="14276" xr:uid="{228D811E-2815-487D-AE0E-56CC149FC4BF}"/>
    <cellStyle name="Normal 22 3" xfId="14277" xr:uid="{842944C6-8406-4166-847A-FA05F575ACB3}"/>
    <cellStyle name="Normal 23" xfId="14278" xr:uid="{EE18989C-D379-4CBE-876C-0263A4C4C4D7}"/>
    <cellStyle name="Normal 23 2" xfId="14279" xr:uid="{F24FB5B0-AC74-4A03-9839-1CEEFFFC25B6}"/>
    <cellStyle name="Normal 23 2 2" xfId="14280" xr:uid="{2B726BF6-3F0F-4F1C-BB89-FC613FE7F8C1}"/>
    <cellStyle name="Normal 23 2 3" xfId="14281" xr:uid="{0377851D-A6B0-4153-A32D-433DA43A8F47}"/>
    <cellStyle name="Normal 23 2 4" xfId="14282" xr:uid="{683D304B-802B-4047-96D4-7ACC84ABD9D9}"/>
    <cellStyle name="Normal 23 2 5" xfId="14283" xr:uid="{DA581AEA-B188-469B-B0B1-2C9C0EE7631D}"/>
    <cellStyle name="Normal 23 2 6" xfId="14284" xr:uid="{603D5D8D-62B7-4027-8914-814837465C44}"/>
    <cellStyle name="Normal 23 2 6 2" xfId="14285" xr:uid="{0D501CEA-243C-4E68-A3A3-94BC0F70E686}"/>
    <cellStyle name="Normal 23 2 7" xfId="14286" xr:uid="{B9455C55-F0A7-4366-8A4E-132982F126B0}"/>
    <cellStyle name="Normal 23 2 7 10" xfId="14287" xr:uid="{7C7ACBD6-B498-4318-BC0A-C9B5DBF79A08}"/>
    <cellStyle name="Normal 23 2 7 2" xfId="14288" xr:uid="{4F6A7FF6-C327-45F2-8BC4-A4582A32DF25}"/>
    <cellStyle name="Normal 23 2 7 2 2" xfId="14289" xr:uid="{55352692-24A2-4171-B66C-7313829CC7C5}"/>
    <cellStyle name="Normal 23 2 7 2 2 2" xfId="14290" xr:uid="{BE37936B-5254-437D-904C-60D809825935}"/>
    <cellStyle name="Normal 23 2 7 2 2 2 2" xfId="14291" xr:uid="{F04C6E0B-0B9B-4751-86A9-3515FF6FA6B8}"/>
    <cellStyle name="Normal 23 2 7 2 2 2 2 2" xfId="14292" xr:uid="{356F7A70-3AEA-46A5-94AD-31975D766C27}"/>
    <cellStyle name="Normal 23 2 7 2 2 2 3" xfId="14293" xr:uid="{B020DB4B-0D0B-47CA-8A65-4741277A46B1}"/>
    <cellStyle name="Normal 23 2 7 2 2 3" xfId="14294" xr:uid="{88E01ECF-B189-469D-8E3C-3256A2B858A6}"/>
    <cellStyle name="Normal 23 2 7 2 2 3 2" xfId="14295" xr:uid="{C0C06E2E-B3C4-4A2F-AB8A-46BAC6DED30E}"/>
    <cellStyle name="Normal 23 2 7 2 2 3 2 2" xfId="14296" xr:uid="{FDC09045-1BBE-4E70-A8BC-03FECEACF08B}"/>
    <cellStyle name="Normal 23 2 7 2 2 3 3" xfId="14297" xr:uid="{E2F8A96C-DC89-4293-ADB0-F2AF1F529CB6}"/>
    <cellStyle name="Normal 23 2 7 2 2 4" xfId="14298" xr:uid="{5816B8A7-B087-432A-951F-EEE016E44600}"/>
    <cellStyle name="Normal 23 2 7 2 2 4 2" xfId="14299" xr:uid="{1A72040A-8513-4C98-9B3E-F3B70CD8D14E}"/>
    <cellStyle name="Normal 23 2 7 2 2 5" xfId="14300" xr:uid="{71F0693A-73E3-4394-89F4-B01ADED6BD7B}"/>
    <cellStyle name="Normal 23 2 7 2 2 5 2" xfId="14301" xr:uid="{56843DA5-E55A-44B1-B862-6D53DBB3484E}"/>
    <cellStyle name="Normal 23 2 7 2 2 6" xfId="14302" xr:uid="{FADBA5D5-F74E-4130-B986-3498627D1A4C}"/>
    <cellStyle name="Normal 23 2 7 2 3" xfId="14303" xr:uid="{9FE68438-79D4-4BAE-9671-E509E7088C1D}"/>
    <cellStyle name="Normal 23 2 7 2 3 2" xfId="14304" xr:uid="{9B6246D6-6315-44E3-9586-78CA89CCC2B7}"/>
    <cellStyle name="Normal 23 2 7 2 3 2 2" xfId="14305" xr:uid="{BE010ADA-14E4-45D1-9D55-EE9EC828D8AF}"/>
    <cellStyle name="Normal 23 2 7 2 3 2 2 2" xfId="14306" xr:uid="{9E9FD2C4-E881-4BCD-8145-BF7F5A9AD14C}"/>
    <cellStyle name="Normal 23 2 7 2 3 2 3" xfId="14307" xr:uid="{F6565C5D-74D2-4192-AF93-9967B5CB7454}"/>
    <cellStyle name="Normal 23 2 7 2 3 3" xfId="14308" xr:uid="{BE5B1CB2-FAD8-4466-ACDF-F3C0FA9CBA0E}"/>
    <cellStyle name="Normal 23 2 7 2 3 3 2" xfId="14309" xr:uid="{DC6F5E05-9CDC-4AC2-BB80-02C558887B10}"/>
    <cellStyle name="Normal 23 2 7 2 3 3 2 2" xfId="14310" xr:uid="{0C2C14A3-3AA3-4749-9717-2451643910A3}"/>
    <cellStyle name="Normal 23 2 7 2 3 3 3" xfId="14311" xr:uid="{BA817296-75E3-4DF5-A3B1-1E143CDAE14E}"/>
    <cellStyle name="Normal 23 2 7 2 3 4" xfId="14312" xr:uid="{0C2B1F7E-2391-48FE-A169-5A800176FD39}"/>
    <cellStyle name="Normal 23 2 7 2 3 4 2" xfId="14313" xr:uid="{41142E50-B7FC-49F7-9F39-3FD394854886}"/>
    <cellStyle name="Normal 23 2 7 2 3 5" xfId="14314" xr:uid="{DE04B3FF-E292-4027-BEC0-62BB8C8BA572}"/>
    <cellStyle name="Normal 23 2 7 2 3 5 2" xfId="14315" xr:uid="{497A3EDC-5B3B-495E-99BE-93F10C248984}"/>
    <cellStyle name="Normal 23 2 7 2 3 6" xfId="14316" xr:uid="{39981F55-6204-4AAB-BBEF-8E3C4844D93E}"/>
    <cellStyle name="Normal 23 2 7 2 4" xfId="14317" xr:uid="{5BE50A44-AC02-4642-8F1F-0ECD2CCA66AF}"/>
    <cellStyle name="Normal 23 2 7 2 4 2" xfId="14318" xr:uid="{03611B2D-EF04-43F0-9B30-C6DFAB2299CF}"/>
    <cellStyle name="Normal 23 2 7 2 4 2 2" xfId="14319" xr:uid="{F8A0926E-00AC-4492-84E7-743F1630D4B2}"/>
    <cellStyle name="Normal 23 2 7 2 4 2 2 2" xfId="14320" xr:uid="{EC842CC9-D977-4F00-B2C3-333A88468FB8}"/>
    <cellStyle name="Normal 23 2 7 2 4 2 3" xfId="14321" xr:uid="{892B6FF9-5ED9-4D21-BFB7-4AED4727D486}"/>
    <cellStyle name="Normal 23 2 7 2 4 3" xfId="14322" xr:uid="{312A064B-0C0D-43E4-AA3D-5965A1777967}"/>
    <cellStyle name="Normal 23 2 7 2 4 3 2" xfId="14323" xr:uid="{613BF02D-C287-46CB-9268-20FABDFED4B1}"/>
    <cellStyle name="Normal 23 2 7 2 4 3 2 2" xfId="14324" xr:uid="{DB2EA7CA-8397-4300-BA80-EE80EE0FE663}"/>
    <cellStyle name="Normal 23 2 7 2 4 3 3" xfId="14325" xr:uid="{0A0C02B9-70CD-4F16-A9A7-200E8F7E8CFA}"/>
    <cellStyle name="Normal 23 2 7 2 4 4" xfId="14326" xr:uid="{587C855F-5B5A-4F21-BEBE-DFBEE3E0CCD8}"/>
    <cellStyle name="Normal 23 2 7 2 4 4 2" xfId="14327" xr:uid="{513F0802-82DA-4A33-9B55-5F75AC7408B6}"/>
    <cellStyle name="Normal 23 2 7 2 4 5" xfId="14328" xr:uid="{A72ADF9F-D67E-4634-A5DF-11B5A605F6B8}"/>
    <cellStyle name="Normal 23 2 7 2 4 5 2" xfId="14329" xr:uid="{8020635D-1915-49E1-AAF1-49A3EFB8819B}"/>
    <cellStyle name="Normal 23 2 7 2 4 6" xfId="14330" xr:uid="{964B38FE-56BC-481E-978A-7AE82CE3A32D}"/>
    <cellStyle name="Normal 23 2 7 2 5" xfId="14331" xr:uid="{852D677B-9B32-414C-9E21-9251CCE177AA}"/>
    <cellStyle name="Normal 23 2 7 2 5 2" xfId="14332" xr:uid="{CBB88504-234F-4A82-8D9D-6DBA91E2E7E1}"/>
    <cellStyle name="Normal 23 2 7 2 5 2 2" xfId="14333" xr:uid="{B921FD31-EE18-42E2-95DA-5A0020D45E25}"/>
    <cellStyle name="Normal 23 2 7 2 5 3" xfId="14334" xr:uid="{BC7888D9-0C53-48AB-9899-495AB5695518}"/>
    <cellStyle name="Normal 23 2 7 2 6" xfId="14335" xr:uid="{D16A0B3E-08C1-4AF7-8A3E-E16456281D64}"/>
    <cellStyle name="Normal 23 2 7 2 6 2" xfId="14336" xr:uid="{5C48F130-A0C4-4A11-813E-96AA233A5C1A}"/>
    <cellStyle name="Normal 23 2 7 2 6 2 2" xfId="14337" xr:uid="{3E563B11-3CED-49AA-BBDA-CB56775FB346}"/>
    <cellStyle name="Normal 23 2 7 2 6 3" xfId="14338" xr:uid="{73076810-ED8E-434F-A339-AF6EBE88F6A7}"/>
    <cellStyle name="Normal 23 2 7 2 7" xfId="14339" xr:uid="{27211C35-2CCD-440A-8210-D7C8BA3E346F}"/>
    <cellStyle name="Normal 23 2 7 2 7 2" xfId="14340" xr:uid="{A2FFEAE0-935C-4332-B64C-934D0250BB69}"/>
    <cellStyle name="Normal 23 2 7 2 8" xfId="14341" xr:uid="{9FE451C2-9365-43A3-9C04-8E3427F1BABF}"/>
    <cellStyle name="Normal 23 2 7 2 8 2" xfId="14342" xr:uid="{4BBD3AE8-4725-4AD7-9D3C-DBED6E0BB228}"/>
    <cellStyle name="Normal 23 2 7 2 9" xfId="14343" xr:uid="{59F16E16-CE6E-4219-A3E5-B2BFCE8C144E}"/>
    <cellStyle name="Normal 23 2 7 3" xfId="14344" xr:uid="{5B085472-3838-4A93-8FCC-754DCB05D755}"/>
    <cellStyle name="Normal 23 2 7 3 2" xfId="14345" xr:uid="{4DF10C3B-B9D8-4EC7-8FDE-4D52659C57AC}"/>
    <cellStyle name="Normal 23 2 7 3 2 2" xfId="14346" xr:uid="{073B9D13-EFDD-48A1-8C17-97022F934D3C}"/>
    <cellStyle name="Normal 23 2 7 3 2 2 2" xfId="14347" xr:uid="{FDF65051-6823-499F-8416-C8A50080D609}"/>
    <cellStyle name="Normal 23 2 7 3 2 3" xfId="14348" xr:uid="{C9609D1A-B220-4B78-8FB1-254779F0032B}"/>
    <cellStyle name="Normal 23 2 7 3 3" xfId="14349" xr:uid="{A7AC46EE-9331-462E-8801-697E8D809796}"/>
    <cellStyle name="Normal 23 2 7 3 3 2" xfId="14350" xr:uid="{902C7C17-2F3D-4DB7-A20B-4D426600A443}"/>
    <cellStyle name="Normal 23 2 7 3 3 2 2" xfId="14351" xr:uid="{13318881-5839-4079-9380-CA84099B7EE1}"/>
    <cellStyle name="Normal 23 2 7 3 3 3" xfId="14352" xr:uid="{C082A192-165F-4072-A1BC-DF38C0FAC411}"/>
    <cellStyle name="Normal 23 2 7 3 4" xfId="14353" xr:uid="{63A12308-31B7-46F3-B5D7-6388895B59A2}"/>
    <cellStyle name="Normal 23 2 7 3 4 2" xfId="14354" xr:uid="{D9EAA30A-DCF4-4E0F-9D4A-EBB8E903D236}"/>
    <cellStyle name="Normal 23 2 7 3 5" xfId="14355" xr:uid="{88B9D72C-DAB8-4C13-9A3F-36B2ADC4CCF2}"/>
    <cellStyle name="Normal 23 2 7 3 5 2" xfId="14356" xr:uid="{03915EE9-B004-40C2-B0C8-4A996EA4A4D4}"/>
    <cellStyle name="Normal 23 2 7 3 6" xfId="14357" xr:uid="{1C4D2229-3A36-46E8-8117-CADE1EF7D938}"/>
    <cellStyle name="Normal 23 2 7 4" xfId="14358" xr:uid="{85BE5A89-DB03-4D64-A025-699B1901E1D5}"/>
    <cellStyle name="Normal 23 2 7 4 2" xfId="14359" xr:uid="{57601EB9-9F6F-4F20-8B04-37B5C728B85B}"/>
    <cellStyle name="Normal 23 2 7 4 2 2" xfId="14360" xr:uid="{7465016A-D3FB-4979-A1C8-AFA1D56FBF6F}"/>
    <cellStyle name="Normal 23 2 7 4 2 2 2" xfId="14361" xr:uid="{2236D7AD-BB30-4EEA-91B3-FCEC4081E7A9}"/>
    <cellStyle name="Normal 23 2 7 4 2 3" xfId="14362" xr:uid="{D9E9D06D-1336-4FCD-8DC7-0D11716908DC}"/>
    <cellStyle name="Normal 23 2 7 4 3" xfId="14363" xr:uid="{79272209-7D02-4766-8D1F-9CB9252BF8AF}"/>
    <cellStyle name="Normal 23 2 7 4 3 2" xfId="14364" xr:uid="{77878EDF-B8CD-42F1-BF85-DE3CD3E16D23}"/>
    <cellStyle name="Normal 23 2 7 4 3 2 2" xfId="14365" xr:uid="{7CAF1AFD-EF90-4E67-9090-FBBD8F164922}"/>
    <cellStyle name="Normal 23 2 7 4 3 3" xfId="14366" xr:uid="{E13C6BB3-0F8B-481D-991D-A318000613F7}"/>
    <cellStyle name="Normal 23 2 7 4 4" xfId="14367" xr:uid="{9A52C2A5-EFBF-43FE-8D85-ECEBD4A799C0}"/>
    <cellStyle name="Normal 23 2 7 4 4 2" xfId="14368" xr:uid="{87018389-087E-4DBA-9683-723D4295858D}"/>
    <cellStyle name="Normal 23 2 7 4 5" xfId="14369" xr:uid="{653B3FA4-BF14-4B65-BE3A-7A35E7126E67}"/>
    <cellStyle name="Normal 23 2 7 4 5 2" xfId="14370" xr:uid="{0BD7728D-1DCA-48CB-883D-73999E56FB98}"/>
    <cellStyle name="Normal 23 2 7 4 6" xfId="14371" xr:uid="{A3197057-E317-48B1-858D-A3C56E007BE8}"/>
    <cellStyle name="Normal 23 2 7 5" xfId="14372" xr:uid="{4CC18DE8-8B27-47CB-BA14-E3A6D3268D26}"/>
    <cellStyle name="Normal 23 2 7 5 2" xfId="14373" xr:uid="{03F79B07-43BA-4082-9822-32A1281A4065}"/>
    <cellStyle name="Normal 23 2 7 5 2 2" xfId="14374" xr:uid="{ED1F43C4-B0DC-4B50-8352-FC88C61EB653}"/>
    <cellStyle name="Normal 23 2 7 5 2 2 2" xfId="14375" xr:uid="{3A51FEED-70B4-4D01-806E-593FCEFE5A15}"/>
    <cellStyle name="Normal 23 2 7 5 2 3" xfId="14376" xr:uid="{46CB0E22-389D-4699-8E13-1A4B15E57F86}"/>
    <cellStyle name="Normal 23 2 7 5 3" xfId="14377" xr:uid="{8BFC842B-D292-4ECD-ACAB-45397F17B0E6}"/>
    <cellStyle name="Normal 23 2 7 5 3 2" xfId="14378" xr:uid="{7918013B-4A12-40A3-BAB8-31E999DFDA15}"/>
    <cellStyle name="Normal 23 2 7 5 3 2 2" xfId="14379" xr:uid="{40707C05-D28F-4B5D-8D21-771C26D937A2}"/>
    <cellStyle name="Normal 23 2 7 5 3 3" xfId="14380" xr:uid="{28DD3870-9A63-456E-8528-BF18FA8F50AA}"/>
    <cellStyle name="Normal 23 2 7 5 4" xfId="14381" xr:uid="{605AEE1A-F1D2-4E86-B98A-723519B16BB5}"/>
    <cellStyle name="Normal 23 2 7 5 4 2" xfId="14382" xr:uid="{EE64B604-1C72-4D1C-8B85-A97D465AC874}"/>
    <cellStyle name="Normal 23 2 7 5 5" xfId="14383" xr:uid="{6D095004-A6AC-4869-BD20-9605DFE52230}"/>
    <cellStyle name="Normal 23 2 7 5 5 2" xfId="14384" xr:uid="{3D44E16A-2D47-4C71-90BF-0399CB47890D}"/>
    <cellStyle name="Normal 23 2 7 5 6" xfId="14385" xr:uid="{10D2E0AF-468D-4CFF-BE7F-3F763F69DA7C}"/>
    <cellStyle name="Normal 23 2 7 6" xfId="14386" xr:uid="{98B5BE4D-0B6B-4761-83B2-8B38661BE404}"/>
    <cellStyle name="Normal 23 2 7 6 2" xfId="14387" xr:uid="{C03CC2D0-A950-4B44-9DC9-1801E7588F2E}"/>
    <cellStyle name="Normal 23 2 7 6 2 2" xfId="14388" xr:uid="{93B2A1AD-46D5-4D0B-A9A7-91AFF3D60205}"/>
    <cellStyle name="Normal 23 2 7 6 3" xfId="14389" xr:uid="{5A3CBF27-5285-472F-9E32-99A58727A277}"/>
    <cellStyle name="Normal 23 2 7 7" xfId="14390" xr:uid="{D4CB926B-D896-46AD-949E-5AA1730C6B6D}"/>
    <cellStyle name="Normal 23 2 7 7 2" xfId="14391" xr:uid="{39C2BBC7-9CE9-4687-8572-B16E0DD0F271}"/>
    <cellStyle name="Normal 23 2 7 7 2 2" xfId="14392" xr:uid="{E7ED9FFF-C394-4E4F-ADD2-29706F4BDB41}"/>
    <cellStyle name="Normal 23 2 7 7 3" xfId="14393" xr:uid="{1D0F90F4-F87A-4A52-9566-4A348B6EA11C}"/>
    <cellStyle name="Normal 23 2 7 8" xfId="14394" xr:uid="{A6614AD1-F076-4962-AC49-E19C7368F264}"/>
    <cellStyle name="Normal 23 2 7 8 2" xfId="14395" xr:uid="{91AC4469-AD5D-458A-9FE4-2A3F0919F11D}"/>
    <cellStyle name="Normal 23 2 7 9" xfId="14396" xr:uid="{EF1CD059-0ADE-4119-B6FB-9D4542105EC5}"/>
    <cellStyle name="Normal 23 2 7 9 2" xfId="14397" xr:uid="{863ADAEB-F4A0-4C36-8F1B-2F10ED092230}"/>
    <cellStyle name="Normal 23 3" xfId="14398" xr:uid="{1AFBF2B2-9480-404A-9E7D-902CD6BAAE62}"/>
    <cellStyle name="Normal 23 4" xfId="14399" xr:uid="{77014A68-49EE-43DE-AF5B-62EC142C62B7}"/>
    <cellStyle name="Normal 23 5" xfId="14400" xr:uid="{5C184E6D-2680-4F03-ABF3-AFF4CEC00A62}"/>
    <cellStyle name="Normal 23 6" xfId="14401" xr:uid="{304AB7D3-D2FE-4F2B-9B31-623229722FBB}"/>
    <cellStyle name="Normal 23 6 2" xfId="14402" xr:uid="{61970570-DECF-4D5D-B699-64253C6CD761}"/>
    <cellStyle name="Normal 24" xfId="14403" xr:uid="{4DD59ECB-99B9-4396-8951-CA89FC8B2507}"/>
    <cellStyle name="Normal 24 2" xfId="14404" xr:uid="{9DDFA990-06EB-46BC-8220-9FF474023373}"/>
    <cellStyle name="Normal 24 2 10" xfId="14405" xr:uid="{331CE57A-8BB5-4912-9510-A479FA8D8536}"/>
    <cellStyle name="Normal 24 2 10 2" xfId="14406" xr:uid="{AAEE9340-5062-4ECB-B286-F6451C9E482D}"/>
    <cellStyle name="Normal 24 2 10 2 2" xfId="14407" xr:uid="{73C5D3CF-033A-44F6-9B36-13E79752116F}"/>
    <cellStyle name="Normal 24 2 10 3" xfId="14408" xr:uid="{0EE69C41-DBB8-4030-90DD-99C122330725}"/>
    <cellStyle name="Normal 24 2 11" xfId="14409" xr:uid="{530C27D2-55F2-4143-8F7F-E5D2EC7BCC92}"/>
    <cellStyle name="Normal 24 2 11 2" xfId="14410" xr:uid="{F870147C-5035-4848-8AB1-069D9FB66342}"/>
    <cellStyle name="Normal 24 2 11 2 2" xfId="14411" xr:uid="{B2FF4403-7A6E-4566-908E-85C64F627EB0}"/>
    <cellStyle name="Normal 24 2 11 3" xfId="14412" xr:uid="{0991805C-8601-4D57-8ECB-B1B13F0142E6}"/>
    <cellStyle name="Normal 24 2 12" xfId="14413" xr:uid="{991830CD-3307-4BDA-8804-8C027949CB2D}"/>
    <cellStyle name="Normal 24 2 12 2" xfId="14414" xr:uid="{391B5A8E-C55D-4F49-BFF9-9B7BD4D7A25A}"/>
    <cellStyle name="Normal 24 2 13" xfId="14415" xr:uid="{552A9FCC-7F80-47F9-9F0A-EFB0209757C6}"/>
    <cellStyle name="Normal 24 2 13 2" xfId="14416" xr:uid="{BD2E991B-4F61-4834-8E68-508684D859E9}"/>
    <cellStyle name="Normal 24 2 14" xfId="14417" xr:uid="{154D9F5D-10C7-49A1-A046-0132ADF1185C}"/>
    <cellStyle name="Normal 24 2 2" xfId="14418" xr:uid="{921102B5-724C-4A7A-8052-D1221DDAFBAC}"/>
    <cellStyle name="Normal 24 2 3" xfId="14419" xr:uid="{7ADD1E86-FD32-4630-B850-811C3789B51A}"/>
    <cellStyle name="Normal 24 2 4" xfId="14420" xr:uid="{E0D4ECDD-6C01-49DB-8EEF-4664C76C6938}"/>
    <cellStyle name="Normal 24 2 5" xfId="14421" xr:uid="{8725E310-C5B9-40F5-8C3B-1D0EC0F6EC5E}"/>
    <cellStyle name="Normal 24 2 6" xfId="14422" xr:uid="{DC4B5F99-2849-4528-8305-B689A1D33F5B}"/>
    <cellStyle name="Normal 24 2 6 2" xfId="14423" xr:uid="{C0A8BD0B-74C2-44DE-997D-107F2C3915BB}"/>
    <cellStyle name="Normal 24 2 6 2 2" xfId="14424" xr:uid="{CDA22417-7116-4A26-8AE2-EC213DBB6BA0}"/>
    <cellStyle name="Normal 24 2 6 2 2 2" xfId="14425" xr:uid="{6A6D5526-48B5-424F-8BC6-2503D4BFE096}"/>
    <cellStyle name="Normal 24 2 6 2 2 2 2" xfId="14426" xr:uid="{0B9BCA7D-A7F3-4979-8464-199000D413E7}"/>
    <cellStyle name="Normal 24 2 6 2 2 3" xfId="14427" xr:uid="{D71F4652-CAFA-400E-9B6D-EF0172AE2795}"/>
    <cellStyle name="Normal 24 2 6 2 3" xfId="14428" xr:uid="{DE482876-64B7-4F31-8276-98B1955D6A9D}"/>
    <cellStyle name="Normal 24 2 6 2 3 2" xfId="14429" xr:uid="{45D1C6FF-7D43-4270-93FE-61021A27D4E7}"/>
    <cellStyle name="Normal 24 2 6 2 3 2 2" xfId="14430" xr:uid="{E432F395-B90C-498E-B442-B4AFFA66BFCF}"/>
    <cellStyle name="Normal 24 2 6 2 3 3" xfId="14431" xr:uid="{D087A19B-EA46-470A-AD15-CCF566BCFA37}"/>
    <cellStyle name="Normal 24 2 6 2 4" xfId="14432" xr:uid="{855CB06F-4AC9-4373-A3E4-8C109C7F43B0}"/>
    <cellStyle name="Normal 24 2 6 2 4 2" xfId="14433" xr:uid="{4B168643-8DBE-4A7D-9EB8-BDBD37DA29D0}"/>
    <cellStyle name="Normal 24 2 6 2 5" xfId="14434" xr:uid="{A739F9FB-0A4E-4279-BE2A-994A30301C18}"/>
    <cellStyle name="Normal 24 2 6 2 5 2" xfId="14435" xr:uid="{E959D522-F51B-4C94-99BE-2904C3CC2DAD}"/>
    <cellStyle name="Normal 24 2 6 2 6" xfId="14436" xr:uid="{CD1131C3-4D1A-4E55-8F5D-6C94148C3A5A}"/>
    <cellStyle name="Normal 24 2 6 3" xfId="14437" xr:uid="{848B1A93-A199-47D5-AE9F-68C27A65D005}"/>
    <cellStyle name="Normal 24 2 6 3 2" xfId="14438" xr:uid="{F7F34628-D87F-43CA-92B3-75C48DFC2D18}"/>
    <cellStyle name="Normal 24 2 6 3 2 2" xfId="14439" xr:uid="{FA9BAC83-A438-4446-B66D-875537CF50DD}"/>
    <cellStyle name="Normal 24 2 6 3 2 2 2" xfId="14440" xr:uid="{5674AED5-1847-4840-96FA-2A9231337D7A}"/>
    <cellStyle name="Normal 24 2 6 3 2 3" xfId="14441" xr:uid="{2F76B9DF-F817-437E-9BDE-BDB92CE1A359}"/>
    <cellStyle name="Normal 24 2 6 3 3" xfId="14442" xr:uid="{65DB70BF-BA0B-4EBB-9C6B-6B8B02F14EEE}"/>
    <cellStyle name="Normal 24 2 6 3 3 2" xfId="14443" xr:uid="{02D13F86-9CA1-4DD0-BFF9-BBC2F2A210D7}"/>
    <cellStyle name="Normal 24 2 6 3 3 2 2" xfId="14444" xr:uid="{54BAA6EE-9BCB-4743-8F23-91238D46BA2B}"/>
    <cellStyle name="Normal 24 2 6 3 3 3" xfId="14445" xr:uid="{73E1A79F-8C2C-462F-B505-A84BA749683D}"/>
    <cellStyle name="Normal 24 2 6 3 4" xfId="14446" xr:uid="{4EC17441-E47B-4F0F-92B8-43B7BDC77C64}"/>
    <cellStyle name="Normal 24 2 6 3 4 2" xfId="14447" xr:uid="{BC1FFA32-0BA1-4CD8-A0FC-BF444A50340A}"/>
    <cellStyle name="Normal 24 2 6 3 5" xfId="14448" xr:uid="{8DCB9D9B-E31B-4704-9FE6-E15AE921A5DC}"/>
    <cellStyle name="Normal 24 2 6 3 5 2" xfId="14449" xr:uid="{4242A8B8-830E-4F63-B4BB-57B7513947FC}"/>
    <cellStyle name="Normal 24 2 6 3 6" xfId="14450" xr:uid="{44167772-0A78-42A3-BC19-D1A73A04CF97}"/>
    <cellStyle name="Normal 24 2 6 4" xfId="14451" xr:uid="{F4FF0708-8943-4A7A-B958-BD97FA09F340}"/>
    <cellStyle name="Normal 24 2 6 4 2" xfId="14452" xr:uid="{83D4FA9C-4E2F-4AFA-A59F-1849BA63C77E}"/>
    <cellStyle name="Normal 24 2 6 4 2 2" xfId="14453" xr:uid="{7A6A00AA-68B4-4F2D-8A66-4A504B1CD97B}"/>
    <cellStyle name="Normal 24 2 6 4 2 2 2" xfId="14454" xr:uid="{CAE0FA56-E3D4-42B7-A63E-620CB5386B16}"/>
    <cellStyle name="Normal 24 2 6 4 2 3" xfId="14455" xr:uid="{2CECC460-BA90-4C95-B0CD-1ABF3356AE77}"/>
    <cellStyle name="Normal 24 2 6 4 3" xfId="14456" xr:uid="{241F4CB7-CAC4-4806-91E1-5A513704F9A7}"/>
    <cellStyle name="Normal 24 2 6 4 3 2" xfId="14457" xr:uid="{516EE655-76B6-44B1-8D45-F1E3EAB73174}"/>
    <cellStyle name="Normal 24 2 6 4 3 2 2" xfId="14458" xr:uid="{17DB6FE2-D887-4B81-ABA1-A3A0189845A0}"/>
    <cellStyle name="Normal 24 2 6 4 3 3" xfId="14459" xr:uid="{7B46C764-6DEA-4E7B-8CF5-9BF52C943DD0}"/>
    <cellStyle name="Normal 24 2 6 4 4" xfId="14460" xr:uid="{87071E6A-07B4-4FFA-BA40-0FA323AB721E}"/>
    <cellStyle name="Normal 24 2 6 4 4 2" xfId="14461" xr:uid="{F0CCE879-546F-454D-AF89-3BA2AA493089}"/>
    <cellStyle name="Normal 24 2 6 4 5" xfId="14462" xr:uid="{D92A3C6F-5281-4991-BA19-8D7195C7B04E}"/>
    <cellStyle name="Normal 24 2 6 4 5 2" xfId="14463" xr:uid="{AA622988-F1B7-461E-9164-80BC81916B6D}"/>
    <cellStyle name="Normal 24 2 6 4 6" xfId="14464" xr:uid="{5CA458FE-FFC5-43E1-AF76-86B288A2F370}"/>
    <cellStyle name="Normal 24 2 6 5" xfId="14465" xr:uid="{0B67AE6F-8192-438A-A26C-ECE14C8DB31D}"/>
    <cellStyle name="Normal 24 2 6 5 2" xfId="14466" xr:uid="{F85C0704-760D-4A13-B244-60C58909357A}"/>
    <cellStyle name="Normal 24 2 6 5 2 2" xfId="14467" xr:uid="{9346020B-8CCB-4329-8CBE-330D44569F60}"/>
    <cellStyle name="Normal 24 2 6 5 3" xfId="14468" xr:uid="{6901D1AC-4A71-4900-A548-4F2411F12035}"/>
    <cellStyle name="Normal 24 2 6 6" xfId="14469" xr:uid="{CC42E0C1-0735-4C6E-924B-34177EB79177}"/>
    <cellStyle name="Normal 24 2 6 6 2" xfId="14470" xr:uid="{ABF57106-3D47-472B-BC10-B7E62674CC59}"/>
    <cellStyle name="Normal 24 2 6 6 2 2" xfId="14471" xr:uid="{C0EBAFF6-CB7A-4BD6-A9EB-D17B1EAEBFEB}"/>
    <cellStyle name="Normal 24 2 6 6 3" xfId="14472" xr:uid="{639E122C-F4B1-46AB-88DA-F4C91AF59D26}"/>
    <cellStyle name="Normal 24 2 6 7" xfId="14473" xr:uid="{59DE58C9-C5D4-42D9-AFF3-FECCC0C50ACE}"/>
    <cellStyle name="Normal 24 2 6 7 2" xfId="14474" xr:uid="{6A74C1F1-59D5-4184-BC1D-AA6AC1DCA930}"/>
    <cellStyle name="Normal 24 2 6 8" xfId="14475" xr:uid="{A2ACA5B7-3DDA-46FF-8A84-44EE076C71E1}"/>
    <cellStyle name="Normal 24 2 6 8 2" xfId="14476" xr:uid="{B5AD4DBB-3D9D-4A5D-A378-F4BE1DA43702}"/>
    <cellStyle name="Normal 24 2 6 9" xfId="14477" xr:uid="{90312C69-7382-439D-9C29-12CD16DEA1BD}"/>
    <cellStyle name="Normal 24 2 7" xfId="14478" xr:uid="{FD72EFF2-9456-4A61-A0B1-D22E938C0E6C}"/>
    <cellStyle name="Normal 24 2 7 2" xfId="14479" xr:uid="{82968D0B-747D-4193-9B8A-D6817C5FD09F}"/>
    <cellStyle name="Normal 24 2 7 2 2" xfId="14480" xr:uid="{9F0A36FC-E649-48BE-86FC-935049DE2B31}"/>
    <cellStyle name="Normal 24 2 7 2 2 2" xfId="14481" xr:uid="{878E77E0-B2D7-4D1E-AABE-2FCFB7E760ED}"/>
    <cellStyle name="Normal 24 2 7 2 3" xfId="14482" xr:uid="{E61FDD15-B063-4C1E-A65F-A4BF86A9AFF1}"/>
    <cellStyle name="Normal 24 2 7 3" xfId="14483" xr:uid="{BB3228EB-2548-4AB2-A978-BBC7C1B17D02}"/>
    <cellStyle name="Normal 24 2 7 3 2" xfId="14484" xr:uid="{3326A69A-6F80-48E5-AD60-5E66F85582A3}"/>
    <cellStyle name="Normal 24 2 7 3 2 2" xfId="14485" xr:uid="{845967A4-A27F-4995-A22A-04DDDBDCC63C}"/>
    <cellStyle name="Normal 24 2 7 3 3" xfId="14486" xr:uid="{037A11D8-0909-4558-9BF2-D9F14B916F79}"/>
    <cellStyle name="Normal 24 2 7 4" xfId="14487" xr:uid="{DC3DF01D-26B1-4C6C-B38F-F6254ECD0010}"/>
    <cellStyle name="Normal 24 2 7 4 2" xfId="14488" xr:uid="{C34B95C7-98C6-4989-9D22-CAB1428564FE}"/>
    <cellStyle name="Normal 24 2 7 5" xfId="14489" xr:uid="{D8429E3D-DB98-443E-BDA8-EF8E05DD09F9}"/>
    <cellStyle name="Normal 24 2 7 5 2" xfId="14490" xr:uid="{A9E8F7A2-5490-43C3-8745-22EA864AE5DD}"/>
    <cellStyle name="Normal 24 2 7 6" xfId="14491" xr:uid="{34D87CE6-0399-4CF9-98BB-ED129E31F83E}"/>
    <cellStyle name="Normal 24 2 8" xfId="14492" xr:uid="{82620E8D-4737-412C-BFD2-45ABBF2C7E04}"/>
    <cellStyle name="Normal 24 2 8 2" xfId="14493" xr:uid="{1D02B617-0693-45EB-91C8-9863960DD3C6}"/>
    <cellStyle name="Normal 24 2 8 2 2" xfId="14494" xr:uid="{F45F280B-1B04-4298-AF03-C1D74CBF32D6}"/>
    <cellStyle name="Normal 24 2 8 2 2 2" xfId="14495" xr:uid="{DA3E357B-C94D-427B-931E-8D58D145C05F}"/>
    <cellStyle name="Normal 24 2 8 2 3" xfId="14496" xr:uid="{3EE81BF1-C689-4A74-9726-9294C65B68FE}"/>
    <cellStyle name="Normal 24 2 8 3" xfId="14497" xr:uid="{78BB0463-0E9B-4B02-BA9B-1D305375F34A}"/>
    <cellStyle name="Normal 24 2 8 3 2" xfId="14498" xr:uid="{CC005607-7FB3-4EED-8177-AFE2C604D3CA}"/>
    <cellStyle name="Normal 24 2 8 3 2 2" xfId="14499" xr:uid="{31A6B1CA-4A81-4E14-8DF3-FBE94961BE4B}"/>
    <cellStyle name="Normal 24 2 8 3 3" xfId="14500" xr:uid="{1358B39F-B9AF-463A-8F44-9B0DB9D95808}"/>
    <cellStyle name="Normal 24 2 8 4" xfId="14501" xr:uid="{4810A95F-D94D-457C-B551-A18EA0BDF491}"/>
    <cellStyle name="Normal 24 2 8 4 2" xfId="14502" xr:uid="{E6302350-278F-4E03-8BC7-5BF17051E0E7}"/>
    <cellStyle name="Normal 24 2 8 5" xfId="14503" xr:uid="{2D0E485A-1057-43AD-A52B-6D7BA9751CCE}"/>
    <cellStyle name="Normal 24 2 8 5 2" xfId="14504" xr:uid="{E5C080B4-BEDF-4ABA-B2FB-CBB1C5069838}"/>
    <cellStyle name="Normal 24 2 8 6" xfId="14505" xr:uid="{5DDCAE8B-AF58-439F-9DB0-F2D245AE5391}"/>
    <cellStyle name="Normal 24 2 9" xfId="14506" xr:uid="{8708F180-11B2-4F1B-BE96-5956F88BAC30}"/>
    <cellStyle name="Normal 24 2 9 2" xfId="14507" xr:uid="{90714F4A-5C12-4678-B3B3-6756A3F2EF59}"/>
    <cellStyle name="Normal 24 2 9 2 2" xfId="14508" xr:uid="{9BA83635-6995-4D54-B636-C64107641DAF}"/>
    <cellStyle name="Normal 24 2 9 2 2 2" xfId="14509" xr:uid="{0BBEFF54-BC21-4386-B76E-57D13364F32D}"/>
    <cellStyle name="Normal 24 2 9 2 3" xfId="14510" xr:uid="{43F044FA-1719-4D36-A425-F7BDE56E483D}"/>
    <cellStyle name="Normal 24 2 9 3" xfId="14511" xr:uid="{2A38565C-F53A-47ED-BD21-802E86B1FBB9}"/>
    <cellStyle name="Normal 24 2 9 3 2" xfId="14512" xr:uid="{A0C61CE0-1BC5-4143-8EB2-2E07CEEA984E}"/>
    <cellStyle name="Normal 24 2 9 3 2 2" xfId="14513" xr:uid="{2DA1E541-1E83-4377-A90D-3D51CDE64824}"/>
    <cellStyle name="Normal 24 2 9 3 3" xfId="14514" xr:uid="{2B124355-BF17-4E15-B368-6FF71BCDA54F}"/>
    <cellStyle name="Normal 24 2 9 4" xfId="14515" xr:uid="{720211BA-82E1-45EA-8D08-A9BF3D280D8B}"/>
    <cellStyle name="Normal 24 2 9 4 2" xfId="14516" xr:uid="{68602A73-8977-4DEE-A7E1-EA48E50D001D}"/>
    <cellStyle name="Normal 24 2 9 5" xfId="14517" xr:uid="{805B44D3-0D03-4A22-AD05-E126BF949CD9}"/>
    <cellStyle name="Normal 24 2 9 5 2" xfId="14518" xr:uid="{882B9C56-1A1C-451A-B5C2-20E8EAABA310}"/>
    <cellStyle name="Normal 24 2 9 6" xfId="14519" xr:uid="{2DDC88A6-1755-4125-942F-7FC903279A2A}"/>
    <cellStyle name="Normal 24 3" xfId="14520" xr:uid="{4A9F5204-B7B1-4313-A9C2-4414050687CC}"/>
    <cellStyle name="Normal 24 4" xfId="14521" xr:uid="{F35E90CA-0099-456A-BB7B-E17A874821AB}"/>
    <cellStyle name="Normal 25" xfId="14522" xr:uid="{EE93A57C-6BC6-47AC-968E-6BF21FA732C3}"/>
    <cellStyle name="Normal 25 2" xfId="14523" xr:uid="{5AC08B43-27DC-49F0-9041-2115C3CB2C6E}"/>
    <cellStyle name="Normal 25 2 2" xfId="14524" xr:uid="{E7EEA34D-E3E0-4848-8A5D-09EA0FEEB7FB}"/>
    <cellStyle name="Normal 25 2 3" xfId="14525" xr:uid="{99A78704-FB23-4362-951B-355ADF3B78DB}"/>
    <cellStyle name="Normal 25 2 4" xfId="14526" xr:uid="{9E341F5B-DF62-49E4-BF69-4A88CD93104B}"/>
    <cellStyle name="Normal 25 2 5" xfId="14527" xr:uid="{E13F19CC-C572-4A28-AF5B-1395268B3D15}"/>
    <cellStyle name="Normal 25 2 6" xfId="14528" xr:uid="{77E04E97-331A-4B2A-B8A5-6DB3F72219D4}"/>
    <cellStyle name="Normal 25 3" xfId="14529" xr:uid="{FCB8F73A-0BA5-459F-BFF6-401948DC427E}"/>
    <cellStyle name="Normal 25 4" xfId="14530" xr:uid="{84F0A4AB-CDD4-441D-AB83-46CC64A6BF98}"/>
    <cellStyle name="Normal 26" xfId="14531" xr:uid="{499A985C-7180-4360-9C11-4AA46E07DAF1}"/>
    <cellStyle name="Normal 26 2" xfId="14532" xr:uid="{1B3BB85D-CEA9-430D-ABEC-1F828F2E5C86}"/>
    <cellStyle name="Normal 26 2 2" xfId="14533" xr:uid="{54CE5827-02B2-43DB-BB05-79B266D9AF47}"/>
    <cellStyle name="Normal 26 2 3" xfId="14534" xr:uid="{55FE5587-125F-43BA-B711-174DE4A8B51C}"/>
    <cellStyle name="Normal 26 2 4" xfId="14535" xr:uid="{D1F42776-4AC2-4E6E-B4D5-DE9F8AD0E098}"/>
    <cellStyle name="Normal 26 2 5" xfId="14536" xr:uid="{EF5FC6C8-CE6E-47C9-8B81-DD03FE2C667B}"/>
    <cellStyle name="Normal 26 2 6" xfId="14537" xr:uid="{3AFF0BA5-3596-4C00-8D03-76836923D350}"/>
    <cellStyle name="Normal 26 3" xfId="14538" xr:uid="{95F0CC68-DFD3-41A0-A9FF-ED060BFD6199}"/>
    <cellStyle name="Normal 26 4" xfId="14539" xr:uid="{4B2F6469-C0DB-4121-9D3C-25AFC8916E01}"/>
    <cellStyle name="Normal 26 4 10" xfId="14540" xr:uid="{56D72370-5AB3-4C77-AC34-F89764C3E0F4}"/>
    <cellStyle name="Normal 26 4 2" xfId="14541" xr:uid="{450A6339-31B3-4571-8E01-4A451772E1E9}"/>
    <cellStyle name="Normal 26 4 2 2" xfId="14542" xr:uid="{8B7098A8-04D5-4914-9A20-69B20BBA81D5}"/>
    <cellStyle name="Normal 26 4 2 2 2" xfId="14543" xr:uid="{1AED04E3-6AD7-4DB1-A659-FDF56F598A9C}"/>
    <cellStyle name="Normal 26 4 2 2 2 2" xfId="14544" xr:uid="{BBFBEAAD-363D-4C44-8567-12111F1EA18D}"/>
    <cellStyle name="Normal 26 4 2 2 2 2 2" xfId="14545" xr:uid="{7A361C51-1B75-483F-8093-465C1EBB07CA}"/>
    <cellStyle name="Normal 26 4 2 2 2 3" xfId="14546" xr:uid="{8574C46A-12FB-426F-85C3-7320D583C57F}"/>
    <cellStyle name="Normal 26 4 2 2 3" xfId="14547" xr:uid="{51791816-8D6C-425F-8209-A129DEE7C309}"/>
    <cellStyle name="Normal 26 4 2 2 3 2" xfId="14548" xr:uid="{067DD0D6-FA86-463B-BD54-A638FAC80DA7}"/>
    <cellStyle name="Normal 26 4 2 2 3 2 2" xfId="14549" xr:uid="{EEBDA2D6-19FD-4995-9ADB-E6D96B4FE1C7}"/>
    <cellStyle name="Normal 26 4 2 2 3 3" xfId="14550" xr:uid="{A02A2D66-0497-4664-9B7C-1871B5FABC83}"/>
    <cellStyle name="Normal 26 4 2 2 4" xfId="14551" xr:uid="{83850B54-8017-4ABB-9BFC-3764D6CB10DE}"/>
    <cellStyle name="Normal 26 4 2 2 4 2" xfId="14552" xr:uid="{9C8ED987-1011-4F59-B324-FB5497AF6847}"/>
    <cellStyle name="Normal 26 4 2 2 5" xfId="14553" xr:uid="{B6C7DB77-A574-4156-AF5A-15B46FA10643}"/>
    <cellStyle name="Normal 26 4 2 2 5 2" xfId="14554" xr:uid="{676A3CA3-97C1-4001-87B8-CAFDE3A06C1B}"/>
    <cellStyle name="Normal 26 4 2 2 6" xfId="14555" xr:uid="{510A5EC9-0563-4DB3-AC79-B80B7C1B6B24}"/>
    <cellStyle name="Normal 26 4 2 3" xfId="14556" xr:uid="{EE89E892-4552-4F5E-A697-E3433657A4A2}"/>
    <cellStyle name="Normal 26 4 2 3 2" xfId="14557" xr:uid="{1ACF4E73-03C0-4409-BDAE-4D75E9BD0BD7}"/>
    <cellStyle name="Normal 26 4 2 3 2 2" xfId="14558" xr:uid="{5D5126EC-40F4-4A3E-9974-8FE99838ED30}"/>
    <cellStyle name="Normal 26 4 2 3 2 2 2" xfId="14559" xr:uid="{6E79368E-CB89-4641-B53D-E3D3ACA79D8E}"/>
    <cellStyle name="Normal 26 4 2 3 2 3" xfId="14560" xr:uid="{6A20ADD0-2BF3-4039-AE76-C316BFDDA0EA}"/>
    <cellStyle name="Normal 26 4 2 3 3" xfId="14561" xr:uid="{1EB82ECF-1398-467A-ADD7-5E8C9A0CE4B9}"/>
    <cellStyle name="Normal 26 4 2 3 3 2" xfId="14562" xr:uid="{62384719-8B71-4178-8E8E-3D59ADC5037B}"/>
    <cellStyle name="Normal 26 4 2 3 3 2 2" xfId="14563" xr:uid="{7CF2B91C-F264-4771-AEE7-9C4872D8F110}"/>
    <cellStyle name="Normal 26 4 2 3 3 3" xfId="14564" xr:uid="{B5F5A49E-3595-4338-A71B-E90A3380178E}"/>
    <cellStyle name="Normal 26 4 2 3 4" xfId="14565" xr:uid="{F0663111-4D93-4F9A-96EB-F9503C6F5D67}"/>
    <cellStyle name="Normal 26 4 2 3 4 2" xfId="14566" xr:uid="{5BB7C34C-B7AA-48B9-998C-61656AF9D6AB}"/>
    <cellStyle name="Normal 26 4 2 3 5" xfId="14567" xr:uid="{407E1A5B-A160-41EC-BB5B-5F6A7E2B27A0}"/>
    <cellStyle name="Normal 26 4 2 3 5 2" xfId="14568" xr:uid="{0A914493-7726-4781-AADE-BCEA002C1A54}"/>
    <cellStyle name="Normal 26 4 2 3 6" xfId="14569" xr:uid="{97C9774C-0BFF-4D3D-BE71-4E17156C229D}"/>
    <cellStyle name="Normal 26 4 2 4" xfId="14570" xr:uid="{4607A862-1EC3-4A27-9312-FB6B3C7E0F8D}"/>
    <cellStyle name="Normal 26 4 2 4 2" xfId="14571" xr:uid="{580021B9-7331-422C-9C08-7398DD23AA7D}"/>
    <cellStyle name="Normal 26 4 2 4 2 2" xfId="14572" xr:uid="{9EB54905-4F61-425B-9789-E850F0185AD6}"/>
    <cellStyle name="Normal 26 4 2 4 2 2 2" xfId="14573" xr:uid="{C4182871-6B2C-40AF-BB89-7ED4B6FD76C8}"/>
    <cellStyle name="Normal 26 4 2 4 2 3" xfId="14574" xr:uid="{2BAD4F02-3299-4607-95BF-DC979B454179}"/>
    <cellStyle name="Normal 26 4 2 4 3" xfId="14575" xr:uid="{CDB73280-3C38-420A-908C-8435B1B46EE8}"/>
    <cellStyle name="Normal 26 4 2 4 3 2" xfId="14576" xr:uid="{93255D6F-1DAF-4DFD-8594-F5B86257CAE8}"/>
    <cellStyle name="Normal 26 4 2 4 3 2 2" xfId="14577" xr:uid="{571A8630-D509-44E2-96DC-7F8DFD22FAA9}"/>
    <cellStyle name="Normal 26 4 2 4 3 3" xfId="14578" xr:uid="{A7AF6093-7874-4A1F-A57B-05234A4102B1}"/>
    <cellStyle name="Normal 26 4 2 4 4" xfId="14579" xr:uid="{9C8D6590-BA73-4000-A38D-A4E7ABB75386}"/>
    <cellStyle name="Normal 26 4 2 4 4 2" xfId="14580" xr:uid="{69EB9983-57FE-4B55-93C2-45AD2A80D18D}"/>
    <cellStyle name="Normal 26 4 2 4 5" xfId="14581" xr:uid="{F94ADA9B-F7C9-4F07-9A37-9A2FECF2C380}"/>
    <cellStyle name="Normal 26 4 2 4 5 2" xfId="14582" xr:uid="{12AB88DF-585B-410D-813B-9F5931F1DE55}"/>
    <cellStyle name="Normal 26 4 2 4 6" xfId="14583" xr:uid="{1350469E-834F-45AD-A828-D3026778EF92}"/>
    <cellStyle name="Normal 26 4 2 5" xfId="14584" xr:uid="{094B82EE-775F-46ED-A6A0-03680A4F6DA6}"/>
    <cellStyle name="Normal 26 4 2 5 2" xfId="14585" xr:uid="{DD874FD7-B956-44E3-86B8-0F6B4E0A508D}"/>
    <cellStyle name="Normal 26 4 2 5 2 2" xfId="14586" xr:uid="{62803B86-097B-474E-827B-E8C29C9C240C}"/>
    <cellStyle name="Normal 26 4 2 5 3" xfId="14587" xr:uid="{8B2827DC-7B6E-4878-83ED-285415E54073}"/>
    <cellStyle name="Normal 26 4 2 6" xfId="14588" xr:uid="{6E233660-1C9F-465E-B8FB-6BBD6921361F}"/>
    <cellStyle name="Normal 26 4 2 6 2" xfId="14589" xr:uid="{27143841-01F0-4C85-8ACB-586BF97CED0C}"/>
    <cellStyle name="Normal 26 4 2 6 2 2" xfId="14590" xr:uid="{481F06BC-698B-4BE1-BCE3-9CE9A62400FE}"/>
    <cellStyle name="Normal 26 4 2 6 3" xfId="14591" xr:uid="{44DA16EE-8C3A-4EAE-9CB6-BBE466B828E0}"/>
    <cellStyle name="Normal 26 4 2 7" xfId="14592" xr:uid="{CDF5791A-8D9C-4E2D-8601-F541F49100E0}"/>
    <cellStyle name="Normal 26 4 2 7 2" xfId="14593" xr:uid="{F79A9716-4C88-4FC7-A0DE-563E761859BF}"/>
    <cellStyle name="Normal 26 4 2 8" xfId="14594" xr:uid="{B70D6011-4D11-4178-8102-420786CFC387}"/>
    <cellStyle name="Normal 26 4 2 8 2" xfId="14595" xr:uid="{9142ADDD-A2AE-4430-9DD9-ACE3D037F2C1}"/>
    <cellStyle name="Normal 26 4 2 9" xfId="14596" xr:uid="{A96E7F7E-EAD6-4591-B656-29C621C4E009}"/>
    <cellStyle name="Normal 26 4 3" xfId="14597" xr:uid="{556A4372-E16C-4D07-87BF-2ECAD466EE60}"/>
    <cellStyle name="Normal 26 4 3 2" xfId="14598" xr:uid="{71D481C6-68C3-4DDD-A647-83FFB6568731}"/>
    <cellStyle name="Normal 26 4 3 2 2" xfId="14599" xr:uid="{D3B31A86-5071-4284-97AB-B94D795D7F8E}"/>
    <cellStyle name="Normal 26 4 3 2 2 2" xfId="14600" xr:uid="{A097A160-10B2-4EDB-AF76-9769F809F439}"/>
    <cellStyle name="Normal 26 4 3 2 3" xfId="14601" xr:uid="{E42DF2FC-6BE6-42B6-AA06-A92AEA744905}"/>
    <cellStyle name="Normal 26 4 3 3" xfId="14602" xr:uid="{7F429338-4EE4-4941-87F6-241ED7FD5F9B}"/>
    <cellStyle name="Normal 26 4 3 3 2" xfId="14603" xr:uid="{46257282-B438-4E58-AA40-B57F41F8C21B}"/>
    <cellStyle name="Normal 26 4 3 3 2 2" xfId="14604" xr:uid="{2F5F26FC-3D01-4AB4-A3F8-9F8C6E048BD7}"/>
    <cellStyle name="Normal 26 4 3 3 3" xfId="14605" xr:uid="{303B9D09-29D0-439F-9477-13EB6C53BD06}"/>
    <cellStyle name="Normal 26 4 3 4" xfId="14606" xr:uid="{AD0DDE3A-32A0-4D0B-B7FE-295A7F0A2DF0}"/>
    <cellStyle name="Normal 26 4 3 4 2" xfId="14607" xr:uid="{73F17306-30F1-4E40-AFEB-6A22B66754B1}"/>
    <cellStyle name="Normal 26 4 3 5" xfId="14608" xr:uid="{E164E0AF-925C-4391-A453-338C0E53C409}"/>
    <cellStyle name="Normal 26 4 3 5 2" xfId="14609" xr:uid="{3695046A-4626-4EF6-B6CB-447191080C10}"/>
    <cellStyle name="Normal 26 4 3 6" xfId="14610" xr:uid="{8B09CCF7-43EA-4542-9FB1-B33A7DCB99A6}"/>
    <cellStyle name="Normal 26 4 4" xfId="14611" xr:uid="{BD0E58A5-140B-4E72-AECE-4DB2C7C84C63}"/>
    <cellStyle name="Normal 26 4 4 2" xfId="14612" xr:uid="{25A17E48-5D9D-40DF-AAF5-ECA7E2F7A7ED}"/>
    <cellStyle name="Normal 26 4 4 2 2" xfId="14613" xr:uid="{65B3E1C4-F7E4-45BA-9F70-930B28BDE5A8}"/>
    <cellStyle name="Normal 26 4 4 2 2 2" xfId="14614" xr:uid="{2A3EAA5F-7A98-457F-8097-957696EB8CBD}"/>
    <cellStyle name="Normal 26 4 4 2 3" xfId="14615" xr:uid="{A4C8180A-D621-4531-B2D4-BC0C078CE8F7}"/>
    <cellStyle name="Normal 26 4 4 3" xfId="14616" xr:uid="{B9341B46-A900-4E67-BBD6-4F37F0FF1938}"/>
    <cellStyle name="Normal 26 4 4 3 2" xfId="14617" xr:uid="{5E8E91FD-A96F-44CE-9617-D5DDA91DBEEB}"/>
    <cellStyle name="Normal 26 4 4 3 2 2" xfId="14618" xr:uid="{B6C5778A-D83C-40AB-B8E4-9B4CB7773DDE}"/>
    <cellStyle name="Normal 26 4 4 3 3" xfId="14619" xr:uid="{C8CA3BCC-E1D6-467A-B9EA-AF84848A51E6}"/>
    <cellStyle name="Normal 26 4 4 4" xfId="14620" xr:uid="{BDD901F7-EBF9-4C05-89F3-C6D84F28F030}"/>
    <cellStyle name="Normal 26 4 4 4 2" xfId="14621" xr:uid="{953293ED-D645-4D9F-8DE5-27C4AD50916B}"/>
    <cellStyle name="Normal 26 4 4 5" xfId="14622" xr:uid="{8D8D0EB4-AD1F-41DC-9691-36E9EE6949AD}"/>
    <cellStyle name="Normal 26 4 4 5 2" xfId="14623" xr:uid="{F1C19720-0BA3-4A35-8C8A-20FF15378DFE}"/>
    <cellStyle name="Normal 26 4 4 6" xfId="14624" xr:uid="{41F080FC-4BB6-4FA0-B6F8-81787E80F3C8}"/>
    <cellStyle name="Normal 26 4 5" xfId="14625" xr:uid="{07D6661F-A24B-442A-8FE5-35241B23E58B}"/>
    <cellStyle name="Normal 26 4 5 2" xfId="14626" xr:uid="{64BB9725-2CF1-4F82-B3EF-A8F7225458F7}"/>
    <cellStyle name="Normal 26 4 5 2 2" xfId="14627" xr:uid="{D5E64143-3DFB-4A1C-AEA2-4D9A717E2C3E}"/>
    <cellStyle name="Normal 26 4 5 2 2 2" xfId="14628" xr:uid="{116470A4-CDA5-441A-B4FE-7085F57B4BC8}"/>
    <cellStyle name="Normal 26 4 5 2 3" xfId="14629" xr:uid="{1B77F9E6-77C2-4311-9154-F0C5AAEAB34C}"/>
    <cellStyle name="Normal 26 4 5 3" xfId="14630" xr:uid="{00BB09A2-D3A7-4AF9-987C-AACF043E8921}"/>
    <cellStyle name="Normal 26 4 5 3 2" xfId="14631" xr:uid="{75FDD310-15BC-4FA4-818C-3AF47BD51DD4}"/>
    <cellStyle name="Normal 26 4 5 3 2 2" xfId="14632" xr:uid="{EF63BD55-FC6F-4DD0-BD58-196058CED450}"/>
    <cellStyle name="Normal 26 4 5 3 3" xfId="14633" xr:uid="{DC3CBA95-75A3-4D9F-864C-93FAAD96E763}"/>
    <cellStyle name="Normal 26 4 5 4" xfId="14634" xr:uid="{B1832882-CB4F-434D-A816-9C9A987912F5}"/>
    <cellStyle name="Normal 26 4 5 4 2" xfId="14635" xr:uid="{709913F9-03DB-492E-8BDC-97073B3FBB2E}"/>
    <cellStyle name="Normal 26 4 5 5" xfId="14636" xr:uid="{40709F76-B461-4B01-9792-F1A655019951}"/>
    <cellStyle name="Normal 26 4 5 5 2" xfId="14637" xr:uid="{6FD37671-CDF2-46D2-B4B4-549441F3082A}"/>
    <cellStyle name="Normal 26 4 5 6" xfId="14638" xr:uid="{22B6B8FF-3E68-43D1-91D7-EC71D214AA80}"/>
    <cellStyle name="Normal 26 4 6" xfId="14639" xr:uid="{4AFA9773-A3FC-48B4-A7A1-B466D526FD14}"/>
    <cellStyle name="Normal 26 4 6 2" xfId="14640" xr:uid="{96419039-373E-46E7-9A2A-0541B43CAE9A}"/>
    <cellStyle name="Normal 26 4 6 2 2" xfId="14641" xr:uid="{67A18D3B-23C0-432C-B505-514C2A111E13}"/>
    <cellStyle name="Normal 26 4 6 3" xfId="14642" xr:uid="{F0DEB1C4-215C-4F13-9FC2-A3C6947389AF}"/>
    <cellStyle name="Normal 26 4 7" xfId="14643" xr:uid="{9B158CD0-976E-48E4-9831-33435F483289}"/>
    <cellStyle name="Normal 26 4 7 2" xfId="14644" xr:uid="{0B129DAB-2FD0-4DD8-9028-9C1583A83B4F}"/>
    <cellStyle name="Normal 26 4 7 2 2" xfId="14645" xr:uid="{58733E24-ACD8-41D3-993E-83097AB0FC8E}"/>
    <cellStyle name="Normal 26 4 7 3" xfId="14646" xr:uid="{C5DC627C-DFE5-4894-B590-07372BE29E6B}"/>
    <cellStyle name="Normal 26 4 8" xfId="14647" xr:uid="{0690B636-E50F-4A48-BB61-9676031C70A1}"/>
    <cellStyle name="Normal 26 4 8 2" xfId="14648" xr:uid="{13C92BAF-DA8E-4564-A209-2DE4B2923BB1}"/>
    <cellStyle name="Normal 26 4 9" xfId="14649" xr:uid="{9ABE3FBF-793D-41BC-B92B-F1489B433F1C}"/>
    <cellStyle name="Normal 26 4 9 2" xfId="14650" xr:uid="{C336B27A-FA83-477B-A7B9-8B1BCCEA5326}"/>
    <cellStyle name="Normal 27" xfId="14651" xr:uid="{149BD6BA-89F8-473D-9B36-274E5B0BC8CD}"/>
    <cellStyle name="Normal 27 2" xfId="14652" xr:uid="{8895BF0F-32CC-4E31-B4A3-946691ED269B}"/>
    <cellStyle name="Normal 27 2 2" xfId="14653" xr:uid="{7BF8E032-8014-42F1-9AB0-AF57BB2D3EE2}"/>
    <cellStyle name="Normal 27 2 3" xfId="14654" xr:uid="{86CDC0E4-111C-4654-9B9E-21DC6E85A5E3}"/>
    <cellStyle name="Normal 27 2 4" xfId="14655" xr:uid="{CF795885-936E-4D23-B636-B42072D4D24F}"/>
    <cellStyle name="Normal 27 2 5" xfId="14656" xr:uid="{623946C2-FE6D-43A3-9BCD-90B862E712EB}"/>
    <cellStyle name="Normal 27 2 6" xfId="14657" xr:uid="{35A2B8DC-E36F-4438-AF11-2DE059914FBD}"/>
    <cellStyle name="Normal 27 2 6 2" xfId="14658" xr:uid="{8B99E6FD-0C28-497D-A5BB-CBC2D6DAE091}"/>
    <cellStyle name="Normal 27 2 7" xfId="14659" xr:uid="{CE13203F-ADAD-4534-B209-CA6468FD950A}"/>
    <cellStyle name="Normal 27 2 7 10" xfId="14660" xr:uid="{0852931B-82DF-4A55-ABD5-3CBC2E7AB345}"/>
    <cellStyle name="Normal 27 2 7 2" xfId="14661" xr:uid="{F3C97421-C03D-4136-B0D5-DB510641BED3}"/>
    <cellStyle name="Normal 27 2 7 2 2" xfId="14662" xr:uid="{96B6F4ED-6B78-472C-B36E-99D8F6E93623}"/>
    <cellStyle name="Normal 27 2 7 2 2 2" xfId="14663" xr:uid="{6EE50D8E-C2EF-4589-A3AD-544B8B8FB4C1}"/>
    <cellStyle name="Normal 27 2 7 2 2 2 2" xfId="14664" xr:uid="{339F36D4-937B-47A2-914B-B9E307104D6A}"/>
    <cellStyle name="Normal 27 2 7 2 2 2 2 2" xfId="14665" xr:uid="{818AB1F2-2BE2-4510-9F8D-EDBCBD4BB444}"/>
    <cellStyle name="Normal 27 2 7 2 2 2 3" xfId="14666" xr:uid="{821DE699-ED80-4DBC-A29B-2B5EA9F646D1}"/>
    <cellStyle name="Normal 27 2 7 2 2 3" xfId="14667" xr:uid="{974FF72B-9FE8-42EB-82DF-E80502AB04EE}"/>
    <cellStyle name="Normal 27 2 7 2 2 3 2" xfId="14668" xr:uid="{2F774578-4A9A-4F66-A28D-53C5502ED30A}"/>
    <cellStyle name="Normal 27 2 7 2 2 3 2 2" xfId="14669" xr:uid="{0CEEFB38-C74A-4E73-8CD6-11E0BCD153D4}"/>
    <cellStyle name="Normal 27 2 7 2 2 3 3" xfId="14670" xr:uid="{BFA63C4A-0B36-412F-A4B5-5973309B2985}"/>
    <cellStyle name="Normal 27 2 7 2 2 4" xfId="14671" xr:uid="{5199EB60-910F-46AF-8909-0D206FE6B112}"/>
    <cellStyle name="Normal 27 2 7 2 2 4 2" xfId="14672" xr:uid="{0B67EC71-218B-433D-82FD-A7F44C6FB480}"/>
    <cellStyle name="Normal 27 2 7 2 2 5" xfId="14673" xr:uid="{F346AA74-5161-4B26-8505-A7D7B1F02C81}"/>
    <cellStyle name="Normal 27 2 7 2 2 5 2" xfId="14674" xr:uid="{65C20982-165C-4774-936F-837D75ACC485}"/>
    <cellStyle name="Normal 27 2 7 2 2 6" xfId="14675" xr:uid="{D90477BA-D2F9-4C01-99D2-981EBE242DFB}"/>
    <cellStyle name="Normal 27 2 7 2 3" xfId="14676" xr:uid="{9CB05E34-174C-4CDE-9ACE-96623B97D31E}"/>
    <cellStyle name="Normal 27 2 7 2 3 2" xfId="14677" xr:uid="{E1C0E3B3-E08B-4E3B-8BFD-CD2461674854}"/>
    <cellStyle name="Normal 27 2 7 2 3 2 2" xfId="14678" xr:uid="{68B4ADC7-EB48-4BFE-8679-21CB0BCB00EB}"/>
    <cellStyle name="Normal 27 2 7 2 3 2 2 2" xfId="14679" xr:uid="{6AE943BF-174B-4309-8D7C-E00EBC16AA51}"/>
    <cellStyle name="Normal 27 2 7 2 3 2 3" xfId="14680" xr:uid="{AAF375CE-7D1E-45AF-A01C-D8704E2E17F8}"/>
    <cellStyle name="Normal 27 2 7 2 3 3" xfId="14681" xr:uid="{0BBECF85-F20F-4627-A72A-F738665B249A}"/>
    <cellStyle name="Normal 27 2 7 2 3 3 2" xfId="14682" xr:uid="{7EDA08F3-E72D-4489-8C4D-18DF76A6E178}"/>
    <cellStyle name="Normal 27 2 7 2 3 3 2 2" xfId="14683" xr:uid="{82E7C9BE-3DF4-499E-AF05-7583595B5E7F}"/>
    <cellStyle name="Normal 27 2 7 2 3 3 3" xfId="14684" xr:uid="{429678D3-CB9B-4D9A-A391-B41A152C2444}"/>
    <cellStyle name="Normal 27 2 7 2 3 4" xfId="14685" xr:uid="{417459E9-A1B7-4870-B893-C88EE3844A8C}"/>
    <cellStyle name="Normal 27 2 7 2 3 4 2" xfId="14686" xr:uid="{D6F373EB-35CA-48BB-8B23-57C5DA24A8D8}"/>
    <cellStyle name="Normal 27 2 7 2 3 5" xfId="14687" xr:uid="{6F2A4987-3EC9-41A8-8BF6-5AE628CBBDD6}"/>
    <cellStyle name="Normal 27 2 7 2 3 5 2" xfId="14688" xr:uid="{BFC7E91D-72C5-4F94-9F78-5989D4015633}"/>
    <cellStyle name="Normal 27 2 7 2 3 6" xfId="14689" xr:uid="{9A2B2DF0-3E83-4E4C-BB28-9DBECEFA3746}"/>
    <cellStyle name="Normal 27 2 7 2 4" xfId="14690" xr:uid="{C6438830-FB79-4DAA-BC0E-1E392C7FFCC1}"/>
    <cellStyle name="Normal 27 2 7 2 4 2" xfId="14691" xr:uid="{7590F807-74FD-44E5-8A72-3B79EF460771}"/>
    <cellStyle name="Normal 27 2 7 2 4 2 2" xfId="14692" xr:uid="{3E079F8E-FE76-44BB-B2CD-0BEB9A0425CA}"/>
    <cellStyle name="Normal 27 2 7 2 4 2 2 2" xfId="14693" xr:uid="{A5BBBFC2-C3F8-4523-9DCC-FF9209EE8108}"/>
    <cellStyle name="Normal 27 2 7 2 4 2 3" xfId="14694" xr:uid="{14D5BE15-053D-4322-B137-E08191D512E1}"/>
    <cellStyle name="Normal 27 2 7 2 4 3" xfId="14695" xr:uid="{87C6041A-55BE-49C2-9541-F32A9A0F5B50}"/>
    <cellStyle name="Normal 27 2 7 2 4 3 2" xfId="14696" xr:uid="{2F7F9672-3210-495B-B485-C9C2650025CB}"/>
    <cellStyle name="Normal 27 2 7 2 4 3 2 2" xfId="14697" xr:uid="{4146C870-4F71-4D29-B1EF-0B7ADA529F59}"/>
    <cellStyle name="Normal 27 2 7 2 4 3 3" xfId="14698" xr:uid="{49E2BCFD-9C58-45D9-9B8A-D57099008D2F}"/>
    <cellStyle name="Normal 27 2 7 2 4 4" xfId="14699" xr:uid="{965DCE3A-64A1-4F99-BF03-A1E235D7A7E2}"/>
    <cellStyle name="Normal 27 2 7 2 4 4 2" xfId="14700" xr:uid="{7406AA7E-3BB0-4798-B97D-741D5EC63F9F}"/>
    <cellStyle name="Normal 27 2 7 2 4 5" xfId="14701" xr:uid="{2F0F649E-D618-4161-8C66-558621CAD248}"/>
    <cellStyle name="Normal 27 2 7 2 4 5 2" xfId="14702" xr:uid="{92C50288-4472-4955-849B-1AEEEF72FDF5}"/>
    <cellStyle name="Normal 27 2 7 2 4 6" xfId="14703" xr:uid="{C04D7011-7C38-4DF0-B88F-E6FB86FC5C85}"/>
    <cellStyle name="Normal 27 2 7 2 5" xfId="14704" xr:uid="{2995B2E6-D534-4524-8D64-EE6D834B41AA}"/>
    <cellStyle name="Normal 27 2 7 2 5 2" xfId="14705" xr:uid="{236270B7-D175-4D3B-9311-1237C91FED8E}"/>
    <cellStyle name="Normal 27 2 7 2 5 2 2" xfId="14706" xr:uid="{BA758493-D36F-447F-84A2-2EC3870A1133}"/>
    <cellStyle name="Normal 27 2 7 2 5 3" xfId="14707" xr:uid="{CC04FD8E-99DC-435A-84B3-93E7BA7B6C91}"/>
    <cellStyle name="Normal 27 2 7 2 6" xfId="14708" xr:uid="{99757581-B3E1-4CD7-9640-FACC3F63B50F}"/>
    <cellStyle name="Normal 27 2 7 2 6 2" xfId="14709" xr:uid="{79CCF095-22E2-4674-B929-88EAEEDF1560}"/>
    <cellStyle name="Normal 27 2 7 2 6 2 2" xfId="14710" xr:uid="{E8C13888-A5E1-40F1-A65C-BA282E45CE12}"/>
    <cellStyle name="Normal 27 2 7 2 6 3" xfId="14711" xr:uid="{667FE468-970A-402A-BA2E-F6F12E972AFA}"/>
    <cellStyle name="Normal 27 2 7 2 7" xfId="14712" xr:uid="{3C57C536-39BE-4660-801C-BC6A02ADB651}"/>
    <cellStyle name="Normal 27 2 7 2 7 2" xfId="14713" xr:uid="{ECB8CB30-6547-4909-9D81-E18857BA9AE2}"/>
    <cellStyle name="Normal 27 2 7 2 8" xfId="14714" xr:uid="{DCB84CFE-DDBB-4E90-AAD6-09BCC1CD00FF}"/>
    <cellStyle name="Normal 27 2 7 2 8 2" xfId="14715" xr:uid="{3818A744-030D-47E2-B097-11F32331F2C8}"/>
    <cellStyle name="Normal 27 2 7 2 9" xfId="14716" xr:uid="{04639517-C141-4CCD-BE64-D95B2DDB1B7B}"/>
    <cellStyle name="Normal 27 2 7 3" xfId="14717" xr:uid="{715E597D-2F11-4510-8EE0-C6848373AFF9}"/>
    <cellStyle name="Normal 27 2 7 3 2" xfId="14718" xr:uid="{FAEE8452-2CA1-4D7B-BF5C-0882E32EF832}"/>
    <cellStyle name="Normal 27 2 7 3 2 2" xfId="14719" xr:uid="{DFD83E21-25E1-48A3-8088-045DBA536E79}"/>
    <cellStyle name="Normal 27 2 7 3 2 2 2" xfId="14720" xr:uid="{6DF6B5C0-58B3-451E-9569-9E781E7164F9}"/>
    <cellStyle name="Normal 27 2 7 3 2 3" xfId="14721" xr:uid="{06EA655E-62FA-47C1-9938-E9E4427849F6}"/>
    <cellStyle name="Normal 27 2 7 3 3" xfId="14722" xr:uid="{ADD190CD-C66C-4FA8-B84D-5C3B1C683B00}"/>
    <cellStyle name="Normal 27 2 7 3 3 2" xfId="14723" xr:uid="{92A52CB3-8E0B-4003-A7BB-7761D5C4179A}"/>
    <cellStyle name="Normal 27 2 7 3 3 2 2" xfId="14724" xr:uid="{930D6571-3EBE-4281-A1AC-A535E4AFBE0B}"/>
    <cellStyle name="Normal 27 2 7 3 3 3" xfId="14725" xr:uid="{5645830B-70CF-4B88-9D7C-D2A3549C4FD2}"/>
    <cellStyle name="Normal 27 2 7 3 4" xfId="14726" xr:uid="{F0AE16AB-48E6-464D-AF5D-C089D3C6E224}"/>
    <cellStyle name="Normal 27 2 7 3 4 2" xfId="14727" xr:uid="{433ECD84-7FAA-4640-B160-4037AE995B1C}"/>
    <cellStyle name="Normal 27 2 7 3 5" xfId="14728" xr:uid="{2A326A48-D43B-413D-8360-3C3D4A040955}"/>
    <cellStyle name="Normal 27 2 7 3 5 2" xfId="14729" xr:uid="{9E0C015D-6386-4157-9833-1A828980CAD1}"/>
    <cellStyle name="Normal 27 2 7 3 6" xfId="14730" xr:uid="{719E1115-D4DC-477E-A2A1-71E56FEAA96E}"/>
    <cellStyle name="Normal 27 2 7 4" xfId="14731" xr:uid="{86F06E06-E527-4F4F-83DB-CF12A76C7DE8}"/>
    <cellStyle name="Normal 27 2 7 4 2" xfId="14732" xr:uid="{3AEC6A90-8D09-4D4E-8F7E-CCE223CC427F}"/>
    <cellStyle name="Normal 27 2 7 4 2 2" xfId="14733" xr:uid="{7625D54C-BFAC-4473-A123-EDFBE040E552}"/>
    <cellStyle name="Normal 27 2 7 4 2 2 2" xfId="14734" xr:uid="{752CAFBD-FDFF-48CD-B225-274B668548D6}"/>
    <cellStyle name="Normal 27 2 7 4 2 3" xfId="14735" xr:uid="{D720E251-145B-4B8D-8A82-B452240CAA14}"/>
    <cellStyle name="Normal 27 2 7 4 3" xfId="14736" xr:uid="{5716DEFB-87EB-4927-B8E9-FDDCD321C927}"/>
    <cellStyle name="Normal 27 2 7 4 3 2" xfId="14737" xr:uid="{FBC0E6E6-DF45-4ACF-ADA9-F97B69C7CBC0}"/>
    <cellStyle name="Normal 27 2 7 4 3 2 2" xfId="14738" xr:uid="{1BAC75AA-3C9A-4A55-951F-D60825B99A6D}"/>
    <cellStyle name="Normal 27 2 7 4 3 3" xfId="14739" xr:uid="{AE8F8E71-818F-4EB7-8817-C6CDFA494923}"/>
    <cellStyle name="Normal 27 2 7 4 4" xfId="14740" xr:uid="{35D96AEA-F3D0-4CCA-9F59-561EBB83E658}"/>
    <cellStyle name="Normal 27 2 7 4 4 2" xfId="14741" xr:uid="{BB022B5C-BC0A-4AE7-91A2-FEA5F9C4DC99}"/>
    <cellStyle name="Normal 27 2 7 4 5" xfId="14742" xr:uid="{0C1A9573-FAC0-44D1-A508-CB612E75CA70}"/>
    <cellStyle name="Normal 27 2 7 4 5 2" xfId="14743" xr:uid="{11115AA5-3C1B-4936-B8DE-F73480B67F93}"/>
    <cellStyle name="Normal 27 2 7 4 6" xfId="14744" xr:uid="{6E78B685-A1E9-4ABA-85CE-5079033C64BA}"/>
    <cellStyle name="Normal 27 2 7 5" xfId="14745" xr:uid="{D7BC7D0F-8034-4F0A-A42F-425020E67BE0}"/>
    <cellStyle name="Normal 27 2 7 5 2" xfId="14746" xr:uid="{68EC8E0F-42C2-4C12-AD0B-0D771D50A4FD}"/>
    <cellStyle name="Normal 27 2 7 5 2 2" xfId="14747" xr:uid="{E63BD65F-7EE7-4D3E-9972-29B02295A9C0}"/>
    <cellStyle name="Normal 27 2 7 5 2 2 2" xfId="14748" xr:uid="{232B4525-196F-4ACD-AB89-C01C54BFFC40}"/>
    <cellStyle name="Normal 27 2 7 5 2 3" xfId="14749" xr:uid="{4F3BF6BC-D3DE-4519-B35C-40AB04291627}"/>
    <cellStyle name="Normal 27 2 7 5 3" xfId="14750" xr:uid="{322274EB-DF78-403D-96EE-4AA78AF781FC}"/>
    <cellStyle name="Normal 27 2 7 5 3 2" xfId="14751" xr:uid="{905461C1-CA6A-443E-AAAF-44B66B0057FF}"/>
    <cellStyle name="Normal 27 2 7 5 3 2 2" xfId="14752" xr:uid="{B534C7CA-A1B4-479A-A02B-36C6077D5EF6}"/>
    <cellStyle name="Normal 27 2 7 5 3 3" xfId="14753" xr:uid="{FD01A584-166F-46E4-B521-8A30C1DA4412}"/>
    <cellStyle name="Normal 27 2 7 5 4" xfId="14754" xr:uid="{ED529333-7EC5-4F90-B13E-40763F717B96}"/>
    <cellStyle name="Normal 27 2 7 5 4 2" xfId="14755" xr:uid="{516FCD76-F85D-46A9-9B7C-6A40C0956212}"/>
    <cellStyle name="Normal 27 2 7 5 5" xfId="14756" xr:uid="{E3DB351B-966C-41B4-83AB-917F3F9985D6}"/>
    <cellStyle name="Normal 27 2 7 5 5 2" xfId="14757" xr:uid="{2C8DD201-D25D-4F69-86DE-CE6F55C009C2}"/>
    <cellStyle name="Normal 27 2 7 5 6" xfId="14758" xr:uid="{9140E4B2-1758-4FF5-A2DA-C85D610BDBBB}"/>
    <cellStyle name="Normal 27 2 7 6" xfId="14759" xr:uid="{551CED71-3289-480B-B53C-894FA98849D6}"/>
    <cellStyle name="Normal 27 2 7 6 2" xfId="14760" xr:uid="{F93AD655-B0BA-47E2-BCCA-49E9B1D46B0C}"/>
    <cellStyle name="Normal 27 2 7 6 2 2" xfId="14761" xr:uid="{CA235321-735C-4FF3-AF44-0F8227C5D511}"/>
    <cellStyle name="Normal 27 2 7 6 3" xfId="14762" xr:uid="{ED34853D-8954-4744-B525-C76109764695}"/>
    <cellStyle name="Normal 27 2 7 7" xfId="14763" xr:uid="{D5F96EA9-D26F-4E2C-8C85-372E56309EA1}"/>
    <cellStyle name="Normal 27 2 7 7 2" xfId="14764" xr:uid="{0774014F-BBC2-4124-9030-41F0501C1492}"/>
    <cellStyle name="Normal 27 2 7 7 2 2" xfId="14765" xr:uid="{B73A1FBA-7ADB-4010-8C5D-C23D83946EB5}"/>
    <cellStyle name="Normal 27 2 7 7 3" xfId="14766" xr:uid="{E869DBD7-3093-4A02-92DC-06F3496F24D0}"/>
    <cellStyle name="Normal 27 2 7 8" xfId="14767" xr:uid="{9B3B8C3D-388B-4318-8761-137FCA592650}"/>
    <cellStyle name="Normal 27 2 7 8 2" xfId="14768" xr:uid="{1788A92A-04C2-4165-82BF-6B0FB65D8968}"/>
    <cellStyle name="Normal 27 2 7 9" xfId="14769" xr:uid="{5D5969FE-83C5-48E5-A2EB-E4E6FDDD22A9}"/>
    <cellStyle name="Normal 27 2 7 9 2" xfId="14770" xr:uid="{F72AE774-37E0-4CA3-8182-AA9E9C1AA623}"/>
    <cellStyle name="Normal 27 3" xfId="14771" xr:uid="{218108CE-8EC0-4382-A537-6566BBFCFDDA}"/>
    <cellStyle name="Normal 27 4" xfId="14772" xr:uid="{8829AD12-4F3B-4096-A051-0CE282314284}"/>
    <cellStyle name="Normal 27 4 10" xfId="14773" xr:uid="{4555BEDF-B276-46E1-8F78-DFD782A4F347}"/>
    <cellStyle name="Normal 27 4 2" xfId="14774" xr:uid="{C3BB059C-C3C2-4A37-845F-D79C17849865}"/>
    <cellStyle name="Normal 27 4 2 2" xfId="14775" xr:uid="{A8E59C1C-A0AA-4373-A74F-9890CDFEE2EE}"/>
    <cellStyle name="Normal 27 4 2 2 2" xfId="14776" xr:uid="{F2BA0D8B-EABA-43F4-B3DD-CE4FB42DD2C1}"/>
    <cellStyle name="Normal 27 4 2 2 2 2" xfId="14777" xr:uid="{14C40EBE-A32C-4D22-B0E1-CC24AA272478}"/>
    <cellStyle name="Normal 27 4 2 2 2 2 2" xfId="14778" xr:uid="{B78B61C7-DD3A-453A-B9DE-07B6F9AB56F9}"/>
    <cellStyle name="Normal 27 4 2 2 2 3" xfId="14779" xr:uid="{F238AFC1-C59D-4104-9E4B-893329B99240}"/>
    <cellStyle name="Normal 27 4 2 2 3" xfId="14780" xr:uid="{D0723BF5-63C9-4193-A1AA-41E2F880E0AE}"/>
    <cellStyle name="Normal 27 4 2 2 3 2" xfId="14781" xr:uid="{9CF978D4-4693-4E99-AEC3-76F3BF02F1B1}"/>
    <cellStyle name="Normal 27 4 2 2 3 2 2" xfId="14782" xr:uid="{9B8E0FF9-6288-4CAF-A215-36F7A3BE01DC}"/>
    <cellStyle name="Normal 27 4 2 2 3 3" xfId="14783" xr:uid="{F824A8C9-4AF0-46BD-B3E9-006F17BB5161}"/>
    <cellStyle name="Normal 27 4 2 2 4" xfId="14784" xr:uid="{28192D10-7771-4EB0-8352-C83CC4F127E9}"/>
    <cellStyle name="Normal 27 4 2 2 4 2" xfId="14785" xr:uid="{2A1A92BD-F54C-4774-8149-192C9E60FF7C}"/>
    <cellStyle name="Normal 27 4 2 2 5" xfId="14786" xr:uid="{1B8AB306-86F7-4869-A96E-72EF4907EF89}"/>
    <cellStyle name="Normal 27 4 2 2 5 2" xfId="14787" xr:uid="{298D2376-9B35-49BB-946A-6DA5C2A6C102}"/>
    <cellStyle name="Normal 27 4 2 2 6" xfId="14788" xr:uid="{45F5D4CE-BC81-4A72-9EF8-F53A83F03FB1}"/>
    <cellStyle name="Normal 27 4 2 3" xfId="14789" xr:uid="{0FD39816-51B7-4100-B07B-D7E84F96C804}"/>
    <cellStyle name="Normal 27 4 2 3 2" xfId="14790" xr:uid="{326651A6-EA73-46F9-A6FA-9B8A95E69B80}"/>
    <cellStyle name="Normal 27 4 2 3 2 2" xfId="14791" xr:uid="{7BED60D8-0C95-4AFE-A7D5-73100B83098C}"/>
    <cellStyle name="Normal 27 4 2 3 2 2 2" xfId="14792" xr:uid="{ADA0F9C4-4193-4401-960C-0ADE449C4DB8}"/>
    <cellStyle name="Normal 27 4 2 3 2 3" xfId="14793" xr:uid="{D20DE456-92EE-40C8-AC41-8A3EE566F6A1}"/>
    <cellStyle name="Normal 27 4 2 3 3" xfId="14794" xr:uid="{00E2F769-862E-4E00-B500-3197BE02FBEF}"/>
    <cellStyle name="Normal 27 4 2 3 3 2" xfId="14795" xr:uid="{8723AFE4-E39A-4548-BD1A-846112D6D957}"/>
    <cellStyle name="Normal 27 4 2 3 3 2 2" xfId="14796" xr:uid="{F976AD15-D1A2-41ED-BEEE-DC1DB7422CA8}"/>
    <cellStyle name="Normal 27 4 2 3 3 3" xfId="14797" xr:uid="{F478F115-0488-4EA2-B262-2FC1E4F7F4BF}"/>
    <cellStyle name="Normal 27 4 2 3 4" xfId="14798" xr:uid="{F3CD38B8-F96F-449F-989B-F26C61023FF5}"/>
    <cellStyle name="Normal 27 4 2 3 4 2" xfId="14799" xr:uid="{2CBC2C97-9D90-4CDD-90E9-BB74611796DE}"/>
    <cellStyle name="Normal 27 4 2 3 5" xfId="14800" xr:uid="{001D99AE-8402-45BA-ACA8-C4B07D1906AE}"/>
    <cellStyle name="Normal 27 4 2 3 5 2" xfId="14801" xr:uid="{80CDDB97-C903-4149-88FD-0840A7952B5D}"/>
    <cellStyle name="Normal 27 4 2 3 6" xfId="14802" xr:uid="{D883629F-9817-45D3-901E-161C4683E7C9}"/>
    <cellStyle name="Normal 27 4 2 4" xfId="14803" xr:uid="{EB43D64A-51BF-41B3-9415-E07F27B0C5E8}"/>
    <cellStyle name="Normal 27 4 2 4 2" xfId="14804" xr:uid="{540933C4-DC41-42DB-A260-9BC07C89CDCA}"/>
    <cellStyle name="Normal 27 4 2 4 2 2" xfId="14805" xr:uid="{A121FC91-B890-4D9D-A6D2-00D2F8AC7D8A}"/>
    <cellStyle name="Normal 27 4 2 4 2 2 2" xfId="14806" xr:uid="{553D5DDF-D050-4D5D-B7B0-EF2B0B1588E6}"/>
    <cellStyle name="Normal 27 4 2 4 2 3" xfId="14807" xr:uid="{C08C8BE1-F5EA-440F-A5B5-E6162666A59B}"/>
    <cellStyle name="Normal 27 4 2 4 3" xfId="14808" xr:uid="{C58DB097-609F-40DB-A062-865971B2BF8B}"/>
    <cellStyle name="Normal 27 4 2 4 3 2" xfId="14809" xr:uid="{B8C7F0EB-6A3F-4745-9298-E60F73291A93}"/>
    <cellStyle name="Normal 27 4 2 4 3 2 2" xfId="14810" xr:uid="{F2B07126-BF67-4F96-A7E7-71F023FE19C7}"/>
    <cellStyle name="Normal 27 4 2 4 3 3" xfId="14811" xr:uid="{9C4794CE-1D52-44D6-A27A-6E0F3E6CF2FC}"/>
    <cellStyle name="Normal 27 4 2 4 4" xfId="14812" xr:uid="{76B6925E-7497-4DBC-932A-BBBB92910AFC}"/>
    <cellStyle name="Normal 27 4 2 4 4 2" xfId="14813" xr:uid="{EC6BFD0B-718A-4509-95BB-6C8B0D63EA3A}"/>
    <cellStyle name="Normal 27 4 2 4 5" xfId="14814" xr:uid="{614F8EE9-D277-44A7-8AB3-F0383A5188AD}"/>
    <cellStyle name="Normal 27 4 2 4 5 2" xfId="14815" xr:uid="{038EDC4B-A728-403B-AE28-BFBBD177DD22}"/>
    <cellStyle name="Normal 27 4 2 4 6" xfId="14816" xr:uid="{E28D04CC-F115-421A-BD1B-CB9F0900353F}"/>
    <cellStyle name="Normal 27 4 2 5" xfId="14817" xr:uid="{474856BA-B65A-4A87-846B-DBEE849F4CF5}"/>
    <cellStyle name="Normal 27 4 2 5 2" xfId="14818" xr:uid="{24F93A3E-D7D6-4997-B891-8CE41B5CCF66}"/>
    <cellStyle name="Normal 27 4 2 5 2 2" xfId="14819" xr:uid="{18A906C9-33C1-467F-9B0E-F85C1B39B278}"/>
    <cellStyle name="Normal 27 4 2 5 3" xfId="14820" xr:uid="{20794CD1-AC3B-4CE8-AC2D-9CCD8E903202}"/>
    <cellStyle name="Normal 27 4 2 6" xfId="14821" xr:uid="{D2BE179A-730B-4AAC-81D2-64117CBA9EF2}"/>
    <cellStyle name="Normal 27 4 2 6 2" xfId="14822" xr:uid="{6C3C7613-7D40-4217-86E3-216D1FF4A897}"/>
    <cellStyle name="Normal 27 4 2 6 2 2" xfId="14823" xr:uid="{EE8E9890-D892-4D2C-ABBB-7C12B78E95C6}"/>
    <cellStyle name="Normal 27 4 2 6 3" xfId="14824" xr:uid="{724E3704-CCC6-4A19-B7A0-BEAA9D15CBE7}"/>
    <cellStyle name="Normal 27 4 2 7" xfId="14825" xr:uid="{5AAD5B2C-6DEF-42CF-9A2C-4B48BC23353D}"/>
    <cellStyle name="Normal 27 4 2 7 2" xfId="14826" xr:uid="{E773CBDE-3345-4FD8-8821-08ECFB444DAF}"/>
    <cellStyle name="Normal 27 4 2 8" xfId="14827" xr:uid="{E8E74CCC-EDAA-466D-B8F2-D836CA0BE460}"/>
    <cellStyle name="Normal 27 4 2 8 2" xfId="14828" xr:uid="{98EEA4FF-1798-44D9-889C-95F473A9D770}"/>
    <cellStyle name="Normal 27 4 2 9" xfId="14829" xr:uid="{D4DF2912-C5DD-400F-A2E9-37FEA08D3BEB}"/>
    <cellStyle name="Normal 27 4 3" xfId="14830" xr:uid="{63FBB90E-0070-413D-A24E-CB6FB37507F1}"/>
    <cellStyle name="Normal 27 4 3 2" xfId="14831" xr:uid="{1B51F364-5197-4A91-A4C1-36631B4719EB}"/>
    <cellStyle name="Normal 27 4 3 2 2" xfId="14832" xr:uid="{D222A0FD-85B0-4261-AA87-8722B9324401}"/>
    <cellStyle name="Normal 27 4 3 2 2 2" xfId="14833" xr:uid="{B9894CFB-B3A2-4990-B1E4-251DFCD60EBE}"/>
    <cellStyle name="Normal 27 4 3 2 3" xfId="14834" xr:uid="{661A3963-E4C3-4CF0-93B4-A30DD7EA6FB4}"/>
    <cellStyle name="Normal 27 4 3 3" xfId="14835" xr:uid="{0B983BD8-9A62-4B9B-B637-6F589F9791B4}"/>
    <cellStyle name="Normal 27 4 3 3 2" xfId="14836" xr:uid="{D62A27F2-0EBF-42D1-9CA3-660E4780D3D4}"/>
    <cellStyle name="Normal 27 4 3 3 2 2" xfId="14837" xr:uid="{76396B88-84C2-48AB-A9E7-0E087F880944}"/>
    <cellStyle name="Normal 27 4 3 3 3" xfId="14838" xr:uid="{F3125C59-3200-43A5-BF83-7BC1D581500D}"/>
    <cellStyle name="Normal 27 4 3 4" xfId="14839" xr:uid="{EE742FEA-2FAC-402C-B8B6-F10FC7102E57}"/>
    <cellStyle name="Normal 27 4 3 4 2" xfId="14840" xr:uid="{B3EF3312-F3BB-4419-A90F-F5F884628BBF}"/>
    <cellStyle name="Normal 27 4 3 5" xfId="14841" xr:uid="{19B0E215-21D8-4701-A180-4F8A03E1FDCD}"/>
    <cellStyle name="Normal 27 4 3 5 2" xfId="14842" xr:uid="{64907703-FCE7-4C45-A8A0-A730AA8956CE}"/>
    <cellStyle name="Normal 27 4 3 6" xfId="14843" xr:uid="{A4E84BA1-007E-4D26-8CB7-518CA08BE24E}"/>
    <cellStyle name="Normal 27 4 4" xfId="14844" xr:uid="{9C6B6074-C549-4570-8958-86F87BBE12AE}"/>
    <cellStyle name="Normal 27 4 4 2" xfId="14845" xr:uid="{34570241-EB61-4780-8021-01B6DA770690}"/>
    <cellStyle name="Normal 27 4 4 2 2" xfId="14846" xr:uid="{5EB7F16F-7F43-4E2A-B9CD-CFEDD9EDD939}"/>
    <cellStyle name="Normal 27 4 4 2 2 2" xfId="14847" xr:uid="{0EF417FE-D051-48D4-B4AC-AB0E1C204E90}"/>
    <cellStyle name="Normal 27 4 4 2 3" xfId="14848" xr:uid="{10B3BD53-9E5A-4E83-9650-647459861016}"/>
    <cellStyle name="Normal 27 4 4 3" xfId="14849" xr:uid="{4E53AA2A-B2FF-4175-AFD8-C9C9C2F74482}"/>
    <cellStyle name="Normal 27 4 4 3 2" xfId="14850" xr:uid="{6736C735-32F8-4319-87F1-B84CA5AD720A}"/>
    <cellStyle name="Normal 27 4 4 3 2 2" xfId="14851" xr:uid="{FC80AA06-714B-4C9F-95C1-F50CDD768062}"/>
    <cellStyle name="Normal 27 4 4 3 3" xfId="14852" xr:uid="{20117820-CC5F-4194-AEB8-A559F6240CD3}"/>
    <cellStyle name="Normal 27 4 4 4" xfId="14853" xr:uid="{3D79E0DD-EF16-4B53-90E3-00FC25A96F0D}"/>
    <cellStyle name="Normal 27 4 4 4 2" xfId="14854" xr:uid="{1223F8FE-BC0D-487B-8E64-4D5678C7F06E}"/>
    <cellStyle name="Normal 27 4 4 5" xfId="14855" xr:uid="{78586783-2A09-4399-B336-CBE906217A99}"/>
    <cellStyle name="Normal 27 4 4 5 2" xfId="14856" xr:uid="{022C0CD3-2096-48AE-85C7-DDB782EB8A5F}"/>
    <cellStyle name="Normal 27 4 4 6" xfId="14857" xr:uid="{D8E4CC8D-74C1-4557-9B0F-46CF69329725}"/>
    <cellStyle name="Normal 27 4 5" xfId="14858" xr:uid="{16B78351-40A3-4A8D-9237-E48FD7AC93CD}"/>
    <cellStyle name="Normal 27 4 5 2" xfId="14859" xr:uid="{2F1ED38E-70C3-45FE-99FB-5CEB36992B24}"/>
    <cellStyle name="Normal 27 4 5 2 2" xfId="14860" xr:uid="{BEB7B48E-618A-4ED7-ACDA-9267C5F8F736}"/>
    <cellStyle name="Normal 27 4 5 2 2 2" xfId="14861" xr:uid="{AA38508E-37EA-4683-8D2C-AC75C4A682AD}"/>
    <cellStyle name="Normal 27 4 5 2 3" xfId="14862" xr:uid="{B542075E-F5C3-42D2-A7F2-71C76AFF2527}"/>
    <cellStyle name="Normal 27 4 5 3" xfId="14863" xr:uid="{ED3FA010-1FD5-459E-997E-413CEC8F0F86}"/>
    <cellStyle name="Normal 27 4 5 3 2" xfId="14864" xr:uid="{84715590-8447-4579-B34E-CE3FB1BA2104}"/>
    <cellStyle name="Normal 27 4 5 3 2 2" xfId="14865" xr:uid="{D00CCAAC-0938-4AA6-98DC-2DBA900FDE87}"/>
    <cellStyle name="Normal 27 4 5 3 3" xfId="14866" xr:uid="{FFF50041-4DC1-4B24-811A-51A0469EEAFE}"/>
    <cellStyle name="Normal 27 4 5 4" xfId="14867" xr:uid="{D6EDBED7-D129-4469-9F80-D5DC47C0A2DE}"/>
    <cellStyle name="Normal 27 4 5 4 2" xfId="14868" xr:uid="{494DB42A-B57F-42F1-8DB5-A23D291CA11E}"/>
    <cellStyle name="Normal 27 4 5 5" xfId="14869" xr:uid="{8D9E018B-C7F0-476A-8A86-C3902918E923}"/>
    <cellStyle name="Normal 27 4 5 5 2" xfId="14870" xr:uid="{56D3E8C4-C15E-4792-8F83-A6D57FEABEE4}"/>
    <cellStyle name="Normal 27 4 5 6" xfId="14871" xr:uid="{DA6FEBA3-1F92-425D-B5B5-39B2EBB26BAD}"/>
    <cellStyle name="Normal 27 4 6" xfId="14872" xr:uid="{982130E4-88AB-4985-8996-3AC9721223C2}"/>
    <cellStyle name="Normal 27 4 6 2" xfId="14873" xr:uid="{7DEA4F05-0F9D-4A29-863B-696A4834C871}"/>
    <cellStyle name="Normal 27 4 6 2 2" xfId="14874" xr:uid="{E1F35692-9BDD-409B-A204-0AEA047F766F}"/>
    <cellStyle name="Normal 27 4 6 3" xfId="14875" xr:uid="{96962587-2A2D-4E3F-AB98-167E0F2C4D48}"/>
    <cellStyle name="Normal 27 4 7" xfId="14876" xr:uid="{B791A593-2902-4100-B70A-1431BF29923D}"/>
    <cellStyle name="Normal 27 4 7 2" xfId="14877" xr:uid="{944E8766-64C5-49F0-96F3-660C36FA3094}"/>
    <cellStyle name="Normal 27 4 7 2 2" xfId="14878" xr:uid="{D5AB1A8A-496E-42B9-A3BD-C0A6D75CF488}"/>
    <cellStyle name="Normal 27 4 7 3" xfId="14879" xr:uid="{D74B8877-593C-486A-9B76-757871C294D4}"/>
    <cellStyle name="Normal 27 4 8" xfId="14880" xr:uid="{6B9C0ECF-DBBD-4C5F-B6E5-B23C04BCC7ED}"/>
    <cellStyle name="Normal 27 4 8 2" xfId="14881" xr:uid="{411A1842-CF8D-4F44-AE7A-153CA92E2AD8}"/>
    <cellStyle name="Normal 27 4 9" xfId="14882" xr:uid="{C3619BEF-2946-42F6-A77B-9413AA0F0C7C}"/>
    <cellStyle name="Normal 27 4 9 2" xfId="14883" xr:uid="{888D1658-6BAD-450F-A3C8-AC58D98E804C}"/>
    <cellStyle name="Normal 27 5" xfId="14884" xr:uid="{A0BB64EE-541D-4D0D-897D-59D71F46544B}"/>
    <cellStyle name="Normal 27 5 2" xfId="14885" xr:uid="{67C764DB-69C4-4A08-A9A9-8EA5E8D5CA7F}"/>
    <cellStyle name="Normal 28" xfId="14886" xr:uid="{96A28A6E-BBA6-401F-92E5-7D05D6915CA1}"/>
    <cellStyle name="Normal 28 2" xfId="14887" xr:uid="{4B6B27E2-E203-4BC0-95A4-565454DC7230}"/>
    <cellStyle name="Normal 28 2 10" xfId="14888" xr:uid="{28DFB040-F624-494D-B5AC-5FF3AB5E4707}"/>
    <cellStyle name="Normal 28 2 11" xfId="14889" xr:uid="{51D867E8-BE01-4B82-A2DC-C0B716ADF8CA}"/>
    <cellStyle name="Normal 28 2 2" xfId="14890" xr:uid="{37183CE7-3A2A-40F8-8B4C-4E17535B4E72}"/>
    <cellStyle name="Normal 28 2 2 2" xfId="14891" xr:uid="{99494E51-E8CE-49A4-90DD-2A6035359AE3}"/>
    <cellStyle name="Normal 28 2 2 2 2" xfId="14892" xr:uid="{E8130ECF-7F57-40F7-BC31-DE25D3EB994C}"/>
    <cellStyle name="Normal 28 2 2 2 2 2" xfId="14893" xr:uid="{6AC38E19-8449-43A7-A464-632522878DD9}"/>
    <cellStyle name="Normal 28 2 2 2 2 2 2" xfId="14894" xr:uid="{2EFDC7BB-BB1F-4728-838E-6ABCAF5193C7}"/>
    <cellStyle name="Normal 28 2 2 2 2 3" xfId="14895" xr:uid="{BB6E6D80-B470-49CD-AE22-F8E3B302EAD8}"/>
    <cellStyle name="Normal 28 2 2 2 3" xfId="14896" xr:uid="{88382B75-DC6A-4867-9655-7F8E9B3C85EA}"/>
    <cellStyle name="Normal 28 2 2 2 3 2" xfId="14897" xr:uid="{E78122CD-E1B2-4115-A21C-218AF0F3B72D}"/>
    <cellStyle name="Normal 28 2 2 2 3 2 2" xfId="14898" xr:uid="{C8EAECB6-84DB-4A58-B965-A20264DAAC1B}"/>
    <cellStyle name="Normal 28 2 2 2 3 3" xfId="14899" xr:uid="{57F00517-DB3F-4C1A-85FA-D15801B69AD3}"/>
    <cellStyle name="Normal 28 2 2 2 4" xfId="14900" xr:uid="{9ABC794C-CB80-4B5B-92A7-E4CD6EAA7A6B}"/>
    <cellStyle name="Normal 28 2 2 2 4 2" xfId="14901" xr:uid="{1535D5AA-07F1-4AC4-9578-39E5AE2A45DF}"/>
    <cellStyle name="Normal 28 2 2 2 5" xfId="14902" xr:uid="{732AC857-0996-4360-9759-0B6D39991A66}"/>
    <cellStyle name="Normal 28 2 2 2 5 2" xfId="14903" xr:uid="{C69D82C7-411A-40D8-8648-B898A4BF9979}"/>
    <cellStyle name="Normal 28 2 2 2 6" xfId="14904" xr:uid="{67B261C1-2075-48B5-A794-67ACCBAD9BC5}"/>
    <cellStyle name="Normal 28 2 2 3" xfId="14905" xr:uid="{D1FC6408-9182-4C55-AF4D-008E61F4C359}"/>
    <cellStyle name="Normal 28 2 2 3 2" xfId="14906" xr:uid="{74062D18-B65E-42B5-A112-AD5BC400097A}"/>
    <cellStyle name="Normal 28 2 2 3 2 2" xfId="14907" xr:uid="{7A8A3EB4-A50E-4290-9ED8-B588C04C362E}"/>
    <cellStyle name="Normal 28 2 2 3 2 2 2" xfId="14908" xr:uid="{CA0AF4FE-D5F8-4AEB-BFD6-C0CD0F13096E}"/>
    <cellStyle name="Normal 28 2 2 3 2 3" xfId="14909" xr:uid="{FB11ACA0-5EF4-4843-B65D-4C0D63FFACFF}"/>
    <cellStyle name="Normal 28 2 2 3 3" xfId="14910" xr:uid="{E850FAFE-DBDA-4DDC-BFCC-0C7FADF661E6}"/>
    <cellStyle name="Normal 28 2 2 3 3 2" xfId="14911" xr:uid="{DD26DD9E-5257-4CF9-A3C6-702BA2FD59B8}"/>
    <cellStyle name="Normal 28 2 2 3 3 2 2" xfId="14912" xr:uid="{E80F9564-920C-4E0C-8C4E-6C3EC1F288C1}"/>
    <cellStyle name="Normal 28 2 2 3 3 3" xfId="14913" xr:uid="{43A0F63A-A6DD-4D40-B09A-849B307D1B33}"/>
    <cellStyle name="Normal 28 2 2 3 4" xfId="14914" xr:uid="{C8414252-108A-472A-AC7B-16D7C18291C4}"/>
    <cellStyle name="Normal 28 2 2 3 4 2" xfId="14915" xr:uid="{ABC5426B-572C-4B0E-BD26-8F61D92245FB}"/>
    <cellStyle name="Normal 28 2 2 3 5" xfId="14916" xr:uid="{FCBA6B97-937F-4DB4-960E-065290295FBD}"/>
    <cellStyle name="Normal 28 2 2 3 5 2" xfId="14917" xr:uid="{D223AC27-6A69-4571-B32A-38D89501790E}"/>
    <cellStyle name="Normal 28 2 2 3 6" xfId="14918" xr:uid="{4C68AFF2-034C-477C-891B-825C0DA6601B}"/>
    <cellStyle name="Normal 28 2 2 4" xfId="14919" xr:uid="{A3B1A852-DBFD-45CF-B0F0-376F2AEBD928}"/>
    <cellStyle name="Normal 28 2 2 4 2" xfId="14920" xr:uid="{C99FB968-78B0-4D41-A44F-E9491871E74C}"/>
    <cellStyle name="Normal 28 2 2 4 2 2" xfId="14921" xr:uid="{04E0E927-FFB7-4F55-9ADE-D1DFD96A60EA}"/>
    <cellStyle name="Normal 28 2 2 4 2 2 2" xfId="14922" xr:uid="{0081A0A4-1FB9-4CD0-8C49-E02495AD8A1F}"/>
    <cellStyle name="Normal 28 2 2 4 2 3" xfId="14923" xr:uid="{8EBFB84C-BA91-4A0C-B049-634C9E4A31CD}"/>
    <cellStyle name="Normal 28 2 2 4 3" xfId="14924" xr:uid="{7425DCBF-E1B0-4BB1-B0A5-1316FBB123E4}"/>
    <cellStyle name="Normal 28 2 2 4 3 2" xfId="14925" xr:uid="{53B46284-6FE1-46BC-B660-D1AE388C928E}"/>
    <cellStyle name="Normal 28 2 2 4 3 2 2" xfId="14926" xr:uid="{53A8D280-CEC8-43D8-8C48-4D551B390EDF}"/>
    <cellStyle name="Normal 28 2 2 4 3 3" xfId="14927" xr:uid="{61552DE3-5A2B-4926-82FD-0E6F5528EEE1}"/>
    <cellStyle name="Normal 28 2 2 4 4" xfId="14928" xr:uid="{BA09D9E9-3DAF-42BB-996C-EBB4BF66FE7E}"/>
    <cellStyle name="Normal 28 2 2 4 4 2" xfId="14929" xr:uid="{439CF09B-6A29-454E-A2FB-36BB641ACEE2}"/>
    <cellStyle name="Normal 28 2 2 4 5" xfId="14930" xr:uid="{72F22E1E-A8AA-4F09-A40C-1BFD656C643A}"/>
    <cellStyle name="Normal 28 2 2 4 5 2" xfId="14931" xr:uid="{21FD85C2-0BBC-46AE-A456-6EB626301416}"/>
    <cellStyle name="Normal 28 2 2 4 6" xfId="14932" xr:uid="{D5CA2F2B-1F52-483C-B671-366C7A2AA2EC}"/>
    <cellStyle name="Normal 28 2 2 5" xfId="14933" xr:uid="{4560E5BB-4A4B-4BE2-AD09-1799D79709B7}"/>
    <cellStyle name="Normal 28 2 2 5 2" xfId="14934" xr:uid="{8466E1AA-52A2-4BC8-9B2F-0BE20CCF024B}"/>
    <cellStyle name="Normal 28 2 2 5 2 2" xfId="14935" xr:uid="{3EA9BEF5-F0A7-4D71-A872-B0D6D470E38E}"/>
    <cellStyle name="Normal 28 2 2 5 3" xfId="14936" xr:uid="{D6467975-CD69-405A-83D1-8B08DC07F1E8}"/>
    <cellStyle name="Normal 28 2 2 6" xfId="14937" xr:uid="{2AC3366F-8D9E-4311-901A-ADFCA7615892}"/>
    <cellStyle name="Normal 28 2 2 6 2" xfId="14938" xr:uid="{70D10EFC-5BB5-4B9F-B04A-2833240BAABA}"/>
    <cellStyle name="Normal 28 2 2 6 2 2" xfId="14939" xr:uid="{5F5F178E-1C34-4305-940D-443EB6EB3E4F}"/>
    <cellStyle name="Normal 28 2 2 6 3" xfId="14940" xr:uid="{A41BAF56-DEA1-4B5E-AAC8-35F90D2593AB}"/>
    <cellStyle name="Normal 28 2 2 7" xfId="14941" xr:uid="{044C4C8A-34A6-4E5F-95CB-49331AC511E9}"/>
    <cellStyle name="Normal 28 2 2 7 2" xfId="14942" xr:uid="{BBB25566-4100-44AF-8827-6CC21220C9A8}"/>
    <cellStyle name="Normal 28 2 2 8" xfId="14943" xr:uid="{052ABCD5-E8B6-4303-9BB5-A0444C87D135}"/>
    <cellStyle name="Normal 28 2 2 8 2" xfId="14944" xr:uid="{09B09FCA-E5DC-4701-ADC7-38357656A581}"/>
    <cellStyle name="Normal 28 2 2 9" xfId="14945" xr:uid="{C8DF08EE-F213-42F2-99DF-C421ED4F586A}"/>
    <cellStyle name="Normal 28 2 3" xfId="14946" xr:uid="{6C61B1D2-8CC4-4E51-ADBA-05845DD879C3}"/>
    <cellStyle name="Normal 28 2 3 2" xfId="14947" xr:uid="{D5D73117-13C2-4315-8113-33C6A55C6BD8}"/>
    <cellStyle name="Normal 28 2 3 2 2" xfId="14948" xr:uid="{01E7B5FC-7A20-4317-AB96-C32F454EDDBA}"/>
    <cellStyle name="Normal 28 2 3 2 2 2" xfId="14949" xr:uid="{8C7366A7-025B-4983-9DDD-0D8172A159FE}"/>
    <cellStyle name="Normal 28 2 3 2 3" xfId="14950" xr:uid="{AC54C8AB-2EB7-4A38-A38A-9F4C3135D12F}"/>
    <cellStyle name="Normal 28 2 3 3" xfId="14951" xr:uid="{C6BC0955-3C70-4378-AC10-41E8722C435C}"/>
    <cellStyle name="Normal 28 2 3 3 2" xfId="14952" xr:uid="{C2CFC5CD-E6AB-4171-A019-15A516F1AF14}"/>
    <cellStyle name="Normal 28 2 3 3 2 2" xfId="14953" xr:uid="{A9641D7B-827B-4873-99C2-9D60E900D896}"/>
    <cellStyle name="Normal 28 2 3 3 3" xfId="14954" xr:uid="{987F2B0C-32F9-4FF3-BDD6-1CE9622130D0}"/>
    <cellStyle name="Normal 28 2 3 4" xfId="14955" xr:uid="{47B0B473-2E9B-47DD-966C-636088CA3F77}"/>
    <cellStyle name="Normal 28 2 3 4 2" xfId="14956" xr:uid="{2D38E583-52BE-4FA4-8133-F3639D5CDD21}"/>
    <cellStyle name="Normal 28 2 3 5" xfId="14957" xr:uid="{F2728482-56CE-402D-9CD0-14E674B4BC27}"/>
    <cellStyle name="Normal 28 2 3 5 2" xfId="14958" xr:uid="{01686800-6AE5-461A-A858-2F0E33A20A8F}"/>
    <cellStyle name="Normal 28 2 3 6" xfId="14959" xr:uid="{25895334-9D3A-47B0-9F14-3AD0B521CA51}"/>
    <cellStyle name="Normal 28 2 4" xfId="14960" xr:uid="{8505E76D-B6D1-4E44-A70B-8FEF0E381E05}"/>
    <cellStyle name="Normal 28 2 4 2" xfId="14961" xr:uid="{1E768086-EE7F-44DC-829C-E20CBED79779}"/>
    <cellStyle name="Normal 28 2 4 2 2" xfId="14962" xr:uid="{62FA2F68-A42A-4E08-A2EC-2E4081E96ABF}"/>
    <cellStyle name="Normal 28 2 4 2 2 2" xfId="14963" xr:uid="{20CED67E-C9B5-46FD-BF32-1C7DE26467AB}"/>
    <cellStyle name="Normal 28 2 4 2 3" xfId="14964" xr:uid="{BC81F2AA-BEC5-496B-ABAD-6B9C2BF8DF63}"/>
    <cellStyle name="Normal 28 2 4 3" xfId="14965" xr:uid="{17CEE393-5029-423B-88D5-E0EE148E9C59}"/>
    <cellStyle name="Normal 28 2 4 3 2" xfId="14966" xr:uid="{9C3205E8-F0BC-4A5C-8671-CB9A4F7D4828}"/>
    <cellStyle name="Normal 28 2 4 3 2 2" xfId="14967" xr:uid="{52E58F03-7126-442A-A04B-49B34FFD6808}"/>
    <cellStyle name="Normal 28 2 4 3 3" xfId="14968" xr:uid="{A76D5B4E-AF94-4CC9-A021-8E9DFA6FF86A}"/>
    <cellStyle name="Normal 28 2 4 4" xfId="14969" xr:uid="{828A6EA8-0DDB-4B8E-9E9B-97F2950C3020}"/>
    <cellStyle name="Normal 28 2 4 4 2" xfId="14970" xr:uid="{0450EE3F-0BC0-4954-AF19-495CD702436E}"/>
    <cellStyle name="Normal 28 2 4 5" xfId="14971" xr:uid="{B68114F5-4CBB-4EB9-AB13-405950DAE7F3}"/>
    <cellStyle name="Normal 28 2 4 5 2" xfId="14972" xr:uid="{CC751B19-DB31-42FD-BD17-9F6765F5D083}"/>
    <cellStyle name="Normal 28 2 4 6" xfId="14973" xr:uid="{961543CD-FDD1-4AF5-9086-A2A010310574}"/>
    <cellStyle name="Normal 28 2 5" xfId="14974" xr:uid="{A64E9679-F391-49F6-B812-B222708314D5}"/>
    <cellStyle name="Normal 28 2 5 2" xfId="14975" xr:uid="{1D0A6FEF-1413-4973-8625-96847451A17F}"/>
    <cellStyle name="Normal 28 2 5 2 2" xfId="14976" xr:uid="{D362CCFA-61BC-465B-9B08-04DB5E5E4EB3}"/>
    <cellStyle name="Normal 28 2 5 2 2 2" xfId="14977" xr:uid="{8B0FDEB0-BB3C-4A9D-9DAC-9198BAB9B4B7}"/>
    <cellStyle name="Normal 28 2 5 2 3" xfId="14978" xr:uid="{01521D09-E22A-48D5-8710-D6AA4E4AAB4A}"/>
    <cellStyle name="Normal 28 2 5 3" xfId="14979" xr:uid="{FFBE79D0-811D-49E5-815B-422C7B015C51}"/>
    <cellStyle name="Normal 28 2 5 3 2" xfId="14980" xr:uid="{AE4F3181-6DA6-40E4-96F1-2CB71F9E2F9B}"/>
    <cellStyle name="Normal 28 2 5 3 2 2" xfId="14981" xr:uid="{ADF46485-B855-4353-A266-E5DF5054019C}"/>
    <cellStyle name="Normal 28 2 5 3 3" xfId="14982" xr:uid="{4D7F5574-8FFD-403F-B16D-131EFF57F462}"/>
    <cellStyle name="Normal 28 2 5 4" xfId="14983" xr:uid="{43F6F09F-A6F5-44DD-BA75-AD98B72B4C00}"/>
    <cellStyle name="Normal 28 2 5 4 2" xfId="14984" xr:uid="{1E9E4C75-B2E3-40E5-B44A-D8E41F8879B4}"/>
    <cellStyle name="Normal 28 2 5 5" xfId="14985" xr:uid="{A9CBFE1C-5C40-4D12-9517-F472D827D031}"/>
    <cellStyle name="Normal 28 2 5 5 2" xfId="14986" xr:uid="{E2263602-A4C0-4120-9C38-54F4C446CB3B}"/>
    <cellStyle name="Normal 28 2 5 6" xfId="14987" xr:uid="{0FB8B2F8-89F6-4456-8FA5-E3602B934182}"/>
    <cellStyle name="Normal 28 2 6" xfId="14988" xr:uid="{21DB8239-F80E-44A6-A0B2-559A7EBA035C}"/>
    <cellStyle name="Normal 28 2 6 2" xfId="14989" xr:uid="{70B5D3B8-E8FE-447E-8FEA-5FF13A3477DC}"/>
    <cellStyle name="Normal 28 2 6 2 2" xfId="14990" xr:uid="{F315BD65-D306-43A2-8BE5-7ACCC894269F}"/>
    <cellStyle name="Normal 28 2 6 3" xfId="14991" xr:uid="{4D54D241-8FD5-44A6-A576-D9BF30EDA38A}"/>
    <cellStyle name="Normal 28 2 7" xfId="14992" xr:uid="{1ED456D8-C0AE-44BF-ABED-06C5E20AE367}"/>
    <cellStyle name="Normal 28 2 7 2" xfId="14993" xr:uid="{68E4641C-BB56-46D2-BDE9-E444F36436A2}"/>
    <cellStyle name="Normal 28 2 7 2 2" xfId="14994" xr:uid="{36BAA9BC-5D31-4688-BF95-A38ADE5E62B5}"/>
    <cellStyle name="Normal 28 2 7 3" xfId="14995" xr:uid="{D7E63B8B-FDBF-4AEA-B4F0-CDED4AC2A209}"/>
    <cellStyle name="Normal 28 2 8" xfId="14996" xr:uid="{3AFF458F-490A-4ABB-8849-8784E3AFC945}"/>
    <cellStyle name="Normal 28 2 8 2" xfId="14997" xr:uid="{FB48AE4E-4FDB-48D0-BFF2-D384B86AE497}"/>
    <cellStyle name="Normal 28 2 9" xfId="14998" xr:uid="{8C4A53C3-2E04-4215-A47C-B901A3D9CCFA}"/>
    <cellStyle name="Normal 28 2 9 2" xfId="14999" xr:uid="{764F2E05-9076-46A8-9BC0-3FE63A6F5A90}"/>
    <cellStyle name="Normal 28 3" xfId="15000" xr:uid="{95232441-6C2E-4895-88C6-A067071A7218}"/>
    <cellStyle name="Normal 28 3 10" xfId="15001" xr:uid="{36CD935F-172A-4736-A1EC-D6C689FED90D}"/>
    <cellStyle name="Normal 28 3 2" xfId="15002" xr:uid="{157AB38E-9085-474E-B058-654E9672F758}"/>
    <cellStyle name="Normal 28 3 2 2" xfId="15003" xr:uid="{4B150EC4-07F6-4183-A48C-18DAE6100BE2}"/>
    <cellStyle name="Normal 28 3 2 2 2" xfId="15004" xr:uid="{2CC40871-6F26-421E-A07D-F3AF47721BFE}"/>
    <cellStyle name="Normal 28 3 2 2 2 2" xfId="15005" xr:uid="{5B8D4AF6-5ACB-487E-9A48-271C85BB1626}"/>
    <cellStyle name="Normal 28 3 2 2 2 2 2" xfId="15006" xr:uid="{C27B4295-B0C6-486E-8899-5710009609B9}"/>
    <cellStyle name="Normal 28 3 2 2 2 3" xfId="15007" xr:uid="{2D2A5569-B6D7-4385-8E31-CE379584A1A9}"/>
    <cellStyle name="Normal 28 3 2 2 3" xfId="15008" xr:uid="{23606BBE-D5F0-4E9B-8308-81134F3EFBEA}"/>
    <cellStyle name="Normal 28 3 2 2 3 2" xfId="15009" xr:uid="{2A596718-1339-4FA9-BF24-20094A4A8E95}"/>
    <cellStyle name="Normal 28 3 2 2 3 2 2" xfId="15010" xr:uid="{C6C432BD-C87E-4EB1-AF4D-C86A235EE799}"/>
    <cellStyle name="Normal 28 3 2 2 3 3" xfId="15011" xr:uid="{87B19002-D69C-418F-B00B-0748EEDA9927}"/>
    <cellStyle name="Normal 28 3 2 2 4" xfId="15012" xr:uid="{ED96D093-A852-4C02-A62E-7AA7AA7F85EC}"/>
    <cellStyle name="Normal 28 3 2 2 4 2" xfId="15013" xr:uid="{F8FC3228-E48D-413A-AAE1-15E768E69BCC}"/>
    <cellStyle name="Normal 28 3 2 2 5" xfId="15014" xr:uid="{1C94A4EF-F488-44F8-90CB-24E458809D93}"/>
    <cellStyle name="Normal 28 3 2 2 5 2" xfId="15015" xr:uid="{59130A25-4B9B-4E52-A192-ACE084631082}"/>
    <cellStyle name="Normal 28 3 2 2 6" xfId="15016" xr:uid="{E7CC54EC-BBD6-4D3E-8115-B39FFAAC085D}"/>
    <cellStyle name="Normal 28 3 2 3" xfId="15017" xr:uid="{5FEFC132-E81D-4842-BFFF-AB278ADF86A2}"/>
    <cellStyle name="Normal 28 3 2 3 2" xfId="15018" xr:uid="{2FFD076B-9632-4254-B2BC-5115E53F5ED3}"/>
    <cellStyle name="Normal 28 3 2 3 2 2" xfId="15019" xr:uid="{C1F188E1-59A2-42AA-A595-441CA219096B}"/>
    <cellStyle name="Normal 28 3 2 3 2 2 2" xfId="15020" xr:uid="{5A20D67F-D1DE-4E47-8CF6-7874A9A61BA3}"/>
    <cellStyle name="Normal 28 3 2 3 2 3" xfId="15021" xr:uid="{130BA257-A38E-467D-A822-F7BCE9CC32C3}"/>
    <cellStyle name="Normal 28 3 2 3 3" xfId="15022" xr:uid="{E8B12092-D099-4A82-B61F-FDA9364DB9AD}"/>
    <cellStyle name="Normal 28 3 2 3 3 2" xfId="15023" xr:uid="{E339D024-6A4B-49B1-B2C5-5B11FBCA7955}"/>
    <cellStyle name="Normal 28 3 2 3 3 2 2" xfId="15024" xr:uid="{A7D2749C-12B5-43B8-9A32-F8117EE4C2ED}"/>
    <cellStyle name="Normal 28 3 2 3 3 3" xfId="15025" xr:uid="{3BBB18B3-6CD2-453D-8FB2-A8F6297F604C}"/>
    <cellStyle name="Normal 28 3 2 3 4" xfId="15026" xr:uid="{9AE36BCD-EB3A-4603-B0CD-B34995502588}"/>
    <cellStyle name="Normal 28 3 2 3 4 2" xfId="15027" xr:uid="{41C2696A-B3A1-466F-A749-351E7D110C44}"/>
    <cellStyle name="Normal 28 3 2 3 5" xfId="15028" xr:uid="{C0382248-2867-4B48-94BF-99262B925532}"/>
    <cellStyle name="Normal 28 3 2 3 5 2" xfId="15029" xr:uid="{DB1DE532-90CB-4B22-9BCA-CCED09282C52}"/>
    <cellStyle name="Normal 28 3 2 3 6" xfId="15030" xr:uid="{4257F823-1A6A-4EBA-9CE4-AFD8B2A43307}"/>
    <cellStyle name="Normal 28 3 2 4" xfId="15031" xr:uid="{5D99B2FC-0E87-4BE6-ABC7-8F99C68F4708}"/>
    <cellStyle name="Normal 28 3 2 4 2" xfId="15032" xr:uid="{1D6137CB-131A-4946-8309-F638B79FBD65}"/>
    <cellStyle name="Normal 28 3 2 4 2 2" xfId="15033" xr:uid="{333B740E-942B-4573-9197-A5F2494186ED}"/>
    <cellStyle name="Normal 28 3 2 4 2 2 2" xfId="15034" xr:uid="{7E77E6D8-24F8-4E16-B109-CCFF81579C3C}"/>
    <cellStyle name="Normal 28 3 2 4 2 3" xfId="15035" xr:uid="{79A5E14A-E3E4-40A8-9C33-052254D244B9}"/>
    <cellStyle name="Normal 28 3 2 4 3" xfId="15036" xr:uid="{587434B5-60AE-494A-A4D6-FD43443A6849}"/>
    <cellStyle name="Normal 28 3 2 4 3 2" xfId="15037" xr:uid="{69A55A2F-85BF-44FB-84A1-7DAA32822CB8}"/>
    <cellStyle name="Normal 28 3 2 4 3 2 2" xfId="15038" xr:uid="{AD47E1CC-91FF-4633-868B-991CB2103AA1}"/>
    <cellStyle name="Normal 28 3 2 4 3 3" xfId="15039" xr:uid="{E0493EDC-AE51-4965-8C0B-F613585A390B}"/>
    <cellStyle name="Normal 28 3 2 4 4" xfId="15040" xr:uid="{0A4E49BA-E2B3-4423-ABF7-3C24F0E6327D}"/>
    <cellStyle name="Normal 28 3 2 4 4 2" xfId="15041" xr:uid="{B41A4E63-DC34-4186-8967-306720DE90DB}"/>
    <cellStyle name="Normal 28 3 2 4 5" xfId="15042" xr:uid="{F5410B57-A21B-4699-887E-8130CEE68E5F}"/>
    <cellStyle name="Normal 28 3 2 4 5 2" xfId="15043" xr:uid="{D87F1165-68F9-4CA7-BA2E-F33663FC280C}"/>
    <cellStyle name="Normal 28 3 2 4 6" xfId="15044" xr:uid="{EF8EF4BF-F1CF-4FC0-8623-07CDA4FB9834}"/>
    <cellStyle name="Normal 28 3 2 5" xfId="15045" xr:uid="{74588512-DA76-487C-B9A0-0BF917DBC377}"/>
    <cellStyle name="Normal 28 3 2 5 2" xfId="15046" xr:uid="{3E1BB286-A538-4ADA-BF00-A3843F0E82BB}"/>
    <cellStyle name="Normal 28 3 2 5 2 2" xfId="15047" xr:uid="{EBB21CD1-A47D-45CF-BF67-17F3F053FDBD}"/>
    <cellStyle name="Normal 28 3 2 5 3" xfId="15048" xr:uid="{BFEF5A14-BFFF-4765-873F-74DFF329CE9E}"/>
    <cellStyle name="Normal 28 3 2 6" xfId="15049" xr:uid="{A9D5B831-2D69-4597-AB56-F9A6B712F944}"/>
    <cellStyle name="Normal 28 3 2 6 2" xfId="15050" xr:uid="{D520C17F-CB2C-428F-97E2-9BE6CBBE21B5}"/>
    <cellStyle name="Normal 28 3 2 6 2 2" xfId="15051" xr:uid="{96217BA0-0BFD-4F65-B69B-7EA755E22D70}"/>
    <cellStyle name="Normal 28 3 2 6 3" xfId="15052" xr:uid="{B75D16AC-287F-488C-9361-7B049A6DADAE}"/>
    <cellStyle name="Normal 28 3 2 7" xfId="15053" xr:uid="{8E8849E9-46C8-4466-A5C0-E25E314A752F}"/>
    <cellStyle name="Normal 28 3 2 7 2" xfId="15054" xr:uid="{4E7D4ACE-D187-4771-B1E7-22900639D909}"/>
    <cellStyle name="Normal 28 3 2 8" xfId="15055" xr:uid="{F55434F2-813B-46FE-9F23-89555F342BD9}"/>
    <cellStyle name="Normal 28 3 2 8 2" xfId="15056" xr:uid="{25EE1AF5-6B02-4AEE-87D8-52CB502E5107}"/>
    <cellStyle name="Normal 28 3 2 9" xfId="15057" xr:uid="{EBD4E418-07AB-4105-A2C7-7C5602A62F57}"/>
    <cellStyle name="Normal 28 3 3" xfId="15058" xr:uid="{6E02D712-8C7D-46E9-B85A-5F25659D4CBC}"/>
    <cellStyle name="Normal 28 3 3 2" xfId="15059" xr:uid="{214426B7-D058-4E59-B801-969F69F9C593}"/>
    <cellStyle name="Normal 28 3 3 2 2" xfId="15060" xr:uid="{A4C3BCBE-9409-4FE3-8A2D-AC6E8C3A66A2}"/>
    <cellStyle name="Normal 28 3 3 2 2 2" xfId="15061" xr:uid="{BD9F6AAF-F25D-4D35-B40A-3D58CAB53601}"/>
    <cellStyle name="Normal 28 3 3 2 3" xfId="15062" xr:uid="{AF54A316-3964-4F57-871B-9BC60662CED3}"/>
    <cellStyle name="Normal 28 3 3 3" xfId="15063" xr:uid="{1FC69BAB-8421-49D6-A40E-DC1C7B2BFEE6}"/>
    <cellStyle name="Normal 28 3 3 3 2" xfId="15064" xr:uid="{7D2D18E9-0C26-4B41-9C82-C0FBC0A22F23}"/>
    <cellStyle name="Normal 28 3 3 3 2 2" xfId="15065" xr:uid="{0FFE02AA-C7AB-4E54-972D-52B1794C6978}"/>
    <cellStyle name="Normal 28 3 3 3 3" xfId="15066" xr:uid="{D6A04036-153E-49FD-85E3-4FA8F206B925}"/>
    <cellStyle name="Normal 28 3 3 4" xfId="15067" xr:uid="{F074F805-7374-4FC3-AFBD-50E08F152FB1}"/>
    <cellStyle name="Normal 28 3 3 4 2" xfId="15068" xr:uid="{56E0EA0E-ACB9-420E-95BD-3CA6F4DD9F87}"/>
    <cellStyle name="Normal 28 3 3 5" xfId="15069" xr:uid="{BF8FE31D-F26C-4F89-A77E-3B8BEE6CC182}"/>
    <cellStyle name="Normal 28 3 3 5 2" xfId="15070" xr:uid="{6E2A281C-6A69-4A5D-BE79-187292E2E6FE}"/>
    <cellStyle name="Normal 28 3 3 6" xfId="15071" xr:uid="{7B33E10C-5801-4A3A-AF2A-FD29BB7105A7}"/>
    <cellStyle name="Normal 28 3 4" xfId="15072" xr:uid="{3C2C394D-7821-4B64-B8C8-43BCC087AF0E}"/>
    <cellStyle name="Normal 28 3 4 2" xfId="15073" xr:uid="{1A3BA539-9381-41E3-8740-1FFC99B0268A}"/>
    <cellStyle name="Normal 28 3 4 2 2" xfId="15074" xr:uid="{EE0EDD86-151A-4900-B1D4-899EEF3E0C91}"/>
    <cellStyle name="Normal 28 3 4 2 2 2" xfId="15075" xr:uid="{8A8B5065-2C53-40A6-B009-8B2364430871}"/>
    <cellStyle name="Normal 28 3 4 2 3" xfId="15076" xr:uid="{4C597923-750D-4677-AC41-A48BF9B960F0}"/>
    <cellStyle name="Normal 28 3 4 3" xfId="15077" xr:uid="{42F99D65-2CD6-48C9-BEDA-CE9CB364210C}"/>
    <cellStyle name="Normal 28 3 4 3 2" xfId="15078" xr:uid="{8C4134A5-148F-49BF-8975-4CBD6ACFB508}"/>
    <cellStyle name="Normal 28 3 4 3 2 2" xfId="15079" xr:uid="{49B7A30D-6311-438F-85F2-DA6441D76A31}"/>
    <cellStyle name="Normal 28 3 4 3 3" xfId="15080" xr:uid="{13737AD7-BF8F-4A2B-908A-6FBF8B09BBB2}"/>
    <cellStyle name="Normal 28 3 4 4" xfId="15081" xr:uid="{30A0E8A0-9562-419C-BE95-DB8554585C3D}"/>
    <cellStyle name="Normal 28 3 4 4 2" xfId="15082" xr:uid="{CDF2F724-7E3E-4FC4-83BC-1650690FF2DA}"/>
    <cellStyle name="Normal 28 3 4 5" xfId="15083" xr:uid="{88F57677-18E6-47B8-9251-87CC59FE5EF3}"/>
    <cellStyle name="Normal 28 3 4 5 2" xfId="15084" xr:uid="{9C83B97B-E431-4541-8887-9DB6C926B907}"/>
    <cellStyle name="Normal 28 3 4 6" xfId="15085" xr:uid="{9B2B79E2-D22F-4A27-B524-529DCAB202DD}"/>
    <cellStyle name="Normal 28 3 5" xfId="15086" xr:uid="{984B54D3-09C7-42B3-88A5-264A6BCAFB5C}"/>
    <cellStyle name="Normal 28 3 5 2" xfId="15087" xr:uid="{6B01594A-BD96-41D9-AC4A-DA9EBF12E842}"/>
    <cellStyle name="Normal 28 3 5 2 2" xfId="15088" xr:uid="{27F9685B-CC06-4E61-B0AA-E79604B2B61F}"/>
    <cellStyle name="Normal 28 3 5 2 2 2" xfId="15089" xr:uid="{1BE35527-DBCF-4447-85D1-2AB4A56C1136}"/>
    <cellStyle name="Normal 28 3 5 2 3" xfId="15090" xr:uid="{D622868D-812D-43FB-B79B-99A92E82151F}"/>
    <cellStyle name="Normal 28 3 5 3" xfId="15091" xr:uid="{88E9D3C6-7C2B-471F-AF04-02FAE55273CE}"/>
    <cellStyle name="Normal 28 3 5 3 2" xfId="15092" xr:uid="{932EA3B2-6014-468F-8E29-4314D4F00892}"/>
    <cellStyle name="Normal 28 3 5 3 2 2" xfId="15093" xr:uid="{2E4BE0F5-C416-4D82-AB69-8EE5D816C76B}"/>
    <cellStyle name="Normal 28 3 5 3 3" xfId="15094" xr:uid="{D467C05B-48F5-43EC-A63A-95D114036633}"/>
    <cellStyle name="Normal 28 3 5 4" xfId="15095" xr:uid="{2E6E3B80-5902-46A8-9A10-C7356960587E}"/>
    <cellStyle name="Normal 28 3 5 4 2" xfId="15096" xr:uid="{12A392EA-E335-465E-A7F2-FC428E3C570E}"/>
    <cellStyle name="Normal 28 3 5 5" xfId="15097" xr:uid="{853CEE12-E0DE-47C6-AB97-9802A5682949}"/>
    <cellStyle name="Normal 28 3 5 5 2" xfId="15098" xr:uid="{02465171-3FD9-40C5-8B1C-03859C1CDE24}"/>
    <cellStyle name="Normal 28 3 5 6" xfId="15099" xr:uid="{098ED82E-3BFA-408D-888B-8D76E64A4FA5}"/>
    <cellStyle name="Normal 28 3 6" xfId="15100" xr:uid="{9C565E9E-5323-4127-B97E-17305E5DD813}"/>
    <cellStyle name="Normal 28 3 6 2" xfId="15101" xr:uid="{1D47D4E4-1DA4-4F6A-936C-EA3D395C6125}"/>
    <cellStyle name="Normal 28 3 6 2 2" xfId="15102" xr:uid="{40EFE76F-A830-410F-8A75-DA6042B28CE8}"/>
    <cellStyle name="Normal 28 3 6 3" xfId="15103" xr:uid="{248D6B36-EC7E-4FF3-8E39-6935BDED0647}"/>
    <cellStyle name="Normal 28 3 7" xfId="15104" xr:uid="{A5B55759-4E7C-4935-B0F2-59D39F211A85}"/>
    <cellStyle name="Normal 28 3 7 2" xfId="15105" xr:uid="{79B049DE-6B4B-4DB5-A52E-9E1071B35581}"/>
    <cellStyle name="Normal 28 3 7 2 2" xfId="15106" xr:uid="{941172C3-0873-4C86-917E-9ED1E1D2D631}"/>
    <cellStyle name="Normal 28 3 7 3" xfId="15107" xr:uid="{290E4BB2-292A-4D63-A079-554D63E55FCE}"/>
    <cellStyle name="Normal 28 3 8" xfId="15108" xr:uid="{B9E76057-450D-4577-B8CF-DDC9F2CE2AAF}"/>
    <cellStyle name="Normal 28 3 8 2" xfId="15109" xr:uid="{59C8EA3A-0654-44BC-A4B4-E8C116868968}"/>
    <cellStyle name="Normal 28 3 9" xfId="15110" xr:uid="{262BE25D-948D-4F51-8DD7-5421DA7B19D4}"/>
    <cellStyle name="Normal 28 3 9 2" xfId="15111" xr:uid="{14F7EC06-3F06-4D9B-B1D6-99FD75A223A4}"/>
    <cellStyle name="Normal 28 4" xfId="15112" xr:uid="{D4699974-A2AD-42C6-B1AF-D04AE2CF91EA}"/>
    <cellStyle name="Normal 29" xfId="15113" xr:uid="{C92C62BC-2759-4CFF-99CC-EF2D6D9C85CD}"/>
    <cellStyle name="Normal 29 2" xfId="15114" xr:uid="{74797097-9D41-4D72-9E8B-20FF263C5512}"/>
    <cellStyle name="Normal 29 2 2" xfId="15115" xr:uid="{53604096-B6DC-48B4-8660-E782B389723B}"/>
    <cellStyle name="Normal 29 2 2 10" xfId="15116" xr:uid="{34FA85D2-C40F-4D17-9A14-FBC298C3B4DB}"/>
    <cellStyle name="Normal 29 2 2 2" xfId="15117" xr:uid="{99F1F0F7-363D-49B0-AEDF-686CBF68269A}"/>
    <cellStyle name="Normal 29 2 2 2 2" xfId="15118" xr:uid="{9B7A55AC-8CCE-4052-8A21-8D59E8309160}"/>
    <cellStyle name="Normal 29 2 2 2 2 2" xfId="15119" xr:uid="{AE098648-30F6-4938-927F-D4558606B18E}"/>
    <cellStyle name="Normal 29 2 2 2 2 2 2" xfId="15120" xr:uid="{7D12A860-D0AE-4664-9AA8-F9535F92AA72}"/>
    <cellStyle name="Normal 29 2 2 2 2 2 2 2" xfId="15121" xr:uid="{7368E914-E937-45EB-8F8C-5E0B8FB2CC33}"/>
    <cellStyle name="Normal 29 2 2 2 2 2 3" xfId="15122" xr:uid="{38789AF5-5269-4D0A-BA16-B0D19E5EA69E}"/>
    <cellStyle name="Normal 29 2 2 2 2 3" xfId="15123" xr:uid="{4F1821B6-7D75-40D2-823F-F65642BF9E95}"/>
    <cellStyle name="Normal 29 2 2 2 2 3 2" xfId="15124" xr:uid="{D2B888A3-E9C3-4811-97E4-C82214290A82}"/>
    <cellStyle name="Normal 29 2 2 2 2 3 2 2" xfId="15125" xr:uid="{4BED238F-975D-4814-A1C9-1709A9AE3080}"/>
    <cellStyle name="Normal 29 2 2 2 2 3 3" xfId="15126" xr:uid="{1AEE902F-F106-47DA-B5DD-09E54120B26D}"/>
    <cellStyle name="Normal 29 2 2 2 2 4" xfId="15127" xr:uid="{4B90131F-33FA-411F-9EF2-2E6300C369F4}"/>
    <cellStyle name="Normal 29 2 2 2 2 4 2" xfId="15128" xr:uid="{F5426D39-4D65-45AF-B655-C5521A50E7C9}"/>
    <cellStyle name="Normal 29 2 2 2 2 5" xfId="15129" xr:uid="{B20000F4-1BD2-4ABF-AC21-5780C0D289BA}"/>
    <cellStyle name="Normal 29 2 2 2 2 5 2" xfId="15130" xr:uid="{2F65E3EF-5043-446B-994B-B386431EECC1}"/>
    <cellStyle name="Normal 29 2 2 2 2 6" xfId="15131" xr:uid="{A019CE22-FA39-47DB-B3E3-1872497E875E}"/>
    <cellStyle name="Normal 29 2 2 2 3" xfId="15132" xr:uid="{36E469CA-2CE8-446D-892D-C977AE3CA268}"/>
    <cellStyle name="Normal 29 2 2 2 3 2" xfId="15133" xr:uid="{FDB327B7-7475-48D7-A964-4AB77F7082AD}"/>
    <cellStyle name="Normal 29 2 2 2 3 2 2" xfId="15134" xr:uid="{40223703-CF76-4526-9476-C5FCC8775351}"/>
    <cellStyle name="Normal 29 2 2 2 3 2 2 2" xfId="15135" xr:uid="{C4CAC269-06AF-47F3-90C2-5F4D56E32EBF}"/>
    <cellStyle name="Normal 29 2 2 2 3 2 3" xfId="15136" xr:uid="{C58F5AA1-C5F8-4B8D-9DB3-171FD4EBFC0F}"/>
    <cellStyle name="Normal 29 2 2 2 3 3" xfId="15137" xr:uid="{1139D39E-9B28-48F1-A58D-C987E335B5F1}"/>
    <cellStyle name="Normal 29 2 2 2 3 3 2" xfId="15138" xr:uid="{0D4C3B0D-C3E6-4035-80F5-5447520BF3A0}"/>
    <cellStyle name="Normal 29 2 2 2 3 3 2 2" xfId="15139" xr:uid="{2C964651-AEB6-4D11-80A6-2779FC901750}"/>
    <cellStyle name="Normal 29 2 2 2 3 3 3" xfId="15140" xr:uid="{55C5DE75-BF54-4EC2-BC02-45BDF1872625}"/>
    <cellStyle name="Normal 29 2 2 2 3 4" xfId="15141" xr:uid="{41A387EB-53D0-4324-9521-FD64281E240B}"/>
    <cellStyle name="Normal 29 2 2 2 3 4 2" xfId="15142" xr:uid="{6DBDC3F0-0AD4-4552-A034-E0DB114A2D89}"/>
    <cellStyle name="Normal 29 2 2 2 3 5" xfId="15143" xr:uid="{5B0A3332-2B15-48A3-B7B3-E41FBBC7EB55}"/>
    <cellStyle name="Normal 29 2 2 2 3 5 2" xfId="15144" xr:uid="{7F5EEB88-40FE-4331-A767-2C4EA3524CDD}"/>
    <cellStyle name="Normal 29 2 2 2 3 6" xfId="15145" xr:uid="{46AFCCBA-13B5-4D3B-B379-AE782ACDE578}"/>
    <cellStyle name="Normal 29 2 2 2 4" xfId="15146" xr:uid="{00824E8A-8545-4F5D-A0AF-0160B3F242C4}"/>
    <cellStyle name="Normal 29 2 2 2 4 2" xfId="15147" xr:uid="{39FE881A-0E9B-47FB-AB50-18EA8C3A38F0}"/>
    <cellStyle name="Normal 29 2 2 2 4 2 2" xfId="15148" xr:uid="{ECCDE8F3-7065-4125-A72A-9AFFD8182CDC}"/>
    <cellStyle name="Normal 29 2 2 2 4 2 2 2" xfId="15149" xr:uid="{452ACFBA-7A11-4C62-9085-A9AA1A1FA334}"/>
    <cellStyle name="Normal 29 2 2 2 4 2 3" xfId="15150" xr:uid="{22B27327-4980-49C6-B2FF-3AE0D57CFF77}"/>
    <cellStyle name="Normal 29 2 2 2 4 3" xfId="15151" xr:uid="{9F2979AE-B649-4977-821A-3ACDD4A7DAEE}"/>
    <cellStyle name="Normal 29 2 2 2 4 3 2" xfId="15152" xr:uid="{69E2E6F6-8C5F-42AC-A37C-9B5CB610FE5B}"/>
    <cellStyle name="Normal 29 2 2 2 4 3 2 2" xfId="15153" xr:uid="{D82A3FC7-E2FF-46E1-B499-DE689FEA1955}"/>
    <cellStyle name="Normal 29 2 2 2 4 3 3" xfId="15154" xr:uid="{73A4ECF9-9961-42BA-8D88-24AA70F28513}"/>
    <cellStyle name="Normal 29 2 2 2 4 4" xfId="15155" xr:uid="{3FBA91B6-9856-4BF9-98E7-B666BD4CD588}"/>
    <cellStyle name="Normal 29 2 2 2 4 4 2" xfId="15156" xr:uid="{0E3246B6-19AD-447C-8021-1AA64F07A670}"/>
    <cellStyle name="Normal 29 2 2 2 4 5" xfId="15157" xr:uid="{04741780-1359-4CED-8456-D59A26C55D39}"/>
    <cellStyle name="Normal 29 2 2 2 4 5 2" xfId="15158" xr:uid="{9B8A5011-AC88-46FB-8D95-E613AA23AE46}"/>
    <cellStyle name="Normal 29 2 2 2 4 6" xfId="15159" xr:uid="{AECFF7DE-B768-44D4-BB90-263C0DB00575}"/>
    <cellStyle name="Normal 29 2 2 2 5" xfId="15160" xr:uid="{BE9A7DD3-DED5-4E15-A0E3-E6E5468AC73C}"/>
    <cellStyle name="Normal 29 2 2 2 5 2" xfId="15161" xr:uid="{01401044-B7DF-4F0F-9B17-A31BD7742FC9}"/>
    <cellStyle name="Normal 29 2 2 2 5 2 2" xfId="15162" xr:uid="{722809E0-A5B2-498C-B378-971EAD92B6C1}"/>
    <cellStyle name="Normal 29 2 2 2 5 3" xfId="15163" xr:uid="{734A008E-C612-4DFC-A272-4468892E8562}"/>
    <cellStyle name="Normal 29 2 2 2 6" xfId="15164" xr:uid="{C1DEB83F-B3A8-44B3-842D-84D01845AA92}"/>
    <cellStyle name="Normal 29 2 2 2 6 2" xfId="15165" xr:uid="{E054D1B1-A1D0-4FD7-A53B-4592F217A4F8}"/>
    <cellStyle name="Normal 29 2 2 2 6 2 2" xfId="15166" xr:uid="{1F4D7BD7-5C4A-45F6-A19C-C8D71ACBE8AC}"/>
    <cellStyle name="Normal 29 2 2 2 6 3" xfId="15167" xr:uid="{D1FB4442-37F8-40F1-9178-EE1BDD45CFA6}"/>
    <cellStyle name="Normal 29 2 2 2 7" xfId="15168" xr:uid="{9482968B-7D8E-47F2-AA0C-9C66AD643ADE}"/>
    <cellStyle name="Normal 29 2 2 2 7 2" xfId="15169" xr:uid="{344A9FA2-788C-406D-9C3A-974A2FE26DC2}"/>
    <cellStyle name="Normal 29 2 2 2 8" xfId="15170" xr:uid="{44D938A6-BF00-462F-92B8-E86F3E1C3431}"/>
    <cellStyle name="Normal 29 2 2 2 8 2" xfId="15171" xr:uid="{2A72D9ED-C72D-45C5-8F00-135355E30BE4}"/>
    <cellStyle name="Normal 29 2 2 2 9" xfId="15172" xr:uid="{88C2C921-9BDB-4A0C-8AAD-AC0BB2258DD0}"/>
    <cellStyle name="Normal 29 2 2 3" xfId="15173" xr:uid="{F9408D38-2251-464F-8847-5F843D69E099}"/>
    <cellStyle name="Normal 29 2 2 3 2" xfId="15174" xr:uid="{1E125A12-7073-4CE4-8532-DA7580138B3C}"/>
    <cellStyle name="Normal 29 2 2 3 2 2" xfId="15175" xr:uid="{65F6C31E-254D-42BC-BC42-7220CC99F18C}"/>
    <cellStyle name="Normal 29 2 2 3 2 2 2" xfId="15176" xr:uid="{26CB5BAE-8EF4-4EA8-B062-1E920ECE0D37}"/>
    <cellStyle name="Normal 29 2 2 3 2 3" xfId="15177" xr:uid="{A6D80059-1EF8-4EE4-8166-955ECD700C6D}"/>
    <cellStyle name="Normal 29 2 2 3 3" xfId="15178" xr:uid="{9A879BEC-33C7-4662-87AE-D0D6376B43D5}"/>
    <cellStyle name="Normal 29 2 2 3 3 2" xfId="15179" xr:uid="{C1E8CE3B-085F-4448-964A-F706910833E4}"/>
    <cellStyle name="Normal 29 2 2 3 3 2 2" xfId="15180" xr:uid="{368533F4-61C8-433E-9056-D8736D3BC448}"/>
    <cellStyle name="Normal 29 2 2 3 3 3" xfId="15181" xr:uid="{23CCA56E-9FD7-45C7-833A-25C6BAB0BD89}"/>
    <cellStyle name="Normal 29 2 2 3 4" xfId="15182" xr:uid="{5D2961BA-E679-435E-AF02-7DB0816F4670}"/>
    <cellStyle name="Normal 29 2 2 3 4 2" xfId="15183" xr:uid="{3D46E127-0C36-4576-BE80-1A18F8FA1998}"/>
    <cellStyle name="Normal 29 2 2 3 5" xfId="15184" xr:uid="{C100CA49-2FC8-4527-A9DE-19AF5E9EB8F1}"/>
    <cellStyle name="Normal 29 2 2 3 5 2" xfId="15185" xr:uid="{87181393-ACD2-437B-9179-3045C0EC4E64}"/>
    <cellStyle name="Normal 29 2 2 3 6" xfId="15186" xr:uid="{5D43AB70-BF36-41E5-BFDB-6901FF59991C}"/>
    <cellStyle name="Normal 29 2 2 4" xfId="15187" xr:uid="{7E245F9C-4D71-415F-BA96-24346EDE40CB}"/>
    <cellStyle name="Normal 29 2 2 4 2" xfId="15188" xr:uid="{4AB9D81A-03C6-4B2C-8C64-946262833683}"/>
    <cellStyle name="Normal 29 2 2 4 2 2" xfId="15189" xr:uid="{3BE56ED7-1F9E-48CA-8E04-B99813B6AB18}"/>
    <cellStyle name="Normal 29 2 2 4 2 2 2" xfId="15190" xr:uid="{6217209F-BBBD-4CE4-BA26-DE51337FCFAF}"/>
    <cellStyle name="Normal 29 2 2 4 2 3" xfId="15191" xr:uid="{3204F744-0465-476B-8069-DF18D7C73943}"/>
    <cellStyle name="Normal 29 2 2 4 3" xfId="15192" xr:uid="{041CA5F1-00CD-4628-99A9-9EE6484368AB}"/>
    <cellStyle name="Normal 29 2 2 4 3 2" xfId="15193" xr:uid="{26642B67-04F2-420F-84E7-CFFAA4151F1F}"/>
    <cellStyle name="Normal 29 2 2 4 3 2 2" xfId="15194" xr:uid="{64F78D22-241F-4153-9ADC-40F4E6FAACB9}"/>
    <cellStyle name="Normal 29 2 2 4 3 3" xfId="15195" xr:uid="{5FB0EE01-895E-46B2-88AD-3D5E3EF19FDC}"/>
    <cellStyle name="Normal 29 2 2 4 4" xfId="15196" xr:uid="{1AC8171B-6F5A-4507-99FD-1633610B545F}"/>
    <cellStyle name="Normal 29 2 2 4 4 2" xfId="15197" xr:uid="{6B1138F1-F670-4FA8-96FE-CA52F6598FD2}"/>
    <cellStyle name="Normal 29 2 2 4 5" xfId="15198" xr:uid="{656C9717-128B-438F-A867-C064065258EE}"/>
    <cellStyle name="Normal 29 2 2 4 5 2" xfId="15199" xr:uid="{19911D30-EEED-471B-8172-E0F61E886139}"/>
    <cellStyle name="Normal 29 2 2 4 6" xfId="15200" xr:uid="{D42159D2-9F00-4F48-A36D-862CED4D5CA7}"/>
    <cellStyle name="Normal 29 2 2 5" xfId="15201" xr:uid="{F850517C-4780-49B4-9466-58A5412CE7C3}"/>
    <cellStyle name="Normal 29 2 2 5 2" xfId="15202" xr:uid="{42DB11BA-0E92-4592-94AA-1CD2F5F883A8}"/>
    <cellStyle name="Normal 29 2 2 5 2 2" xfId="15203" xr:uid="{5C3AEEAB-D82D-478B-98A5-BA51F4F3635B}"/>
    <cellStyle name="Normal 29 2 2 5 2 2 2" xfId="15204" xr:uid="{36BFF15B-723C-49E1-9177-5E90B4D3416E}"/>
    <cellStyle name="Normal 29 2 2 5 2 3" xfId="15205" xr:uid="{FE1A079D-1E2E-47E6-81DD-B59A1D4471F9}"/>
    <cellStyle name="Normal 29 2 2 5 3" xfId="15206" xr:uid="{8DAEBCDE-E81F-4FAC-B933-6402C946FFA6}"/>
    <cellStyle name="Normal 29 2 2 5 3 2" xfId="15207" xr:uid="{C4B3DE7C-F1B0-4D47-8A8E-A70EB5935A43}"/>
    <cellStyle name="Normal 29 2 2 5 3 2 2" xfId="15208" xr:uid="{A3310B83-1BE9-4C46-BE20-6B6BDE2C5E9B}"/>
    <cellStyle name="Normal 29 2 2 5 3 3" xfId="15209" xr:uid="{C2743B8E-13A6-49A0-9522-BB9E2A778C68}"/>
    <cellStyle name="Normal 29 2 2 5 4" xfId="15210" xr:uid="{5B5824A9-9DD5-42BE-85E9-2D832AF358E6}"/>
    <cellStyle name="Normal 29 2 2 5 4 2" xfId="15211" xr:uid="{FC46605D-5C5D-45D4-83B3-056DEC0732B1}"/>
    <cellStyle name="Normal 29 2 2 5 5" xfId="15212" xr:uid="{49ABA2CB-2896-4929-81AC-59FFB470A1E0}"/>
    <cellStyle name="Normal 29 2 2 5 5 2" xfId="15213" xr:uid="{1B4564EA-30BF-4FAA-8C26-62760EC0AF1C}"/>
    <cellStyle name="Normal 29 2 2 5 6" xfId="15214" xr:uid="{7107D5DE-05F4-4EB7-97BE-D9A4346B4F95}"/>
    <cellStyle name="Normal 29 2 2 6" xfId="15215" xr:uid="{F982AEA7-0055-4F29-B6B5-44182616D906}"/>
    <cellStyle name="Normal 29 2 2 6 2" xfId="15216" xr:uid="{8B0A084B-B4F8-4108-86D1-CF66A8FFC94C}"/>
    <cellStyle name="Normal 29 2 2 6 2 2" xfId="15217" xr:uid="{4912434E-94AB-455A-8C30-6A478B70C89A}"/>
    <cellStyle name="Normal 29 2 2 6 3" xfId="15218" xr:uid="{C6C384E4-258E-4D6D-8134-9E975AA170F4}"/>
    <cellStyle name="Normal 29 2 2 7" xfId="15219" xr:uid="{4E3BF49F-46AA-4554-94BB-952C64A99694}"/>
    <cellStyle name="Normal 29 2 2 7 2" xfId="15220" xr:uid="{1E7EB655-A832-494A-B9B5-6D55345F9C02}"/>
    <cellStyle name="Normal 29 2 2 7 2 2" xfId="15221" xr:uid="{4EDBF17A-23AA-48E9-AE57-0ADAA5681E27}"/>
    <cellStyle name="Normal 29 2 2 7 3" xfId="15222" xr:uid="{CE3957B7-61C8-4355-A91A-3D60478AE482}"/>
    <cellStyle name="Normal 29 2 2 8" xfId="15223" xr:uid="{2E0C08A8-62DB-435A-ABFF-B072ED9F99A8}"/>
    <cellStyle name="Normal 29 2 2 8 2" xfId="15224" xr:uid="{38708164-5262-4F0F-B829-32175565A104}"/>
    <cellStyle name="Normal 29 2 2 9" xfId="15225" xr:uid="{8B0E558B-B152-4E8A-9FBE-A9F5346738DC}"/>
    <cellStyle name="Normal 29 2 2 9 2" xfId="15226" xr:uid="{8E9FA1FC-8E03-466F-880A-A1F57A926F88}"/>
    <cellStyle name="Normal 29 2 3" xfId="15227" xr:uid="{6689F3B3-C643-485B-8622-EE4CAB546948}"/>
    <cellStyle name="Normal 29 2 3 10" xfId="15228" xr:uid="{12174B7F-F50C-4CAF-9C4C-2F7BC753CCBC}"/>
    <cellStyle name="Normal 29 2 3 2" xfId="15229" xr:uid="{E603FE7F-6155-49D3-BF97-6A10C6D6914D}"/>
    <cellStyle name="Normal 29 2 3 2 2" xfId="15230" xr:uid="{F6D97B79-71F0-4627-928A-F98FA220E0F9}"/>
    <cellStyle name="Normal 29 2 3 2 2 2" xfId="15231" xr:uid="{B6561E00-6508-46F0-A4C2-CB89872E9D03}"/>
    <cellStyle name="Normal 29 2 3 2 2 2 2" xfId="15232" xr:uid="{CF00FA5E-5D89-4B03-BB33-F44E2CE61671}"/>
    <cellStyle name="Normal 29 2 3 2 2 2 2 2" xfId="15233" xr:uid="{73D7E043-3774-4F62-A8E2-519FFA550D8B}"/>
    <cellStyle name="Normal 29 2 3 2 2 2 3" xfId="15234" xr:uid="{432CD944-7611-4C3D-8A22-2602057A8937}"/>
    <cellStyle name="Normal 29 2 3 2 2 3" xfId="15235" xr:uid="{D9B6EE30-E636-49E3-B217-49B0077F3D1C}"/>
    <cellStyle name="Normal 29 2 3 2 2 3 2" xfId="15236" xr:uid="{4E4EA6D4-3476-4F8A-AE7A-B6D0D03F6CEA}"/>
    <cellStyle name="Normal 29 2 3 2 2 3 2 2" xfId="15237" xr:uid="{DCDE50FE-1403-4116-B6BB-F95E98BBAEA7}"/>
    <cellStyle name="Normal 29 2 3 2 2 3 3" xfId="15238" xr:uid="{27DF911A-9EAC-4FD9-A59B-AD07B2EDD263}"/>
    <cellStyle name="Normal 29 2 3 2 2 4" xfId="15239" xr:uid="{A3C5725C-063D-472D-A1AD-13BDE6DB3DB8}"/>
    <cellStyle name="Normal 29 2 3 2 2 4 2" xfId="15240" xr:uid="{B082BB3A-D828-474F-A511-7DF1A6618857}"/>
    <cellStyle name="Normal 29 2 3 2 2 5" xfId="15241" xr:uid="{35B1E30E-C7A4-4182-83A9-476FB09AF8F9}"/>
    <cellStyle name="Normal 29 2 3 2 2 5 2" xfId="15242" xr:uid="{E0C2F45F-88D6-42CB-861E-FFB013E1079C}"/>
    <cellStyle name="Normal 29 2 3 2 2 6" xfId="15243" xr:uid="{81296FB6-B86D-447D-930C-A7298A1E03EA}"/>
    <cellStyle name="Normal 29 2 3 2 3" xfId="15244" xr:uid="{C280FEA3-F91A-414D-AF1D-BB718A50906A}"/>
    <cellStyle name="Normal 29 2 3 2 3 2" xfId="15245" xr:uid="{6CE85D08-0E24-46D6-8F7F-A3D8824AF92A}"/>
    <cellStyle name="Normal 29 2 3 2 3 2 2" xfId="15246" xr:uid="{AEC3A617-B9F0-409A-A43C-51A9F614C139}"/>
    <cellStyle name="Normal 29 2 3 2 3 2 2 2" xfId="15247" xr:uid="{FE907046-87B6-42DC-BE56-514CDF1F6F76}"/>
    <cellStyle name="Normal 29 2 3 2 3 2 3" xfId="15248" xr:uid="{439CAF98-232A-4A1E-96C9-3A6CD6BF4BFC}"/>
    <cellStyle name="Normal 29 2 3 2 3 3" xfId="15249" xr:uid="{68DFA02E-4825-4355-9C22-1EE478EF0464}"/>
    <cellStyle name="Normal 29 2 3 2 3 3 2" xfId="15250" xr:uid="{DBF0E005-4E07-4A32-BF34-63EC49C945CA}"/>
    <cellStyle name="Normal 29 2 3 2 3 3 2 2" xfId="15251" xr:uid="{3B00EB0C-4232-48EC-A856-4E9FA626041E}"/>
    <cellStyle name="Normal 29 2 3 2 3 3 3" xfId="15252" xr:uid="{1DE1C92E-96A5-4C58-8A3C-20B48AE55985}"/>
    <cellStyle name="Normal 29 2 3 2 3 4" xfId="15253" xr:uid="{912E6A01-EC3F-4B8E-B1AA-52496B4D270E}"/>
    <cellStyle name="Normal 29 2 3 2 3 4 2" xfId="15254" xr:uid="{5CC74E71-E1ED-4DA3-BE69-23C48F5C0FA0}"/>
    <cellStyle name="Normal 29 2 3 2 3 5" xfId="15255" xr:uid="{CECBE2C1-4CED-4C0C-AD06-EAD41EF80C34}"/>
    <cellStyle name="Normal 29 2 3 2 3 5 2" xfId="15256" xr:uid="{88F6C8A4-0BB8-4005-9889-20BF839CA5F4}"/>
    <cellStyle name="Normal 29 2 3 2 3 6" xfId="15257" xr:uid="{2176EBFB-D821-4E48-97FB-90BB57B97AFB}"/>
    <cellStyle name="Normal 29 2 3 2 4" xfId="15258" xr:uid="{12E4D17E-2EAF-4894-B7F1-B4825D5AB6DA}"/>
    <cellStyle name="Normal 29 2 3 2 4 2" xfId="15259" xr:uid="{CD35DFE4-51E9-4676-B469-240D841697D3}"/>
    <cellStyle name="Normal 29 2 3 2 4 2 2" xfId="15260" xr:uid="{854DB557-444E-48E7-B79B-77AF188861AD}"/>
    <cellStyle name="Normal 29 2 3 2 4 2 2 2" xfId="15261" xr:uid="{DEB167AE-DFCE-45C8-8FFC-B8F36A4FF35B}"/>
    <cellStyle name="Normal 29 2 3 2 4 2 3" xfId="15262" xr:uid="{653D008B-681B-44FE-A638-6B7AA29C57AA}"/>
    <cellStyle name="Normal 29 2 3 2 4 3" xfId="15263" xr:uid="{E760454B-5686-45E2-AB6E-1EA541902E83}"/>
    <cellStyle name="Normal 29 2 3 2 4 3 2" xfId="15264" xr:uid="{B6B79D68-00CE-4D26-845D-FBEB03382DD8}"/>
    <cellStyle name="Normal 29 2 3 2 4 3 2 2" xfId="15265" xr:uid="{4CC7CBD7-96A6-488C-A0A7-D9AFD99B2AED}"/>
    <cellStyle name="Normal 29 2 3 2 4 3 3" xfId="15266" xr:uid="{C7C10E85-5724-4C50-8CAE-907ABDD43E7B}"/>
    <cellStyle name="Normal 29 2 3 2 4 4" xfId="15267" xr:uid="{21E7BC0F-4038-4A86-8264-DB62DF6446F9}"/>
    <cellStyle name="Normal 29 2 3 2 4 4 2" xfId="15268" xr:uid="{98E55E49-20E2-4073-81CA-0B8881698F22}"/>
    <cellStyle name="Normal 29 2 3 2 4 5" xfId="15269" xr:uid="{D8AF36AF-DFE6-41F7-AC57-FAA7C7500B24}"/>
    <cellStyle name="Normal 29 2 3 2 4 5 2" xfId="15270" xr:uid="{86E3E3B4-D2C8-430C-A2EC-AB51ED21142D}"/>
    <cellStyle name="Normal 29 2 3 2 4 6" xfId="15271" xr:uid="{37581FDE-36A7-4F55-9EB5-7BC4CE118015}"/>
    <cellStyle name="Normal 29 2 3 2 5" xfId="15272" xr:uid="{BF8E1220-D84C-4B21-922A-65FEE6723B2D}"/>
    <cellStyle name="Normal 29 2 3 2 5 2" xfId="15273" xr:uid="{D028B819-FB44-4E20-994A-DDA92C245188}"/>
    <cellStyle name="Normal 29 2 3 2 5 2 2" xfId="15274" xr:uid="{9A390A88-A2A3-4FD6-B2A4-D9CDE3F9A018}"/>
    <cellStyle name="Normal 29 2 3 2 5 3" xfId="15275" xr:uid="{1553B80D-FC0D-4287-AF82-31F5E9475F6E}"/>
    <cellStyle name="Normal 29 2 3 2 6" xfId="15276" xr:uid="{966E3CBD-7A96-4CD2-8C5D-395931C8C0EC}"/>
    <cellStyle name="Normal 29 2 3 2 6 2" xfId="15277" xr:uid="{C34A4060-02DA-44CC-8DD2-E61427091CE0}"/>
    <cellStyle name="Normal 29 2 3 2 6 2 2" xfId="15278" xr:uid="{F8B5D36B-AD91-4748-BDDC-390A6AEF8EF7}"/>
    <cellStyle name="Normal 29 2 3 2 6 3" xfId="15279" xr:uid="{D8F1BCA8-626A-4E3D-9DAB-755B6D8DEE97}"/>
    <cellStyle name="Normal 29 2 3 2 7" xfId="15280" xr:uid="{5CAFDD13-1A94-4672-8313-73F1F15C24BB}"/>
    <cellStyle name="Normal 29 2 3 2 7 2" xfId="15281" xr:uid="{B3AB4259-3C9F-4A23-82AC-70D0B120D0AC}"/>
    <cellStyle name="Normal 29 2 3 2 8" xfId="15282" xr:uid="{486A81C9-C74D-4E03-A10C-BDFAF9D2CEF0}"/>
    <cellStyle name="Normal 29 2 3 2 8 2" xfId="15283" xr:uid="{86BF56B4-AB14-4A93-A56D-4F4623E15243}"/>
    <cellStyle name="Normal 29 2 3 2 9" xfId="15284" xr:uid="{A9A0FF7D-1C28-437E-ADD1-C9030B7F44FE}"/>
    <cellStyle name="Normal 29 2 3 3" xfId="15285" xr:uid="{45770111-7385-4A2E-9654-43DD5C6EF5AD}"/>
    <cellStyle name="Normal 29 2 3 3 2" xfId="15286" xr:uid="{A781C838-DC94-4638-8346-F4B53266D90B}"/>
    <cellStyle name="Normal 29 2 3 3 2 2" xfId="15287" xr:uid="{521A6F05-86DB-4692-8CD6-B3CF4B761C20}"/>
    <cellStyle name="Normal 29 2 3 3 2 2 2" xfId="15288" xr:uid="{ADD128CA-3C4A-45CB-A085-7856454F9F9F}"/>
    <cellStyle name="Normal 29 2 3 3 2 3" xfId="15289" xr:uid="{59B9B854-9D67-4104-B7A9-71B325E91DF4}"/>
    <cellStyle name="Normal 29 2 3 3 3" xfId="15290" xr:uid="{4A4644B7-6B75-4E41-A6E3-CBB8D23AE0B5}"/>
    <cellStyle name="Normal 29 2 3 3 3 2" xfId="15291" xr:uid="{9BED3584-55B1-4664-BAFF-234CE39E32D2}"/>
    <cellStyle name="Normal 29 2 3 3 3 2 2" xfId="15292" xr:uid="{32973185-AEF0-43BB-ACBF-39A300812078}"/>
    <cellStyle name="Normal 29 2 3 3 3 3" xfId="15293" xr:uid="{3266476E-2D3C-4B31-A38F-A31A8E529D4E}"/>
    <cellStyle name="Normal 29 2 3 3 4" xfId="15294" xr:uid="{9856B71E-14A2-4DB2-804E-7A22C4D9892A}"/>
    <cellStyle name="Normal 29 2 3 3 4 2" xfId="15295" xr:uid="{03063AC3-2F0A-48E1-80F8-A927ABBC3631}"/>
    <cellStyle name="Normal 29 2 3 3 5" xfId="15296" xr:uid="{B21E7079-7059-4621-AB74-5E2B8FA08482}"/>
    <cellStyle name="Normal 29 2 3 3 5 2" xfId="15297" xr:uid="{D6389EA9-8624-4F30-A30E-60EEDD4F140D}"/>
    <cellStyle name="Normal 29 2 3 3 6" xfId="15298" xr:uid="{52B2BFE8-73E6-406F-9B90-7F03CC4BF53B}"/>
    <cellStyle name="Normal 29 2 3 4" xfId="15299" xr:uid="{270B6B0D-0E1D-44AB-9989-82E90C130646}"/>
    <cellStyle name="Normal 29 2 3 4 2" xfId="15300" xr:uid="{BD296735-4056-4AFF-92E3-4EEED2C370CB}"/>
    <cellStyle name="Normal 29 2 3 4 2 2" xfId="15301" xr:uid="{6091371F-6BBE-4562-8A63-003C30A7AC20}"/>
    <cellStyle name="Normal 29 2 3 4 2 2 2" xfId="15302" xr:uid="{86B265C3-38BF-4693-AD01-C29B332E5D63}"/>
    <cellStyle name="Normal 29 2 3 4 2 3" xfId="15303" xr:uid="{6F9BB112-F704-4CE9-BB80-2B5FA135001E}"/>
    <cellStyle name="Normal 29 2 3 4 3" xfId="15304" xr:uid="{C202563F-2AA3-486B-9C9A-EE1FA904F5AF}"/>
    <cellStyle name="Normal 29 2 3 4 3 2" xfId="15305" xr:uid="{C51E95F3-3A01-4233-93FB-F54FADB93DF7}"/>
    <cellStyle name="Normal 29 2 3 4 3 2 2" xfId="15306" xr:uid="{1715CD87-435D-4802-97B6-5AFF3D72E8A6}"/>
    <cellStyle name="Normal 29 2 3 4 3 3" xfId="15307" xr:uid="{C483A45A-C085-41B9-BC89-9E24E368ED82}"/>
    <cellStyle name="Normal 29 2 3 4 4" xfId="15308" xr:uid="{21260A63-08DC-46F3-AFF7-00C91731B392}"/>
    <cellStyle name="Normal 29 2 3 4 4 2" xfId="15309" xr:uid="{2CD08B06-32FF-44C9-AFC5-E4E0AB7D3789}"/>
    <cellStyle name="Normal 29 2 3 4 5" xfId="15310" xr:uid="{21CC24D7-9548-4A07-A562-34E91459E632}"/>
    <cellStyle name="Normal 29 2 3 4 5 2" xfId="15311" xr:uid="{6705BD94-267E-42ED-BC7C-3B4DDC687E79}"/>
    <cellStyle name="Normal 29 2 3 4 6" xfId="15312" xr:uid="{AD93D5EF-C862-4C1B-B261-9A315E585BD6}"/>
    <cellStyle name="Normal 29 2 3 5" xfId="15313" xr:uid="{F6CB6A85-CDBB-40ED-B68A-0CF88F396B6A}"/>
    <cellStyle name="Normal 29 2 3 5 2" xfId="15314" xr:uid="{E9ABD38F-22ED-4693-9E0D-C81459EC6689}"/>
    <cellStyle name="Normal 29 2 3 5 2 2" xfId="15315" xr:uid="{64977FA3-5D8B-469B-BAF9-FCB1DE655A4E}"/>
    <cellStyle name="Normal 29 2 3 5 2 2 2" xfId="15316" xr:uid="{9FEC154A-3749-43A9-85C0-F4A807C5B482}"/>
    <cellStyle name="Normal 29 2 3 5 2 3" xfId="15317" xr:uid="{2A7288CF-EFFF-4B25-9E16-849C74A0EB7F}"/>
    <cellStyle name="Normal 29 2 3 5 3" xfId="15318" xr:uid="{11DB5082-A8F0-4DA9-B0F2-A3B1ED21408F}"/>
    <cellStyle name="Normal 29 2 3 5 3 2" xfId="15319" xr:uid="{B6EE8B20-D91F-4F00-BF2A-651519AAFA52}"/>
    <cellStyle name="Normal 29 2 3 5 3 2 2" xfId="15320" xr:uid="{0361CE3C-129B-4CC0-BEA9-3C45D9347528}"/>
    <cellStyle name="Normal 29 2 3 5 3 3" xfId="15321" xr:uid="{E113CD21-429A-49B9-B4B8-3229F9B7D9FA}"/>
    <cellStyle name="Normal 29 2 3 5 4" xfId="15322" xr:uid="{95B2E1E8-6B1E-4EA5-9774-C43F1049DEDF}"/>
    <cellStyle name="Normal 29 2 3 5 4 2" xfId="15323" xr:uid="{5DDA0421-EAD8-44E9-B628-8D5939680769}"/>
    <cellStyle name="Normal 29 2 3 5 5" xfId="15324" xr:uid="{6E16A4F3-20B0-4545-912D-6B97EFAFCE5A}"/>
    <cellStyle name="Normal 29 2 3 5 5 2" xfId="15325" xr:uid="{3D8C1D4C-6A11-4578-95BA-91B30433BCA2}"/>
    <cellStyle name="Normal 29 2 3 5 6" xfId="15326" xr:uid="{F8E01346-0A81-48C7-8184-FEA1D5D395D5}"/>
    <cellStyle name="Normal 29 2 3 6" xfId="15327" xr:uid="{2CCD0F4B-18D4-4C50-82F8-F3C5AE8B4615}"/>
    <cellStyle name="Normal 29 2 3 6 2" xfId="15328" xr:uid="{95E8992D-0310-4AC1-AD4F-3480C65D6657}"/>
    <cellStyle name="Normal 29 2 3 6 2 2" xfId="15329" xr:uid="{DD21870D-022E-4FFA-A259-314AD080AF9C}"/>
    <cellStyle name="Normal 29 2 3 6 3" xfId="15330" xr:uid="{BD54F1F2-44C5-4E75-9FC9-3CF4EC4294EF}"/>
    <cellStyle name="Normal 29 2 3 7" xfId="15331" xr:uid="{C3220209-52CF-4928-970E-E898CC5FB6B8}"/>
    <cellStyle name="Normal 29 2 3 7 2" xfId="15332" xr:uid="{29D802A3-7306-493F-B12B-7995E81D6E66}"/>
    <cellStyle name="Normal 29 2 3 7 2 2" xfId="15333" xr:uid="{9F68B566-F95B-4FD3-849B-9E2A5291163F}"/>
    <cellStyle name="Normal 29 2 3 7 3" xfId="15334" xr:uid="{336616CA-70FC-4F56-B630-CF898AECC50A}"/>
    <cellStyle name="Normal 29 2 3 8" xfId="15335" xr:uid="{AE0C3639-F383-4E4D-8F45-13C9DBA0E89B}"/>
    <cellStyle name="Normal 29 2 3 8 2" xfId="15336" xr:uid="{CBE4877D-FC50-415A-9119-738CBECD5FE5}"/>
    <cellStyle name="Normal 29 2 3 9" xfId="15337" xr:uid="{5AD0966A-41AB-42D6-9BA1-C6520FC85155}"/>
    <cellStyle name="Normal 29 2 3 9 2" xfId="15338" xr:uid="{AA1A921D-7D6C-48AE-AF4D-546D4942A57E}"/>
    <cellStyle name="Normal 29 2 4" xfId="15339" xr:uid="{653FDA3D-D03D-4C56-8DC2-511E806FBF03}"/>
    <cellStyle name="Normal 29 2 4 10" xfId="15340" xr:uid="{160394BD-85B2-4967-9FCB-EDE6D0D23E77}"/>
    <cellStyle name="Normal 29 2 4 2" xfId="15341" xr:uid="{87A6B77D-5AA7-4156-A4C6-273D8B3C95BE}"/>
    <cellStyle name="Normal 29 2 4 2 2" xfId="15342" xr:uid="{D7F34EBA-0402-49BE-A52C-992D52206750}"/>
    <cellStyle name="Normal 29 2 4 2 2 2" xfId="15343" xr:uid="{A5CDD35C-CD0B-4D54-A004-19EF3A6DB1D4}"/>
    <cellStyle name="Normal 29 2 4 2 2 2 2" xfId="15344" xr:uid="{8E655750-14EA-4BB9-980A-8E0A6B0EC2B4}"/>
    <cellStyle name="Normal 29 2 4 2 2 2 2 2" xfId="15345" xr:uid="{F88D4B61-774B-4264-B70D-0FA22611DD39}"/>
    <cellStyle name="Normal 29 2 4 2 2 2 3" xfId="15346" xr:uid="{7676176B-9511-4348-B3AD-6507A558ABA1}"/>
    <cellStyle name="Normal 29 2 4 2 2 3" xfId="15347" xr:uid="{8E6442CC-822B-46B6-82EB-76CC7EBDDBA4}"/>
    <cellStyle name="Normal 29 2 4 2 2 3 2" xfId="15348" xr:uid="{5BED365C-C07B-4331-8472-2AB56E3DAA92}"/>
    <cellStyle name="Normal 29 2 4 2 2 3 2 2" xfId="15349" xr:uid="{366AEEE6-209B-4AF9-8257-7D8C7EFAACF8}"/>
    <cellStyle name="Normal 29 2 4 2 2 3 3" xfId="15350" xr:uid="{C41FD54B-B2FB-45F1-A5EB-F4B2BF0967B2}"/>
    <cellStyle name="Normal 29 2 4 2 2 4" xfId="15351" xr:uid="{17ED9BB1-7FAE-4EB1-9AB3-9A64091504CB}"/>
    <cellStyle name="Normal 29 2 4 2 2 4 2" xfId="15352" xr:uid="{AE2B0C3E-19BA-4102-A275-1C3236309404}"/>
    <cellStyle name="Normal 29 2 4 2 2 5" xfId="15353" xr:uid="{FE9B30E9-0C6E-41BA-AFC2-6AB2F76BDF0E}"/>
    <cellStyle name="Normal 29 2 4 2 2 5 2" xfId="15354" xr:uid="{3AAE5E89-C9CB-421A-906E-C3E3F5D34471}"/>
    <cellStyle name="Normal 29 2 4 2 2 6" xfId="15355" xr:uid="{D73549AB-529D-4AA2-9BD3-F9A3C3C5E3C0}"/>
    <cellStyle name="Normal 29 2 4 2 3" xfId="15356" xr:uid="{91B5D4B9-7536-47BA-8B5F-75643DA268D7}"/>
    <cellStyle name="Normal 29 2 4 2 3 2" xfId="15357" xr:uid="{C49914FF-7499-42DB-8656-906E619996CE}"/>
    <cellStyle name="Normal 29 2 4 2 3 2 2" xfId="15358" xr:uid="{C2A53886-6778-4671-9C04-703F704F9519}"/>
    <cellStyle name="Normal 29 2 4 2 3 2 2 2" xfId="15359" xr:uid="{ADEEA868-0B82-4747-B03A-CAAF0D99A4E6}"/>
    <cellStyle name="Normal 29 2 4 2 3 2 3" xfId="15360" xr:uid="{297D9878-8517-48CC-8A60-3F2331919C8A}"/>
    <cellStyle name="Normal 29 2 4 2 3 3" xfId="15361" xr:uid="{21764877-03BA-4D64-AA1C-B2C3C51B18AA}"/>
    <cellStyle name="Normal 29 2 4 2 3 3 2" xfId="15362" xr:uid="{CA5AD71F-0C4E-4273-BB56-797657BC519A}"/>
    <cellStyle name="Normal 29 2 4 2 3 3 2 2" xfId="15363" xr:uid="{6978EB06-D387-43ED-B40C-3EA4C729128E}"/>
    <cellStyle name="Normal 29 2 4 2 3 3 3" xfId="15364" xr:uid="{AAF977A2-1013-4B7D-8940-B5DAC42D9AE9}"/>
    <cellStyle name="Normal 29 2 4 2 3 4" xfId="15365" xr:uid="{F20D38D5-DA2F-4123-9576-80C3CBD56559}"/>
    <cellStyle name="Normal 29 2 4 2 3 4 2" xfId="15366" xr:uid="{2D11089A-299D-416B-9CC0-A85CF9ADBD00}"/>
    <cellStyle name="Normal 29 2 4 2 3 5" xfId="15367" xr:uid="{92A8B5DB-7224-4C01-8406-ED3C557F2E17}"/>
    <cellStyle name="Normal 29 2 4 2 3 5 2" xfId="15368" xr:uid="{DDEE6E08-6747-4163-8B1E-9E627365E3BA}"/>
    <cellStyle name="Normal 29 2 4 2 3 6" xfId="15369" xr:uid="{07BE0506-8469-4177-9644-AB76C342E896}"/>
    <cellStyle name="Normal 29 2 4 2 4" xfId="15370" xr:uid="{07710A25-CF90-4A28-AE6B-D6ECA2E39D23}"/>
    <cellStyle name="Normal 29 2 4 2 4 2" xfId="15371" xr:uid="{A51F10A4-2E0F-4FBD-8512-345FF3BDD020}"/>
    <cellStyle name="Normal 29 2 4 2 4 2 2" xfId="15372" xr:uid="{C32111F5-4B97-4403-947E-C79A935C366F}"/>
    <cellStyle name="Normal 29 2 4 2 4 2 2 2" xfId="15373" xr:uid="{89E7E6DD-0614-4C73-A219-83D6FF62C865}"/>
    <cellStyle name="Normal 29 2 4 2 4 2 3" xfId="15374" xr:uid="{DC9C6E4B-9D06-42F1-AF07-951E247AAFD3}"/>
    <cellStyle name="Normal 29 2 4 2 4 3" xfId="15375" xr:uid="{D8824292-F59B-4352-A86A-FC5AE8FDAC00}"/>
    <cellStyle name="Normal 29 2 4 2 4 3 2" xfId="15376" xr:uid="{7EB7F47B-3BD0-42C6-BECC-FEC39A2B1288}"/>
    <cellStyle name="Normal 29 2 4 2 4 3 2 2" xfId="15377" xr:uid="{85E96030-2358-4166-BB7D-0CA323262E83}"/>
    <cellStyle name="Normal 29 2 4 2 4 3 3" xfId="15378" xr:uid="{B0D59E89-F152-49C9-8C93-44C07A3C5B0E}"/>
    <cellStyle name="Normal 29 2 4 2 4 4" xfId="15379" xr:uid="{0DD267CC-B99C-400F-9F90-FCB7EF640762}"/>
    <cellStyle name="Normal 29 2 4 2 4 4 2" xfId="15380" xr:uid="{3F497A51-1432-4A97-9FBC-4A1B3E09B95B}"/>
    <cellStyle name="Normal 29 2 4 2 4 5" xfId="15381" xr:uid="{3192B1CA-6063-40E7-A590-3E0CAF652DBE}"/>
    <cellStyle name="Normal 29 2 4 2 4 5 2" xfId="15382" xr:uid="{DAC7CE4E-521F-44B2-8439-6C422719EAB3}"/>
    <cellStyle name="Normal 29 2 4 2 4 6" xfId="15383" xr:uid="{30874E3E-EFDC-4756-BBD5-5302F6F9DE7C}"/>
    <cellStyle name="Normal 29 2 4 2 5" xfId="15384" xr:uid="{A8055F8C-9E90-40C0-A0AE-FA65D8842A0A}"/>
    <cellStyle name="Normal 29 2 4 2 5 2" xfId="15385" xr:uid="{61D06B1B-5A9D-49BA-9FE1-3C68FCF3849A}"/>
    <cellStyle name="Normal 29 2 4 2 5 2 2" xfId="15386" xr:uid="{445C54F9-4A7A-4F70-B6A6-004BC59985D7}"/>
    <cellStyle name="Normal 29 2 4 2 5 3" xfId="15387" xr:uid="{D39C06AF-504D-47CA-8D66-71953F30F91F}"/>
    <cellStyle name="Normal 29 2 4 2 6" xfId="15388" xr:uid="{1409EC76-BD77-4120-910B-F9008212D7BB}"/>
    <cellStyle name="Normal 29 2 4 2 6 2" xfId="15389" xr:uid="{63223741-02C0-4BCF-880A-5AC0DD181D94}"/>
    <cellStyle name="Normal 29 2 4 2 6 2 2" xfId="15390" xr:uid="{CB4AE078-DC07-4E9F-AC5D-671A8A49473E}"/>
    <cellStyle name="Normal 29 2 4 2 6 3" xfId="15391" xr:uid="{218E408B-08DC-4178-888D-D800950BB1F1}"/>
    <cellStyle name="Normal 29 2 4 2 7" xfId="15392" xr:uid="{E232510C-421C-4A8C-88AB-82F8B142178D}"/>
    <cellStyle name="Normal 29 2 4 2 7 2" xfId="15393" xr:uid="{E70CCBB7-B9CC-4C99-93D6-FE80A62AA738}"/>
    <cellStyle name="Normal 29 2 4 2 8" xfId="15394" xr:uid="{14B9FCFB-4DA6-4F80-94B4-E185C0F726F1}"/>
    <cellStyle name="Normal 29 2 4 2 8 2" xfId="15395" xr:uid="{832C1D56-EFE1-450F-BF60-03A0058DED57}"/>
    <cellStyle name="Normal 29 2 4 2 9" xfId="15396" xr:uid="{52E2A658-8920-4EB9-9493-8067DEABDCA1}"/>
    <cellStyle name="Normal 29 2 4 3" xfId="15397" xr:uid="{8EBBC6CE-F7BC-4A96-B750-90EF5F366579}"/>
    <cellStyle name="Normal 29 2 4 3 2" xfId="15398" xr:uid="{2884F35E-72C0-485B-B578-554248294893}"/>
    <cellStyle name="Normal 29 2 4 3 2 2" xfId="15399" xr:uid="{07FABD05-F5BB-4BDD-B8E2-B7F0B7EB2671}"/>
    <cellStyle name="Normal 29 2 4 3 2 2 2" xfId="15400" xr:uid="{0E7E5004-9446-4408-9323-0BBD391BCE4A}"/>
    <cellStyle name="Normal 29 2 4 3 2 3" xfId="15401" xr:uid="{FEA45D02-8433-4F8C-832A-A2C66A372DD7}"/>
    <cellStyle name="Normal 29 2 4 3 3" xfId="15402" xr:uid="{8995896F-D52D-4F29-A7BD-AC88DC99BF44}"/>
    <cellStyle name="Normal 29 2 4 3 3 2" xfId="15403" xr:uid="{326F1DAB-7D6D-4A7F-BD8C-A1ADF5F2A10D}"/>
    <cellStyle name="Normal 29 2 4 3 3 2 2" xfId="15404" xr:uid="{7EBE7CA4-7C0E-4B17-885D-9F0CE6375D8C}"/>
    <cellStyle name="Normal 29 2 4 3 3 3" xfId="15405" xr:uid="{9CFF936B-D448-468A-AFA2-ED368B951234}"/>
    <cellStyle name="Normal 29 2 4 3 4" xfId="15406" xr:uid="{81328C69-3851-4F57-9A25-8CB547285C4B}"/>
    <cellStyle name="Normal 29 2 4 3 4 2" xfId="15407" xr:uid="{9F0EC246-3875-42F5-BB9C-3BA36DA2BE0A}"/>
    <cellStyle name="Normal 29 2 4 3 5" xfId="15408" xr:uid="{8CA8BD60-928C-4189-BCD5-BE93831526A8}"/>
    <cellStyle name="Normal 29 2 4 3 5 2" xfId="15409" xr:uid="{25238CC7-D264-475E-852F-97CEFCFC47B8}"/>
    <cellStyle name="Normal 29 2 4 3 6" xfId="15410" xr:uid="{49DC49AB-1FBA-4995-BF38-0E7BE0AF5461}"/>
    <cellStyle name="Normal 29 2 4 4" xfId="15411" xr:uid="{DAC09D96-392B-4432-B9DF-F83573D0A230}"/>
    <cellStyle name="Normal 29 2 4 4 2" xfId="15412" xr:uid="{E205DE11-EECA-4D52-BFCF-4E847A998104}"/>
    <cellStyle name="Normal 29 2 4 4 2 2" xfId="15413" xr:uid="{968EED2D-0FA3-4AD9-8E28-467F66A9D12B}"/>
    <cellStyle name="Normal 29 2 4 4 2 2 2" xfId="15414" xr:uid="{A2DDF2D0-0DDB-4659-B64F-81A6D382087C}"/>
    <cellStyle name="Normal 29 2 4 4 2 3" xfId="15415" xr:uid="{2370F62C-1995-4685-B3EE-FA69FF29EB3A}"/>
    <cellStyle name="Normal 29 2 4 4 3" xfId="15416" xr:uid="{AD0A669D-DDE3-47B7-8130-007808BFC1EA}"/>
    <cellStyle name="Normal 29 2 4 4 3 2" xfId="15417" xr:uid="{B0220020-B64F-4934-8881-B2438706EAD1}"/>
    <cellStyle name="Normal 29 2 4 4 3 2 2" xfId="15418" xr:uid="{9DF5E78F-FF07-4D25-9970-8F2B31082CF6}"/>
    <cellStyle name="Normal 29 2 4 4 3 3" xfId="15419" xr:uid="{85E9621B-C755-402E-AEDA-F3BDCE0CB612}"/>
    <cellStyle name="Normal 29 2 4 4 4" xfId="15420" xr:uid="{C7319D72-575B-4623-94ED-201D42638CC0}"/>
    <cellStyle name="Normal 29 2 4 4 4 2" xfId="15421" xr:uid="{F899DDF2-C02E-4946-902B-0E468575C01D}"/>
    <cellStyle name="Normal 29 2 4 4 5" xfId="15422" xr:uid="{95372F8C-5C40-4E33-AC4D-1D3D40AD9652}"/>
    <cellStyle name="Normal 29 2 4 4 5 2" xfId="15423" xr:uid="{6F4E7BFF-B125-4CF6-AEB3-491E84865748}"/>
    <cellStyle name="Normal 29 2 4 4 6" xfId="15424" xr:uid="{351016EC-C535-47F6-B3A7-3C70A2AE8486}"/>
    <cellStyle name="Normal 29 2 4 5" xfId="15425" xr:uid="{3FA25C43-E328-4EEB-8637-10A0F4C743E5}"/>
    <cellStyle name="Normal 29 2 4 5 2" xfId="15426" xr:uid="{20E360F0-C2EF-4EC8-B4D8-E8A1D1DDA9B4}"/>
    <cellStyle name="Normal 29 2 4 5 2 2" xfId="15427" xr:uid="{64949D42-D71F-4109-864C-6D758A927EFF}"/>
    <cellStyle name="Normal 29 2 4 5 2 2 2" xfId="15428" xr:uid="{F80B29B4-BC6A-496D-B323-9DEB7B740A01}"/>
    <cellStyle name="Normal 29 2 4 5 2 3" xfId="15429" xr:uid="{872E6E92-D579-45D1-88AA-1A45F9E0B675}"/>
    <cellStyle name="Normal 29 2 4 5 3" xfId="15430" xr:uid="{550F0C04-59F4-4689-A893-3D92B1571986}"/>
    <cellStyle name="Normal 29 2 4 5 3 2" xfId="15431" xr:uid="{66B228DB-5CDE-4B77-A60A-AEAE075633CB}"/>
    <cellStyle name="Normal 29 2 4 5 3 2 2" xfId="15432" xr:uid="{29A81430-BA76-41FD-A69F-A4B92542E694}"/>
    <cellStyle name="Normal 29 2 4 5 3 3" xfId="15433" xr:uid="{94697A5A-4CAC-4F6A-8D01-868E7A20789E}"/>
    <cellStyle name="Normal 29 2 4 5 4" xfId="15434" xr:uid="{91AAC7B0-46CC-4BDF-A6F0-7CEB562E6F1A}"/>
    <cellStyle name="Normal 29 2 4 5 4 2" xfId="15435" xr:uid="{73629FF8-E1E9-480D-9A00-EC8024830A66}"/>
    <cellStyle name="Normal 29 2 4 5 5" xfId="15436" xr:uid="{2BD6AC14-E778-43AA-B5FE-E8D316DB4C3F}"/>
    <cellStyle name="Normal 29 2 4 5 5 2" xfId="15437" xr:uid="{387EF855-4601-433B-85D4-BD37BEF13131}"/>
    <cellStyle name="Normal 29 2 4 5 6" xfId="15438" xr:uid="{1185A97A-2B21-4672-AF52-274AD90ACC0C}"/>
    <cellStyle name="Normal 29 2 4 6" xfId="15439" xr:uid="{4228FC3F-42BC-48AD-B943-61D20893BB70}"/>
    <cellStyle name="Normal 29 2 4 6 2" xfId="15440" xr:uid="{F34A31B1-84BD-4C1B-B926-7777EF678269}"/>
    <cellStyle name="Normal 29 2 4 6 2 2" xfId="15441" xr:uid="{3C0148BB-F426-4623-B554-429C20AA7A27}"/>
    <cellStyle name="Normal 29 2 4 6 3" xfId="15442" xr:uid="{9598CAA3-5ABB-45EF-8A4D-59C41C4E37EC}"/>
    <cellStyle name="Normal 29 2 4 7" xfId="15443" xr:uid="{3A44C929-52AE-48F2-AE55-8109C0C9D0DE}"/>
    <cellStyle name="Normal 29 2 4 7 2" xfId="15444" xr:uid="{03595896-48B4-4FAA-B950-EE9C35647B38}"/>
    <cellStyle name="Normal 29 2 4 7 2 2" xfId="15445" xr:uid="{A28E6967-B61C-41C9-A1D7-0DC858CFCD7C}"/>
    <cellStyle name="Normal 29 2 4 7 3" xfId="15446" xr:uid="{C1C7BB41-A326-48D3-B1D8-B8A6A2A32F54}"/>
    <cellStyle name="Normal 29 2 4 8" xfId="15447" xr:uid="{18F9F9AC-D22A-423F-98D6-21BE065B6910}"/>
    <cellStyle name="Normal 29 2 4 8 2" xfId="15448" xr:uid="{AF035797-A565-4E52-BD0A-0F3DC12FA35F}"/>
    <cellStyle name="Normal 29 2 4 9" xfId="15449" xr:uid="{A3D989AD-8AD8-4FAB-996A-E82068D5D82B}"/>
    <cellStyle name="Normal 29 2 4 9 2" xfId="15450" xr:uid="{390BE0A8-5E6B-404E-9350-3AFEBAA4FC56}"/>
    <cellStyle name="Normal 29 2 5" xfId="15451" xr:uid="{D3DDCE72-47B8-4AB7-86D5-2EAF04517C1B}"/>
    <cellStyle name="Normal 29 2 5 10" xfId="15452" xr:uid="{2855A62F-2F02-456B-BB97-F2F83C1295E0}"/>
    <cellStyle name="Normal 29 2 5 2" xfId="15453" xr:uid="{35599BBB-B3DE-46AC-B74C-45298CB4FBC5}"/>
    <cellStyle name="Normal 29 2 5 2 2" xfId="15454" xr:uid="{7C4A7CC2-8FFA-4BEE-9EEF-C33697481F9D}"/>
    <cellStyle name="Normal 29 2 5 2 2 2" xfId="15455" xr:uid="{C0B523FE-7165-4299-A7F9-E1BB02691559}"/>
    <cellStyle name="Normal 29 2 5 2 2 2 2" xfId="15456" xr:uid="{C933776A-670E-44FE-9A58-3C93325C5F24}"/>
    <cellStyle name="Normal 29 2 5 2 2 2 2 2" xfId="15457" xr:uid="{D7515994-7E47-44C8-986F-ABDF471839B1}"/>
    <cellStyle name="Normal 29 2 5 2 2 2 3" xfId="15458" xr:uid="{F9733C89-EFFB-4D3E-A7EB-5B0BB71F0694}"/>
    <cellStyle name="Normal 29 2 5 2 2 3" xfId="15459" xr:uid="{9182F051-6FC8-4731-9F08-505281F74CC1}"/>
    <cellStyle name="Normal 29 2 5 2 2 3 2" xfId="15460" xr:uid="{C2C30A90-7EC9-4AD1-9D21-6F3E7BFB0E5D}"/>
    <cellStyle name="Normal 29 2 5 2 2 3 2 2" xfId="15461" xr:uid="{B5353A8F-9DE5-455D-96EE-72B8EAE4F286}"/>
    <cellStyle name="Normal 29 2 5 2 2 3 3" xfId="15462" xr:uid="{3522E0A6-A4E7-449E-B67B-891172C0DE43}"/>
    <cellStyle name="Normal 29 2 5 2 2 4" xfId="15463" xr:uid="{35139E28-644A-4B75-AB66-72E50B0BB26A}"/>
    <cellStyle name="Normal 29 2 5 2 2 4 2" xfId="15464" xr:uid="{71B63AE6-8E9D-457A-96BA-B3A81635FBAF}"/>
    <cellStyle name="Normal 29 2 5 2 2 5" xfId="15465" xr:uid="{84526DC7-155B-4552-B1A5-4F79E150D68B}"/>
    <cellStyle name="Normal 29 2 5 2 2 5 2" xfId="15466" xr:uid="{30197B30-DF5C-48C4-8F27-08C257356247}"/>
    <cellStyle name="Normal 29 2 5 2 2 6" xfId="15467" xr:uid="{C82AB488-0DCE-4FEF-B592-789A57D01D18}"/>
    <cellStyle name="Normal 29 2 5 2 3" xfId="15468" xr:uid="{6B93808F-0332-452C-B01F-73A248131329}"/>
    <cellStyle name="Normal 29 2 5 2 3 2" xfId="15469" xr:uid="{19FECE5D-9769-4F4E-9251-B763DD550E6D}"/>
    <cellStyle name="Normal 29 2 5 2 3 2 2" xfId="15470" xr:uid="{68458BD3-F18E-4172-B12C-0B1856F64903}"/>
    <cellStyle name="Normal 29 2 5 2 3 2 2 2" xfId="15471" xr:uid="{5D4353B0-C25B-4A18-B658-6424DF0465E1}"/>
    <cellStyle name="Normal 29 2 5 2 3 2 3" xfId="15472" xr:uid="{2A236773-6933-4AAD-9272-29AD8C26F486}"/>
    <cellStyle name="Normal 29 2 5 2 3 3" xfId="15473" xr:uid="{7F5665B2-C3C9-40EC-867E-0532FCBBC50F}"/>
    <cellStyle name="Normal 29 2 5 2 3 3 2" xfId="15474" xr:uid="{07D0C4EE-3212-4F53-A268-71C6D73704DD}"/>
    <cellStyle name="Normal 29 2 5 2 3 3 2 2" xfId="15475" xr:uid="{E2A39A36-8650-4317-B9D6-ACC5B1354E8D}"/>
    <cellStyle name="Normal 29 2 5 2 3 3 3" xfId="15476" xr:uid="{D5DA9089-DE12-43F2-81B5-281210911907}"/>
    <cellStyle name="Normal 29 2 5 2 3 4" xfId="15477" xr:uid="{3807496F-B671-4855-A566-A1612D977569}"/>
    <cellStyle name="Normal 29 2 5 2 3 4 2" xfId="15478" xr:uid="{62EA6123-E261-4526-BA38-27AE4A4E8410}"/>
    <cellStyle name="Normal 29 2 5 2 3 5" xfId="15479" xr:uid="{823A5B60-BBD5-4C61-9113-2991FD7702E6}"/>
    <cellStyle name="Normal 29 2 5 2 3 5 2" xfId="15480" xr:uid="{24C7FC49-B912-4427-AA5A-B705F4DA6D90}"/>
    <cellStyle name="Normal 29 2 5 2 3 6" xfId="15481" xr:uid="{23EB5F86-4A4C-466F-A540-10E32FA0BB9B}"/>
    <cellStyle name="Normal 29 2 5 2 4" xfId="15482" xr:uid="{185F679F-C985-4FD2-938D-089BD8277909}"/>
    <cellStyle name="Normal 29 2 5 2 4 2" xfId="15483" xr:uid="{BBA1FDCE-6196-4B10-8817-D94BD0104717}"/>
    <cellStyle name="Normal 29 2 5 2 4 2 2" xfId="15484" xr:uid="{6C3E790A-7FC8-41C9-AEE4-150389A3C120}"/>
    <cellStyle name="Normal 29 2 5 2 4 2 2 2" xfId="15485" xr:uid="{D226CC5B-0D89-4E32-B152-47FCEA6936D7}"/>
    <cellStyle name="Normal 29 2 5 2 4 2 3" xfId="15486" xr:uid="{7322ABE4-B500-4F0E-AA17-AD7DBBBF3BC4}"/>
    <cellStyle name="Normal 29 2 5 2 4 3" xfId="15487" xr:uid="{F63D63B6-1287-436C-9505-589E92A7563E}"/>
    <cellStyle name="Normal 29 2 5 2 4 3 2" xfId="15488" xr:uid="{D0D17413-5322-4EE5-B3FC-64F23FD9BF65}"/>
    <cellStyle name="Normal 29 2 5 2 4 3 2 2" xfId="15489" xr:uid="{FE13E271-8A72-4726-AD48-A806BD3F1235}"/>
    <cellStyle name="Normal 29 2 5 2 4 3 3" xfId="15490" xr:uid="{60E2FEE3-DA69-47F7-9124-4A813B2896E5}"/>
    <cellStyle name="Normal 29 2 5 2 4 4" xfId="15491" xr:uid="{AE46FE1E-6155-4080-9331-1A50C9AC4A92}"/>
    <cellStyle name="Normal 29 2 5 2 4 4 2" xfId="15492" xr:uid="{2D16EB2D-D8E9-442B-BD1C-9F96DE1D1E22}"/>
    <cellStyle name="Normal 29 2 5 2 4 5" xfId="15493" xr:uid="{F9BD7B9C-CA1F-4B1C-8757-C680D6D4D5FA}"/>
    <cellStyle name="Normal 29 2 5 2 4 5 2" xfId="15494" xr:uid="{6A498272-7CA3-4768-A0D1-88E77D43A6F9}"/>
    <cellStyle name="Normal 29 2 5 2 4 6" xfId="15495" xr:uid="{E5C35215-10DF-479F-942C-5FC87F20C605}"/>
    <cellStyle name="Normal 29 2 5 2 5" xfId="15496" xr:uid="{538D7108-7D19-47E7-B2EA-A9217A633290}"/>
    <cellStyle name="Normal 29 2 5 2 5 2" xfId="15497" xr:uid="{2BD42DB7-E887-4465-A15C-FCDF934B02C0}"/>
    <cellStyle name="Normal 29 2 5 2 5 2 2" xfId="15498" xr:uid="{A1B4C209-6639-4B5C-A047-5BCE89522C9C}"/>
    <cellStyle name="Normal 29 2 5 2 5 3" xfId="15499" xr:uid="{258F15D9-7C78-47AB-8890-3369BD64ED2D}"/>
    <cellStyle name="Normal 29 2 5 2 6" xfId="15500" xr:uid="{01650561-32C1-4ACC-AAAE-BCFF1F77D0A0}"/>
    <cellStyle name="Normal 29 2 5 2 6 2" xfId="15501" xr:uid="{B8EBA33C-B732-48F2-B87E-ACD72926D00B}"/>
    <cellStyle name="Normal 29 2 5 2 6 2 2" xfId="15502" xr:uid="{66EA15A6-76F6-4908-9C69-2A5703BE6B16}"/>
    <cellStyle name="Normal 29 2 5 2 6 3" xfId="15503" xr:uid="{9C69A004-7970-4969-9F4E-EED1A87C76C1}"/>
    <cellStyle name="Normal 29 2 5 2 7" xfId="15504" xr:uid="{20C7D585-F1DC-47F1-88BE-9498F308774C}"/>
    <cellStyle name="Normal 29 2 5 2 7 2" xfId="15505" xr:uid="{F1FDDD7E-5106-4AE4-8BC8-D54B3E279580}"/>
    <cellStyle name="Normal 29 2 5 2 8" xfId="15506" xr:uid="{80CCFAB1-E785-429B-8912-BFD324059358}"/>
    <cellStyle name="Normal 29 2 5 2 8 2" xfId="15507" xr:uid="{BD9E11D0-15D3-49B0-92E8-E17C15DD62AC}"/>
    <cellStyle name="Normal 29 2 5 2 9" xfId="15508" xr:uid="{9061BAC9-0DE4-44CD-8433-477ADD507E8F}"/>
    <cellStyle name="Normal 29 2 5 3" xfId="15509" xr:uid="{91349D7E-0F61-49AB-A5B8-B054B18277AF}"/>
    <cellStyle name="Normal 29 2 5 3 2" xfId="15510" xr:uid="{685200BE-2D39-4FE4-8DBC-D7B32D4C6746}"/>
    <cellStyle name="Normal 29 2 5 3 2 2" xfId="15511" xr:uid="{36C7B314-A082-4629-AEF4-D611B57AFAA9}"/>
    <cellStyle name="Normal 29 2 5 3 2 2 2" xfId="15512" xr:uid="{12C91871-39EF-47E9-865B-2AE66B23059D}"/>
    <cellStyle name="Normal 29 2 5 3 2 3" xfId="15513" xr:uid="{31B4D37B-F326-46D8-B4EE-D8A2C1BD0310}"/>
    <cellStyle name="Normal 29 2 5 3 3" xfId="15514" xr:uid="{C975610B-B101-4182-AA05-F97D6852F44B}"/>
    <cellStyle name="Normal 29 2 5 3 3 2" xfId="15515" xr:uid="{BC9898F0-95E1-4B45-954F-4CAB41DDBBAA}"/>
    <cellStyle name="Normal 29 2 5 3 3 2 2" xfId="15516" xr:uid="{C06A450B-FA04-4780-84C0-E8CDE2929D65}"/>
    <cellStyle name="Normal 29 2 5 3 3 3" xfId="15517" xr:uid="{B2398112-4F9B-4A5B-91E9-8852D7525F45}"/>
    <cellStyle name="Normal 29 2 5 3 4" xfId="15518" xr:uid="{8803E5BF-1EF3-46E3-9227-F7D087000843}"/>
    <cellStyle name="Normal 29 2 5 3 4 2" xfId="15519" xr:uid="{25B2125C-1D79-4FD1-AC76-7BA99F5C23D4}"/>
    <cellStyle name="Normal 29 2 5 3 5" xfId="15520" xr:uid="{F6F95F0A-DEAD-4A01-A6E3-EB30969F60E1}"/>
    <cellStyle name="Normal 29 2 5 3 5 2" xfId="15521" xr:uid="{3F063945-3722-4C59-9981-3E6FD0374906}"/>
    <cellStyle name="Normal 29 2 5 3 6" xfId="15522" xr:uid="{1859476B-18E0-4F86-82A4-5A3F1CD9F9C0}"/>
    <cellStyle name="Normal 29 2 5 4" xfId="15523" xr:uid="{04424A54-4CC3-4274-B9FB-268FF1EE9AC1}"/>
    <cellStyle name="Normal 29 2 5 4 2" xfId="15524" xr:uid="{E5431BED-82DC-49B5-9D87-1DD18263A9B4}"/>
    <cellStyle name="Normal 29 2 5 4 2 2" xfId="15525" xr:uid="{83B313FB-3848-4AFB-8395-5A1C4F19E965}"/>
    <cellStyle name="Normal 29 2 5 4 2 2 2" xfId="15526" xr:uid="{68800BFF-B4A8-4236-A28F-769E13A14224}"/>
    <cellStyle name="Normal 29 2 5 4 2 3" xfId="15527" xr:uid="{CC3E6C56-9AF7-4517-95FB-AA30EEFFC67C}"/>
    <cellStyle name="Normal 29 2 5 4 3" xfId="15528" xr:uid="{885A4F54-D096-4656-B2BE-B96FA2803190}"/>
    <cellStyle name="Normal 29 2 5 4 3 2" xfId="15529" xr:uid="{8B207CAA-DDB4-4F80-9C58-888C4B645797}"/>
    <cellStyle name="Normal 29 2 5 4 3 2 2" xfId="15530" xr:uid="{7986AC03-04E0-4F46-84FA-F6EC13205793}"/>
    <cellStyle name="Normal 29 2 5 4 3 3" xfId="15531" xr:uid="{75ACAAE8-2AD8-4AA3-85EF-30A80B1D11DE}"/>
    <cellStyle name="Normal 29 2 5 4 4" xfId="15532" xr:uid="{D08DEC6B-051F-4378-9B1B-DBA468362FBD}"/>
    <cellStyle name="Normal 29 2 5 4 4 2" xfId="15533" xr:uid="{F2630659-57FE-42DB-96CF-CDE167B1DA4C}"/>
    <cellStyle name="Normal 29 2 5 4 5" xfId="15534" xr:uid="{FEFAD83D-7150-4DBA-8EF2-88E8C25695D1}"/>
    <cellStyle name="Normal 29 2 5 4 5 2" xfId="15535" xr:uid="{E4319909-5734-4398-8C02-AA341CE1EE0C}"/>
    <cellStyle name="Normal 29 2 5 4 6" xfId="15536" xr:uid="{99B964BA-B6F4-4C62-844C-292FB55B916E}"/>
    <cellStyle name="Normal 29 2 5 5" xfId="15537" xr:uid="{9574D4F2-C3D8-4FA3-8C65-478D03AA5BBB}"/>
    <cellStyle name="Normal 29 2 5 5 2" xfId="15538" xr:uid="{20D17C41-C45C-49B0-AEB8-58FF83040E51}"/>
    <cellStyle name="Normal 29 2 5 5 2 2" xfId="15539" xr:uid="{5B021CF3-ACA1-444A-ADF4-4211C9C7D29C}"/>
    <cellStyle name="Normal 29 2 5 5 2 2 2" xfId="15540" xr:uid="{BC88A13F-3EAB-421D-A9BA-7036F9AF5BE0}"/>
    <cellStyle name="Normal 29 2 5 5 2 3" xfId="15541" xr:uid="{382BC643-5BDD-48CD-BECD-CE8E2DE6F7C9}"/>
    <cellStyle name="Normal 29 2 5 5 3" xfId="15542" xr:uid="{8203DC01-3071-4CD7-B076-AC762349217B}"/>
    <cellStyle name="Normal 29 2 5 5 3 2" xfId="15543" xr:uid="{3662E3A0-76B3-43ED-813B-4E45B3E6E499}"/>
    <cellStyle name="Normal 29 2 5 5 3 2 2" xfId="15544" xr:uid="{2BA16E4E-017E-435C-A554-18ACEC531363}"/>
    <cellStyle name="Normal 29 2 5 5 3 3" xfId="15545" xr:uid="{500F21CC-75F0-47E5-AA50-14C6836183E9}"/>
    <cellStyle name="Normal 29 2 5 5 4" xfId="15546" xr:uid="{99AD785E-5CDA-4DB5-85BE-7E59695204D2}"/>
    <cellStyle name="Normal 29 2 5 5 4 2" xfId="15547" xr:uid="{32DB8048-9CC9-4A35-9876-08F4BFB5950C}"/>
    <cellStyle name="Normal 29 2 5 5 5" xfId="15548" xr:uid="{17FF985C-8BE3-4284-B2F6-34C34328F8CB}"/>
    <cellStyle name="Normal 29 2 5 5 5 2" xfId="15549" xr:uid="{BA98A30B-0711-46FB-B0CC-9E16CFBA4608}"/>
    <cellStyle name="Normal 29 2 5 5 6" xfId="15550" xr:uid="{89873FBC-D1ED-4B3B-A864-CA1E5115EF4C}"/>
    <cellStyle name="Normal 29 2 5 6" xfId="15551" xr:uid="{C97C8612-B0EC-4672-BC42-D8AF5B9208DB}"/>
    <cellStyle name="Normal 29 2 5 6 2" xfId="15552" xr:uid="{64FC44F3-DA2C-4F5B-A9F8-77031ABF33D3}"/>
    <cellStyle name="Normal 29 2 5 6 2 2" xfId="15553" xr:uid="{D89E3DD1-CAB6-46A3-A9E9-36D6D4A31F35}"/>
    <cellStyle name="Normal 29 2 5 6 3" xfId="15554" xr:uid="{ACE292B0-4121-403B-BC2A-0E8D70E52259}"/>
    <cellStyle name="Normal 29 2 5 7" xfId="15555" xr:uid="{B1BAD55D-5ECB-4B6C-939F-AB926406D1FA}"/>
    <cellStyle name="Normal 29 2 5 7 2" xfId="15556" xr:uid="{17F62D49-C32F-411C-A521-7B60607732A9}"/>
    <cellStyle name="Normal 29 2 5 7 2 2" xfId="15557" xr:uid="{71040783-9689-42C8-A270-5533E2BD1BD4}"/>
    <cellStyle name="Normal 29 2 5 7 3" xfId="15558" xr:uid="{F9EB3DB4-C231-4A1C-8586-2DBAAA651AFF}"/>
    <cellStyle name="Normal 29 2 5 8" xfId="15559" xr:uid="{9D436D69-16FA-498D-B0A8-365FA42B7027}"/>
    <cellStyle name="Normal 29 2 5 8 2" xfId="15560" xr:uid="{8D5C1EC4-AAED-4BC3-B0CD-955F34495AEA}"/>
    <cellStyle name="Normal 29 2 5 9" xfId="15561" xr:uid="{A8F44A26-73D8-48A8-98D7-38929424DE21}"/>
    <cellStyle name="Normal 29 2 5 9 2" xfId="15562" xr:uid="{AB7DCA05-CFA3-4BC4-8644-6F8AB7DD5104}"/>
    <cellStyle name="Normal 29 2 6" xfId="15563" xr:uid="{78199180-6C18-4888-8B51-48F2BF35823C}"/>
    <cellStyle name="Normal 29 3" xfId="15564" xr:uid="{775584E6-2467-43DD-83D9-970FDEAF1847}"/>
    <cellStyle name="Normal 29 3 10" xfId="15565" xr:uid="{09ED6DE8-914F-4CA1-AAB8-48B4FF9D15E7}"/>
    <cellStyle name="Normal 29 3 2" xfId="15566" xr:uid="{59A5AF7F-534D-4F76-9067-362F05741997}"/>
    <cellStyle name="Normal 29 3 2 2" xfId="15567" xr:uid="{14AE325E-B1E7-45D0-94ED-BDDB08D97FDC}"/>
    <cellStyle name="Normal 29 3 2 2 2" xfId="15568" xr:uid="{129923DE-9809-42EC-BB09-4C3E0D0E0850}"/>
    <cellStyle name="Normal 29 3 2 2 2 2" xfId="15569" xr:uid="{CFE629FA-84E2-4396-90F7-1489A9C77711}"/>
    <cellStyle name="Normal 29 3 2 2 2 2 2" xfId="15570" xr:uid="{8B617633-BF10-4506-884A-6F1CFE7AAF06}"/>
    <cellStyle name="Normal 29 3 2 2 2 3" xfId="15571" xr:uid="{DD43F13D-E933-4256-80BB-C565F6DB9867}"/>
    <cellStyle name="Normal 29 3 2 2 3" xfId="15572" xr:uid="{6D7C5846-CAD9-41F7-B9A8-338C7536F28F}"/>
    <cellStyle name="Normal 29 3 2 2 3 2" xfId="15573" xr:uid="{EC7EB1BC-2860-4E98-B2AC-7FE588BA4C38}"/>
    <cellStyle name="Normal 29 3 2 2 3 2 2" xfId="15574" xr:uid="{8D940829-E401-4872-AB38-C1EC7B216A49}"/>
    <cellStyle name="Normal 29 3 2 2 3 3" xfId="15575" xr:uid="{7CC67020-A2DB-4EE3-B700-880BFC88C4D6}"/>
    <cellStyle name="Normal 29 3 2 2 4" xfId="15576" xr:uid="{17FB3391-BD6E-4141-A67A-887C1BA8C6A1}"/>
    <cellStyle name="Normal 29 3 2 2 4 2" xfId="15577" xr:uid="{126B8FE1-A853-4F0F-8CD1-7DCCA1D92D01}"/>
    <cellStyle name="Normal 29 3 2 2 5" xfId="15578" xr:uid="{8587C8BE-E817-422D-9248-220D31AA1BF4}"/>
    <cellStyle name="Normal 29 3 2 2 5 2" xfId="15579" xr:uid="{FECC3D22-0EF3-4C8E-971D-3CA6FF7CC271}"/>
    <cellStyle name="Normal 29 3 2 2 6" xfId="15580" xr:uid="{F9F080E3-56C9-442E-B554-B3BC34C8925D}"/>
    <cellStyle name="Normal 29 3 2 3" xfId="15581" xr:uid="{D7779307-3AD9-4752-9C4F-9641722858BD}"/>
    <cellStyle name="Normal 29 3 2 3 2" xfId="15582" xr:uid="{B3E88B19-1E56-4909-BC2B-0C1D19AA10AC}"/>
    <cellStyle name="Normal 29 3 2 3 2 2" xfId="15583" xr:uid="{B5E54679-6BF7-44E7-832B-9F0A680A798E}"/>
    <cellStyle name="Normal 29 3 2 3 2 2 2" xfId="15584" xr:uid="{0A089106-9326-4519-9865-CDE2F66AF93B}"/>
    <cellStyle name="Normal 29 3 2 3 2 3" xfId="15585" xr:uid="{3A36FAAF-5D09-404B-83DC-A41A02F2C58A}"/>
    <cellStyle name="Normal 29 3 2 3 3" xfId="15586" xr:uid="{756A14DF-5D0B-4C56-82FE-53C40084E907}"/>
    <cellStyle name="Normal 29 3 2 3 3 2" xfId="15587" xr:uid="{9817284A-F41E-419B-A4C6-75B2D6F1FD7C}"/>
    <cellStyle name="Normal 29 3 2 3 3 2 2" xfId="15588" xr:uid="{ABC7541F-F013-4ED5-80F7-D33BD3E1826D}"/>
    <cellStyle name="Normal 29 3 2 3 3 3" xfId="15589" xr:uid="{88F1891D-9FC4-44C7-8DC4-6AB59C1A4CED}"/>
    <cellStyle name="Normal 29 3 2 3 4" xfId="15590" xr:uid="{D3214261-83BF-4FC6-BBBD-DD9D3D91735F}"/>
    <cellStyle name="Normal 29 3 2 3 4 2" xfId="15591" xr:uid="{BDBA86A3-AF4A-4191-BC96-7EA5F5134111}"/>
    <cellStyle name="Normal 29 3 2 3 5" xfId="15592" xr:uid="{4A7FA44F-BCA5-4FD9-84B7-C5836AFF23E7}"/>
    <cellStyle name="Normal 29 3 2 3 5 2" xfId="15593" xr:uid="{DF3705C9-06A3-44CA-954D-F1611C6A18C1}"/>
    <cellStyle name="Normal 29 3 2 3 6" xfId="15594" xr:uid="{163E2925-83A3-44FA-9A41-FED2742AB45C}"/>
    <cellStyle name="Normal 29 3 2 4" xfId="15595" xr:uid="{B331018A-5F39-4DDB-978F-342F8FEE2252}"/>
    <cellStyle name="Normal 29 3 2 4 2" xfId="15596" xr:uid="{B97AF6FE-038E-4C28-897A-0328911FAE03}"/>
    <cellStyle name="Normal 29 3 2 4 2 2" xfId="15597" xr:uid="{AA05E155-E6AD-4CBB-8D0C-73CDE52529CE}"/>
    <cellStyle name="Normal 29 3 2 4 2 2 2" xfId="15598" xr:uid="{9DF6CA19-4E1C-4CA2-BFF2-96D8A701CB78}"/>
    <cellStyle name="Normal 29 3 2 4 2 3" xfId="15599" xr:uid="{97E85B76-455D-4A06-AE70-13AC581B55F2}"/>
    <cellStyle name="Normal 29 3 2 4 3" xfId="15600" xr:uid="{D337F48C-B8FE-4EB8-B6C0-FD914E9993AB}"/>
    <cellStyle name="Normal 29 3 2 4 3 2" xfId="15601" xr:uid="{429C40B9-919B-445B-AB0D-90FCD6294C45}"/>
    <cellStyle name="Normal 29 3 2 4 3 2 2" xfId="15602" xr:uid="{8B0B597F-8386-45DF-9EEE-5316EC3FEA32}"/>
    <cellStyle name="Normal 29 3 2 4 3 3" xfId="15603" xr:uid="{24E89BF8-36E8-4E41-AF0F-2E0720AE1326}"/>
    <cellStyle name="Normal 29 3 2 4 4" xfId="15604" xr:uid="{555C6608-C2CE-4CEC-BC48-046ABDE23972}"/>
    <cellStyle name="Normal 29 3 2 4 4 2" xfId="15605" xr:uid="{62D73989-8FB4-4AA2-B012-D492EE24EC62}"/>
    <cellStyle name="Normal 29 3 2 4 5" xfId="15606" xr:uid="{2833F5FE-7A06-4E9B-9983-EC08C2D57509}"/>
    <cellStyle name="Normal 29 3 2 4 5 2" xfId="15607" xr:uid="{9725F7DA-D86A-4B67-A7C4-2AC6BA4CDA84}"/>
    <cellStyle name="Normal 29 3 2 4 6" xfId="15608" xr:uid="{1061700C-29A6-444A-8100-F1B1666854BF}"/>
    <cellStyle name="Normal 29 3 2 5" xfId="15609" xr:uid="{F15D26A4-72D0-4DC5-B91E-40EBD96FF1CA}"/>
    <cellStyle name="Normal 29 3 2 5 2" xfId="15610" xr:uid="{B5509275-3467-46EB-AA6D-E772D83C107A}"/>
    <cellStyle name="Normal 29 3 2 5 2 2" xfId="15611" xr:uid="{A384A584-7E9B-4B95-AEE6-C9CEE9DFEBBC}"/>
    <cellStyle name="Normal 29 3 2 5 3" xfId="15612" xr:uid="{C1CCE1AD-3510-4606-AB43-6EF839B693BF}"/>
    <cellStyle name="Normal 29 3 2 6" xfId="15613" xr:uid="{4B16C24F-02E2-4231-96F3-926608F324E0}"/>
    <cellStyle name="Normal 29 3 2 6 2" xfId="15614" xr:uid="{D6995029-287D-4A54-858D-90F3E852186C}"/>
    <cellStyle name="Normal 29 3 2 6 2 2" xfId="15615" xr:uid="{CAAEF7E5-EFDD-4A71-BB9D-0BB2B99D3771}"/>
    <cellStyle name="Normal 29 3 2 6 3" xfId="15616" xr:uid="{7275B976-C3CF-45D2-88E5-2D4DE6DBA27C}"/>
    <cellStyle name="Normal 29 3 2 7" xfId="15617" xr:uid="{4D955775-F16C-4D98-B307-DEB4A0900D2A}"/>
    <cellStyle name="Normal 29 3 2 7 2" xfId="15618" xr:uid="{91521E01-627C-47B4-8B0E-3DFA01269653}"/>
    <cellStyle name="Normal 29 3 2 8" xfId="15619" xr:uid="{5D7CA74A-820C-43A0-A0EB-D458C8F106DC}"/>
    <cellStyle name="Normal 29 3 2 8 2" xfId="15620" xr:uid="{C76DBB05-A4BA-4A40-825D-0C036F1D3280}"/>
    <cellStyle name="Normal 29 3 2 9" xfId="15621" xr:uid="{91C42B9A-82E4-429E-87C0-0F589ACA06CB}"/>
    <cellStyle name="Normal 29 3 3" xfId="15622" xr:uid="{B0196D06-91FC-44DF-BE6D-BF4AB0F753CA}"/>
    <cellStyle name="Normal 29 3 3 2" xfId="15623" xr:uid="{59FA2019-1093-41E0-950C-7E1B1AA7A4DF}"/>
    <cellStyle name="Normal 29 3 3 2 2" xfId="15624" xr:uid="{61FD2C41-5291-4AB4-8A10-88F9781B8A1A}"/>
    <cellStyle name="Normal 29 3 3 2 2 2" xfId="15625" xr:uid="{E4F04340-3FBF-4782-949F-4F94B6D14D7F}"/>
    <cellStyle name="Normal 29 3 3 2 3" xfId="15626" xr:uid="{8361EF00-02A4-4113-8F88-22FA03FE80C3}"/>
    <cellStyle name="Normal 29 3 3 3" xfId="15627" xr:uid="{C601DCF4-2DB8-4018-9514-92D7131AE853}"/>
    <cellStyle name="Normal 29 3 3 3 2" xfId="15628" xr:uid="{DD546F3C-9971-459F-9211-5650849374D7}"/>
    <cellStyle name="Normal 29 3 3 3 2 2" xfId="15629" xr:uid="{270BBECB-EF6D-439A-A0F3-F4A122E12F22}"/>
    <cellStyle name="Normal 29 3 3 3 3" xfId="15630" xr:uid="{E3286114-5255-43C0-B5C3-CA0C787724A8}"/>
    <cellStyle name="Normal 29 3 3 4" xfId="15631" xr:uid="{2F91B178-44A1-4E40-8D98-17F7D7617290}"/>
    <cellStyle name="Normal 29 3 3 4 2" xfId="15632" xr:uid="{23F8A10B-83F3-4216-8F5F-7D3E6B9E1040}"/>
    <cellStyle name="Normal 29 3 3 5" xfId="15633" xr:uid="{8526CAE6-54B7-4B15-9C53-E58091C6AC3A}"/>
    <cellStyle name="Normal 29 3 3 5 2" xfId="15634" xr:uid="{3AFA5C32-E39E-44B3-99EA-CC011117388F}"/>
    <cellStyle name="Normal 29 3 3 6" xfId="15635" xr:uid="{51023733-5E5A-462E-9A7B-CE10F626C1B5}"/>
    <cellStyle name="Normal 29 3 4" xfId="15636" xr:uid="{5241C0D4-08DB-4BD8-B1C2-8834D78D5EB2}"/>
    <cellStyle name="Normal 29 3 4 2" xfId="15637" xr:uid="{A49BEB3F-4228-4D96-8CD9-690CE47B34AE}"/>
    <cellStyle name="Normal 29 3 4 2 2" xfId="15638" xr:uid="{87147B17-D7E9-4703-94EA-D993104A4130}"/>
    <cellStyle name="Normal 29 3 4 2 2 2" xfId="15639" xr:uid="{DFB43B21-DE00-46CC-BBB9-0A6C4CC66806}"/>
    <cellStyle name="Normal 29 3 4 2 3" xfId="15640" xr:uid="{C09229FC-86CE-4FFB-84A7-F6EDA3E18ABF}"/>
    <cellStyle name="Normal 29 3 4 3" xfId="15641" xr:uid="{BEF5B452-366D-4E30-ABAA-1BF3C7C3C027}"/>
    <cellStyle name="Normal 29 3 4 3 2" xfId="15642" xr:uid="{CDA52173-3898-43AB-A5A9-52A872F7C873}"/>
    <cellStyle name="Normal 29 3 4 3 2 2" xfId="15643" xr:uid="{BE0C8E0C-9F06-4000-9266-57046B7686FF}"/>
    <cellStyle name="Normal 29 3 4 3 3" xfId="15644" xr:uid="{412BA129-27FF-4151-992B-A915D6C74F7B}"/>
    <cellStyle name="Normal 29 3 4 4" xfId="15645" xr:uid="{64223720-BECA-440E-AE32-E8E515260C69}"/>
    <cellStyle name="Normal 29 3 4 4 2" xfId="15646" xr:uid="{480CA898-9E75-4C3F-9C77-4BE30761BB7C}"/>
    <cellStyle name="Normal 29 3 4 5" xfId="15647" xr:uid="{1763A075-C044-4086-B406-765E0456604A}"/>
    <cellStyle name="Normal 29 3 4 5 2" xfId="15648" xr:uid="{ABCF843F-0CCD-457B-9C90-20731BCA7304}"/>
    <cellStyle name="Normal 29 3 4 6" xfId="15649" xr:uid="{EC95AB55-98D3-4FDD-BB29-75514FF8981C}"/>
    <cellStyle name="Normal 29 3 5" xfId="15650" xr:uid="{33301BCD-C2CB-48D2-8D31-06EC50B7CDCF}"/>
    <cellStyle name="Normal 29 3 5 2" xfId="15651" xr:uid="{93659562-F632-4C71-A5F2-11E1690C6D5E}"/>
    <cellStyle name="Normal 29 3 5 2 2" xfId="15652" xr:uid="{557AA06B-7850-42AE-BDFB-4BB827162FB4}"/>
    <cellStyle name="Normal 29 3 5 2 2 2" xfId="15653" xr:uid="{054FAC0D-6ECE-44C5-BACC-014AAA39E4EC}"/>
    <cellStyle name="Normal 29 3 5 2 3" xfId="15654" xr:uid="{1C588562-B1CA-4196-A896-2180DC122BD3}"/>
    <cellStyle name="Normal 29 3 5 3" xfId="15655" xr:uid="{57D0B6DD-67C1-4393-9D3F-2D4BBBA4B8C9}"/>
    <cellStyle name="Normal 29 3 5 3 2" xfId="15656" xr:uid="{1CAE6D57-5F2C-4BEE-A8A5-3D7F53B0AEF9}"/>
    <cellStyle name="Normal 29 3 5 3 2 2" xfId="15657" xr:uid="{A11F5EC3-9D4C-4DBF-A59F-8406AEA11B7F}"/>
    <cellStyle name="Normal 29 3 5 3 3" xfId="15658" xr:uid="{B923961A-656C-449F-A29A-9664C4CE6D79}"/>
    <cellStyle name="Normal 29 3 5 4" xfId="15659" xr:uid="{15BE9477-4BA0-4DA0-925A-D6C845A6762B}"/>
    <cellStyle name="Normal 29 3 5 4 2" xfId="15660" xr:uid="{FD373B8A-50FE-400A-8C85-699E5F71BC25}"/>
    <cellStyle name="Normal 29 3 5 5" xfId="15661" xr:uid="{383EE01C-F43C-4A9C-9693-DCB31BA20015}"/>
    <cellStyle name="Normal 29 3 5 5 2" xfId="15662" xr:uid="{744F5EFB-AF0F-463D-8B7A-D359D9F114A2}"/>
    <cellStyle name="Normal 29 3 5 6" xfId="15663" xr:uid="{8166E0E8-D6DB-4905-B98A-F82162C69E24}"/>
    <cellStyle name="Normal 29 3 6" xfId="15664" xr:uid="{F6B0555F-2A77-44E8-AA95-E23485A4A64D}"/>
    <cellStyle name="Normal 29 3 6 2" xfId="15665" xr:uid="{B76B8AFD-266B-496E-8024-ACF7FC62736F}"/>
    <cellStyle name="Normal 29 3 6 2 2" xfId="15666" xr:uid="{1240A817-6B41-4A6E-B785-B4E61D9C64F1}"/>
    <cellStyle name="Normal 29 3 6 3" xfId="15667" xr:uid="{B8EBBAE0-54FB-4EC6-B226-159BFDF2429C}"/>
    <cellStyle name="Normal 29 3 7" xfId="15668" xr:uid="{B9393194-0248-4542-9E47-A4D438C34183}"/>
    <cellStyle name="Normal 29 3 7 2" xfId="15669" xr:uid="{90DD3075-3612-4BB3-816A-88A3DF164FC4}"/>
    <cellStyle name="Normal 29 3 7 2 2" xfId="15670" xr:uid="{7918F17D-F248-421E-916B-2DE154375C54}"/>
    <cellStyle name="Normal 29 3 7 3" xfId="15671" xr:uid="{2402FA18-D640-4037-AF95-CEDBA4174136}"/>
    <cellStyle name="Normal 29 3 8" xfId="15672" xr:uid="{96C5336F-A58A-4597-AD5A-E29F224CC050}"/>
    <cellStyle name="Normal 29 3 8 2" xfId="15673" xr:uid="{C40D61B0-3DBD-445E-B105-2B04524F3372}"/>
    <cellStyle name="Normal 29 3 9" xfId="15674" xr:uid="{68FF8E00-D343-462E-A055-0FD1E4A6DE0F}"/>
    <cellStyle name="Normal 29 3 9 2" xfId="15675" xr:uid="{33235BD6-918A-46C9-BFD6-BF996A3E4EF4}"/>
    <cellStyle name="Normal 29 4" xfId="15676" xr:uid="{D3086287-230F-4B1E-96A4-1FE8A2132D50}"/>
    <cellStyle name="Normal 3" xfId="19" xr:uid="{00000000-0005-0000-0000-000013000000}"/>
    <cellStyle name="Normal 3 10" xfId="15677" xr:uid="{12670DF6-55FF-4569-873F-81732C50795A}"/>
    <cellStyle name="Normal 3 10 2" xfId="15678" xr:uid="{8BD8793E-D2BE-4139-B74F-9753BB02E984}"/>
    <cellStyle name="Normal 3 10 2 2" xfId="15679" xr:uid="{E2D1A6B2-CAD9-450C-9D3C-A59CBE8BFC25}"/>
    <cellStyle name="Normal 3 10 3" xfId="15680" xr:uid="{5B0006D8-2165-4554-B107-A2C8229A34DA}"/>
    <cellStyle name="Normal 3 11" xfId="15681" xr:uid="{3008E778-D2BF-44F0-AAEC-18FEC31914D9}"/>
    <cellStyle name="Normal 3 11 2" xfId="15682" xr:uid="{BEF5CF13-1701-4E3B-A31E-6AB87E2BBAF9}"/>
    <cellStyle name="Normal 3 12" xfId="15683" xr:uid="{63478A66-3774-42B1-8A1B-DEA23F33E220}"/>
    <cellStyle name="Normal 3 12 2" xfId="15684" xr:uid="{E34660FA-BC4B-41C2-B49D-C2B8540CECA1}"/>
    <cellStyle name="Normal 3 13" xfId="15685" xr:uid="{D53593ED-D67C-43B3-BF3D-21E2F4231147}"/>
    <cellStyle name="Normal 3 14" xfId="15686" xr:uid="{3966F64D-05FD-4F57-9C82-8F91BA98EC60}"/>
    <cellStyle name="Normal 3 15" xfId="15687" xr:uid="{225FFE0C-167D-441A-BF6C-7D18A387F7D1}"/>
    <cellStyle name="Normal 3 16" xfId="217" xr:uid="{0C03A158-D272-4053-AA61-1E3DDBBF67D0}"/>
    <cellStyle name="Normal 3 17" xfId="77" xr:uid="{E38E51F4-D869-4FFE-B7F5-49B6613B8890}"/>
    <cellStyle name="Normal 3 2" xfId="108" xr:uid="{25586CDC-8BC2-47A6-9CA1-77AA280B9207}"/>
    <cellStyle name="Normal 3 2 2" xfId="133" xr:uid="{A25D0CA2-BF61-4FE0-AB91-BF47AE9EEE31}"/>
    <cellStyle name="Normal 3 2 2 2" xfId="15689" xr:uid="{2158061F-4817-4ED9-BD95-11AE7B36D397}"/>
    <cellStyle name="Normal 3 2 2 3" xfId="15688" xr:uid="{878D0CC6-1B33-4F67-8AC8-071B296DF07A}"/>
    <cellStyle name="Normal 3 2 3" xfId="15690" xr:uid="{3A10D293-F4E5-4E97-B7DE-94B116E28978}"/>
    <cellStyle name="Normal 3 2 4" xfId="15691" xr:uid="{174E709C-49F5-4D15-8FCE-39D1B0BCBFD4}"/>
    <cellStyle name="Normal 3 2 5" xfId="15692" xr:uid="{D14DDEA2-8D81-4A03-9657-BFA4417B06F7}"/>
    <cellStyle name="Normal 3 2 6" xfId="15693" xr:uid="{E7DE16F9-0C1A-4749-B726-3D5AAAFE226F}"/>
    <cellStyle name="Normal 3 2 7" xfId="15694" xr:uid="{9F8BE2DE-7240-463C-BE84-96900BB75DBA}"/>
    <cellStyle name="Normal 3 2 8" xfId="15695" xr:uid="{62356BDE-BB1F-4FEA-A956-9B32D5742289}"/>
    <cellStyle name="Normal 3 3" xfId="126" xr:uid="{0095A8E7-A3D3-44AD-A1ED-51B1D22EA47F}"/>
    <cellStyle name="Normal 3 3 2" xfId="15696" xr:uid="{6BF5A18A-7027-4A54-BAC0-3B7EA813828F}"/>
    <cellStyle name="Normal 3 3 3" xfId="15697" xr:uid="{914196C3-7622-4383-A0AD-998ED036B3D6}"/>
    <cellStyle name="Normal 3 4" xfId="15698" xr:uid="{1FC74C70-F670-4641-8202-9D3B8D7E2092}"/>
    <cellStyle name="Normal 3 4 2" xfId="15699" xr:uid="{F967592B-A302-4272-902E-0B1AE11EB06B}"/>
    <cellStyle name="Normal 3 4 3" xfId="15700" xr:uid="{A5E010A3-8228-43B1-85E7-48AFA47DEDF4}"/>
    <cellStyle name="Normal 3 5" xfId="15701" xr:uid="{61DEE561-284B-4268-B8B8-87CE99F80E1D}"/>
    <cellStyle name="Normal 3 5 2" xfId="15702" xr:uid="{EDF4E8C6-3C65-4AAD-853F-B02D8C86DACF}"/>
    <cellStyle name="Normal 3 5 3" xfId="15703" xr:uid="{29AF2EE1-BB61-404D-BF2B-8FA4F79E2791}"/>
    <cellStyle name="Normal 3 6" xfId="15704" xr:uid="{CC941F68-EDF9-4890-BE29-35862FDD197B}"/>
    <cellStyle name="Normal 3 6 2" xfId="15705" xr:uid="{14E0C0FB-7106-47DC-9EA5-C2B59B5FA933}"/>
    <cellStyle name="Normal 3 6 2 2" xfId="15706" xr:uid="{28A81244-02FB-4BAD-A99A-F4518A7CD7C3}"/>
    <cellStyle name="Normal 3 6 2 2 2" xfId="15707" xr:uid="{8587BF94-F5A6-455F-91AD-752164D5F35C}"/>
    <cellStyle name="Normal 3 6 2 3" xfId="15708" xr:uid="{FBC170B8-1C05-4CF9-AB58-59ECDB67551B}"/>
    <cellStyle name="Normal 3 6 2 4" xfId="15709" xr:uid="{6801CF0B-9CD6-4958-9FE0-F8091AF2573B}"/>
    <cellStyle name="Normal 3 6 3" xfId="15710" xr:uid="{71EE989C-2FF2-4383-932D-193C0D24A490}"/>
    <cellStyle name="Normal 3 6 3 2" xfId="15711" xr:uid="{83867B6F-4B76-4967-A77D-2ABE9ED43EE8}"/>
    <cellStyle name="Normal 3 6 3 2 2" xfId="15712" xr:uid="{C18000DE-C95F-482E-8E1E-55B1B52D19A9}"/>
    <cellStyle name="Normal 3 6 3 3" xfId="15713" xr:uid="{29C65497-AD1D-4E41-B9BC-89CA2FB027FC}"/>
    <cellStyle name="Normal 3 6 4" xfId="15714" xr:uid="{FAB3F0E6-A974-4BCF-8D8B-63C107179214}"/>
    <cellStyle name="Normal 3 6 4 2" xfId="15715" xr:uid="{700979B5-18C0-402F-9FFA-2BE16C2CF568}"/>
    <cellStyle name="Normal 3 6 5" xfId="15716" xr:uid="{25EAF19C-EE2D-4B44-993B-8D8B37195D11}"/>
    <cellStyle name="Normal 3 6 5 2" xfId="15717" xr:uid="{B19CBB80-8A52-411A-A2F6-65C744F45CF7}"/>
    <cellStyle name="Normal 3 6 6" xfId="15718" xr:uid="{5AD3680F-B7E8-4068-963E-5BAC06456805}"/>
    <cellStyle name="Normal 3 6 7" xfId="15719" xr:uid="{9E5A9172-8EAA-4A92-B52E-B4C94217D9A5}"/>
    <cellStyle name="Normal 3 7" xfId="15720" xr:uid="{F27A0906-56B1-46C6-9842-F11E75F7DCE0}"/>
    <cellStyle name="Normal 3 7 2" xfId="15721" xr:uid="{883639A0-7EC1-4ECD-A65D-1A5509A310F4}"/>
    <cellStyle name="Normal 3 7 2 2" xfId="15722" xr:uid="{97094A43-4380-4FAD-9F42-58FAE949E4AD}"/>
    <cellStyle name="Normal 3 7 2 2 2" xfId="15723" xr:uid="{E1A28864-2DFB-459F-BFFF-BA156F4063BA}"/>
    <cellStyle name="Normal 3 7 2 3" xfId="15724" xr:uid="{5BB73F69-CCD4-49F6-BA4D-36ED2DC403FB}"/>
    <cellStyle name="Normal 3 7 3" xfId="15725" xr:uid="{E83CB1A9-3DEC-483B-8D3F-8E7658DB2E8A}"/>
    <cellStyle name="Normal 3 7 3 2" xfId="15726" xr:uid="{A0A8D442-2921-4F06-9419-6514D5F2D8C4}"/>
    <cellStyle name="Normal 3 7 3 2 2" xfId="15727" xr:uid="{BD8B2E46-1250-41C3-90CF-28660CE720FE}"/>
    <cellStyle name="Normal 3 7 3 3" xfId="15728" xr:uid="{42BDEF96-1EFA-4141-840E-FCBE8FAA9552}"/>
    <cellStyle name="Normal 3 7 4" xfId="15729" xr:uid="{183F2A3B-659F-4547-AC7D-18B57D9AA0AC}"/>
    <cellStyle name="Normal 3 7 4 2" xfId="15730" xr:uid="{3444C940-06B3-4CAA-BE89-BB01C4ED88D1}"/>
    <cellStyle name="Normal 3 7 5" xfId="15731" xr:uid="{2C00A196-85D3-4928-92F1-B7FBC0461EDE}"/>
    <cellStyle name="Normal 3 7 5 2" xfId="15732" xr:uid="{EA19B23B-0632-4AC7-9E9F-1872BA290571}"/>
    <cellStyle name="Normal 3 7 6" xfId="15733" xr:uid="{10EBF436-A93F-46F2-9F62-5C4E5BD655CC}"/>
    <cellStyle name="Normal 3 7 7" xfId="15734" xr:uid="{1E53A6B1-AD8D-40E5-AFE3-2CFDCB0961FD}"/>
    <cellStyle name="Normal 3 8" xfId="15735" xr:uid="{8AC795DC-BF55-43A0-A920-4E95FDF27220}"/>
    <cellStyle name="Normal 3 8 2" xfId="15736" xr:uid="{F215CE4F-744B-4DB0-B58E-44EA66D45C29}"/>
    <cellStyle name="Normal 3 8 2 2" xfId="15737" xr:uid="{3BAC7854-0AEC-4CFC-AC5A-E0DC8560A98E}"/>
    <cellStyle name="Normal 3 8 2 2 2" xfId="15738" xr:uid="{81D1F0A3-F168-4F5E-BF1E-BC5DA185E770}"/>
    <cellStyle name="Normal 3 8 2 3" xfId="15739" xr:uid="{6E906A35-55D8-4727-99E7-DFE912AB7ECA}"/>
    <cellStyle name="Normal 3 8 3" xfId="15740" xr:uid="{9502EA56-18C3-41AB-AFE8-E3CCB91CDFEE}"/>
    <cellStyle name="Normal 3 8 3 2" xfId="15741" xr:uid="{2C8801FE-6CEA-476D-9BE3-A1E012A5D7F2}"/>
    <cellStyle name="Normal 3 8 3 2 2" xfId="15742" xr:uid="{3B50A058-353B-4E77-8DE7-C26D92408FC3}"/>
    <cellStyle name="Normal 3 8 3 3" xfId="15743" xr:uid="{855AF791-F5C6-4987-BCE7-9D3E00C11338}"/>
    <cellStyle name="Normal 3 8 4" xfId="15744" xr:uid="{71B22615-2487-45D1-8934-D177D1F2B087}"/>
    <cellStyle name="Normal 3 8 4 2" xfId="15745" xr:uid="{F1BD0D41-9CFC-48AA-9CE2-D8C17256D3C8}"/>
    <cellStyle name="Normal 3 8 5" xfId="15746" xr:uid="{49BC70AD-298A-4CC7-978B-851C634679E1}"/>
    <cellStyle name="Normal 3 8 5 2" xfId="15747" xr:uid="{9EF0C86F-F59C-4484-9FD4-E0411FBC4CBD}"/>
    <cellStyle name="Normal 3 8 6" xfId="15748" xr:uid="{4838A171-ED5B-4182-8F5E-24388AEB3EEC}"/>
    <cellStyle name="Normal 3 9" xfId="15749" xr:uid="{C57BC1C5-4C27-4F4F-B61B-CEEECB538636}"/>
    <cellStyle name="Normal 3 9 2" xfId="15750" xr:uid="{C5613565-9195-4C0C-9A75-A43FF9897E40}"/>
    <cellStyle name="Normal 3 9 2 2" xfId="15751" xr:uid="{3F436BCD-3C31-4F88-8B40-D2E4F9B19436}"/>
    <cellStyle name="Normal 3 9 3" xfId="15752" xr:uid="{8A110598-8B2F-4FAF-9001-9A561F81D94F}"/>
    <cellStyle name="Normal 30" xfId="15753" xr:uid="{CE9F751C-0888-4B2F-A501-1736EDCCA95D}"/>
    <cellStyle name="Normal 30 2" xfId="15754" xr:uid="{E8513F8C-DD19-4A71-819D-BF48BE6BBD33}"/>
    <cellStyle name="Normal 30 2 10" xfId="15755" xr:uid="{EE31F866-7EDF-4BAF-A5FB-FE7E7744C1E3}"/>
    <cellStyle name="Normal 30 2 10 2" xfId="15756" xr:uid="{04DDB038-FF6D-4DB6-B3EA-621EFEFD2C24}"/>
    <cellStyle name="Normal 30 2 10 2 2" xfId="15757" xr:uid="{F5DCB79A-0BAA-41E3-B1A1-20190615C989}"/>
    <cellStyle name="Normal 30 2 10 3" xfId="15758" xr:uid="{EA06F950-BC94-4F87-B9A9-5B81BB560F26}"/>
    <cellStyle name="Normal 30 2 11" xfId="15759" xr:uid="{93FBE935-A5DC-46B4-8CD7-67DCEBD687FE}"/>
    <cellStyle name="Normal 30 2 11 2" xfId="15760" xr:uid="{3F43E5B5-E671-477F-9DB0-2E413D245D65}"/>
    <cellStyle name="Normal 30 2 11 2 2" xfId="15761" xr:uid="{63B1CD1A-C566-45EB-BD97-0B4C9E321646}"/>
    <cellStyle name="Normal 30 2 11 3" xfId="15762" xr:uid="{6D5BB1D6-AAA3-40A0-B8B2-990ED68F0E48}"/>
    <cellStyle name="Normal 30 2 12" xfId="15763" xr:uid="{1C6ECD9B-822D-4B7C-8C16-2B08207B1182}"/>
    <cellStyle name="Normal 30 2 12 2" xfId="15764" xr:uid="{0E00D325-9B5D-4850-B836-462E53E1DFE0}"/>
    <cellStyle name="Normal 30 2 13" xfId="15765" xr:uid="{C336EA7C-80AD-400C-830C-012CAAF81F8C}"/>
    <cellStyle name="Normal 30 2 13 2" xfId="15766" xr:uid="{91FFEBF6-B798-48E3-AC01-BBF4A53CA085}"/>
    <cellStyle name="Normal 30 2 14" xfId="15767" xr:uid="{0079EDCD-F061-4728-B7F4-76BC3F5B3389}"/>
    <cellStyle name="Normal 30 2 2" xfId="15768" xr:uid="{4FC18FCE-E2E2-44B5-B6FE-627DCA6A64AA}"/>
    <cellStyle name="Normal 30 2 3" xfId="15769" xr:uid="{3F5CC617-AA7F-45AC-A18D-FD1C6FA5CE2B}"/>
    <cellStyle name="Normal 30 2 4" xfId="15770" xr:uid="{F2983030-2686-4A08-B56C-A7E207D81CAB}"/>
    <cellStyle name="Normal 30 2 5" xfId="15771" xr:uid="{897904B3-8843-472A-9B41-56E11483D90B}"/>
    <cellStyle name="Normal 30 2 6" xfId="15772" xr:uid="{9B388C36-A023-426C-8666-C6DC3D0D7891}"/>
    <cellStyle name="Normal 30 2 6 2" xfId="15773" xr:uid="{22032459-177E-4AFA-BB25-7DD4EC622EF4}"/>
    <cellStyle name="Normal 30 2 6 2 2" xfId="15774" xr:uid="{ADA87F8B-8F06-460C-B3A4-9827072FB5E4}"/>
    <cellStyle name="Normal 30 2 6 2 2 2" xfId="15775" xr:uid="{A839C261-815C-4A0B-ABE6-3180E2D90256}"/>
    <cellStyle name="Normal 30 2 6 2 2 2 2" xfId="15776" xr:uid="{5FCDD1A8-F9E6-4038-85BB-7429BA189A75}"/>
    <cellStyle name="Normal 30 2 6 2 2 3" xfId="15777" xr:uid="{80A27069-C4A1-4D74-AB94-32EC96C74E5C}"/>
    <cellStyle name="Normal 30 2 6 2 3" xfId="15778" xr:uid="{EB3CD4F1-BFA6-4AE4-8265-5B38F7075205}"/>
    <cellStyle name="Normal 30 2 6 2 3 2" xfId="15779" xr:uid="{356D0714-7CC1-45A0-8F3D-F38242394568}"/>
    <cellStyle name="Normal 30 2 6 2 3 2 2" xfId="15780" xr:uid="{6143D230-72A7-4941-96EB-8E0CEE9D140B}"/>
    <cellStyle name="Normal 30 2 6 2 3 3" xfId="15781" xr:uid="{6A7C036B-96AD-4001-B526-541A3C7E3722}"/>
    <cellStyle name="Normal 30 2 6 2 4" xfId="15782" xr:uid="{9C8C4890-2B32-425F-AAB2-3BE4E0108EB1}"/>
    <cellStyle name="Normal 30 2 6 2 4 2" xfId="15783" xr:uid="{A9AF8DF2-CE3C-4EF7-AD67-05C450A7B402}"/>
    <cellStyle name="Normal 30 2 6 2 5" xfId="15784" xr:uid="{62DC263C-22D9-474A-9EE0-D29B8BBF9EF0}"/>
    <cellStyle name="Normal 30 2 6 2 5 2" xfId="15785" xr:uid="{4F782992-164F-4D28-9291-30EBC8960ACE}"/>
    <cellStyle name="Normal 30 2 6 2 6" xfId="15786" xr:uid="{A51D0CDD-7F3A-4FF0-A176-D71722E7BA0C}"/>
    <cellStyle name="Normal 30 2 6 3" xfId="15787" xr:uid="{2A385401-EFC3-434A-A605-B3A5CD2F8117}"/>
    <cellStyle name="Normal 30 2 6 3 2" xfId="15788" xr:uid="{9AE9CE78-4D4A-4CB3-B079-26F9CD35429D}"/>
    <cellStyle name="Normal 30 2 6 3 2 2" xfId="15789" xr:uid="{5C4CA460-CB69-4BBF-A9E9-03551AE8993F}"/>
    <cellStyle name="Normal 30 2 6 3 2 2 2" xfId="15790" xr:uid="{E4951775-38CC-4032-9816-965ECD36DD6F}"/>
    <cellStyle name="Normal 30 2 6 3 2 3" xfId="15791" xr:uid="{3599B82D-7D30-4940-ADC6-6F004296BE85}"/>
    <cellStyle name="Normal 30 2 6 3 3" xfId="15792" xr:uid="{E921AED9-E8E3-4996-8FF7-97A222AD66DB}"/>
    <cellStyle name="Normal 30 2 6 3 3 2" xfId="15793" xr:uid="{3389A094-FF16-4936-B6B8-A3490226DEF8}"/>
    <cellStyle name="Normal 30 2 6 3 3 2 2" xfId="15794" xr:uid="{5E77531B-4D39-45BD-A7EC-EB3FD67DF09F}"/>
    <cellStyle name="Normal 30 2 6 3 3 3" xfId="15795" xr:uid="{FC2E841C-80A4-4CAA-AA68-BB90308A655A}"/>
    <cellStyle name="Normal 30 2 6 3 4" xfId="15796" xr:uid="{E842259A-CD04-465F-AF51-C50F019A8744}"/>
    <cellStyle name="Normal 30 2 6 3 4 2" xfId="15797" xr:uid="{9D864DB8-DE38-4000-916C-B8D7444A2762}"/>
    <cellStyle name="Normal 30 2 6 3 5" xfId="15798" xr:uid="{79180470-3A68-4DFD-A192-05ADF9C1D3BC}"/>
    <cellStyle name="Normal 30 2 6 3 5 2" xfId="15799" xr:uid="{C9FD1B81-7AF9-4F0C-889C-6B03A2311D76}"/>
    <cellStyle name="Normal 30 2 6 3 6" xfId="15800" xr:uid="{4DB319F6-F828-4A0B-B8E1-5F9E0D467917}"/>
    <cellStyle name="Normal 30 2 6 4" xfId="15801" xr:uid="{B903434C-B772-450E-A6B6-7FCF49E61720}"/>
    <cellStyle name="Normal 30 2 6 4 2" xfId="15802" xr:uid="{053FD18E-B9A0-4F3A-A37C-E86747B39AFD}"/>
    <cellStyle name="Normal 30 2 6 4 2 2" xfId="15803" xr:uid="{9A90BCA7-AD63-4588-A08F-3BE5664FC315}"/>
    <cellStyle name="Normal 30 2 6 4 2 2 2" xfId="15804" xr:uid="{A7330119-AC92-481E-9E01-29339C6D1031}"/>
    <cellStyle name="Normal 30 2 6 4 2 3" xfId="15805" xr:uid="{A8B116A8-A679-4EB2-98C6-067E6DE1C17A}"/>
    <cellStyle name="Normal 30 2 6 4 3" xfId="15806" xr:uid="{824B70FF-5BEA-4B93-8C9D-8A9A86043112}"/>
    <cellStyle name="Normal 30 2 6 4 3 2" xfId="15807" xr:uid="{9F8A98EA-CCCD-4790-8964-03ED4C897D4F}"/>
    <cellStyle name="Normal 30 2 6 4 3 2 2" xfId="15808" xr:uid="{B5D6BE1B-2318-4248-B822-8057EF53D7A1}"/>
    <cellStyle name="Normal 30 2 6 4 3 3" xfId="15809" xr:uid="{8EECFA76-BD74-435D-B692-7B1DA25CDC78}"/>
    <cellStyle name="Normal 30 2 6 4 4" xfId="15810" xr:uid="{153E6A14-1D9D-43A4-A9EB-1EA000B0C279}"/>
    <cellStyle name="Normal 30 2 6 4 4 2" xfId="15811" xr:uid="{5506F8DB-BBDA-4758-AADA-C1228A2F2FE5}"/>
    <cellStyle name="Normal 30 2 6 4 5" xfId="15812" xr:uid="{BF6F41CD-DDD2-4EF9-A16C-87B3546775CB}"/>
    <cellStyle name="Normal 30 2 6 4 5 2" xfId="15813" xr:uid="{8F9FC6B4-D2E5-4B39-BC5B-82D2FF3F7FEB}"/>
    <cellStyle name="Normal 30 2 6 4 6" xfId="15814" xr:uid="{66033E5A-8286-4B63-BD5C-9D3F26C65BE0}"/>
    <cellStyle name="Normal 30 2 6 5" xfId="15815" xr:uid="{F9E15211-88D2-4052-8574-0872ABEBCB9C}"/>
    <cellStyle name="Normal 30 2 6 5 2" xfId="15816" xr:uid="{B42A0134-2E13-4556-8AFF-549826257140}"/>
    <cellStyle name="Normal 30 2 6 5 2 2" xfId="15817" xr:uid="{9B9EA25A-3BE7-4B83-BDE8-6CC955E97CE0}"/>
    <cellStyle name="Normal 30 2 6 5 3" xfId="15818" xr:uid="{620A4EF8-4334-4EB3-B2BC-149B34CAE4AD}"/>
    <cellStyle name="Normal 30 2 6 6" xfId="15819" xr:uid="{517694E3-062D-403B-92D3-A74DAB6ABDF0}"/>
    <cellStyle name="Normal 30 2 6 6 2" xfId="15820" xr:uid="{D681EBD2-EC1E-47F5-8153-929BD3C87C09}"/>
    <cellStyle name="Normal 30 2 6 6 2 2" xfId="15821" xr:uid="{93628D38-7312-4541-9CEE-7C79456EAADF}"/>
    <cellStyle name="Normal 30 2 6 6 3" xfId="15822" xr:uid="{2EA184CA-8A39-49F5-B4A8-CFA0D4626F20}"/>
    <cellStyle name="Normal 30 2 6 7" xfId="15823" xr:uid="{571B7437-D465-4BAA-BA29-F4D1D4EF1983}"/>
    <cellStyle name="Normal 30 2 6 7 2" xfId="15824" xr:uid="{BA867911-7CDB-46BA-98EF-8B0E51551128}"/>
    <cellStyle name="Normal 30 2 6 8" xfId="15825" xr:uid="{D245F3BE-BF9C-4ADE-9CCF-4F207270640D}"/>
    <cellStyle name="Normal 30 2 6 8 2" xfId="15826" xr:uid="{E0A8D096-0882-45A2-9FCA-73DB17085BBF}"/>
    <cellStyle name="Normal 30 2 6 9" xfId="15827" xr:uid="{F609F058-6F5B-4EA7-80DA-0E38B0F36AD5}"/>
    <cellStyle name="Normal 30 2 7" xfId="15828" xr:uid="{36780653-A066-4462-8AB9-EA22DC56DCA9}"/>
    <cellStyle name="Normal 30 2 7 2" xfId="15829" xr:uid="{14A3DE02-0120-46BB-A5FA-17AEB811B8BA}"/>
    <cellStyle name="Normal 30 2 7 2 2" xfId="15830" xr:uid="{27698082-0681-4D22-B021-D0EB756592C1}"/>
    <cellStyle name="Normal 30 2 7 2 2 2" xfId="15831" xr:uid="{9B39BAC2-A399-46F5-BC7B-0132B3B9D162}"/>
    <cellStyle name="Normal 30 2 7 2 3" xfId="15832" xr:uid="{4DA64171-45DE-4B68-A495-546D9F99676C}"/>
    <cellStyle name="Normal 30 2 7 3" xfId="15833" xr:uid="{92C5E624-C1B9-4F6B-B23D-A1A13AE85E39}"/>
    <cellStyle name="Normal 30 2 7 3 2" xfId="15834" xr:uid="{4A3BF71F-B4AE-42FF-80B1-DDCAFE208276}"/>
    <cellStyle name="Normal 30 2 7 3 2 2" xfId="15835" xr:uid="{BDB56D80-5F66-4B40-91C5-525C7ED8F9F7}"/>
    <cellStyle name="Normal 30 2 7 3 3" xfId="15836" xr:uid="{3541344B-2463-4F0A-9BFA-3DDF2588BFE1}"/>
    <cellStyle name="Normal 30 2 7 4" xfId="15837" xr:uid="{734AE349-5CAD-4A5E-B091-3DD948828259}"/>
    <cellStyle name="Normal 30 2 7 4 2" xfId="15838" xr:uid="{F8CF3B8F-8346-4456-B42D-0329DDFA33AA}"/>
    <cellStyle name="Normal 30 2 7 5" xfId="15839" xr:uid="{9252ADDD-9A5E-419C-814D-B2401D6E06E0}"/>
    <cellStyle name="Normal 30 2 7 5 2" xfId="15840" xr:uid="{892B556C-6BD2-4F65-AB2A-AC31D69E96C3}"/>
    <cellStyle name="Normal 30 2 7 6" xfId="15841" xr:uid="{FEB6F209-4284-4DA2-BF0C-E861841A5062}"/>
    <cellStyle name="Normal 30 2 8" xfId="15842" xr:uid="{A0BD3EE2-A9CD-496F-8CB2-5E4FF55B0442}"/>
    <cellStyle name="Normal 30 2 8 2" xfId="15843" xr:uid="{42692DC1-7C7B-4FD4-ACFD-4CE2076FC6B3}"/>
    <cellStyle name="Normal 30 2 8 2 2" xfId="15844" xr:uid="{31DBEAAB-2BC3-4D74-A0F5-DC1EB15C95A9}"/>
    <cellStyle name="Normal 30 2 8 2 2 2" xfId="15845" xr:uid="{BAD08EA7-D85E-4CF8-B173-AF1C4BC79AB3}"/>
    <cellStyle name="Normal 30 2 8 2 3" xfId="15846" xr:uid="{1026A373-0E1F-4AF3-9841-EA1B4C6A6E44}"/>
    <cellStyle name="Normal 30 2 8 3" xfId="15847" xr:uid="{B2EBDEC2-AB77-4261-AD54-DEEA479343E2}"/>
    <cellStyle name="Normal 30 2 8 3 2" xfId="15848" xr:uid="{2183C0A7-AF35-443D-8065-0C0569175AFD}"/>
    <cellStyle name="Normal 30 2 8 3 2 2" xfId="15849" xr:uid="{94733A3F-46A9-4369-860B-804B640B9C49}"/>
    <cellStyle name="Normal 30 2 8 3 3" xfId="15850" xr:uid="{BBC177F9-8BA0-4B5B-94DE-B108C6093C8C}"/>
    <cellStyle name="Normal 30 2 8 4" xfId="15851" xr:uid="{7597C60F-E6EA-4C3D-AC25-CBE600ED4AB1}"/>
    <cellStyle name="Normal 30 2 8 4 2" xfId="15852" xr:uid="{0136AC92-5946-4F88-9142-41A1597BADA8}"/>
    <cellStyle name="Normal 30 2 8 5" xfId="15853" xr:uid="{F9B24452-5FA8-47E6-AF48-E3558CC5B4E1}"/>
    <cellStyle name="Normal 30 2 8 5 2" xfId="15854" xr:uid="{1774C676-A4B0-4E65-B1FF-FC8FD3BC5797}"/>
    <cellStyle name="Normal 30 2 8 6" xfId="15855" xr:uid="{B7F3A764-A0C1-4F77-878B-A7AC23117511}"/>
    <cellStyle name="Normal 30 2 9" xfId="15856" xr:uid="{8A2B0767-31F0-4555-9909-6EEFC7427B5F}"/>
    <cellStyle name="Normal 30 2 9 2" xfId="15857" xr:uid="{974E23AA-616B-4EA2-8DB1-94A88059C2CD}"/>
    <cellStyle name="Normal 30 2 9 2 2" xfId="15858" xr:uid="{67648034-3FD5-4643-B115-BFA8295F3EA1}"/>
    <cellStyle name="Normal 30 2 9 2 2 2" xfId="15859" xr:uid="{E1C9C53A-827B-41C5-978C-2C67883223DC}"/>
    <cellStyle name="Normal 30 2 9 2 3" xfId="15860" xr:uid="{E05426CF-4609-4EEF-97D6-9F1B55450741}"/>
    <cellStyle name="Normal 30 2 9 3" xfId="15861" xr:uid="{03086323-D0E4-471C-9B4B-5D5FD289F658}"/>
    <cellStyle name="Normal 30 2 9 3 2" xfId="15862" xr:uid="{200F5DBA-39F2-453F-AC22-5CCB1180AB00}"/>
    <cellStyle name="Normal 30 2 9 3 2 2" xfId="15863" xr:uid="{3FCA5C91-712E-4F10-B220-132B9E7983D4}"/>
    <cellStyle name="Normal 30 2 9 3 3" xfId="15864" xr:uid="{AA1A5775-CC25-44D0-9E72-A090145D8272}"/>
    <cellStyle name="Normal 30 2 9 4" xfId="15865" xr:uid="{86FC54D4-9AB1-4ACF-9810-23FA64BDC27F}"/>
    <cellStyle name="Normal 30 2 9 4 2" xfId="15866" xr:uid="{30EEF363-8717-4D85-A874-F70164173C6A}"/>
    <cellStyle name="Normal 30 2 9 5" xfId="15867" xr:uid="{284D0DF3-486E-4E92-9444-68D0BBB602E7}"/>
    <cellStyle name="Normal 30 2 9 5 2" xfId="15868" xr:uid="{2381900C-1A50-4B12-BD21-72CCAA9A0885}"/>
    <cellStyle name="Normal 30 2 9 6" xfId="15869" xr:uid="{C93D3438-E6C0-496B-B8A7-52FF93CDC83E}"/>
    <cellStyle name="Normal 30 3" xfId="15870" xr:uid="{26C20AD9-1FFA-4EDD-B2C2-CD3BFFCE4FBF}"/>
    <cellStyle name="Normal 30 4" xfId="15871" xr:uid="{17FCBEAF-32CB-40C8-AA8F-2A7EA8BB2914}"/>
    <cellStyle name="Normal 30 4 10" xfId="15872" xr:uid="{A8499A49-698A-4F00-8D9A-026A67EAB61A}"/>
    <cellStyle name="Normal 30 4 2" xfId="15873" xr:uid="{197B777A-A063-44B3-A8AB-A32FBCE68921}"/>
    <cellStyle name="Normal 30 4 2 2" xfId="15874" xr:uid="{932C8FF8-495D-4FF7-BF40-A85FFAA7FCF2}"/>
    <cellStyle name="Normal 30 4 2 2 2" xfId="15875" xr:uid="{746B3DD4-AD27-4197-A1AF-FC9DA80A8BCC}"/>
    <cellStyle name="Normal 30 4 2 2 2 2" xfId="15876" xr:uid="{B0EA53F0-8D03-44D0-90BE-2DF57E451195}"/>
    <cellStyle name="Normal 30 4 2 2 2 2 2" xfId="15877" xr:uid="{6A5C426F-522C-4A80-A703-1798B83D2EEB}"/>
    <cellStyle name="Normal 30 4 2 2 2 3" xfId="15878" xr:uid="{0032FCA5-3930-4CA1-81DB-50EB824C5675}"/>
    <cellStyle name="Normal 30 4 2 2 3" xfId="15879" xr:uid="{65DB7B8A-90AD-4A2D-BB60-8BF6F7113E86}"/>
    <cellStyle name="Normal 30 4 2 2 3 2" xfId="15880" xr:uid="{7EDBEA24-1CA3-4C52-AD23-E5C5276A9B86}"/>
    <cellStyle name="Normal 30 4 2 2 3 2 2" xfId="15881" xr:uid="{F4346F19-EE69-4FA0-A26F-65ACEED0D75C}"/>
    <cellStyle name="Normal 30 4 2 2 3 3" xfId="15882" xr:uid="{FB845127-4E77-4E05-BE0F-5FA6D4E55890}"/>
    <cellStyle name="Normal 30 4 2 2 4" xfId="15883" xr:uid="{4A292FAA-95CD-4590-9A9C-86A2AC58F5FD}"/>
    <cellStyle name="Normal 30 4 2 2 4 2" xfId="15884" xr:uid="{F7EDB46B-25B8-4CFF-9A19-D8C85621AF61}"/>
    <cellStyle name="Normal 30 4 2 2 5" xfId="15885" xr:uid="{AE28B596-0185-4323-A879-5DE7089554F8}"/>
    <cellStyle name="Normal 30 4 2 2 5 2" xfId="15886" xr:uid="{6F5B294F-3CB0-4A89-94F4-27EACBFF5C78}"/>
    <cellStyle name="Normal 30 4 2 2 6" xfId="15887" xr:uid="{A5842340-8A51-47FD-AEF3-37DD50986214}"/>
    <cellStyle name="Normal 30 4 2 3" xfId="15888" xr:uid="{18A553BD-AA83-4BDB-BDE4-7A0144CA11CC}"/>
    <cellStyle name="Normal 30 4 2 3 2" xfId="15889" xr:uid="{EED463A4-F3A5-4454-A2CE-028C7139C797}"/>
    <cellStyle name="Normal 30 4 2 3 2 2" xfId="15890" xr:uid="{2A1B360C-BD9A-4438-8CC1-C64CEAA3F5C7}"/>
    <cellStyle name="Normal 30 4 2 3 2 2 2" xfId="15891" xr:uid="{C7826D07-8703-4284-9AE1-BCEDA52ED9A3}"/>
    <cellStyle name="Normal 30 4 2 3 2 3" xfId="15892" xr:uid="{A2479767-41FC-4C00-96C0-A43F2602169D}"/>
    <cellStyle name="Normal 30 4 2 3 3" xfId="15893" xr:uid="{582E6FCC-02F4-4063-AED2-BAF741A51FEA}"/>
    <cellStyle name="Normal 30 4 2 3 3 2" xfId="15894" xr:uid="{C7038757-2EA7-41DA-AA9D-53AD68EB93EE}"/>
    <cellStyle name="Normal 30 4 2 3 3 2 2" xfId="15895" xr:uid="{62A0696B-350E-43D4-B98D-2D4DE6F5C410}"/>
    <cellStyle name="Normal 30 4 2 3 3 3" xfId="15896" xr:uid="{4F1545D4-4AD1-4500-927F-1D22769FCEBB}"/>
    <cellStyle name="Normal 30 4 2 3 4" xfId="15897" xr:uid="{873E7C69-FF87-4A19-A429-53E7DD1D9953}"/>
    <cellStyle name="Normal 30 4 2 3 4 2" xfId="15898" xr:uid="{05DDB96D-071C-4433-9224-5E37A8B99B58}"/>
    <cellStyle name="Normal 30 4 2 3 5" xfId="15899" xr:uid="{71E193C6-C11D-4B79-B545-BFEC59D7FC94}"/>
    <cellStyle name="Normal 30 4 2 3 5 2" xfId="15900" xr:uid="{9F52AC02-1803-45D8-8224-CA64720D3132}"/>
    <cellStyle name="Normal 30 4 2 3 6" xfId="15901" xr:uid="{DC764881-52E0-4828-9ADF-4E74906FFE39}"/>
    <cellStyle name="Normal 30 4 2 4" xfId="15902" xr:uid="{B5B9863F-9DEF-4381-8FB9-CAB6A31B7B48}"/>
    <cellStyle name="Normal 30 4 2 4 2" xfId="15903" xr:uid="{07534A10-27BB-470B-944B-CCE915A312A2}"/>
    <cellStyle name="Normal 30 4 2 4 2 2" xfId="15904" xr:uid="{435BF0CA-BE59-4CD1-B7D5-1BD8AFDAA740}"/>
    <cellStyle name="Normal 30 4 2 4 2 2 2" xfId="15905" xr:uid="{502766D6-C41F-42C0-B119-38E748D99E6D}"/>
    <cellStyle name="Normal 30 4 2 4 2 3" xfId="15906" xr:uid="{E9FB9C0B-9668-4D83-AC7A-FDA47B027034}"/>
    <cellStyle name="Normal 30 4 2 4 3" xfId="15907" xr:uid="{E98634FB-4F82-4231-9AD9-4B7F76F7F89A}"/>
    <cellStyle name="Normal 30 4 2 4 3 2" xfId="15908" xr:uid="{14FFC5E4-161E-440F-8627-A0AF02E3CD36}"/>
    <cellStyle name="Normal 30 4 2 4 3 2 2" xfId="15909" xr:uid="{FFB108F7-4502-47BD-A4E3-5052BEF68A47}"/>
    <cellStyle name="Normal 30 4 2 4 3 3" xfId="15910" xr:uid="{7BB59E13-6226-4CD2-AFAD-EFD0C8F8DDA1}"/>
    <cellStyle name="Normal 30 4 2 4 4" xfId="15911" xr:uid="{8B50944B-5E1C-4442-9497-90067D9CC93C}"/>
    <cellStyle name="Normal 30 4 2 4 4 2" xfId="15912" xr:uid="{6F278715-569F-4ABA-872F-BC2AEB900B24}"/>
    <cellStyle name="Normal 30 4 2 4 5" xfId="15913" xr:uid="{B3C0788C-FBF1-44EE-85EA-4528423A7BB7}"/>
    <cellStyle name="Normal 30 4 2 4 5 2" xfId="15914" xr:uid="{6E775579-272C-4474-B1CF-DB2062FE7F25}"/>
    <cellStyle name="Normal 30 4 2 4 6" xfId="15915" xr:uid="{F4B623D7-C86D-4339-BF5B-2FD526D5CF8F}"/>
    <cellStyle name="Normal 30 4 2 5" xfId="15916" xr:uid="{98C7CA11-FA60-492F-92A4-1A503E1BC246}"/>
    <cellStyle name="Normal 30 4 2 5 2" xfId="15917" xr:uid="{03654233-3444-4D4A-B86A-EAFDF7ED5405}"/>
    <cellStyle name="Normal 30 4 2 5 2 2" xfId="15918" xr:uid="{A24929AD-5AFF-4CE9-B0A6-A59A72C6EBC9}"/>
    <cellStyle name="Normal 30 4 2 5 3" xfId="15919" xr:uid="{7D741932-51B8-4F05-AF29-C2E31CA13865}"/>
    <cellStyle name="Normal 30 4 2 6" xfId="15920" xr:uid="{D392C9BF-DF3F-43FA-BF17-6129FF94ED48}"/>
    <cellStyle name="Normal 30 4 2 6 2" xfId="15921" xr:uid="{9429D71D-B511-4234-93BC-AD3F81D7EA64}"/>
    <cellStyle name="Normal 30 4 2 6 2 2" xfId="15922" xr:uid="{BB56702A-9AC7-4084-A50E-3429F0B47F76}"/>
    <cellStyle name="Normal 30 4 2 6 3" xfId="15923" xr:uid="{E76CEE61-BF75-4079-8525-B28708DFD9F8}"/>
    <cellStyle name="Normal 30 4 2 7" xfId="15924" xr:uid="{3DE17DC0-C3E5-495D-B4F6-0EA6C81994B7}"/>
    <cellStyle name="Normal 30 4 2 7 2" xfId="15925" xr:uid="{6CED412B-0D09-465C-A0CF-907FEC75A996}"/>
    <cellStyle name="Normal 30 4 2 8" xfId="15926" xr:uid="{0988A1E7-FAB5-41C1-84C3-559D9085B159}"/>
    <cellStyle name="Normal 30 4 2 8 2" xfId="15927" xr:uid="{15759EB7-DED2-4D8B-BCE8-5674550F4CD5}"/>
    <cellStyle name="Normal 30 4 2 9" xfId="15928" xr:uid="{29E9773B-6EA6-456A-A36B-16E6386D5088}"/>
    <cellStyle name="Normal 30 4 3" xfId="15929" xr:uid="{380269A0-5D12-4C2A-A97A-D568FE9251C1}"/>
    <cellStyle name="Normal 30 4 3 2" xfId="15930" xr:uid="{ACB52902-D9AD-436E-BCC5-6C6D0FC953A7}"/>
    <cellStyle name="Normal 30 4 3 2 2" xfId="15931" xr:uid="{3340FB74-F000-4A69-BDE1-EBB484008E6A}"/>
    <cellStyle name="Normal 30 4 3 2 2 2" xfId="15932" xr:uid="{66772435-E591-4F41-902B-CB090D685478}"/>
    <cellStyle name="Normal 30 4 3 2 3" xfId="15933" xr:uid="{B05FA7CA-EBC8-4F7D-8842-FD34E05322F0}"/>
    <cellStyle name="Normal 30 4 3 3" xfId="15934" xr:uid="{268BE425-AFC9-45B3-B3B7-DCDBABCF463D}"/>
    <cellStyle name="Normal 30 4 3 3 2" xfId="15935" xr:uid="{8183FDD3-0194-4828-B8C2-D8BE7BAF7CEC}"/>
    <cellStyle name="Normal 30 4 3 3 2 2" xfId="15936" xr:uid="{4C05EF42-7996-4DCA-8F3B-B678FA364E1C}"/>
    <cellStyle name="Normal 30 4 3 3 3" xfId="15937" xr:uid="{B4C23342-6D58-4103-AE78-B9CA3CE8EF91}"/>
    <cellStyle name="Normal 30 4 3 4" xfId="15938" xr:uid="{49059452-DBA4-40FF-B304-7B23A6C93ADE}"/>
    <cellStyle name="Normal 30 4 3 4 2" xfId="15939" xr:uid="{2B972022-50E0-40E0-B17A-B5572D6AAAF0}"/>
    <cellStyle name="Normal 30 4 3 5" xfId="15940" xr:uid="{4AA35BEC-B338-40C9-BF5E-A4E2F88888B1}"/>
    <cellStyle name="Normal 30 4 3 5 2" xfId="15941" xr:uid="{DD2A0F3D-79DE-48EB-AB6F-C0631D3D1B1A}"/>
    <cellStyle name="Normal 30 4 3 6" xfId="15942" xr:uid="{545516AD-A0DE-4A22-93FC-AEC6BA17B0AE}"/>
    <cellStyle name="Normal 30 4 4" xfId="15943" xr:uid="{3D3A59F8-0920-4A03-A29F-BB0B23A7A223}"/>
    <cellStyle name="Normal 30 4 4 2" xfId="15944" xr:uid="{D8BB8B56-316D-4C71-A455-B9B9B37CF024}"/>
    <cellStyle name="Normal 30 4 4 2 2" xfId="15945" xr:uid="{40C3D809-2D53-4A21-A9E2-CF2A672E3173}"/>
    <cellStyle name="Normal 30 4 4 2 2 2" xfId="15946" xr:uid="{62F55845-62DF-4A28-A6D4-507E617BF8F4}"/>
    <cellStyle name="Normal 30 4 4 2 3" xfId="15947" xr:uid="{56B7E8A8-8958-4DAD-8378-780E2920F0DB}"/>
    <cellStyle name="Normal 30 4 4 3" xfId="15948" xr:uid="{B4D61EDC-48F3-4C8C-ADDA-4663E8CC7F2E}"/>
    <cellStyle name="Normal 30 4 4 3 2" xfId="15949" xr:uid="{D6366875-BFC0-49E6-8B26-C4A07A787980}"/>
    <cellStyle name="Normal 30 4 4 3 2 2" xfId="15950" xr:uid="{9F81A8DD-F3AF-4B81-AD80-0E6C8271C662}"/>
    <cellStyle name="Normal 30 4 4 3 3" xfId="15951" xr:uid="{EA3728EE-221B-4B46-951C-75FA8618329F}"/>
    <cellStyle name="Normal 30 4 4 4" xfId="15952" xr:uid="{1A9950C6-665E-4819-B787-025DF3DC4CEA}"/>
    <cellStyle name="Normal 30 4 4 4 2" xfId="15953" xr:uid="{45BA7D70-4723-4689-A8CF-B63BE48704B6}"/>
    <cellStyle name="Normal 30 4 4 5" xfId="15954" xr:uid="{8848EDB1-929D-48E1-8022-43073E318ADC}"/>
    <cellStyle name="Normal 30 4 4 5 2" xfId="15955" xr:uid="{C79B73A6-BCB2-46E8-8C47-1A26226371E5}"/>
    <cellStyle name="Normal 30 4 4 6" xfId="15956" xr:uid="{38F55E6D-7D78-4E86-8253-E832E430F023}"/>
    <cellStyle name="Normal 30 4 5" xfId="15957" xr:uid="{DF13187F-E259-4CA1-A493-BC48D2128231}"/>
    <cellStyle name="Normal 30 4 5 2" xfId="15958" xr:uid="{81327653-2CAA-41BB-9375-5AA87E4862A2}"/>
    <cellStyle name="Normal 30 4 5 2 2" xfId="15959" xr:uid="{FBE4EBD4-34B8-442D-8925-9EABAE67A395}"/>
    <cellStyle name="Normal 30 4 5 2 2 2" xfId="15960" xr:uid="{F5F12E73-6E08-4394-8441-3727B37DD548}"/>
    <cellStyle name="Normal 30 4 5 2 3" xfId="15961" xr:uid="{47918E5B-D384-44B1-A602-DF50369F6B93}"/>
    <cellStyle name="Normal 30 4 5 3" xfId="15962" xr:uid="{36F41F59-29FC-41C5-BA8E-DE0021090AD4}"/>
    <cellStyle name="Normal 30 4 5 3 2" xfId="15963" xr:uid="{854372C8-9CCB-4E8E-B9E7-18B44329F528}"/>
    <cellStyle name="Normal 30 4 5 3 2 2" xfId="15964" xr:uid="{9AE82850-62B5-4018-A53D-6AA3E30EA5E9}"/>
    <cellStyle name="Normal 30 4 5 3 3" xfId="15965" xr:uid="{F229E1B3-E352-46EB-B076-629A09F411E7}"/>
    <cellStyle name="Normal 30 4 5 4" xfId="15966" xr:uid="{3840C824-FA1D-4D37-9F10-FA520F18C2A7}"/>
    <cellStyle name="Normal 30 4 5 4 2" xfId="15967" xr:uid="{B13B7178-7B81-41D7-AA1A-8547193736F1}"/>
    <cellStyle name="Normal 30 4 5 5" xfId="15968" xr:uid="{37E4D621-BC05-40E5-90C0-C5859E833356}"/>
    <cellStyle name="Normal 30 4 5 5 2" xfId="15969" xr:uid="{E7BFFA47-B9B5-4CE6-8A4D-84CDADD4BB6D}"/>
    <cellStyle name="Normal 30 4 5 6" xfId="15970" xr:uid="{2022101A-4907-4085-BA66-854F7B44B0B6}"/>
    <cellStyle name="Normal 30 4 6" xfId="15971" xr:uid="{45B029E9-9E92-48BE-8716-0D67E7C65243}"/>
    <cellStyle name="Normal 30 4 6 2" xfId="15972" xr:uid="{B55D249E-332C-4802-BB1B-92AFA07AFAB6}"/>
    <cellStyle name="Normal 30 4 6 2 2" xfId="15973" xr:uid="{61697DCB-BA02-454F-AE73-008C97440D4A}"/>
    <cellStyle name="Normal 30 4 6 3" xfId="15974" xr:uid="{0459A7EE-708F-490C-ABD4-1F04BC554C10}"/>
    <cellStyle name="Normal 30 4 7" xfId="15975" xr:uid="{6C37442E-267A-42DF-9889-016C291D9BF7}"/>
    <cellStyle name="Normal 30 4 7 2" xfId="15976" xr:uid="{5FBCD83D-CC6B-4072-819E-3A855A96B6DF}"/>
    <cellStyle name="Normal 30 4 7 2 2" xfId="15977" xr:uid="{AC2446DD-2584-4326-BA2F-7220705C334D}"/>
    <cellStyle name="Normal 30 4 7 3" xfId="15978" xr:uid="{225223DB-8CBC-4FE8-BC74-046A842A45B7}"/>
    <cellStyle name="Normal 30 4 8" xfId="15979" xr:uid="{C78BBCB6-0970-42F7-8F8F-8F4B0E5BE875}"/>
    <cellStyle name="Normal 30 4 8 2" xfId="15980" xr:uid="{336FCFEB-EF05-4E3D-BA22-71A288973E8F}"/>
    <cellStyle name="Normal 30 4 9" xfId="15981" xr:uid="{A2DDA6BE-8620-47E8-8ABB-12CDEF6B16DF}"/>
    <cellStyle name="Normal 30 4 9 2" xfId="15982" xr:uid="{9CA641B1-109A-4FD1-BB46-563E5DFA2A1B}"/>
    <cellStyle name="Normal 31" xfId="15983" xr:uid="{5736C5C5-5A73-41B8-A031-05A52F101D6A}"/>
    <cellStyle name="Normal 31 2" xfId="15984" xr:uid="{12FF66FE-3CD8-4206-8C48-946919514847}"/>
    <cellStyle name="Normal 31 2 10" xfId="15985" xr:uid="{0AEBB10A-17BC-46F8-9EEE-3F1990F349CA}"/>
    <cellStyle name="Normal 31 2 10 2" xfId="15986" xr:uid="{CA311158-0FD0-48FD-8680-5C88F036CE9E}"/>
    <cellStyle name="Normal 31 2 10 2 2" xfId="15987" xr:uid="{BB4DFA29-BDC6-4549-B7E1-0DCE6AA54DBD}"/>
    <cellStyle name="Normal 31 2 10 3" xfId="15988" xr:uid="{9A551731-4956-4EA1-829B-4E2592E35097}"/>
    <cellStyle name="Normal 31 2 11" xfId="15989" xr:uid="{0928DC60-159E-4F88-AD78-1B2EEA26E1D9}"/>
    <cellStyle name="Normal 31 2 11 2" xfId="15990" xr:uid="{97A6BED1-2426-4F5B-B3F8-D48D55C4590D}"/>
    <cellStyle name="Normal 31 2 11 2 2" xfId="15991" xr:uid="{0E49E6F1-1343-45A3-AA21-2583917370A5}"/>
    <cellStyle name="Normal 31 2 11 3" xfId="15992" xr:uid="{0D9B727C-709F-4426-9673-316B95FB79B3}"/>
    <cellStyle name="Normal 31 2 12" xfId="15993" xr:uid="{3BE4E30F-306A-4A9B-AFA2-FA85F1589482}"/>
    <cellStyle name="Normal 31 2 12 2" xfId="15994" xr:uid="{69351933-7ADE-4D13-98AB-2EFCCED672E5}"/>
    <cellStyle name="Normal 31 2 13" xfId="15995" xr:uid="{1C10470E-6F35-44A3-A5DC-61DE48E267E6}"/>
    <cellStyle name="Normal 31 2 13 2" xfId="15996" xr:uid="{34216938-8C57-479F-A380-BE396DA36648}"/>
    <cellStyle name="Normal 31 2 14" xfId="15997" xr:uid="{55C119AF-1793-4BED-9F7C-41E538B61A55}"/>
    <cellStyle name="Normal 31 2 2" xfId="15998" xr:uid="{9E7D2001-BFE5-4D87-8121-0CA2D5D389B3}"/>
    <cellStyle name="Normal 31 2 3" xfId="15999" xr:uid="{59F96CBD-07B5-488F-AD2C-9D2535D1891A}"/>
    <cellStyle name="Normal 31 2 4" xfId="16000" xr:uid="{7564855D-4B9D-469D-B414-1259D4E370CE}"/>
    <cellStyle name="Normal 31 2 5" xfId="16001" xr:uid="{36B36D7D-2D38-4213-8BB1-92C46DC7C632}"/>
    <cellStyle name="Normal 31 2 6" xfId="16002" xr:uid="{349E86B8-E34B-48A2-9CA2-9B2F879FAB0D}"/>
    <cellStyle name="Normal 31 2 6 2" xfId="16003" xr:uid="{342F4A4C-25FA-48BF-9F02-0589D632D5C6}"/>
    <cellStyle name="Normal 31 2 6 2 2" xfId="16004" xr:uid="{9622F332-8795-446F-99B6-D0B3FAB5CA7E}"/>
    <cellStyle name="Normal 31 2 6 2 2 2" xfId="16005" xr:uid="{B4A46CBE-C3CF-4661-A4EE-1DF86FE58E18}"/>
    <cellStyle name="Normal 31 2 6 2 2 2 2" xfId="16006" xr:uid="{E80D8B8B-230F-4A2D-A687-3B0C72BA6C0F}"/>
    <cellStyle name="Normal 31 2 6 2 2 3" xfId="16007" xr:uid="{5D7B5E74-6066-4911-AAE2-F852F9D087FE}"/>
    <cellStyle name="Normal 31 2 6 2 3" xfId="16008" xr:uid="{EB42869C-A65D-4A28-B918-6C71ED418626}"/>
    <cellStyle name="Normal 31 2 6 2 3 2" xfId="16009" xr:uid="{C6E52332-5421-44E0-9B2E-E93D4E4833A2}"/>
    <cellStyle name="Normal 31 2 6 2 3 2 2" xfId="16010" xr:uid="{E961DC4E-F4C6-4DBB-8F9B-0E6743789C1F}"/>
    <cellStyle name="Normal 31 2 6 2 3 3" xfId="16011" xr:uid="{7E10FF68-633E-4741-941D-FD6AAAB93A9F}"/>
    <cellStyle name="Normal 31 2 6 2 4" xfId="16012" xr:uid="{C9923511-A246-45E4-8FDB-AE7C22988988}"/>
    <cellStyle name="Normal 31 2 6 2 4 2" xfId="16013" xr:uid="{199D9FFE-83BD-4198-9B11-045889A607E9}"/>
    <cellStyle name="Normal 31 2 6 2 5" xfId="16014" xr:uid="{4C74E5D7-CDFE-4977-B47F-47936F1CDFE7}"/>
    <cellStyle name="Normal 31 2 6 2 5 2" xfId="16015" xr:uid="{3538D0C1-3D0B-4038-8650-E3FDF6769267}"/>
    <cellStyle name="Normal 31 2 6 2 6" xfId="16016" xr:uid="{EA2DB088-71F8-430A-B083-22FA39B11431}"/>
    <cellStyle name="Normal 31 2 6 3" xfId="16017" xr:uid="{2594D47A-BDAD-4DE8-A4DE-38932CDED7B2}"/>
    <cellStyle name="Normal 31 2 6 3 2" xfId="16018" xr:uid="{42F4B23D-E9FE-4450-81C5-A4A7469F9985}"/>
    <cellStyle name="Normal 31 2 6 3 2 2" xfId="16019" xr:uid="{9E16CE16-77A4-415D-B17A-BD1ECFDC8F0D}"/>
    <cellStyle name="Normal 31 2 6 3 2 2 2" xfId="16020" xr:uid="{52C23F4E-B349-4E6C-BDD6-24F21F968961}"/>
    <cellStyle name="Normal 31 2 6 3 2 3" xfId="16021" xr:uid="{BD985185-75E3-4B91-8F93-4B18FF6F79B3}"/>
    <cellStyle name="Normal 31 2 6 3 3" xfId="16022" xr:uid="{53545EE5-C103-4798-9A81-2350BE76C957}"/>
    <cellStyle name="Normal 31 2 6 3 3 2" xfId="16023" xr:uid="{BFF7927A-F5EF-4081-91E9-D9F208C79868}"/>
    <cellStyle name="Normal 31 2 6 3 3 2 2" xfId="16024" xr:uid="{C900E65D-496F-409E-A835-930320FD91C6}"/>
    <cellStyle name="Normal 31 2 6 3 3 3" xfId="16025" xr:uid="{E98370BD-7F1C-4A89-9917-6522F29B014B}"/>
    <cellStyle name="Normal 31 2 6 3 4" xfId="16026" xr:uid="{0F811EA2-F6AD-4CDA-B3F0-82D87F86ADAD}"/>
    <cellStyle name="Normal 31 2 6 3 4 2" xfId="16027" xr:uid="{DA174D8E-C153-4980-9F0E-420CE2FDA80F}"/>
    <cellStyle name="Normal 31 2 6 3 5" xfId="16028" xr:uid="{60E90662-1102-4118-9FC4-5709804A92E5}"/>
    <cellStyle name="Normal 31 2 6 3 5 2" xfId="16029" xr:uid="{E1C591A9-B23E-49A4-B6FD-159B19601869}"/>
    <cellStyle name="Normal 31 2 6 3 6" xfId="16030" xr:uid="{039A42AD-55F8-4658-8D87-8214050AF1AE}"/>
    <cellStyle name="Normal 31 2 6 4" xfId="16031" xr:uid="{D9C03695-966C-4946-9C29-9596C66DBA00}"/>
    <cellStyle name="Normal 31 2 6 4 2" xfId="16032" xr:uid="{18781ED3-D557-46BD-AEB0-803AFA14D6E6}"/>
    <cellStyle name="Normal 31 2 6 4 2 2" xfId="16033" xr:uid="{C42E672F-481E-45E9-A193-6200F9D64F1A}"/>
    <cellStyle name="Normal 31 2 6 4 2 2 2" xfId="16034" xr:uid="{503DC18E-EBAF-4539-BE67-5001FEAE1E4E}"/>
    <cellStyle name="Normal 31 2 6 4 2 3" xfId="16035" xr:uid="{BD9DBA21-8835-403A-9343-0D6C7C31D42B}"/>
    <cellStyle name="Normal 31 2 6 4 3" xfId="16036" xr:uid="{76B01C14-B7A4-409E-8148-6BDD70998B46}"/>
    <cellStyle name="Normal 31 2 6 4 3 2" xfId="16037" xr:uid="{BF295B63-000F-4BAF-A8D2-E8D02131F857}"/>
    <cellStyle name="Normal 31 2 6 4 3 2 2" xfId="16038" xr:uid="{4EC406CB-07A3-4C4D-B34C-F13DFBEA7102}"/>
    <cellStyle name="Normal 31 2 6 4 3 3" xfId="16039" xr:uid="{63DC2CB2-2BD2-4ECA-9A39-B0B39008DEB6}"/>
    <cellStyle name="Normal 31 2 6 4 4" xfId="16040" xr:uid="{A15868CE-79D1-408F-A7BB-078AB5725603}"/>
    <cellStyle name="Normal 31 2 6 4 4 2" xfId="16041" xr:uid="{FB6B1CFE-8E15-4F12-A29B-F6DD61D5F3F0}"/>
    <cellStyle name="Normal 31 2 6 4 5" xfId="16042" xr:uid="{39F67F65-9774-4A3A-A460-7D93F763F086}"/>
    <cellStyle name="Normal 31 2 6 4 5 2" xfId="16043" xr:uid="{4E50FF09-445C-462C-A381-C4F77E28847E}"/>
    <cellStyle name="Normal 31 2 6 4 6" xfId="16044" xr:uid="{DD64AD96-B806-45FC-AC41-B4AF42743E16}"/>
    <cellStyle name="Normal 31 2 6 5" xfId="16045" xr:uid="{D9DD46B8-7378-44A5-918C-6643AB0ADAC5}"/>
    <cellStyle name="Normal 31 2 6 5 2" xfId="16046" xr:uid="{BEA6D2A6-40DA-4188-AA3E-1783C4509FC7}"/>
    <cellStyle name="Normal 31 2 6 5 2 2" xfId="16047" xr:uid="{0641C44A-9E66-43EF-8F58-A29FE63B0EEB}"/>
    <cellStyle name="Normal 31 2 6 5 3" xfId="16048" xr:uid="{5EAC1DF1-67D1-42F6-8050-287792B4515F}"/>
    <cellStyle name="Normal 31 2 6 6" xfId="16049" xr:uid="{D748AF45-86D2-4E27-8A1C-F494DF5483F1}"/>
    <cellStyle name="Normal 31 2 6 6 2" xfId="16050" xr:uid="{7C8B0F22-7F99-4837-B397-423195113693}"/>
    <cellStyle name="Normal 31 2 6 6 2 2" xfId="16051" xr:uid="{941CE92B-6EBD-4690-AA29-9FC93D3001DD}"/>
    <cellStyle name="Normal 31 2 6 6 3" xfId="16052" xr:uid="{CD8552D1-CE92-4D81-A779-BD78E61344FF}"/>
    <cellStyle name="Normal 31 2 6 7" xfId="16053" xr:uid="{FC06FABD-BE26-4E71-9CD9-071323BB4D08}"/>
    <cellStyle name="Normal 31 2 6 7 2" xfId="16054" xr:uid="{3F3079B5-F81B-4C7C-B69A-1DA53358B813}"/>
    <cellStyle name="Normal 31 2 6 8" xfId="16055" xr:uid="{13146447-AB34-47F3-9AE8-E486DA07D357}"/>
    <cellStyle name="Normal 31 2 6 8 2" xfId="16056" xr:uid="{EDB7DC03-4FDC-4F9C-9091-1BDE79A52EC2}"/>
    <cellStyle name="Normal 31 2 6 9" xfId="16057" xr:uid="{DE2A7715-0CBE-42A0-99E1-68340F9F9CFF}"/>
    <cellStyle name="Normal 31 2 7" xfId="16058" xr:uid="{4DEAA9FA-3CDC-4DC8-BDB8-6D197D492398}"/>
    <cellStyle name="Normal 31 2 7 2" xfId="16059" xr:uid="{921CD924-CAA3-4E3B-9804-A98021C72BC4}"/>
    <cellStyle name="Normal 31 2 7 2 2" xfId="16060" xr:uid="{07EC619C-14DE-45FC-9EA2-D4BD5075ADE8}"/>
    <cellStyle name="Normal 31 2 7 2 2 2" xfId="16061" xr:uid="{C4AB0092-6E2F-4620-A99F-36EFFB0A0274}"/>
    <cellStyle name="Normal 31 2 7 2 3" xfId="16062" xr:uid="{813D4BC5-0A54-408E-8B8D-485F7C1121FC}"/>
    <cellStyle name="Normal 31 2 7 3" xfId="16063" xr:uid="{1BEF53F2-344B-48C9-8E9C-A05FBA0109F5}"/>
    <cellStyle name="Normal 31 2 7 3 2" xfId="16064" xr:uid="{48696078-0B50-472C-8542-1026985E845E}"/>
    <cellStyle name="Normal 31 2 7 3 2 2" xfId="16065" xr:uid="{AB1CE3E4-6222-4CB6-9638-8B869F5B1949}"/>
    <cellStyle name="Normal 31 2 7 3 3" xfId="16066" xr:uid="{5D4D78E2-2988-411A-9AC1-63AC5CA06A79}"/>
    <cellStyle name="Normal 31 2 7 4" xfId="16067" xr:uid="{7CA986ED-096C-45A3-942A-B67C4F2078EA}"/>
    <cellStyle name="Normal 31 2 7 4 2" xfId="16068" xr:uid="{8CBA8228-5E8A-46B2-B3CA-A17429F92D0A}"/>
    <cellStyle name="Normal 31 2 7 5" xfId="16069" xr:uid="{2A605D20-C8C6-4C83-883F-25D4319FBC71}"/>
    <cellStyle name="Normal 31 2 7 5 2" xfId="16070" xr:uid="{03EE0085-1EBE-4D02-89F1-B9D32CC66EC6}"/>
    <cellStyle name="Normal 31 2 7 6" xfId="16071" xr:uid="{0A8ECD9D-C603-473A-80D8-78BA61EBA170}"/>
    <cellStyle name="Normal 31 2 8" xfId="16072" xr:uid="{AAFF03A4-23A9-4914-925E-8563EAD5F3F0}"/>
    <cellStyle name="Normal 31 2 8 2" xfId="16073" xr:uid="{165673EC-DB9A-45AB-9784-0A226D5524F3}"/>
    <cellStyle name="Normal 31 2 8 2 2" xfId="16074" xr:uid="{22D46097-A534-45FE-A64D-A6DFFB17E884}"/>
    <cellStyle name="Normal 31 2 8 2 2 2" xfId="16075" xr:uid="{7C65356B-4F66-47F5-B04F-4C1F7943719C}"/>
    <cellStyle name="Normal 31 2 8 2 3" xfId="16076" xr:uid="{8893F000-5882-483F-82BA-EA6B0748CA6D}"/>
    <cellStyle name="Normal 31 2 8 3" xfId="16077" xr:uid="{90639202-BE2E-4B0F-A772-9467FE8A6603}"/>
    <cellStyle name="Normal 31 2 8 3 2" xfId="16078" xr:uid="{143E0D7E-1BE9-4625-8D00-3D39BC379C28}"/>
    <cellStyle name="Normal 31 2 8 3 2 2" xfId="16079" xr:uid="{4EE4CB30-B460-4D8E-85AD-F5E5DB732AA0}"/>
    <cellStyle name="Normal 31 2 8 3 3" xfId="16080" xr:uid="{DE3A03D1-A9B1-410D-B1B0-812A33E38D62}"/>
    <cellStyle name="Normal 31 2 8 4" xfId="16081" xr:uid="{35D86D4B-7BFA-44E2-90FF-8C53E979F86A}"/>
    <cellStyle name="Normal 31 2 8 4 2" xfId="16082" xr:uid="{C96F6364-598F-42AB-A6E5-F9D45A2B886F}"/>
    <cellStyle name="Normal 31 2 8 5" xfId="16083" xr:uid="{6BA2542A-0BF3-4934-8940-82C4C41724F8}"/>
    <cellStyle name="Normal 31 2 8 5 2" xfId="16084" xr:uid="{FFAF6E5F-7E58-4580-856F-D62234473E05}"/>
    <cellStyle name="Normal 31 2 8 6" xfId="16085" xr:uid="{B8D1CBE3-032D-4577-87C0-0E423D50466F}"/>
    <cellStyle name="Normal 31 2 9" xfId="16086" xr:uid="{99FA1486-0A52-4123-84C3-7C3078C2BD00}"/>
    <cellStyle name="Normal 31 2 9 2" xfId="16087" xr:uid="{49F842A0-3279-4B48-8E7C-145AFD4EEF0F}"/>
    <cellStyle name="Normal 31 2 9 2 2" xfId="16088" xr:uid="{D677E32D-8AE5-46F1-A192-6D1CF70C5CC5}"/>
    <cellStyle name="Normal 31 2 9 2 2 2" xfId="16089" xr:uid="{2A0DBFCB-B267-442B-B9D3-ABAD020341B3}"/>
    <cellStyle name="Normal 31 2 9 2 3" xfId="16090" xr:uid="{E1807494-E641-4486-A2ED-11A07CAA27A2}"/>
    <cellStyle name="Normal 31 2 9 3" xfId="16091" xr:uid="{B5BD5B25-F26D-4A08-B9B0-E3ED4409648A}"/>
    <cellStyle name="Normal 31 2 9 3 2" xfId="16092" xr:uid="{95F66E2D-66FA-43D3-852B-8FB8B53C4B14}"/>
    <cellStyle name="Normal 31 2 9 3 2 2" xfId="16093" xr:uid="{C2656329-4ED5-48FD-8F28-1ED23BA6FAA0}"/>
    <cellStyle name="Normal 31 2 9 3 3" xfId="16094" xr:uid="{74A03AD5-9F6E-4A34-81AB-E129AAA3E2A4}"/>
    <cellStyle name="Normal 31 2 9 4" xfId="16095" xr:uid="{8D8AE451-A23C-45F3-8855-017285D8E3D0}"/>
    <cellStyle name="Normal 31 2 9 4 2" xfId="16096" xr:uid="{7B73FDEA-02B3-4C69-B9A2-29759DAF2B85}"/>
    <cellStyle name="Normal 31 2 9 5" xfId="16097" xr:uid="{5150E0BD-C4E9-4D73-B308-EF66E8D6A317}"/>
    <cellStyle name="Normal 31 2 9 5 2" xfId="16098" xr:uid="{EF1CB878-E22B-4783-A95F-94184656B39F}"/>
    <cellStyle name="Normal 31 2 9 6" xfId="16099" xr:uid="{15228406-78ED-4D7F-AF61-2C43FD0962FB}"/>
    <cellStyle name="Normal 31 3" xfId="16100" xr:uid="{85BC85F9-AEA7-4659-86C5-6557B63681FE}"/>
    <cellStyle name="Normal 31 4" xfId="16101" xr:uid="{A5828F28-74C0-49E4-9C27-4DC3B496DC42}"/>
    <cellStyle name="Normal 31 4 10" xfId="16102" xr:uid="{A01E9F09-F7F5-4818-BBFA-B296457C95E8}"/>
    <cellStyle name="Normal 31 4 2" xfId="16103" xr:uid="{874D8B2B-84E5-40C9-8B15-B2BBC273D10A}"/>
    <cellStyle name="Normal 31 4 2 2" xfId="16104" xr:uid="{02195503-0C61-4ECE-BC41-F83C8B774C64}"/>
    <cellStyle name="Normal 31 4 2 2 2" xfId="16105" xr:uid="{AFBA8084-0360-4A92-A8B5-324FD823A7B3}"/>
    <cellStyle name="Normal 31 4 2 2 2 2" xfId="16106" xr:uid="{959E0833-0D9E-4D11-9BB6-B5D728FD69B2}"/>
    <cellStyle name="Normal 31 4 2 2 2 2 2" xfId="16107" xr:uid="{12D6B46D-291E-40F2-BB84-E1E4AE8C1928}"/>
    <cellStyle name="Normal 31 4 2 2 2 3" xfId="16108" xr:uid="{9B4D5849-4E98-40F5-B1FB-C62D07F763DD}"/>
    <cellStyle name="Normal 31 4 2 2 3" xfId="16109" xr:uid="{E854FC32-510A-4596-BC24-6958A46D43E1}"/>
    <cellStyle name="Normal 31 4 2 2 3 2" xfId="16110" xr:uid="{1302150A-9E42-4F22-B8FD-3F6CE7915493}"/>
    <cellStyle name="Normal 31 4 2 2 3 2 2" xfId="16111" xr:uid="{068E202F-EDB4-4667-87CD-E3601EE81C63}"/>
    <cellStyle name="Normal 31 4 2 2 3 3" xfId="16112" xr:uid="{33B74B38-94D6-40B5-803E-4FD73DAF62EA}"/>
    <cellStyle name="Normal 31 4 2 2 4" xfId="16113" xr:uid="{3CDBF284-8B09-49AB-9A8B-84FDC1CE93B6}"/>
    <cellStyle name="Normal 31 4 2 2 4 2" xfId="16114" xr:uid="{CEB387E4-FF6E-42B9-9FF9-8879E943E5D1}"/>
    <cellStyle name="Normal 31 4 2 2 5" xfId="16115" xr:uid="{A32FF81E-C797-4EBE-BF49-BF5420913B1A}"/>
    <cellStyle name="Normal 31 4 2 2 5 2" xfId="16116" xr:uid="{955BE7E3-C759-4D17-A8D0-7F653C26B9C2}"/>
    <cellStyle name="Normal 31 4 2 2 6" xfId="16117" xr:uid="{BACA571C-76DB-4AE5-9832-876DDF798089}"/>
    <cellStyle name="Normal 31 4 2 3" xfId="16118" xr:uid="{20B3D7A8-9315-4BAF-9CF8-7F3DFE79C8D4}"/>
    <cellStyle name="Normal 31 4 2 3 2" xfId="16119" xr:uid="{D17C9403-71C4-449D-9A57-2EF6BF0CDFDB}"/>
    <cellStyle name="Normal 31 4 2 3 2 2" xfId="16120" xr:uid="{E777592E-34AB-431F-A6DD-44B2CFC63FC2}"/>
    <cellStyle name="Normal 31 4 2 3 2 2 2" xfId="16121" xr:uid="{D5939908-8F71-4E0C-A441-9E9DE11256CE}"/>
    <cellStyle name="Normal 31 4 2 3 2 3" xfId="16122" xr:uid="{66E5F312-6885-4BA7-A348-AB7F0C3CA5C4}"/>
    <cellStyle name="Normal 31 4 2 3 3" xfId="16123" xr:uid="{BBA8B098-9DAD-4960-8FF2-72022D20E3EE}"/>
    <cellStyle name="Normal 31 4 2 3 3 2" xfId="16124" xr:uid="{3608A932-D72C-42F9-A622-F12FF806585E}"/>
    <cellStyle name="Normal 31 4 2 3 3 2 2" xfId="16125" xr:uid="{FAE12EBC-AB07-4FA6-B426-06A6987B0245}"/>
    <cellStyle name="Normal 31 4 2 3 3 3" xfId="16126" xr:uid="{38AC0FD9-3461-4426-99A8-BD139B9B4D29}"/>
    <cellStyle name="Normal 31 4 2 3 4" xfId="16127" xr:uid="{83EB4525-367C-4860-BECE-6848DEF85E2F}"/>
    <cellStyle name="Normal 31 4 2 3 4 2" xfId="16128" xr:uid="{B044FD1A-F7B5-46A7-9493-548BA81A4665}"/>
    <cellStyle name="Normal 31 4 2 3 5" xfId="16129" xr:uid="{7BABC4D3-B3F8-4884-9B4D-29BBF35F7F77}"/>
    <cellStyle name="Normal 31 4 2 3 5 2" xfId="16130" xr:uid="{15670566-0992-424D-9996-DE2C281A5817}"/>
    <cellStyle name="Normal 31 4 2 3 6" xfId="16131" xr:uid="{682BB7BA-8D96-4BDA-A4A2-23673EC8E055}"/>
    <cellStyle name="Normal 31 4 2 4" xfId="16132" xr:uid="{F51DAB0B-A7D8-4ACA-84F3-D9901D7E51C3}"/>
    <cellStyle name="Normal 31 4 2 4 2" xfId="16133" xr:uid="{05A3DFFF-EEA0-4BC8-8324-B589FBB53B02}"/>
    <cellStyle name="Normal 31 4 2 4 2 2" xfId="16134" xr:uid="{0BC54F9F-8697-4C5B-A95D-6B87EB970A86}"/>
    <cellStyle name="Normal 31 4 2 4 2 2 2" xfId="16135" xr:uid="{3871924C-BDB0-4BFF-AC53-D605710CD198}"/>
    <cellStyle name="Normal 31 4 2 4 2 3" xfId="16136" xr:uid="{F5545B46-F6AF-4BA4-8306-88D3A646FC80}"/>
    <cellStyle name="Normal 31 4 2 4 3" xfId="16137" xr:uid="{706BF4DD-2964-4E6E-96DF-B041BAE97BF3}"/>
    <cellStyle name="Normal 31 4 2 4 3 2" xfId="16138" xr:uid="{0D86AE86-388B-4938-99DC-D68272550A7C}"/>
    <cellStyle name="Normal 31 4 2 4 3 2 2" xfId="16139" xr:uid="{BB0933DF-ADCE-4112-97B9-A0CB6A5008ED}"/>
    <cellStyle name="Normal 31 4 2 4 3 3" xfId="16140" xr:uid="{6BC75274-D16C-4EBE-B99E-073B9F0FFE4E}"/>
    <cellStyle name="Normal 31 4 2 4 4" xfId="16141" xr:uid="{588B7101-8BC3-4ED9-9276-B8E90420FDF8}"/>
    <cellStyle name="Normal 31 4 2 4 4 2" xfId="16142" xr:uid="{C3D45243-0A60-4FC5-BDA0-B6D956323D97}"/>
    <cellStyle name="Normal 31 4 2 4 5" xfId="16143" xr:uid="{3D40DB14-85A8-472C-BDE6-0BD39B38F2C3}"/>
    <cellStyle name="Normal 31 4 2 4 5 2" xfId="16144" xr:uid="{6498CA4D-0A70-47CC-8CC9-215CC8778BE3}"/>
    <cellStyle name="Normal 31 4 2 4 6" xfId="16145" xr:uid="{4A424F38-B018-45CA-8540-2BE69627A9DF}"/>
    <cellStyle name="Normal 31 4 2 5" xfId="16146" xr:uid="{9B358A8C-6728-49EB-B93C-8D2259F4E4DC}"/>
    <cellStyle name="Normal 31 4 2 5 2" xfId="16147" xr:uid="{D9CB015A-DAEE-413E-AD34-4BC2C013FF36}"/>
    <cellStyle name="Normal 31 4 2 5 2 2" xfId="16148" xr:uid="{779B0A17-2C05-485A-84BE-D4863A50E916}"/>
    <cellStyle name="Normal 31 4 2 5 3" xfId="16149" xr:uid="{064729F2-2D51-454E-B99E-71D1CB2EDBD2}"/>
    <cellStyle name="Normal 31 4 2 6" xfId="16150" xr:uid="{AD9B5DF7-32A9-4C4F-83E2-67A0C0B82DCB}"/>
    <cellStyle name="Normal 31 4 2 6 2" xfId="16151" xr:uid="{0F2E5184-802F-45FB-A124-DC8AB394F0CD}"/>
    <cellStyle name="Normal 31 4 2 6 2 2" xfId="16152" xr:uid="{730A7B19-CB11-46BE-B20A-26B8BFF93DE0}"/>
    <cellStyle name="Normal 31 4 2 6 3" xfId="16153" xr:uid="{DF5A79C3-0BDC-4B83-861A-84F28363B2CF}"/>
    <cellStyle name="Normal 31 4 2 7" xfId="16154" xr:uid="{66216CAC-5F74-43A2-B56D-B9595B07C8E9}"/>
    <cellStyle name="Normal 31 4 2 7 2" xfId="16155" xr:uid="{3972E46D-4FA1-4DCA-85D3-DA482F054CB3}"/>
    <cellStyle name="Normal 31 4 2 8" xfId="16156" xr:uid="{D21E80B4-E6B0-43FF-A4C2-3A7EDFD624BA}"/>
    <cellStyle name="Normal 31 4 2 8 2" xfId="16157" xr:uid="{4D60EAA8-A901-4A77-9DCD-17968EE87931}"/>
    <cellStyle name="Normal 31 4 2 9" xfId="16158" xr:uid="{577E5E5C-395F-4349-BD12-85EE51D77EC3}"/>
    <cellStyle name="Normal 31 4 3" xfId="16159" xr:uid="{F92DB156-C7F4-49AE-A1DD-A8904CA02E99}"/>
    <cellStyle name="Normal 31 4 3 2" xfId="16160" xr:uid="{31DEC084-91E3-4DBC-90AB-EF4F9E346FD6}"/>
    <cellStyle name="Normal 31 4 3 2 2" xfId="16161" xr:uid="{8532354D-BB5A-42C0-96EF-9EF9D55A37D0}"/>
    <cellStyle name="Normal 31 4 3 2 2 2" xfId="16162" xr:uid="{B040794A-C539-4052-95A3-E076357033E9}"/>
    <cellStyle name="Normal 31 4 3 2 3" xfId="16163" xr:uid="{E4EA3329-27A7-4C6E-846B-2E7A84AABEDA}"/>
    <cellStyle name="Normal 31 4 3 3" xfId="16164" xr:uid="{26C0CDB2-2B2E-467A-BE10-E286BE61E2F8}"/>
    <cellStyle name="Normal 31 4 3 3 2" xfId="16165" xr:uid="{6DD1B698-CD1A-4AFB-B2B3-4B9568DFA0A4}"/>
    <cellStyle name="Normal 31 4 3 3 2 2" xfId="16166" xr:uid="{AA320139-A671-4FB3-8D77-84302DC400EC}"/>
    <cellStyle name="Normal 31 4 3 3 3" xfId="16167" xr:uid="{B1F7A01D-BE02-4D19-8B7F-5A3167E0B614}"/>
    <cellStyle name="Normal 31 4 3 4" xfId="16168" xr:uid="{94065374-BD65-4385-90D7-AA1BFED8F17D}"/>
    <cellStyle name="Normal 31 4 3 4 2" xfId="16169" xr:uid="{EEF4E214-40F6-4763-A924-B0A9F812BF74}"/>
    <cellStyle name="Normal 31 4 3 5" xfId="16170" xr:uid="{25E0CF7B-8A91-4C8B-9F3A-4A0E15AE2C70}"/>
    <cellStyle name="Normal 31 4 3 5 2" xfId="16171" xr:uid="{63A22FE6-9317-41A5-B213-18E1E5C8725B}"/>
    <cellStyle name="Normal 31 4 3 6" xfId="16172" xr:uid="{D0C4F515-1625-426C-9937-937F6362FCAE}"/>
    <cellStyle name="Normal 31 4 4" xfId="16173" xr:uid="{C78456D6-9602-4CAD-A0CE-ED0E97FB4A19}"/>
    <cellStyle name="Normal 31 4 4 2" xfId="16174" xr:uid="{0FB2249D-239D-41D5-B904-B9B0297D099F}"/>
    <cellStyle name="Normal 31 4 4 2 2" xfId="16175" xr:uid="{5EC0158F-24C1-4EE8-BBFB-8BBC75506B4E}"/>
    <cellStyle name="Normal 31 4 4 2 2 2" xfId="16176" xr:uid="{A9E58C81-6DB6-44E5-B98B-00BF761E84C7}"/>
    <cellStyle name="Normal 31 4 4 2 3" xfId="16177" xr:uid="{462ABBBB-B7A1-481E-82A5-C3F9D91E8B32}"/>
    <cellStyle name="Normal 31 4 4 3" xfId="16178" xr:uid="{99328D2B-050D-440E-8FE0-B5EFC7E79DED}"/>
    <cellStyle name="Normal 31 4 4 3 2" xfId="16179" xr:uid="{3C4CFD77-DA8D-486D-97E7-F9B648BCFE2D}"/>
    <cellStyle name="Normal 31 4 4 3 2 2" xfId="16180" xr:uid="{1ED5E9FF-7ABD-41A8-BA3C-C6175FB210E9}"/>
    <cellStyle name="Normal 31 4 4 3 3" xfId="16181" xr:uid="{C652EF52-991B-4116-8952-6153B894DADC}"/>
    <cellStyle name="Normal 31 4 4 4" xfId="16182" xr:uid="{D57E44EE-86E3-4DCC-A9D2-66088BA24EE0}"/>
    <cellStyle name="Normal 31 4 4 4 2" xfId="16183" xr:uid="{4C125352-F0C5-4DD6-82EB-CF10CC47A4B3}"/>
    <cellStyle name="Normal 31 4 4 5" xfId="16184" xr:uid="{674EABBD-C531-47DE-B353-B1A9A34B8540}"/>
    <cellStyle name="Normal 31 4 4 5 2" xfId="16185" xr:uid="{3146D0B9-1057-47F5-9752-497F991E6C0E}"/>
    <cellStyle name="Normal 31 4 4 6" xfId="16186" xr:uid="{9AFA1DA8-C593-4D78-8B22-DC349CB4F503}"/>
    <cellStyle name="Normal 31 4 5" xfId="16187" xr:uid="{4A1336AC-215B-4A9D-BE9F-0F486C6E3552}"/>
    <cellStyle name="Normal 31 4 5 2" xfId="16188" xr:uid="{68C6FB61-045C-445E-901B-A1BD8FBE8A80}"/>
    <cellStyle name="Normal 31 4 5 2 2" xfId="16189" xr:uid="{76D0D325-3042-4D03-B29E-56F1628B623F}"/>
    <cellStyle name="Normal 31 4 5 2 2 2" xfId="16190" xr:uid="{8313041A-8A01-4BA9-8281-0F8736A26C22}"/>
    <cellStyle name="Normal 31 4 5 2 3" xfId="16191" xr:uid="{5EE9EB10-FF09-4B85-99E0-F41E38381CB5}"/>
    <cellStyle name="Normal 31 4 5 3" xfId="16192" xr:uid="{4013D758-7BA3-43E3-8F7D-0761261E1388}"/>
    <cellStyle name="Normal 31 4 5 3 2" xfId="16193" xr:uid="{CB4FE057-A123-4535-9B56-CABAF633571F}"/>
    <cellStyle name="Normal 31 4 5 3 2 2" xfId="16194" xr:uid="{29672BC8-E70B-49A7-AA99-D2CE0366BD7E}"/>
    <cellStyle name="Normal 31 4 5 3 3" xfId="16195" xr:uid="{B296F669-F9A7-4D72-A701-1575A43EE310}"/>
    <cellStyle name="Normal 31 4 5 4" xfId="16196" xr:uid="{436576B7-7DD4-4155-A40B-AD95A85AC78A}"/>
    <cellStyle name="Normal 31 4 5 4 2" xfId="16197" xr:uid="{55D10D6B-6894-4125-9938-DEDAFBA8E290}"/>
    <cellStyle name="Normal 31 4 5 5" xfId="16198" xr:uid="{31E644C5-5CBF-4BEB-AEB1-4DCFE00F5956}"/>
    <cellStyle name="Normal 31 4 5 5 2" xfId="16199" xr:uid="{2DD8238F-76B9-405E-BC86-0B088E18EFD4}"/>
    <cellStyle name="Normal 31 4 5 6" xfId="16200" xr:uid="{0FC5A48D-A8B1-4833-BCF4-8B291E97F224}"/>
    <cellStyle name="Normal 31 4 6" xfId="16201" xr:uid="{7E816182-CA43-4961-A59B-75665BFBD38A}"/>
    <cellStyle name="Normal 31 4 6 2" xfId="16202" xr:uid="{F48EFC89-A22A-46A5-B004-9048D9500B58}"/>
    <cellStyle name="Normal 31 4 6 2 2" xfId="16203" xr:uid="{4626C47E-874E-4347-B9B8-5D87DBB9465F}"/>
    <cellStyle name="Normal 31 4 6 3" xfId="16204" xr:uid="{C481B3A0-E647-44B7-A1AB-F213AE726E61}"/>
    <cellStyle name="Normal 31 4 7" xfId="16205" xr:uid="{CCF64CBE-189C-4A4D-A9FB-B969900DCC3A}"/>
    <cellStyle name="Normal 31 4 7 2" xfId="16206" xr:uid="{8E82576E-9713-4F8F-B09C-0C54E98A202F}"/>
    <cellStyle name="Normal 31 4 7 2 2" xfId="16207" xr:uid="{924DEF46-25CA-4500-B683-CA09A62B077C}"/>
    <cellStyle name="Normal 31 4 7 3" xfId="16208" xr:uid="{B685B36F-8C5D-4106-8461-121C7DBB0FEE}"/>
    <cellStyle name="Normal 31 4 8" xfId="16209" xr:uid="{D320A5B2-5AE9-474B-B952-FA997A635015}"/>
    <cellStyle name="Normal 31 4 8 2" xfId="16210" xr:uid="{CE861384-B94D-4E0F-9F5C-F8D2A46B542C}"/>
    <cellStyle name="Normal 31 4 9" xfId="16211" xr:uid="{E7DC326E-B64F-4E27-B67A-0292379B58C2}"/>
    <cellStyle name="Normal 31 4 9 2" xfId="16212" xr:uid="{9587E4DE-73CB-491C-B6D1-6CB73ADA6498}"/>
    <cellStyle name="Normal 32" xfId="16213" xr:uid="{158473DE-7BCC-4FC7-8622-D16776CA6CDC}"/>
    <cellStyle name="Normal 32 2" xfId="16214" xr:uid="{A64C5045-0B4D-4136-A19E-E0760FE7CD52}"/>
    <cellStyle name="Normal 32 2 10" xfId="16215" xr:uid="{EB885E08-C1A9-44DA-9932-A86C4A151471}"/>
    <cellStyle name="Normal 32 2 11" xfId="16216" xr:uid="{515D3F3D-39B5-47B8-8F39-1B9B27D1B3F8}"/>
    <cellStyle name="Normal 32 2 2" xfId="16217" xr:uid="{0F60E614-2B47-445A-9BE1-A141F13BCB6D}"/>
    <cellStyle name="Normal 32 2 2 2" xfId="16218" xr:uid="{475E2F2A-10BC-4234-955C-E9DA64E5A282}"/>
    <cellStyle name="Normal 32 2 2 2 2" xfId="16219" xr:uid="{AA7E46B1-8E83-42FD-BF1D-973F79774159}"/>
    <cellStyle name="Normal 32 2 2 2 2 2" xfId="16220" xr:uid="{E084B373-99D1-4957-BEAA-D4C3770DCEF9}"/>
    <cellStyle name="Normal 32 2 2 2 2 2 2" xfId="16221" xr:uid="{C053916E-A4D4-4406-8658-C93DB79F3F51}"/>
    <cellStyle name="Normal 32 2 2 2 2 3" xfId="16222" xr:uid="{E4A3EC84-56D0-467F-A968-ED7A36CDCC28}"/>
    <cellStyle name="Normal 32 2 2 2 3" xfId="16223" xr:uid="{F7CF5301-73EE-4334-B0EF-8A12FD48F3A1}"/>
    <cellStyle name="Normal 32 2 2 2 3 2" xfId="16224" xr:uid="{3EE3757D-B7AF-45F1-B5E8-0D30DA35FA61}"/>
    <cellStyle name="Normal 32 2 2 2 3 2 2" xfId="16225" xr:uid="{4B908016-96CC-4D6C-BFC5-1A38A24BA26A}"/>
    <cellStyle name="Normal 32 2 2 2 3 3" xfId="16226" xr:uid="{C3136B57-E869-4C4C-9380-85C968D4433E}"/>
    <cellStyle name="Normal 32 2 2 2 4" xfId="16227" xr:uid="{8FA3C3DF-281A-4073-960D-2064B7EF0064}"/>
    <cellStyle name="Normal 32 2 2 2 4 2" xfId="16228" xr:uid="{770FB169-12CC-464B-A2A5-7E6A109045A7}"/>
    <cellStyle name="Normal 32 2 2 2 5" xfId="16229" xr:uid="{7C24EDA3-C412-4CFF-B092-319588A6DA71}"/>
    <cellStyle name="Normal 32 2 2 2 5 2" xfId="16230" xr:uid="{F2E3F1B2-7F3E-436D-A243-E17CD885BA70}"/>
    <cellStyle name="Normal 32 2 2 2 6" xfId="16231" xr:uid="{4B43B4F6-4D05-4CE7-9AB5-2C00A0A276A8}"/>
    <cellStyle name="Normal 32 2 2 3" xfId="16232" xr:uid="{AEE6BAEC-D05C-4479-B3AC-DEC85E40EECB}"/>
    <cellStyle name="Normal 32 2 2 3 2" xfId="16233" xr:uid="{C022D5B9-DE26-4256-9FC6-ADF6B0D16E42}"/>
    <cellStyle name="Normal 32 2 2 3 2 2" xfId="16234" xr:uid="{C5F6CD9F-4FE9-4B1A-8771-981C4CD9A685}"/>
    <cellStyle name="Normal 32 2 2 3 2 2 2" xfId="16235" xr:uid="{82FED758-EF4C-44A3-842A-DD083A529251}"/>
    <cellStyle name="Normal 32 2 2 3 2 3" xfId="16236" xr:uid="{057E7360-8D56-455C-877C-6E10A8A6DBB7}"/>
    <cellStyle name="Normal 32 2 2 3 3" xfId="16237" xr:uid="{2B351A14-BAB8-4408-BC44-3B3FB9C3A7E4}"/>
    <cellStyle name="Normal 32 2 2 3 3 2" xfId="16238" xr:uid="{BDFF6998-3E18-4BA3-A971-284792BCC85F}"/>
    <cellStyle name="Normal 32 2 2 3 3 2 2" xfId="16239" xr:uid="{6C027C3A-ACD2-428F-B9F1-C9EA4F4CDC59}"/>
    <cellStyle name="Normal 32 2 2 3 3 3" xfId="16240" xr:uid="{FFC96218-039D-441A-A0A7-E2E62BD6B19B}"/>
    <cellStyle name="Normal 32 2 2 3 4" xfId="16241" xr:uid="{C645D265-00FD-47F7-B6B3-931BAF3E088B}"/>
    <cellStyle name="Normal 32 2 2 3 4 2" xfId="16242" xr:uid="{E534A126-9B9A-4C8D-BEE9-D36DD6C280A1}"/>
    <cellStyle name="Normal 32 2 2 3 5" xfId="16243" xr:uid="{B64AE814-EEF7-44BE-B4E4-714CD39DAC77}"/>
    <cellStyle name="Normal 32 2 2 3 5 2" xfId="16244" xr:uid="{9AA818DE-92F9-4A56-8474-80EEA60C8195}"/>
    <cellStyle name="Normal 32 2 2 3 6" xfId="16245" xr:uid="{219103DE-FA24-42FC-AB3E-8C1E85F817D6}"/>
    <cellStyle name="Normal 32 2 2 4" xfId="16246" xr:uid="{531A09DC-69DA-4183-B5D1-6A7510B4D1EF}"/>
    <cellStyle name="Normal 32 2 2 4 2" xfId="16247" xr:uid="{F35ACCF0-6F7C-4677-97CC-920A0133BF95}"/>
    <cellStyle name="Normal 32 2 2 4 2 2" xfId="16248" xr:uid="{AD181AEE-1110-462F-99A3-AF8B9E1E9CC6}"/>
    <cellStyle name="Normal 32 2 2 4 2 2 2" xfId="16249" xr:uid="{8387D3DD-687D-4EE6-AFF0-BD422F948A54}"/>
    <cellStyle name="Normal 32 2 2 4 2 3" xfId="16250" xr:uid="{C5C91D9C-1E21-4E30-8B56-17686873CC1E}"/>
    <cellStyle name="Normal 32 2 2 4 3" xfId="16251" xr:uid="{EE6A1FFE-4243-4ED8-AFCC-C8CF6F497933}"/>
    <cellStyle name="Normal 32 2 2 4 3 2" xfId="16252" xr:uid="{D76EE7AC-308C-4030-B14C-B931918911BE}"/>
    <cellStyle name="Normal 32 2 2 4 3 2 2" xfId="16253" xr:uid="{73C8EFC0-D43A-4787-97EE-68AB68329796}"/>
    <cellStyle name="Normal 32 2 2 4 3 3" xfId="16254" xr:uid="{2EAA1A30-A47A-42CB-ACCC-445545B76EB7}"/>
    <cellStyle name="Normal 32 2 2 4 4" xfId="16255" xr:uid="{903307C3-3DFA-4520-9D18-4FE44E03EC19}"/>
    <cellStyle name="Normal 32 2 2 4 4 2" xfId="16256" xr:uid="{B1604F10-0EE4-4A33-BFF1-F1DD75E134F7}"/>
    <cellStyle name="Normal 32 2 2 4 5" xfId="16257" xr:uid="{18B3EEB7-E920-472C-9C67-C03D6497E892}"/>
    <cellStyle name="Normal 32 2 2 4 5 2" xfId="16258" xr:uid="{2378F25A-1E99-42D0-9C1A-9F35D2BD9F88}"/>
    <cellStyle name="Normal 32 2 2 4 6" xfId="16259" xr:uid="{44C445AA-1E9F-4030-9A5E-1BAD39ED19D8}"/>
    <cellStyle name="Normal 32 2 2 5" xfId="16260" xr:uid="{FC441499-ABAE-44F6-AD7C-C0061A535602}"/>
    <cellStyle name="Normal 32 2 2 5 2" xfId="16261" xr:uid="{4279FB10-4A5D-4501-8238-BCC6AE592564}"/>
    <cellStyle name="Normal 32 2 2 5 2 2" xfId="16262" xr:uid="{ECCA4B54-6CE0-4490-B50E-08CFF5F765BE}"/>
    <cellStyle name="Normal 32 2 2 5 3" xfId="16263" xr:uid="{99C5DF2C-CAD2-42CF-9000-B8EAFEBE638A}"/>
    <cellStyle name="Normal 32 2 2 6" xfId="16264" xr:uid="{324AC2D0-4C47-4493-ABDF-5A325CCDC710}"/>
    <cellStyle name="Normal 32 2 2 6 2" xfId="16265" xr:uid="{8847A7B4-44E9-4EE9-BC1F-E7CCBAE701C1}"/>
    <cellStyle name="Normal 32 2 2 6 2 2" xfId="16266" xr:uid="{8D80175C-BE4F-46D0-989A-883335838F57}"/>
    <cellStyle name="Normal 32 2 2 6 3" xfId="16267" xr:uid="{57CA7C39-648E-485E-828E-C2B5B62A54DE}"/>
    <cellStyle name="Normal 32 2 2 7" xfId="16268" xr:uid="{C8F32FAD-6BA9-4B03-B482-E9328FAF5E36}"/>
    <cellStyle name="Normal 32 2 2 7 2" xfId="16269" xr:uid="{87BFB87C-747C-4169-95B2-C50AA08BE4D4}"/>
    <cellStyle name="Normal 32 2 2 8" xfId="16270" xr:uid="{F707ABDC-D145-439A-8A4C-C30D92EDEF49}"/>
    <cellStyle name="Normal 32 2 2 8 2" xfId="16271" xr:uid="{97209FA2-9C59-4BE0-A02C-337EAD41828C}"/>
    <cellStyle name="Normal 32 2 2 9" xfId="16272" xr:uid="{9C0BB5C2-200E-4425-B05A-3F54703799A1}"/>
    <cellStyle name="Normal 32 2 3" xfId="16273" xr:uid="{8F851CBE-F1DC-451B-96F1-F6B60787A306}"/>
    <cellStyle name="Normal 32 2 3 2" xfId="16274" xr:uid="{FC0F29B8-1C82-4D75-A5B7-076743AD9760}"/>
    <cellStyle name="Normal 32 2 3 2 2" xfId="16275" xr:uid="{4B0F903B-422B-4CB1-A298-34AA2D801BAA}"/>
    <cellStyle name="Normal 32 2 3 2 2 2" xfId="16276" xr:uid="{275F068D-6A84-43C0-9669-0047C2CD8F8D}"/>
    <cellStyle name="Normal 32 2 3 2 3" xfId="16277" xr:uid="{829EE17E-9498-4799-B1F8-443C1A1C2F6D}"/>
    <cellStyle name="Normal 32 2 3 3" xfId="16278" xr:uid="{3D4BFB0C-C1AE-4B9E-9879-A386CEE0A79A}"/>
    <cellStyle name="Normal 32 2 3 3 2" xfId="16279" xr:uid="{DB4283DF-1C5D-4CCA-8358-0F7DA0730074}"/>
    <cellStyle name="Normal 32 2 3 3 2 2" xfId="16280" xr:uid="{36444658-41F7-43F9-8BC6-E6DDB209270D}"/>
    <cellStyle name="Normal 32 2 3 3 3" xfId="16281" xr:uid="{6C537775-C773-4BA9-9DD3-DD5DE292B445}"/>
    <cellStyle name="Normal 32 2 3 4" xfId="16282" xr:uid="{7D337AE8-DC9A-4159-824F-832FA2E6E914}"/>
    <cellStyle name="Normal 32 2 3 4 2" xfId="16283" xr:uid="{099ADBDE-67F2-481D-9112-DEAB220316E1}"/>
    <cellStyle name="Normal 32 2 3 5" xfId="16284" xr:uid="{D4840D72-FD70-4172-BA91-08E0438AD590}"/>
    <cellStyle name="Normal 32 2 3 5 2" xfId="16285" xr:uid="{C6CA15EE-B349-4020-8DB8-EFDCC72C21DF}"/>
    <cellStyle name="Normal 32 2 3 6" xfId="16286" xr:uid="{2A1EAA49-E3C1-4E26-8AFA-86450B0E30BF}"/>
    <cellStyle name="Normal 32 2 4" xfId="16287" xr:uid="{2BECDFB7-7B94-4EE0-98E6-06E722B7AF5F}"/>
    <cellStyle name="Normal 32 2 4 2" xfId="16288" xr:uid="{DE8BB859-A1B2-41F8-B004-626C62E12CA4}"/>
    <cellStyle name="Normal 32 2 4 2 2" xfId="16289" xr:uid="{F5B89152-DEC0-4CCD-A57F-657877FEB0EA}"/>
    <cellStyle name="Normal 32 2 4 2 2 2" xfId="16290" xr:uid="{F5717E08-8725-4C83-BDA1-E78D528C8D3B}"/>
    <cellStyle name="Normal 32 2 4 2 3" xfId="16291" xr:uid="{FD9E1344-4543-4910-9823-54FDEBE64CE1}"/>
    <cellStyle name="Normal 32 2 4 3" xfId="16292" xr:uid="{442E9B9C-CA29-4CAB-91BF-239434F068D5}"/>
    <cellStyle name="Normal 32 2 4 3 2" xfId="16293" xr:uid="{1F9E8697-9377-4895-8E3F-E8BD2F4C2E97}"/>
    <cellStyle name="Normal 32 2 4 3 2 2" xfId="16294" xr:uid="{9E6985BF-A06A-43EC-8541-1E33A9E12C29}"/>
    <cellStyle name="Normal 32 2 4 3 3" xfId="16295" xr:uid="{9718CACD-2D06-4BE0-B498-80F22CDE310A}"/>
    <cellStyle name="Normal 32 2 4 4" xfId="16296" xr:uid="{3B101825-0972-445B-9C75-C4F931F843AE}"/>
    <cellStyle name="Normal 32 2 4 4 2" xfId="16297" xr:uid="{6C0A0423-9800-465B-AAB6-937C90CBDF3A}"/>
    <cellStyle name="Normal 32 2 4 5" xfId="16298" xr:uid="{F0AE3AE1-E3D4-462B-A350-E93510939210}"/>
    <cellStyle name="Normal 32 2 4 5 2" xfId="16299" xr:uid="{187F44D8-4857-4935-87F0-DA98F5D37C10}"/>
    <cellStyle name="Normal 32 2 4 6" xfId="16300" xr:uid="{FE9114C9-3679-4F35-AE4D-292692F79BFE}"/>
    <cellStyle name="Normal 32 2 5" xfId="16301" xr:uid="{F012C9F3-6A76-42B7-ABBE-6C6D1BD0A810}"/>
    <cellStyle name="Normal 32 2 5 2" xfId="16302" xr:uid="{B29E2154-70A8-4914-B320-12E14D74400E}"/>
    <cellStyle name="Normal 32 2 5 2 2" xfId="16303" xr:uid="{8B1D5CB8-4F10-4CE5-9B6C-2AAADE35503F}"/>
    <cellStyle name="Normal 32 2 5 2 2 2" xfId="16304" xr:uid="{39CC164A-4765-4657-9B5F-A8E7B1D49BA8}"/>
    <cellStyle name="Normal 32 2 5 2 3" xfId="16305" xr:uid="{2A7F0BA5-AB3C-49DF-9E7E-EF8EDE15C784}"/>
    <cellStyle name="Normal 32 2 5 3" xfId="16306" xr:uid="{C9D0ED08-E336-4408-834C-96DCB1A1AE4C}"/>
    <cellStyle name="Normal 32 2 5 3 2" xfId="16307" xr:uid="{DA5A0E5B-2199-452C-9435-F07113737E02}"/>
    <cellStyle name="Normal 32 2 5 3 2 2" xfId="16308" xr:uid="{8A86A088-C90B-47EF-9CB2-3F617EC280AC}"/>
    <cellStyle name="Normal 32 2 5 3 3" xfId="16309" xr:uid="{71CC2C4C-78EF-4E1C-9926-DC2924FD243E}"/>
    <cellStyle name="Normal 32 2 5 4" xfId="16310" xr:uid="{76A8A625-BE2D-4B29-B12E-4CCA912ADE9F}"/>
    <cellStyle name="Normal 32 2 5 4 2" xfId="16311" xr:uid="{F84DB550-45DC-4B11-9186-D4A2A019B5E7}"/>
    <cellStyle name="Normal 32 2 5 5" xfId="16312" xr:uid="{6047408F-6CBB-46FA-BF8E-A1E121A7AD51}"/>
    <cellStyle name="Normal 32 2 5 5 2" xfId="16313" xr:uid="{4AEB80E0-60B4-4742-8B91-B247AD5FA277}"/>
    <cellStyle name="Normal 32 2 5 6" xfId="16314" xr:uid="{20869511-63FD-455C-8872-F8F61F8B3542}"/>
    <cellStyle name="Normal 32 2 6" xfId="16315" xr:uid="{8323CD1D-064C-475E-B74D-85EB76F8C978}"/>
    <cellStyle name="Normal 32 2 6 2" xfId="16316" xr:uid="{71EB45BB-0CC6-4C40-96E4-F01F0ACD97FD}"/>
    <cellStyle name="Normal 32 2 6 2 2" xfId="16317" xr:uid="{C9C77573-ED8D-481A-8DB4-213AE9B76DD3}"/>
    <cellStyle name="Normal 32 2 6 3" xfId="16318" xr:uid="{75076A8D-CFDE-4812-A8C8-DE27585CA32D}"/>
    <cellStyle name="Normal 32 2 7" xfId="16319" xr:uid="{68BF9955-E468-4797-A006-FE24E6F946FB}"/>
    <cellStyle name="Normal 32 2 7 2" xfId="16320" xr:uid="{1711E733-186D-405A-93DA-E4C9FA50CA2F}"/>
    <cellStyle name="Normal 32 2 7 2 2" xfId="16321" xr:uid="{4F5DA813-F407-4F76-A54B-E12C8E4226AF}"/>
    <cellStyle name="Normal 32 2 7 3" xfId="16322" xr:uid="{58FBC24D-30B5-4AD5-AF6F-2A7FCA18B9C6}"/>
    <cellStyle name="Normal 32 2 8" xfId="16323" xr:uid="{56303184-44C7-4C29-87DB-312B3B83E1DD}"/>
    <cellStyle name="Normal 32 2 8 2" xfId="16324" xr:uid="{68D8A757-8AD7-435C-9DC0-2601B1FA9173}"/>
    <cellStyle name="Normal 32 2 9" xfId="16325" xr:uid="{A8928E67-CE93-4D9C-806F-D596CCB0E68F}"/>
    <cellStyle name="Normal 32 2 9 2" xfId="16326" xr:uid="{4277F9CB-6DB0-49A7-B5F0-AC13AFFC2F20}"/>
    <cellStyle name="Normal 32 3" xfId="16327" xr:uid="{1C19A8B4-8084-4238-944C-2768B74CB3E3}"/>
    <cellStyle name="Normal 32 3 10" xfId="16328" xr:uid="{71ACF4AD-42A6-4387-B0B2-D03C729F2996}"/>
    <cellStyle name="Normal 32 3 2" xfId="16329" xr:uid="{16D698AA-1129-4D55-B4E6-D0532F1F2A26}"/>
    <cellStyle name="Normal 32 3 2 2" xfId="16330" xr:uid="{ACEA302B-642C-4EE9-93B5-C95C05DEE608}"/>
    <cellStyle name="Normal 32 3 2 2 2" xfId="16331" xr:uid="{09799A0B-1C9F-4333-8F20-71955C6FAAB9}"/>
    <cellStyle name="Normal 32 3 2 2 2 2" xfId="16332" xr:uid="{8C233FD8-8EFB-4EC6-88E4-D35B540495D2}"/>
    <cellStyle name="Normal 32 3 2 2 2 2 2" xfId="16333" xr:uid="{10B1D336-0557-48F8-9BEE-A927219419B3}"/>
    <cellStyle name="Normal 32 3 2 2 2 3" xfId="16334" xr:uid="{66E0916C-436B-4C33-AE7F-1A0D5007FBAB}"/>
    <cellStyle name="Normal 32 3 2 2 3" xfId="16335" xr:uid="{67BB6C45-3114-4BB3-B13A-39F72B125BC3}"/>
    <cellStyle name="Normal 32 3 2 2 3 2" xfId="16336" xr:uid="{781F6CBC-CFF3-4AE4-A255-3809E794F5ED}"/>
    <cellStyle name="Normal 32 3 2 2 3 2 2" xfId="16337" xr:uid="{2681736F-2718-460B-ABF6-8E60EE51FFF9}"/>
    <cellStyle name="Normal 32 3 2 2 3 3" xfId="16338" xr:uid="{1A4F5413-3C0B-478F-B63F-0C1FEB8F4952}"/>
    <cellStyle name="Normal 32 3 2 2 4" xfId="16339" xr:uid="{041E6E9F-4CA3-46B3-B52C-256C0EAD7E08}"/>
    <cellStyle name="Normal 32 3 2 2 4 2" xfId="16340" xr:uid="{6DD3457D-6090-4E77-B77F-A31EE4740672}"/>
    <cellStyle name="Normal 32 3 2 2 5" xfId="16341" xr:uid="{893BB9CD-4F9E-48B0-BCE0-32DCB8FEFEB0}"/>
    <cellStyle name="Normal 32 3 2 2 5 2" xfId="16342" xr:uid="{8CACB5A2-6E2C-4CD8-9794-E411022CC022}"/>
    <cellStyle name="Normal 32 3 2 2 6" xfId="16343" xr:uid="{D24DA002-6E73-4073-89FD-E9602029A937}"/>
    <cellStyle name="Normal 32 3 2 3" xfId="16344" xr:uid="{C6AA8B29-220B-4E88-A81C-9300E843EC34}"/>
    <cellStyle name="Normal 32 3 2 3 2" xfId="16345" xr:uid="{EEDF93EB-3A02-48D1-9E2F-160F2C1A65BE}"/>
    <cellStyle name="Normal 32 3 2 3 2 2" xfId="16346" xr:uid="{9FA82DE1-0636-4D65-A556-01F2047B3304}"/>
    <cellStyle name="Normal 32 3 2 3 2 2 2" xfId="16347" xr:uid="{637DD2D6-3CC9-42FC-8C20-B1D01E670DB9}"/>
    <cellStyle name="Normal 32 3 2 3 2 3" xfId="16348" xr:uid="{BE96C0AE-727F-4E21-992F-27427C8903EB}"/>
    <cellStyle name="Normal 32 3 2 3 3" xfId="16349" xr:uid="{D247FF4A-952D-4CD6-B36F-AFA34133C3C1}"/>
    <cellStyle name="Normal 32 3 2 3 3 2" xfId="16350" xr:uid="{29407CD0-BE0E-4825-8A25-61FA10121BB8}"/>
    <cellStyle name="Normal 32 3 2 3 3 2 2" xfId="16351" xr:uid="{0C58F7F6-59CC-4D9A-A3C9-4E3FC78DA577}"/>
    <cellStyle name="Normal 32 3 2 3 3 3" xfId="16352" xr:uid="{D5F858AF-8A00-42FA-BC5B-9C76975F37CE}"/>
    <cellStyle name="Normal 32 3 2 3 4" xfId="16353" xr:uid="{DB2FD021-EC75-4639-8D8D-605D6C252077}"/>
    <cellStyle name="Normal 32 3 2 3 4 2" xfId="16354" xr:uid="{F6A976F3-52F8-47A1-BD67-2C47A7AE2FC1}"/>
    <cellStyle name="Normal 32 3 2 3 5" xfId="16355" xr:uid="{BE4FE240-4AF8-40ED-BFB9-FABCC5C85FEA}"/>
    <cellStyle name="Normal 32 3 2 3 5 2" xfId="16356" xr:uid="{4998B6E3-4C59-4C4A-AAC2-B75CBD667673}"/>
    <cellStyle name="Normal 32 3 2 3 6" xfId="16357" xr:uid="{254DD409-FAF2-4582-B62B-27CC17436E5B}"/>
    <cellStyle name="Normal 32 3 2 4" xfId="16358" xr:uid="{606AE18D-C6FA-4FA8-99B2-78B4C0A9E03B}"/>
    <cellStyle name="Normal 32 3 2 4 2" xfId="16359" xr:uid="{92014EBA-1C9C-45CA-B7E5-4D38BDCD9397}"/>
    <cellStyle name="Normal 32 3 2 4 2 2" xfId="16360" xr:uid="{639C8900-4E0F-42C7-817E-C1751C2C38FC}"/>
    <cellStyle name="Normal 32 3 2 4 2 2 2" xfId="16361" xr:uid="{8AB255C2-15CE-44A1-834B-8DE496EBC34C}"/>
    <cellStyle name="Normal 32 3 2 4 2 3" xfId="16362" xr:uid="{4D036A66-420F-4E51-AA4A-1DB0A5B409C5}"/>
    <cellStyle name="Normal 32 3 2 4 3" xfId="16363" xr:uid="{FFACB82C-BC9E-4E64-867F-DEA182D11505}"/>
    <cellStyle name="Normal 32 3 2 4 3 2" xfId="16364" xr:uid="{8C5D6B5E-5B3B-44A6-95EE-5757FD93B02A}"/>
    <cellStyle name="Normal 32 3 2 4 3 2 2" xfId="16365" xr:uid="{47FC26E6-023B-48E5-8D31-080F95D318D2}"/>
    <cellStyle name="Normal 32 3 2 4 3 3" xfId="16366" xr:uid="{9B83D91A-C001-4B05-9E2B-896594FA1004}"/>
    <cellStyle name="Normal 32 3 2 4 4" xfId="16367" xr:uid="{32E5D4FA-D92B-4911-97AF-9C9E74F9B9C4}"/>
    <cellStyle name="Normal 32 3 2 4 4 2" xfId="16368" xr:uid="{7C437909-3F26-4AE4-BFB8-E84BB25FA5A4}"/>
    <cellStyle name="Normal 32 3 2 4 5" xfId="16369" xr:uid="{2EB37893-B4B0-4BB8-960F-BBDF8ABB6E7C}"/>
    <cellStyle name="Normal 32 3 2 4 5 2" xfId="16370" xr:uid="{A7A0F340-E76C-42BC-B72D-887B9CEDEEEA}"/>
    <cellStyle name="Normal 32 3 2 4 6" xfId="16371" xr:uid="{27CA7854-FECA-42B0-B21A-42A4F0D14FD0}"/>
    <cellStyle name="Normal 32 3 2 5" xfId="16372" xr:uid="{6F194C54-5513-4BC7-8C3C-3B1B14DC8D57}"/>
    <cellStyle name="Normal 32 3 2 5 2" xfId="16373" xr:uid="{B3FE7521-925F-4BFA-B95D-EE8F7A78092E}"/>
    <cellStyle name="Normal 32 3 2 5 2 2" xfId="16374" xr:uid="{CBC3A07A-0096-432B-A880-4779FB9EA6BB}"/>
    <cellStyle name="Normal 32 3 2 5 3" xfId="16375" xr:uid="{A3AFE07A-0B59-4DB5-AC85-FDDF56982D20}"/>
    <cellStyle name="Normal 32 3 2 6" xfId="16376" xr:uid="{6D1F975A-8A95-45F4-AE30-78DF1FE1B372}"/>
    <cellStyle name="Normal 32 3 2 6 2" xfId="16377" xr:uid="{01112E90-B652-4112-A9BB-ECAA10F8EE80}"/>
    <cellStyle name="Normal 32 3 2 6 2 2" xfId="16378" xr:uid="{F8784BF6-C882-48B9-9E17-98E4E77DA56D}"/>
    <cellStyle name="Normal 32 3 2 6 3" xfId="16379" xr:uid="{BEDD7395-96EC-4311-BD0A-FF9E0B6BAB55}"/>
    <cellStyle name="Normal 32 3 2 7" xfId="16380" xr:uid="{1B9E22F5-1906-483B-979E-620BFD60047C}"/>
    <cellStyle name="Normal 32 3 2 7 2" xfId="16381" xr:uid="{61D2201E-11E1-4F72-9DD7-738BABC1AE10}"/>
    <cellStyle name="Normal 32 3 2 8" xfId="16382" xr:uid="{D49E0B8F-4B34-492C-8563-8DAD83965AD2}"/>
    <cellStyle name="Normal 32 3 2 8 2" xfId="16383" xr:uid="{5522471C-4457-4B70-96DB-67E2A50CE171}"/>
    <cellStyle name="Normal 32 3 2 9" xfId="16384" xr:uid="{0E03349C-DFE1-431D-8144-1455D87DD430}"/>
    <cellStyle name="Normal 32 3 3" xfId="16385" xr:uid="{90DBCEBE-CD30-40B2-9972-5A937A40BC38}"/>
    <cellStyle name="Normal 32 3 3 2" xfId="16386" xr:uid="{CFFA5308-0A88-49DB-AA64-210E2E83F1C9}"/>
    <cellStyle name="Normal 32 3 3 2 2" xfId="16387" xr:uid="{DCC096D0-5C07-4C60-9E30-D520C6AE0AF5}"/>
    <cellStyle name="Normal 32 3 3 2 2 2" xfId="16388" xr:uid="{63696052-BF2E-4AFE-A753-2B31D8BC939B}"/>
    <cellStyle name="Normal 32 3 3 2 3" xfId="16389" xr:uid="{9A0DC57C-A59C-4308-A3F2-BB49C81B3987}"/>
    <cellStyle name="Normal 32 3 3 3" xfId="16390" xr:uid="{17C75BAF-D396-4CE2-A6AA-C65C2A8B4E2D}"/>
    <cellStyle name="Normal 32 3 3 3 2" xfId="16391" xr:uid="{B0430357-FB89-410D-821A-08CFDB07E569}"/>
    <cellStyle name="Normal 32 3 3 3 2 2" xfId="16392" xr:uid="{0E990E24-1490-4FCB-A044-3D5847397D32}"/>
    <cellStyle name="Normal 32 3 3 3 3" xfId="16393" xr:uid="{3231439E-1600-44CE-AD8A-642217F94B84}"/>
    <cellStyle name="Normal 32 3 3 4" xfId="16394" xr:uid="{A878D2E0-2409-401A-9944-10FA28106C67}"/>
    <cellStyle name="Normal 32 3 3 4 2" xfId="16395" xr:uid="{BE2D9C49-0FBE-47FE-AF64-16553E1F289D}"/>
    <cellStyle name="Normal 32 3 3 5" xfId="16396" xr:uid="{AE060505-7C94-4524-904F-6028C3074820}"/>
    <cellStyle name="Normal 32 3 3 5 2" xfId="16397" xr:uid="{47CDD8CC-89F2-48F7-BF8F-D3F2E6011F05}"/>
    <cellStyle name="Normal 32 3 3 6" xfId="16398" xr:uid="{8ABE9920-593B-49BB-9928-7A607CBE63CA}"/>
    <cellStyle name="Normal 32 3 4" xfId="16399" xr:uid="{EB0FE4B2-658C-42CC-948C-D32B1313EFAD}"/>
    <cellStyle name="Normal 32 3 4 2" xfId="16400" xr:uid="{4C9FD885-51B5-4ED7-A505-D2E380746D49}"/>
    <cellStyle name="Normal 32 3 4 2 2" xfId="16401" xr:uid="{6261BA8B-7C80-4EAD-8E6F-2D1801DAED27}"/>
    <cellStyle name="Normal 32 3 4 2 2 2" xfId="16402" xr:uid="{8266BD10-0599-4072-838D-6879C3C082D8}"/>
    <cellStyle name="Normal 32 3 4 2 3" xfId="16403" xr:uid="{69222C29-5952-4900-9B2B-8CB1B6E29E8C}"/>
    <cellStyle name="Normal 32 3 4 3" xfId="16404" xr:uid="{55248F01-D166-496E-B5D1-EAAADD878F9E}"/>
    <cellStyle name="Normal 32 3 4 3 2" xfId="16405" xr:uid="{DF9B004E-3BDB-4E30-BA14-AACF5C00CCAF}"/>
    <cellStyle name="Normal 32 3 4 3 2 2" xfId="16406" xr:uid="{F9AA44B7-DA94-469A-B702-7124ECF1262D}"/>
    <cellStyle name="Normal 32 3 4 3 3" xfId="16407" xr:uid="{835EA1B5-EB61-4E28-B53C-13A1C999EB80}"/>
    <cellStyle name="Normal 32 3 4 4" xfId="16408" xr:uid="{C59F9060-111C-41A3-A5FB-DECA4A1939E4}"/>
    <cellStyle name="Normal 32 3 4 4 2" xfId="16409" xr:uid="{AFDE07EF-D928-4A76-8444-488BC36AEF75}"/>
    <cellStyle name="Normal 32 3 4 5" xfId="16410" xr:uid="{CCCC8928-5CDC-46AA-BE78-64390F1C3207}"/>
    <cellStyle name="Normal 32 3 4 5 2" xfId="16411" xr:uid="{76FFB0F3-5E00-4890-A129-7007A88E507D}"/>
    <cellStyle name="Normal 32 3 4 6" xfId="16412" xr:uid="{AFC5EC0E-B714-46EF-B4FD-3013B870D76A}"/>
    <cellStyle name="Normal 32 3 5" xfId="16413" xr:uid="{4F86B6DA-78C5-4E67-BEB8-CA70EEA3368E}"/>
    <cellStyle name="Normal 32 3 5 2" xfId="16414" xr:uid="{2F757AAF-A794-4C0B-9C4A-E86DFE733C2C}"/>
    <cellStyle name="Normal 32 3 5 2 2" xfId="16415" xr:uid="{02377C71-3E99-4A79-865E-CA6B305B40BA}"/>
    <cellStyle name="Normal 32 3 5 2 2 2" xfId="16416" xr:uid="{489F044D-9EFF-4200-833B-8C0A234A5FF3}"/>
    <cellStyle name="Normal 32 3 5 2 3" xfId="16417" xr:uid="{9E3D672A-C267-4953-84C3-FB857BA2FDAC}"/>
    <cellStyle name="Normal 32 3 5 3" xfId="16418" xr:uid="{5EAA2540-17E4-4BF6-802A-25B8EFAD0D7D}"/>
    <cellStyle name="Normal 32 3 5 3 2" xfId="16419" xr:uid="{B2F0C336-5BEF-47B6-BEBC-2791E059102E}"/>
    <cellStyle name="Normal 32 3 5 3 2 2" xfId="16420" xr:uid="{63FFF327-D93A-4276-B11C-E788E399DA96}"/>
    <cellStyle name="Normal 32 3 5 3 3" xfId="16421" xr:uid="{CFD240D7-97DE-4386-BC2B-665D4F5AC338}"/>
    <cellStyle name="Normal 32 3 5 4" xfId="16422" xr:uid="{2E829247-EF43-487E-B3E0-C454B1359D43}"/>
    <cellStyle name="Normal 32 3 5 4 2" xfId="16423" xr:uid="{7D5B1ABA-BB16-403A-96D6-C2209EBA0626}"/>
    <cellStyle name="Normal 32 3 5 5" xfId="16424" xr:uid="{10AD2D92-703A-4D9C-B27B-82A7EC6032BE}"/>
    <cellStyle name="Normal 32 3 5 5 2" xfId="16425" xr:uid="{5F5DE786-1544-41B6-9506-BC8F8E6A0FB7}"/>
    <cellStyle name="Normal 32 3 5 6" xfId="16426" xr:uid="{B8D68620-B8F0-4A43-AC7F-C58708B7BAEB}"/>
    <cellStyle name="Normal 32 3 6" xfId="16427" xr:uid="{BCEF0441-76CA-4990-961D-440888C676E8}"/>
    <cellStyle name="Normal 32 3 6 2" xfId="16428" xr:uid="{BB7755CE-4924-4A2C-99F9-A6F45DAC8285}"/>
    <cellStyle name="Normal 32 3 6 2 2" xfId="16429" xr:uid="{4E285B44-1F54-405E-91C3-356BD27B6842}"/>
    <cellStyle name="Normal 32 3 6 3" xfId="16430" xr:uid="{5A0269E3-6AEB-4D0D-AA03-669A64172C4D}"/>
    <cellStyle name="Normal 32 3 7" xfId="16431" xr:uid="{4555E011-121F-40A7-B51D-5D0C29DA0852}"/>
    <cellStyle name="Normal 32 3 7 2" xfId="16432" xr:uid="{4A54AE05-54F6-463C-BD0F-D9D0EC158533}"/>
    <cellStyle name="Normal 32 3 7 2 2" xfId="16433" xr:uid="{94818CB6-7F82-4229-9CCC-D222338AE47B}"/>
    <cellStyle name="Normal 32 3 7 3" xfId="16434" xr:uid="{81C1E173-848A-45AA-94AB-8E74B78933C5}"/>
    <cellStyle name="Normal 32 3 8" xfId="16435" xr:uid="{61B14F50-0095-4473-BF75-5768F1A2EAE2}"/>
    <cellStyle name="Normal 32 3 8 2" xfId="16436" xr:uid="{F69EC3A2-C594-495E-99FD-98755BE1D0F3}"/>
    <cellStyle name="Normal 32 3 9" xfId="16437" xr:uid="{81ECFCF6-9DB1-4C19-9C78-AB1CE01DDD7D}"/>
    <cellStyle name="Normal 32 3 9 2" xfId="16438" xr:uid="{5892D427-09F9-49BA-A753-E56A8726AFBD}"/>
    <cellStyle name="Normal 32 4" xfId="16439" xr:uid="{26A93A9C-EF75-4F58-B30C-C3B887B0F0F1}"/>
    <cellStyle name="Normal 32 5" xfId="16440" xr:uid="{4915D58A-7CC3-41CD-85BD-B58DA41586A3}"/>
    <cellStyle name="Normal 33" xfId="16441" xr:uid="{233A59FA-B844-4CEC-82DC-02500DE6D180}"/>
    <cellStyle name="Normal 33 2" xfId="16442" xr:uid="{9EFA3772-C587-41CD-AADE-E6897854F774}"/>
    <cellStyle name="Normal 33 2 10" xfId="16443" xr:uid="{6ACD2051-7D34-4118-935E-52B97631195E}"/>
    <cellStyle name="Normal 33 2 11" xfId="16444" xr:uid="{BBB7ACE8-413C-49F5-8FD2-2D936EF32F1E}"/>
    <cellStyle name="Normal 33 2 2" xfId="16445" xr:uid="{B189A77C-9B56-4E40-A93D-DEAB923E07CC}"/>
    <cellStyle name="Normal 33 2 2 2" xfId="16446" xr:uid="{53791D54-F6B3-4821-8C88-AEF67960F45C}"/>
    <cellStyle name="Normal 33 2 2 2 2" xfId="16447" xr:uid="{19400699-21C7-4EE5-8862-0061C2072AE6}"/>
    <cellStyle name="Normal 33 2 2 2 2 2" xfId="16448" xr:uid="{4C6A3DC1-527B-4B26-98E5-2A0844B67832}"/>
    <cellStyle name="Normal 33 2 2 2 2 2 2" xfId="16449" xr:uid="{83871D4E-9D68-4EF8-B31C-8CEE555A63E5}"/>
    <cellStyle name="Normal 33 2 2 2 2 3" xfId="16450" xr:uid="{B5C6B7FC-2EC7-48A7-91E0-659B2C299A87}"/>
    <cellStyle name="Normal 33 2 2 2 3" xfId="16451" xr:uid="{1D722087-2002-4E8B-9810-D87BBC7C5ABC}"/>
    <cellStyle name="Normal 33 2 2 2 3 2" xfId="16452" xr:uid="{B705B331-1C1A-4D39-9E27-FEC0F990B515}"/>
    <cellStyle name="Normal 33 2 2 2 3 2 2" xfId="16453" xr:uid="{A845F6EC-DBBB-442F-B450-B2FA80CAE0A7}"/>
    <cellStyle name="Normal 33 2 2 2 3 3" xfId="16454" xr:uid="{31CA9E3A-DC75-4ECA-B827-93844A8C7225}"/>
    <cellStyle name="Normal 33 2 2 2 4" xfId="16455" xr:uid="{5DD5ED63-E6E6-460D-A7C4-8A73565C8D42}"/>
    <cellStyle name="Normal 33 2 2 2 4 2" xfId="16456" xr:uid="{7B0EAB15-6CD7-4A55-A0AA-99AD93315975}"/>
    <cellStyle name="Normal 33 2 2 2 5" xfId="16457" xr:uid="{C97F2017-98F1-40D7-A8B2-B643518DCBE2}"/>
    <cellStyle name="Normal 33 2 2 2 5 2" xfId="16458" xr:uid="{2849361E-0C40-4718-BCAD-E14300A3D438}"/>
    <cellStyle name="Normal 33 2 2 2 6" xfId="16459" xr:uid="{8A2B875B-0A55-4958-B281-12F5D3D1E88B}"/>
    <cellStyle name="Normal 33 2 2 3" xfId="16460" xr:uid="{33B3A5BE-E6B0-44C5-9796-7274E0B174A6}"/>
    <cellStyle name="Normal 33 2 2 3 2" xfId="16461" xr:uid="{3384DACC-91C3-4D75-A1D7-8C1CC0640726}"/>
    <cellStyle name="Normal 33 2 2 3 2 2" xfId="16462" xr:uid="{7894BE0D-53BB-482D-9C72-9DC9902ED369}"/>
    <cellStyle name="Normal 33 2 2 3 2 2 2" xfId="16463" xr:uid="{C44F6532-6D00-47A6-B66B-5D3CBBCF1A06}"/>
    <cellStyle name="Normal 33 2 2 3 2 3" xfId="16464" xr:uid="{6ED812B6-CAE1-4522-8108-B1052109270B}"/>
    <cellStyle name="Normal 33 2 2 3 3" xfId="16465" xr:uid="{2E4A1E44-3EB3-4173-A9DC-1F48B3C71E83}"/>
    <cellStyle name="Normal 33 2 2 3 3 2" xfId="16466" xr:uid="{C046FBE4-37E9-45EE-9517-B10E64573BE9}"/>
    <cellStyle name="Normal 33 2 2 3 3 2 2" xfId="16467" xr:uid="{5E80058E-73E3-45EA-B88D-05D6DBA3F2A3}"/>
    <cellStyle name="Normal 33 2 2 3 3 3" xfId="16468" xr:uid="{6466F61A-7A40-4E49-B8F3-763FCA48DE7E}"/>
    <cellStyle name="Normal 33 2 2 3 4" xfId="16469" xr:uid="{502C64E4-C943-46B3-9C97-00CBAC621891}"/>
    <cellStyle name="Normal 33 2 2 3 4 2" xfId="16470" xr:uid="{470089F4-99F8-4657-A37B-0DCAF5234694}"/>
    <cellStyle name="Normal 33 2 2 3 5" xfId="16471" xr:uid="{4C120604-1B1C-4946-A712-338F6F398226}"/>
    <cellStyle name="Normal 33 2 2 3 5 2" xfId="16472" xr:uid="{91A3759E-3E6C-469A-AE60-3BE4281A005C}"/>
    <cellStyle name="Normal 33 2 2 3 6" xfId="16473" xr:uid="{682930EB-53CD-4152-BF45-48278FA32C41}"/>
    <cellStyle name="Normal 33 2 2 4" xfId="16474" xr:uid="{80B4132B-07C9-4225-B872-4596D47493F6}"/>
    <cellStyle name="Normal 33 2 2 4 2" xfId="16475" xr:uid="{9A851336-B59C-4AD5-864F-0079F23A37F9}"/>
    <cellStyle name="Normal 33 2 2 4 2 2" xfId="16476" xr:uid="{ADAF61F8-1E77-4FB1-8325-E7BF2AC0EB52}"/>
    <cellStyle name="Normal 33 2 2 4 2 2 2" xfId="16477" xr:uid="{E40F6C85-6DB5-4D29-A2FB-12EDAA5D82A6}"/>
    <cellStyle name="Normal 33 2 2 4 2 3" xfId="16478" xr:uid="{AE5C0345-8F15-4B8E-872D-DA90F32EE5D5}"/>
    <cellStyle name="Normal 33 2 2 4 3" xfId="16479" xr:uid="{2A0B011C-E138-489F-A556-7A02918EA65F}"/>
    <cellStyle name="Normal 33 2 2 4 3 2" xfId="16480" xr:uid="{711A139D-74D3-4F17-BA06-502D6E73C5B3}"/>
    <cellStyle name="Normal 33 2 2 4 3 2 2" xfId="16481" xr:uid="{505665B8-AA22-4AE4-9057-745C2C5D4AF5}"/>
    <cellStyle name="Normal 33 2 2 4 3 3" xfId="16482" xr:uid="{A0FB5E57-E17F-4979-A61D-93F8C445A945}"/>
    <cellStyle name="Normal 33 2 2 4 4" xfId="16483" xr:uid="{C82A5DFF-520D-46FC-917C-612377D94360}"/>
    <cellStyle name="Normal 33 2 2 4 4 2" xfId="16484" xr:uid="{5C9D5615-A593-4590-ADC5-C8CCDB15F93F}"/>
    <cellStyle name="Normal 33 2 2 4 5" xfId="16485" xr:uid="{98D1EC0F-FDB4-41AF-AD98-E2001A242F20}"/>
    <cellStyle name="Normal 33 2 2 4 5 2" xfId="16486" xr:uid="{1A8445EB-F501-4BD3-8EA2-D0824EBC3D9D}"/>
    <cellStyle name="Normal 33 2 2 4 6" xfId="16487" xr:uid="{5008F13D-1B2D-43D1-A019-B9BFDD8DA1ED}"/>
    <cellStyle name="Normal 33 2 2 5" xfId="16488" xr:uid="{C3F79EEC-45B9-4F41-8FE1-7781542B4571}"/>
    <cellStyle name="Normal 33 2 2 5 2" xfId="16489" xr:uid="{A215483F-ED52-40AE-B9AA-19D65EFC873B}"/>
    <cellStyle name="Normal 33 2 2 5 2 2" xfId="16490" xr:uid="{C444247F-B013-4E5B-AEAD-DBC167173019}"/>
    <cellStyle name="Normal 33 2 2 5 3" xfId="16491" xr:uid="{F58FABE9-3B3F-4436-895B-A7DF5CBC9ACC}"/>
    <cellStyle name="Normal 33 2 2 6" xfId="16492" xr:uid="{A03168C2-787A-42D7-A5A8-BAFF982B9A0D}"/>
    <cellStyle name="Normal 33 2 2 6 2" xfId="16493" xr:uid="{389D3080-0F37-4C9D-99E7-4997F505B3A3}"/>
    <cellStyle name="Normal 33 2 2 6 2 2" xfId="16494" xr:uid="{D497E066-4E53-4F6C-8B15-E123B263E73C}"/>
    <cellStyle name="Normal 33 2 2 6 3" xfId="16495" xr:uid="{C402977A-2D0B-4A23-BC49-AD85F2793F2B}"/>
    <cellStyle name="Normal 33 2 2 7" xfId="16496" xr:uid="{EC41CE8B-941A-46CF-AFAE-D3E80AF5DA0A}"/>
    <cellStyle name="Normal 33 2 2 7 2" xfId="16497" xr:uid="{1F7D44E7-1092-4035-A1EB-70F53D5F9171}"/>
    <cellStyle name="Normal 33 2 2 8" xfId="16498" xr:uid="{23829307-F78F-430B-86FA-726138850E35}"/>
    <cellStyle name="Normal 33 2 2 8 2" xfId="16499" xr:uid="{23D2C64A-08BC-4806-B500-62FF7A859672}"/>
    <cellStyle name="Normal 33 2 2 9" xfId="16500" xr:uid="{C1030990-1136-4CA2-A319-6C489BF2C665}"/>
    <cellStyle name="Normal 33 2 3" xfId="16501" xr:uid="{1FC3B5D9-8BB1-49A2-9366-3104BCFEA37B}"/>
    <cellStyle name="Normal 33 2 3 2" xfId="16502" xr:uid="{B9D202D3-6F6B-405E-A8B0-D7126C0CD6F4}"/>
    <cellStyle name="Normal 33 2 3 2 2" xfId="16503" xr:uid="{F2449AF6-73F9-4366-BE1A-37D6F276CEAA}"/>
    <cellStyle name="Normal 33 2 3 2 2 2" xfId="16504" xr:uid="{CBBEFB7A-9E16-4D3B-959F-8ACDA94542DD}"/>
    <cellStyle name="Normal 33 2 3 2 3" xfId="16505" xr:uid="{4D9C94FD-C865-4A56-B9A3-8D722E8FF130}"/>
    <cellStyle name="Normal 33 2 3 3" xfId="16506" xr:uid="{6EB46995-B41C-4472-B6A1-46213A634F43}"/>
    <cellStyle name="Normal 33 2 3 3 2" xfId="16507" xr:uid="{A29C5EB6-F0E6-44E9-8E05-5D54EA9038DA}"/>
    <cellStyle name="Normal 33 2 3 3 2 2" xfId="16508" xr:uid="{2CDB166E-9DC0-4BA6-80ED-598FE39AE977}"/>
    <cellStyle name="Normal 33 2 3 3 3" xfId="16509" xr:uid="{D888299E-1E3D-47E3-9CAC-E459F0887B8F}"/>
    <cellStyle name="Normal 33 2 3 4" xfId="16510" xr:uid="{24C3611C-F51F-4DCB-80E1-728043C98F22}"/>
    <cellStyle name="Normal 33 2 3 4 2" xfId="16511" xr:uid="{8E19A1EC-DB0D-4040-B90A-AA3D556AF855}"/>
    <cellStyle name="Normal 33 2 3 5" xfId="16512" xr:uid="{C4A2046C-03C8-4462-942A-AA71E5A2754C}"/>
    <cellStyle name="Normal 33 2 3 5 2" xfId="16513" xr:uid="{EF5BF522-9CAB-45C1-B7D5-6399354699D1}"/>
    <cellStyle name="Normal 33 2 3 6" xfId="16514" xr:uid="{FECDF026-F5BF-464A-B878-EF40C89864A8}"/>
    <cellStyle name="Normal 33 2 4" xfId="16515" xr:uid="{2F573E99-1040-4EC7-AF57-C66CD97BE910}"/>
    <cellStyle name="Normal 33 2 4 2" xfId="16516" xr:uid="{2E708663-03AE-4FA6-9272-887AA6692552}"/>
    <cellStyle name="Normal 33 2 4 2 2" xfId="16517" xr:uid="{0798AB52-BF45-48C3-A255-67939D47AC41}"/>
    <cellStyle name="Normal 33 2 4 2 2 2" xfId="16518" xr:uid="{F0826608-052F-4C79-8D15-7C2C5764855C}"/>
    <cellStyle name="Normal 33 2 4 2 3" xfId="16519" xr:uid="{9FFED818-C982-4A63-AAD1-D2314D86E96F}"/>
    <cellStyle name="Normal 33 2 4 3" xfId="16520" xr:uid="{6BA6DA72-3613-4904-9559-FC67CF32E0C4}"/>
    <cellStyle name="Normal 33 2 4 3 2" xfId="16521" xr:uid="{52A53FFD-604B-4821-A19D-958B03A9814A}"/>
    <cellStyle name="Normal 33 2 4 3 2 2" xfId="16522" xr:uid="{30E84A52-DD2C-4EDB-89D9-E70D5E4743C5}"/>
    <cellStyle name="Normal 33 2 4 3 3" xfId="16523" xr:uid="{A956AE31-00BC-470B-8A09-3FF0B25B363D}"/>
    <cellStyle name="Normal 33 2 4 4" xfId="16524" xr:uid="{0DEDD8FD-A7E0-4541-9C7A-34DAB12D31BF}"/>
    <cellStyle name="Normal 33 2 4 4 2" xfId="16525" xr:uid="{FEB6F351-D946-4160-BF7A-1DF54733296F}"/>
    <cellStyle name="Normal 33 2 4 5" xfId="16526" xr:uid="{1A88CA80-C966-4905-9F76-58B7AD76BFD3}"/>
    <cellStyle name="Normal 33 2 4 5 2" xfId="16527" xr:uid="{99732D82-9F99-48B9-B92C-9230D14C2753}"/>
    <cellStyle name="Normal 33 2 4 6" xfId="16528" xr:uid="{2BDB27C3-427B-4506-8DBA-228F6DFA54CC}"/>
    <cellStyle name="Normal 33 2 5" xfId="16529" xr:uid="{03600DBD-9E6C-4101-8DFA-EDF4B3C5BCB7}"/>
    <cellStyle name="Normal 33 2 5 2" xfId="16530" xr:uid="{2E89EE9F-7898-4813-B6F4-23BD44C1D349}"/>
    <cellStyle name="Normal 33 2 5 2 2" xfId="16531" xr:uid="{6DAC21E8-BBC4-4CD9-8DCB-3BCE5A440BFB}"/>
    <cellStyle name="Normal 33 2 5 2 2 2" xfId="16532" xr:uid="{D09B2896-7875-4EBF-BBAF-A34C733CECB4}"/>
    <cellStyle name="Normal 33 2 5 2 3" xfId="16533" xr:uid="{D25BA610-033C-41B4-9B9A-06BCE3093FC4}"/>
    <cellStyle name="Normal 33 2 5 3" xfId="16534" xr:uid="{6085F444-9148-4288-ABB1-2DBB9699791A}"/>
    <cellStyle name="Normal 33 2 5 3 2" xfId="16535" xr:uid="{F1CF6926-804F-4080-8CFC-09214D38A7FC}"/>
    <cellStyle name="Normal 33 2 5 3 2 2" xfId="16536" xr:uid="{7A61397E-0139-499F-9A18-D0C5DC69A382}"/>
    <cellStyle name="Normal 33 2 5 3 3" xfId="16537" xr:uid="{A43634BC-9873-4072-9857-2933069B979C}"/>
    <cellStyle name="Normal 33 2 5 4" xfId="16538" xr:uid="{1ADA8ABF-CEAD-4DC1-B4AE-E82464960926}"/>
    <cellStyle name="Normal 33 2 5 4 2" xfId="16539" xr:uid="{F4579656-DAD9-487D-A4FC-FDCBFCEC18B5}"/>
    <cellStyle name="Normal 33 2 5 5" xfId="16540" xr:uid="{A3D07594-8D20-4FAD-AA9C-C9851F4011A3}"/>
    <cellStyle name="Normal 33 2 5 5 2" xfId="16541" xr:uid="{A195758C-7015-4EE7-8906-FA90D7B152B9}"/>
    <cellStyle name="Normal 33 2 5 6" xfId="16542" xr:uid="{BBFA6BFB-2857-472B-860A-660BF0187B08}"/>
    <cellStyle name="Normal 33 2 6" xfId="16543" xr:uid="{2950C2B5-D345-4278-8C6F-3C10499F0CFA}"/>
    <cellStyle name="Normal 33 2 6 2" xfId="16544" xr:uid="{4E403B55-6E8F-4545-A77C-D98C79B8B27D}"/>
    <cellStyle name="Normal 33 2 6 2 2" xfId="16545" xr:uid="{4E4EB9F8-34E0-4486-8D0E-049937843D30}"/>
    <cellStyle name="Normal 33 2 6 3" xfId="16546" xr:uid="{69590239-E3EB-4DFA-869E-7D77B716A946}"/>
    <cellStyle name="Normal 33 2 7" xfId="16547" xr:uid="{43D08982-9744-49E0-986B-69BFDC1FC2F2}"/>
    <cellStyle name="Normal 33 2 7 2" xfId="16548" xr:uid="{308B688A-F58C-4255-9567-EEE08D903717}"/>
    <cellStyle name="Normal 33 2 7 2 2" xfId="16549" xr:uid="{FE8566B6-1C28-453B-A93D-7A1DFC811AD2}"/>
    <cellStyle name="Normal 33 2 7 3" xfId="16550" xr:uid="{37553398-0B22-4EBD-8FAE-AE68E53C05FD}"/>
    <cellStyle name="Normal 33 2 8" xfId="16551" xr:uid="{9F36C505-2E0F-4D8C-B51D-5B4EAD700650}"/>
    <cellStyle name="Normal 33 2 8 2" xfId="16552" xr:uid="{E82C550B-CBF6-4A2A-854E-95ED42274BAB}"/>
    <cellStyle name="Normal 33 2 9" xfId="16553" xr:uid="{1BE75E8D-15BB-4EFB-BA0D-CEE1C8B53C5D}"/>
    <cellStyle name="Normal 33 2 9 2" xfId="16554" xr:uid="{19FFA84E-4ACA-48D9-AF2D-39CA4508FEE9}"/>
    <cellStyle name="Normal 33 3" xfId="16555" xr:uid="{1448FE0E-EE5C-4B76-9B70-BD89F9958980}"/>
    <cellStyle name="Normal 33 3 10" xfId="16556" xr:uid="{6F96CDC3-7C20-45FC-9229-D0CC41DBB567}"/>
    <cellStyle name="Normal 33 3 2" xfId="16557" xr:uid="{586DC3BF-6D8F-4165-9BB8-287B60B2673B}"/>
    <cellStyle name="Normal 33 3 2 2" xfId="16558" xr:uid="{A3870317-3DB8-4F81-97FF-28CCFE045337}"/>
    <cellStyle name="Normal 33 3 2 2 2" xfId="16559" xr:uid="{0331AC76-5137-47A0-A43B-E54E2FB11B72}"/>
    <cellStyle name="Normal 33 3 2 2 2 2" xfId="16560" xr:uid="{9EC3E32E-FD0F-41E2-8771-E71F1C55479A}"/>
    <cellStyle name="Normal 33 3 2 2 2 2 2" xfId="16561" xr:uid="{5BCA8F4F-380B-4EEB-81E0-356A5FB8E54E}"/>
    <cellStyle name="Normal 33 3 2 2 2 3" xfId="16562" xr:uid="{C6B81FA9-01B0-4435-A617-F21EE0D4817F}"/>
    <cellStyle name="Normal 33 3 2 2 3" xfId="16563" xr:uid="{CEED81C0-ACF7-4B55-A046-674436C3460D}"/>
    <cellStyle name="Normal 33 3 2 2 3 2" xfId="16564" xr:uid="{50AC7A7B-B711-48EE-9A58-5586380A81CA}"/>
    <cellStyle name="Normal 33 3 2 2 3 2 2" xfId="16565" xr:uid="{F8BEED0C-10D4-4781-8057-5E782580E6AA}"/>
    <cellStyle name="Normal 33 3 2 2 3 3" xfId="16566" xr:uid="{225901D1-22F5-4BD4-8844-218C596B758A}"/>
    <cellStyle name="Normal 33 3 2 2 4" xfId="16567" xr:uid="{0B91E1F6-C962-4D1E-9BAB-3E9DE5BA3996}"/>
    <cellStyle name="Normal 33 3 2 2 4 2" xfId="16568" xr:uid="{C7CBC12A-F379-40AF-8B84-12017AA4D637}"/>
    <cellStyle name="Normal 33 3 2 2 5" xfId="16569" xr:uid="{3AF16667-23ED-4ABF-9E1B-7D2E2AF14002}"/>
    <cellStyle name="Normal 33 3 2 2 5 2" xfId="16570" xr:uid="{E41C9848-D44E-4A11-9A51-8E3EE68EE402}"/>
    <cellStyle name="Normal 33 3 2 2 6" xfId="16571" xr:uid="{8B00B987-36F3-49E2-956D-9781E93FDB20}"/>
    <cellStyle name="Normal 33 3 2 3" xfId="16572" xr:uid="{4D6D4DB5-884C-4A83-BB10-1DB204606D75}"/>
    <cellStyle name="Normal 33 3 2 3 2" xfId="16573" xr:uid="{91B25170-58CC-4EF4-9A61-BA63530A8146}"/>
    <cellStyle name="Normal 33 3 2 3 2 2" xfId="16574" xr:uid="{572A3AD0-EC2B-426D-B048-5CA62EDA59F2}"/>
    <cellStyle name="Normal 33 3 2 3 2 2 2" xfId="16575" xr:uid="{93BB5534-2DD1-4E19-BCC7-D35CE60EE6EE}"/>
    <cellStyle name="Normal 33 3 2 3 2 3" xfId="16576" xr:uid="{F4CE45B9-449A-4C40-BC17-DE026D9E8BA1}"/>
    <cellStyle name="Normal 33 3 2 3 3" xfId="16577" xr:uid="{BEA4232D-D259-4183-B590-0AEF1F90724A}"/>
    <cellStyle name="Normal 33 3 2 3 3 2" xfId="16578" xr:uid="{DB50B116-D735-4526-A45F-3E393502B130}"/>
    <cellStyle name="Normal 33 3 2 3 3 2 2" xfId="16579" xr:uid="{A87E0870-49D6-4F72-8F3E-3472497B3156}"/>
    <cellStyle name="Normal 33 3 2 3 3 3" xfId="16580" xr:uid="{EF8BD1F3-E94C-40D5-9FC3-47727D03D809}"/>
    <cellStyle name="Normal 33 3 2 3 4" xfId="16581" xr:uid="{3A84BA96-17C0-42DD-9DCF-4FBA4CE702FD}"/>
    <cellStyle name="Normal 33 3 2 3 4 2" xfId="16582" xr:uid="{FBD9D64A-DD22-4DD5-880B-A4C5ED05AA6C}"/>
    <cellStyle name="Normal 33 3 2 3 5" xfId="16583" xr:uid="{E77965D3-0368-4982-B843-F0DFB0D45FDD}"/>
    <cellStyle name="Normal 33 3 2 3 5 2" xfId="16584" xr:uid="{778CF0E2-08DF-4949-83A7-830866966B63}"/>
    <cellStyle name="Normal 33 3 2 3 6" xfId="16585" xr:uid="{CBC681AB-94DE-440B-B9B5-E42C2C848449}"/>
    <cellStyle name="Normal 33 3 2 4" xfId="16586" xr:uid="{6E9176D1-576C-4C19-8331-94BB194A1CA5}"/>
    <cellStyle name="Normal 33 3 2 4 2" xfId="16587" xr:uid="{82EBEFD6-BDA5-4B87-B4BA-4FC8DD90038B}"/>
    <cellStyle name="Normal 33 3 2 4 2 2" xfId="16588" xr:uid="{C4D6F5E3-5AB7-4A03-B06A-3AE517C8B309}"/>
    <cellStyle name="Normal 33 3 2 4 2 2 2" xfId="16589" xr:uid="{028C0075-3DEA-48C6-A5D0-43438240233D}"/>
    <cellStyle name="Normal 33 3 2 4 2 3" xfId="16590" xr:uid="{3EC819AC-4EBC-43BF-B95B-4585770B5691}"/>
    <cellStyle name="Normal 33 3 2 4 3" xfId="16591" xr:uid="{82824C23-9838-4F80-BBEB-BFB1091AAC5F}"/>
    <cellStyle name="Normal 33 3 2 4 3 2" xfId="16592" xr:uid="{6851F70C-16A3-469A-B3B0-EFA8C99B88C9}"/>
    <cellStyle name="Normal 33 3 2 4 3 2 2" xfId="16593" xr:uid="{DB89D1DD-AAAA-4916-9556-D83FA32342D8}"/>
    <cellStyle name="Normal 33 3 2 4 3 3" xfId="16594" xr:uid="{48AA4681-6195-4C16-B85F-0989EAB07D8A}"/>
    <cellStyle name="Normal 33 3 2 4 4" xfId="16595" xr:uid="{E3E9EE74-64E3-44E9-A929-19A690551CBF}"/>
    <cellStyle name="Normal 33 3 2 4 4 2" xfId="16596" xr:uid="{35C1669C-0ABB-4505-96A2-76683261FC66}"/>
    <cellStyle name="Normal 33 3 2 4 5" xfId="16597" xr:uid="{EB809DF9-1222-42F7-978D-2DF14DC1ADCD}"/>
    <cellStyle name="Normal 33 3 2 4 5 2" xfId="16598" xr:uid="{C410A4D4-1652-433F-8A8D-E59AB09A2E9B}"/>
    <cellStyle name="Normal 33 3 2 4 6" xfId="16599" xr:uid="{71661420-B350-44DB-9567-2ED7D1A4C827}"/>
    <cellStyle name="Normal 33 3 2 5" xfId="16600" xr:uid="{41907471-9446-487D-B23A-2198EB572129}"/>
    <cellStyle name="Normal 33 3 2 5 2" xfId="16601" xr:uid="{7E331418-A086-4E7C-87CA-84332EC057E6}"/>
    <cellStyle name="Normal 33 3 2 5 2 2" xfId="16602" xr:uid="{1108D04C-CD53-4980-8808-40CAE71D35F9}"/>
    <cellStyle name="Normal 33 3 2 5 3" xfId="16603" xr:uid="{2942AC37-88E0-4EB2-96C0-8A34D4D52B2F}"/>
    <cellStyle name="Normal 33 3 2 6" xfId="16604" xr:uid="{A3DF267E-AB33-484C-B326-EA4A5201F53E}"/>
    <cellStyle name="Normal 33 3 2 6 2" xfId="16605" xr:uid="{93989693-1A66-43DF-A196-5EC5893C40CB}"/>
    <cellStyle name="Normal 33 3 2 6 2 2" xfId="16606" xr:uid="{4F75E6EA-017A-45DE-B8D6-BD5AE5BA7A48}"/>
    <cellStyle name="Normal 33 3 2 6 3" xfId="16607" xr:uid="{11C19F65-8DAD-4153-A7FD-A446DEF5CD82}"/>
    <cellStyle name="Normal 33 3 2 7" xfId="16608" xr:uid="{AA054E79-09DF-40C5-B3A7-A219F367F59B}"/>
    <cellStyle name="Normal 33 3 2 7 2" xfId="16609" xr:uid="{26C1B5F4-BD8F-43BB-A6EC-E8F2CDAB10CB}"/>
    <cellStyle name="Normal 33 3 2 8" xfId="16610" xr:uid="{EB54A008-C9A7-41F6-B8AE-AC46A4B3A236}"/>
    <cellStyle name="Normal 33 3 2 8 2" xfId="16611" xr:uid="{8A5864F1-7595-469D-8A5B-9FB59CC6C636}"/>
    <cellStyle name="Normal 33 3 2 9" xfId="16612" xr:uid="{0FA219A0-302D-4BB8-8677-61063D2B2334}"/>
    <cellStyle name="Normal 33 3 3" xfId="16613" xr:uid="{D024E823-99C4-45FE-B77B-D11EC2971CF9}"/>
    <cellStyle name="Normal 33 3 3 2" xfId="16614" xr:uid="{22CFCE1C-DF43-4098-B82C-F0584559DC16}"/>
    <cellStyle name="Normal 33 3 3 2 2" xfId="16615" xr:uid="{4406EC12-AF7D-4002-969F-D4E502DFB805}"/>
    <cellStyle name="Normal 33 3 3 2 2 2" xfId="16616" xr:uid="{49AEA600-946C-41BE-A74A-D5CFD923BE69}"/>
    <cellStyle name="Normal 33 3 3 2 3" xfId="16617" xr:uid="{4FA3D18D-1813-4857-9950-BB27B4DE3640}"/>
    <cellStyle name="Normal 33 3 3 3" xfId="16618" xr:uid="{8DE2FCB8-0056-41A8-909D-3E1A16D266C5}"/>
    <cellStyle name="Normal 33 3 3 3 2" xfId="16619" xr:uid="{5FA2F9CD-339D-4777-9A11-BC35D17EDBDB}"/>
    <cellStyle name="Normal 33 3 3 3 2 2" xfId="16620" xr:uid="{96A5530D-9D98-4F09-8D82-4A310BA2FA0F}"/>
    <cellStyle name="Normal 33 3 3 3 3" xfId="16621" xr:uid="{59AE806F-467E-4FA0-B430-A3AF8776CF5D}"/>
    <cellStyle name="Normal 33 3 3 4" xfId="16622" xr:uid="{761F36A4-455F-4049-BEDE-1E0DE5E46A96}"/>
    <cellStyle name="Normal 33 3 3 4 2" xfId="16623" xr:uid="{2AD30A3F-B37C-4A91-A868-C13A48256583}"/>
    <cellStyle name="Normal 33 3 3 5" xfId="16624" xr:uid="{8E31435A-AD50-466A-B809-E70304D2108F}"/>
    <cellStyle name="Normal 33 3 3 5 2" xfId="16625" xr:uid="{567225D1-B06E-4E4C-A4A8-11545D193D91}"/>
    <cellStyle name="Normal 33 3 3 6" xfId="16626" xr:uid="{AF3D72AC-91EA-4B6E-9EA8-02F583E264DE}"/>
    <cellStyle name="Normal 33 3 4" xfId="16627" xr:uid="{D81EBDC4-EB97-4A15-BE41-C36146856AD5}"/>
    <cellStyle name="Normal 33 3 4 2" xfId="16628" xr:uid="{4E31A1E0-AF2F-4BF5-A1F8-A346BA35B3FD}"/>
    <cellStyle name="Normal 33 3 4 2 2" xfId="16629" xr:uid="{BD1B6312-418E-40EB-BB4A-A53A9CC75DC1}"/>
    <cellStyle name="Normal 33 3 4 2 2 2" xfId="16630" xr:uid="{BFCA35B3-7AC7-4903-8F21-96E942CBAC7E}"/>
    <cellStyle name="Normal 33 3 4 2 3" xfId="16631" xr:uid="{B825301F-E9A1-4F76-9BC7-2DB55292883A}"/>
    <cellStyle name="Normal 33 3 4 3" xfId="16632" xr:uid="{82FB0992-FE27-43EC-B422-2BB2DCB6D5F8}"/>
    <cellStyle name="Normal 33 3 4 3 2" xfId="16633" xr:uid="{60E59060-BC68-45FE-96EE-F035AE1E4E40}"/>
    <cellStyle name="Normal 33 3 4 3 2 2" xfId="16634" xr:uid="{2308BA04-A2A4-4418-9304-7ED3BE1EA9C7}"/>
    <cellStyle name="Normal 33 3 4 3 3" xfId="16635" xr:uid="{AF85F8A8-92BD-471D-AAC6-D5F1ED13CC4A}"/>
    <cellStyle name="Normal 33 3 4 4" xfId="16636" xr:uid="{DBC7BB61-41A3-40B7-9E13-A9BB88E03D5C}"/>
    <cellStyle name="Normal 33 3 4 4 2" xfId="16637" xr:uid="{205C3E4F-C3F2-4C89-9E90-9C0697BFD4CD}"/>
    <cellStyle name="Normal 33 3 4 5" xfId="16638" xr:uid="{BC602968-E2B3-4513-86B5-9F1EC60803AB}"/>
    <cellStyle name="Normal 33 3 4 5 2" xfId="16639" xr:uid="{76649DA6-78C7-4F78-B292-BB8207C6C94E}"/>
    <cellStyle name="Normal 33 3 4 6" xfId="16640" xr:uid="{70D368D0-C711-4052-83FD-B30852293955}"/>
    <cellStyle name="Normal 33 3 5" xfId="16641" xr:uid="{6DC45E39-CB0B-45D6-AC69-9520E4FA031F}"/>
    <cellStyle name="Normal 33 3 5 2" xfId="16642" xr:uid="{6627950E-72FA-4520-9CBE-1F64193BF22F}"/>
    <cellStyle name="Normal 33 3 5 2 2" xfId="16643" xr:uid="{DA29D8F8-EAF2-4BDE-8667-9430DBAEEEF0}"/>
    <cellStyle name="Normal 33 3 5 2 2 2" xfId="16644" xr:uid="{5BDC0524-F59A-43FF-A30C-BAD61EF746A3}"/>
    <cellStyle name="Normal 33 3 5 2 3" xfId="16645" xr:uid="{AEF427BD-3329-4970-B871-BC1D007B8001}"/>
    <cellStyle name="Normal 33 3 5 3" xfId="16646" xr:uid="{E3194392-66C8-4BE8-80CF-9E2B15F6E27E}"/>
    <cellStyle name="Normal 33 3 5 3 2" xfId="16647" xr:uid="{E208FADF-1DEC-40D7-8DB0-27080634BB2F}"/>
    <cellStyle name="Normal 33 3 5 3 2 2" xfId="16648" xr:uid="{1EEA2130-59DA-4FD2-8760-17B122BA8EDB}"/>
    <cellStyle name="Normal 33 3 5 3 3" xfId="16649" xr:uid="{2050270C-5BCC-490E-B14D-4B43A7C9179D}"/>
    <cellStyle name="Normal 33 3 5 4" xfId="16650" xr:uid="{51CF4424-F5BC-43A2-A9D3-2CCCD898D86D}"/>
    <cellStyle name="Normal 33 3 5 4 2" xfId="16651" xr:uid="{21592856-07BE-43B1-A789-FC97CC3FF3C5}"/>
    <cellStyle name="Normal 33 3 5 5" xfId="16652" xr:uid="{547054FE-0ADD-4A8E-A41C-5D09123BE181}"/>
    <cellStyle name="Normal 33 3 5 5 2" xfId="16653" xr:uid="{C8886E94-CEA4-4004-97E5-942656806201}"/>
    <cellStyle name="Normal 33 3 5 6" xfId="16654" xr:uid="{13DB5B4A-634C-4A20-BB0C-E78A01C7DC2F}"/>
    <cellStyle name="Normal 33 3 6" xfId="16655" xr:uid="{824ED3E8-870D-46A7-A06F-025BF45C5C64}"/>
    <cellStyle name="Normal 33 3 6 2" xfId="16656" xr:uid="{8AC31240-26D9-468A-B26E-C79065728644}"/>
    <cellStyle name="Normal 33 3 6 2 2" xfId="16657" xr:uid="{50FB2ACF-496C-48B5-9DCB-0854A1B3DAA1}"/>
    <cellStyle name="Normal 33 3 6 3" xfId="16658" xr:uid="{696C5AC1-8F04-4760-BB0C-14B0E33366C2}"/>
    <cellStyle name="Normal 33 3 7" xfId="16659" xr:uid="{74D753FD-D965-4C54-A989-782F1AD63B49}"/>
    <cellStyle name="Normal 33 3 7 2" xfId="16660" xr:uid="{D92D254F-36B9-4A21-B150-E59FA0B24177}"/>
    <cellStyle name="Normal 33 3 7 2 2" xfId="16661" xr:uid="{1D3482DA-C1D8-4D98-86F2-59B5416DD591}"/>
    <cellStyle name="Normal 33 3 7 3" xfId="16662" xr:uid="{0ECA6E2F-72A6-4CE0-B10B-0799E861AA1B}"/>
    <cellStyle name="Normal 33 3 8" xfId="16663" xr:uid="{858C2EF8-A678-4413-A622-D211D277B5C0}"/>
    <cellStyle name="Normal 33 3 8 2" xfId="16664" xr:uid="{0D2B3B4C-7500-49A1-B5F3-738D772F7BD5}"/>
    <cellStyle name="Normal 33 3 9" xfId="16665" xr:uid="{D3D39286-8D44-4213-880C-E154453890EC}"/>
    <cellStyle name="Normal 33 3 9 2" xfId="16666" xr:uid="{1E6C5EDC-7D6E-40BB-9B3C-97D6274C9B0C}"/>
    <cellStyle name="Normal 33 4" xfId="16667" xr:uid="{9E361705-E83C-4508-97F7-4691D10E49FB}"/>
    <cellStyle name="Normal 34" xfId="16668" xr:uid="{414859B3-C3AE-45F5-A86D-946BD944889D}"/>
    <cellStyle name="Normal 34 2" xfId="16669" xr:uid="{E3C5D5A4-EF19-451E-B581-DD56F1950420}"/>
    <cellStyle name="Normal 34 3" xfId="16670" xr:uid="{546A905B-C4FC-47AF-A829-B437004A0381}"/>
    <cellStyle name="Normal 34 4" xfId="16671" xr:uid="{8FAAF7B5-7524-4724-83E9-BB4128720252}"/>
    <cellStyle name="Normal 34 4 10" xfId="16672" xr:uid="{D9E918CF-DB54-4E10-B966-22AEE340726C}"/>
    <cellStyle name="Normal 34 4 2" xfId="16673" xr:uid="{A3BC63C0-99C9-4742-B77F-697C6726B7CE}"/>
    <cellStyle name="Normal 34 4 2 2" xfId="16674" xr:uid="{E2308BAF-6850-45A5-86AA-EE4B802A0BB3}"/>
    <cellStyle name="Normal 34 4 2 2 2" xfId="16675" xr:uid="{61B3EE63-FD8E-462F-AA6B-8EA060286C85}"/>
    <cellStyle name="Normal 34 4 2 2 2 2" xfId="16676" xr:uid="{C3A6C878-F825-4D4E-9605-BD7ED234E430}"/>
    <cellStyle name="Normal 34 4 2 2 2 2 2" xfId="16677" xr:uid="{AB4377D4-531F-4849-9F1A-BE76D84F770C}"/>
    <cellStyle name="Normal 34 4 2 2 2 3" xfId="16678" xr:uid="{8BD94CAE-10B5-4ABB-B656-84C8AA30F5C6}"/>
    <cellStyle name="Normal 34 4 2 2 3" xfId="16679" xr:uid="{94FB0C4A-B135-45FC-99E6-EB17EC6F4E4A}"/>
    <cellStyle name="Normal 34 4 2 2 3 2" xfId="16680" xr:uid="{BD1F5643-84B3-4CF0-A51E-4258451F9E5D}"/>
    <cellStyle name="Normal 34 4 2 2 3 2 2" xfId="16681" xr:uid="{7B0E00B3-B9E8-4C3E-AA24-D29FAAD974BC}"/>
    <cellStyle name="Normal 34 4 2 2 3 3" xfId="16682" xr:uid="{965D19C7-67E2-4D7A-93A4-87C34C00DF0D}"/>
    <cellStyle name="Normal 34 4 2 2 4" xfId="16683" xr:uid="{E98927CF-1D14-48E1-9965-3774D7AF4412}"/>
    <cellStyle name="Normal 34 4 2 2 4 2" xfId="16684" xr:uid="{23B25F78-436C-4B5D-98EF-A3E06134A2B6}"/>
    <cellStyle name="Normal 34 4 2 2 5" xfId="16685" xr:uid="{D2C0EFF7-3C54-4217-9D08-12A515EE8D6F}"/>
    <cellStyle name="Normal 34 4 2 2 5 2" xfId="16686" xr:uid="{EC80CC9E-0BCC-4901-A3AD-38A6C425D428}"/>
    <cellStyle name="Normal 34 4 2 2 6" xfId="16687" xr:uid="{0DB04B31-C5BF-43FA-96F8-2038CA689E83}"/>
    <cellStyle name="Normal 34 4 2 3" xfId="16688" xr:uid="{0C8F3FA4-E57C-45D0-A490-73F47F8AF1DC}"/>
    <cellStyle name="Normal 34 4 2 3 2" xfId="16689" xr:uid="{FF6A6FCC-4656-437D-91F4-1BF4257C84EA}"/>
    <cellStyle name="Normal 34 4 2 3 2 2" xfId="16690" xr:uid="{5CDF8878-D0C3-492F-92B7-6E0B13472CAF}"/>
    <cellStyle name="Normal 34 4 2 3 2 2 2" xfId="16691" xr:uid="{BB609174-9F60-4E59-AD11-EF9337E77B4A}"/>
    <cellStyle name="Normal 34 4 2 3 2 3" xfId="16692" xr:uid="{7AFCB51D-5300-42A6-A3C8-D0F2CDD6CBCC}"/>
    <cellStyle name="Normal 34 4 2 3 3" xfId="16693" xr:uid="{7E444C0C-4E68-4117-BD8E-BA149450E8A6}"/>
    <cellStyle name="Normal 34 4 2 3 3 2" xfId="16694" xr:uid="{2517F5AE-EB09-458D-BD18-3A9E6D195F33}"/>
    <cellStyle name="Normal 34 4 2 3 3 2 2" xfId="16695" xr:uid="{435359AA-EF51-49ED-BA23-DA3551D828B8}"/>
    <cellStyle name="Normal 34 4 2 3 3 3" xfId="16696" xr:uid="{10885AAE-44D3-40ED-B095-37BA6A71B738}"/>
    <cellStyle name="Normal 34 4 2 3 4" xfId="16697" xr:uid="{514CCC3F-A33C-41D3-9B21-6D440A443E8E}"/>
    <cellStyle name="Normal 34 4 2 3 4 2" xfId="16698" xr:uid="{6353131F-E1CA-4999-8B67-1E3D026DA0C8}"/>
    <cellStyle name="Normal 34 4 2 3 5" xfId="16699" xr:uid="{C301720C-38A3-4326-909E-169F6B7C97B5}"/>
    <cellStyle name="Normal 34 4 2 3 5 2" xfId="16700" xr:uid="{EDD98523-3817-426E-8C69-A8A9856225D5}"/>
    <cellStyle name="Normal 34 4 2 3 6" xfId="16701" xr:uid="{AAA5EB38-E769-44B8-A03F-5F12F85D07BA}"/>
    <cellStyle name="Normal 34 4 2 4" xfId="16702" xr:uid="{2A3AEDD4-A4FA-431E-B722-701256E742DE}"/>
    <cellStyle name="Normal 34 4 2 4 2" xfId="16703" xr:uid="{1E00AEEE-34BD-4330-946F-E32FD15C3714}"/>
    <cellStyle name="Normal 34 4 2 4 2 2" xfId="16704" xr:uid="{6CBCEAB1-5290-4916-9233-F0BACE6CF97F}"/>
    <cellStyle name="Normal 34 4 2 4 2 2 2" xfId="16705" xr:uid="{BFB227A6-DD38-4BE1-AF72-E7899101D64E}"/>
    <cellStyle name="Normal 34 4 2 4 2 3" xfId="16706" xr:uid="{9C2F8CBA-7557-4158-81F2-EC13CB26090E}"/>
    <cellStyle name="Normal 34 4 2 4 3" xfId="16707" xr:uid="{D039857B-A1A3-4F3B-B682-3EEB6D743673}"/>
    <cellStyle name="Normal 34 4 2 4 3 2" xfId="16708" xr:uid="{F3F149C7-0D5D-471D-AED7-50AC4037388E}"/>
    <cellStyle name="Normal 34 4 2 4 3 2 2" xfId="16709" xr:uid="{4654A7B9-81E2-4465-8929-05D4DA5A1035}"/>
    <cellStyle name="Normal 34 4 2 4 3 3" xfId="16710" xr:uid="{8E005250-6CC2-4364-9433-3070CBB6F3A1}"/>
    <cellStyle name="Normal 34 4 2 4 4" xfId="16711" xr:uid="{B23B6756-8F0A-4E4C-AEF8-A358C198F359}"/>
    <cellStyle name="Normal 34 4 2 4 4 2" xfId="16712" xr:uid="{5CF56719-5D95-4E26-AC19-1E4DCD020E0D}"/>
    <cellStyle name="Normal 34 4 2 4 5" xfId="16713" xr:uid="{CBD8FEC3-D53F-41B9-BA5E-A7E6B10C48D7}"/>
    <cellStyle name="Normal 34 4 2 4 5 2" xfId="16714" xr:uid="{944279F3-0D69-49A6-8266-A14308749E86}"/>
    <cellStyle name="Normal 34 4 2 4 6" xfId="16715" xr:uid="{CA519DFD-17DD-4F66-B515-CF30C8B4A9CF}"/>
    <cellStyle name="Normal 34 4 2 5" xfId="16716" xr:uid="{0CC55C32-F9D5-4B7B-955B-193988081D2E}"/>
    <cellStyle name="Normal 34 4 2 5 2" xfId="16717" xr:uid="{BC10E066-7E6B-4F99-9DC4-D6834C5BDB09}"/>
    <cellStyle name="Normal 34 4 2 5 2 2" xfId="16718" xr:uid="{74FDA2B1-341C-4867-B12B-A2777F92B61A}"/>
    <cellStyle name="Normal 34 4 2 5 3" xfId="16719" xr:uid="{6225BE76-BCF4-4D7A-B5CE-1EA5E9FD9F8A}"/>
    <cellStyle name="Normal 34 4 2 6" xfId="16720" xr:uid="{4639299E-F262-4A97-A392-14348C97655E}"/>
    <cellStyle name="Normal 34 4 2 6 2" xfId="16721" xr:uid="{791B2D87-20D4-49B8-993D-081E559AB1A8}"/>
    <cellStyle name="Normal 34 4 2 6 2 2" xfId="16722" xr:uid="{CB133D38-9868-423C-BBD7-A0D4ED8759AF}"/>
    <cellStyle name="Normal 34 4 2 6 3" xfId="16723" xr:uid="{6BD8CCD8-7A9C-4C22-9EFC-891710810167}"/>
    <cellStyle name="Normal 34 4 2 7" xfId="16724" xr:uid="{18AB5499-B253-488D-A249-5A87CB92C788}"/>
    <cellStyle name="Normal 34 4 2 7 2" xfId="16725" xr:uid="{A79EA265-BA1D-4071-B2B9-746737B66BEE}"/>
    <cellStyle name="Normal 34 4 2 8" xfId="16726" xr:uid="{A117D69A-63A8-4CA9-A4A9-15E457F7BB59}"/>
    <cellStyle name="Normal 34 4 2 8 2" xfId="16727" xr:uid="{8AE152FC-DB96-4454-B514-340649BDCB7B}"/>
    <cellStyle name="Normal 34 4 2 9" xfId="16728" xr:uid="{EE6BEFD3-B842-4D98-BE90-9524071578D5}"/>
    <cellStyle name="Normal 34 4 3" xfId="16729" xr:uid="{0BC0735A-9EB6-4388-8890-EA60C4B166C1}"/>
    <cellStyle name="Normal 34 4 3 2" xfId="16730" xr:uid="{7718D69B-1F00-4FB6-ADAD-778449BE7530}"/>
    <cellStyle name="Normal 34 4 3 2 2" xfId="16731" xr:uid="{EADBFAF3-83F6-4413-AF32-776A80B73403}"/>
    <cellStyle name="Normal 34 4 3 2 2 2" xfId="16732" xr:uid="{FB792D5D-387D-4C3B-8EE7-92E671B4CCEC}"/>
    <cellStyle name="Normal 34 4 3 2 3" xfId="16733" xr:uid="{585E4BD8-4D99-4C22-A2C6-44E8E4DBC969}"/>
    <cellStyle name="Normal 34 4 3 3" xfId="16734" xr:uid="{6BBC9B9A-7935-4285-8226-EFA604CCDED3}"/>
    <cellStyle name="Normal 34 4 3 3 2" xfId="16735" xr:uid="{44BDBF4F-AF23-46EE-9B37-E9FE1585D46C}"/>
    <cellStyle name="Normal 34 4 3 3 2 2" xfId="16736" xr:uid="{B4DC2C4B-BF50-4E64-BC7A-3E80351B2912}"/>
    <cellStyle name="Normal 34 4 3 3 3" xfId="16737" xr:uid="{D36BEA17-D97A-4ACE-8985-2387C7F7534F}"/>
    <cellStyle name="Normal 34 4 3 4" xfId="16738" xr:uid="{87181CA9-66D0-410D-914F-B5975CA67F2F}"/>
    <cellStyle name="Normal 34 4 3 4 2" xfId="16739" xr:uid="{15A2C42C-7CC4-4D87-BC7E-71B4EF2E231D}"/>
    <cellStyle name="Normal 34 4 3 5" xfId="16740" xr:uid="{68832B4C-E0AB-4669-9EB1-D2C516B30479}"/>
    <cellStyle name="Normal 34 4 3 5 2" xfId="16741" xr:uid="{6D6F8CE8-2CD7-4E39-9589-611278739991}"/>
    <cellStyle name="Normal 34 4 3 6" xfId="16742" xr:uid="{CD51E416-51B4-4D69-807D-5A8AC143FB63}"/>
    <cellStyle name="Normal 34 4 4" xfId="16743" xr:uid="{D6B7C2D4-A922-47DE-962E-F4C214AAD5A9}"/>
    <cellStyle name="Normal 34 4 4 2" xfId="16744" xr:uid="{F8B5D8DD-CA94-417D-A546-190149BFEE2D}"/>
    <cellStyle name="Normal 34 4 4 2 2" xfId="16745" xr:uid="{80CCADD2-1CD2-42CC-87F8-9F58704A74C3}"/>
    <cellStyle name="Normal 34 4 4 2 2 2" xfId="16746" xr:uid="{CD641E63-6A32-48B0-B8BF-CD91524A779C}"/>
    <cellStyle name="Normal 34 4 4 2 3" xfId="16747" xr:uid="{F523F52B-EC19-4E6F-8721-33F8F72EEACD}"/>
    <cellStyle name="Normal 34 4 4 3" xfId="16748" xr:uid="{BD4957B6-B80C-48B7-A14A-C75D5AA64318}"/>
    <cellStyle name="Normal 34 4 4 3 2" xfId="16749" xr:uid="{959FD3E4-E064-42F5-A09C-F922D6BF24C2}"/>
    <cellStyle name="Normal 34 4 4 3 2 2" xfId="16750" xr:uid="{35CD2337-CCE1-4211-8A79-FC7DDFA013DB}"/>
    <cellStyle name="Normal 34 4 4 3 3" xfId="16751" xr:uid="{44331C6A-1F57-4549-BEF5-465AF84C81A5}"/>
    <cellStyle name="Normal 34 4 4 4" xfId="16752" xr:uid="{000A021E-25FA-47C8-AC25-DCAB8D6BDDE2}"/>
    <cellStyle name="Normal 34 4 4 4 2" xfId="16753" xr:uid="{83123C8B-418A-4DB3-8DEA-ABCD9D13F202}"/>
    <cellStyle name="Normal 34 4 4 5" xfId="16754" xr:uid="{33E53687-D175-45D0-945F-D0EDEAF62BB9}"/>
    <cellStyle name="Normal 34 4 4 5 2" xfId="16755" xr:uid="{9AE8DA34-30AF-47D7-B47F-3FE5D0BA687A}"/>
    <cellStyle name="Normal 34 4 4 6" xfId="16756" xr:uid="{0E6C4636-F1A9-48D8-B051-8A587D93378B}"/>
    <cellStyle name="Normal 34 4 5" xfId="16757" xr:uid="{011C6E40-5D77-4F42-A0B6-45C85B0019F1}"/>
    <cellStyle name="Normal 34 4 5 2" xfId="16758" xr:uid="{C7F6ADB8-2635-48F4-8DCE-74A98C010EAD}"/>
    <cellStyle name="Normal 34 4 5 2 2" xfId="16759" xr:uid="{500386C8-E547-412C-961E-75A9BBD78DB6}"/>
    <cellStyle name="Normal 34 4 5 2 2 2" xfId="16760" xr:uid="{64402C06-A1BB-4CB9-87A8-1E94F9385F9A}"/>
    <cellStyle name="Normal 34 4 5 2 3" xfId="16761" xr:uid="{3B626B4A-731A-4A82-99F4-CCA220E78FE6}"/>
    <cellStyle name="Normal 34 4 5 3" xfId="16762" xr:uid="{B93E187D-C867-42D0-A156-64DB312630A4}"/>
    <cellStyle name="Normal 34 4 5 3 2" xfId="16763" xr:uid="{C07FFFA0-9E7A-408B-8B5B-71163316880E}"/>
    <cellStyle name="Normal 34 4 5 3 2 2" xfId="16764" xr:uid="{03355483-A224-47E2-A8E8-0527CEE44A08}"/>
    <cellStyle name="Normal 34 4 5 3 3" xfId="16765" xr:uid="{AD1DA2FF-A7BE-404F-8554-96400C2FD6D1}"/>
    <cellStyle name="Normal 34 4 5 4" xfId="16766" xr:uid="{F67BB3D1-7C07-4E46-8A47-D197E4E174E1}"/>
    <cellStyle name="Normal 34 4 5 4 2" xfId="16767" xr:uid="{76AB35AE-336C-4F9A-B815-54D037760BA5}"/>
    <cellStyle name="Normal 34 4 5 5" xfId="16768" xr:uid="{B469EC5C-1186-4A00-86FD-A5A8D0C78109}"/>
    <cellStyle name="Normal 34 4 5 5 2" xfId="16769" xr:uid="{52FF485F-73F8-47F9-90DC-ECAAE20CC9B8}"/>
    <cellStyle name="Normal 34 4 5 6" xfId="16770" xr:uid="{445AE5C3-D79B-48A6-8F75-7D488FA26ADB}"/>
    <cellStyle name="Normal 34 4 6" xfId="16771" xr:uid="{93A8A7D3-0311-4AA7-8092-6FE439794F1A}"/>
    <cellStyle name="Normal 34 4 6 2" xfId="16772" xr:uid="{C2B9A8E3-52EA-4E5F-A98D-97021C32FA1C}"/>
    <cellStyle name="Normal 34 4 6 2 2" xfId="16773" xr:uid="{D09F4A1A-9D9B-4C43-9AD0-E1CC78C20607}"/>
    <cellStyle name="Normal 34 4 6 3" xfId="16774" xr:uid="{A8CDEDE0-2CF4-4875-9879-F18D20138D02}"/>
    <cellStyle name="Normal 34 4 7" xfId="16775" xr:uid="{EDEA80DF-B02A-46BF-A1A9-A902A88C4C45}"/>
    <cellStyle name="Normal 34 4 7 2" xfId="16776" xr:uid="{BE4216EB-E0F5-4BE8-ABA1-96D5B7FEE2F4}"/>
    <cellStyle name="Normal 34 4 7 2 2" xfId="16777" xr:uid="{D9A99932-FD35-45FB-8494-C689C606DBFA}"/>
    <cellStyle name="Normal 34 4 7 3" xfId="16778" xr:uid="{B0EE3029-B6CA-4E9C-A530-3C80F5AB8E03}"/>
    <cellStyle name="Normal 34 4 8" xfId="16779" xr:uid="{FF2E3833-2D27-48A8-8BD7-7BB8C33F85B8}"/>
    <cellStyle name="Normal 34 4 8 2" xfId="16780" xr:uid="{5749B4F8-80D1-4D8E-BAEA-4C19BF895E2D}"/>
    <cellStyle name="Normal 34 4 9" xfId="16781" xr:uid="{88853FC3-C688-4D81-979E-32EA2EB36B6A}"/>
    <cellStyle name="Normal 34 4 9 2" xfId="16782" xr:uid="{DC622814-22D4-4556-9886-6BF212CAD2DD}"/>
    <cellStyle name="Normal 35" xfId="16783" xr:uid="{5FA55FFA-FA02-426F-919E-982336638A31}"/>
    <cellStyle name="Normal 35 2" xfId="16784" xr:uid="{D5704E23-3D04-4E96-8B9C-AF75D84C2A37}"/>
    <cellStyle name="Normal 35 2 10" xfId="16785" xr:uid="{167E6DA7-B04E-4949-8B51-DBC2245419A7}"/>
    <cellStyle name="Normal 35 2 11" xfId="16786" xr:uid="{C8B8542D-0DD7-40AD-A080-EB3D98B5130B}"/>
    <cellStyle name="Normal 35 2 2" xfId="16787" xr:uid="{1079FD93-A8BB-4BAF-8F6B-5933A84A654C}"/>
    <cellStyle name="Normal 35 2 2 2" xfId="16788" xr:uid="{E80F3F07-F66F-4894-9860-D9B1A6EB58D2}"/>
    <cellStyle name="Normal 35 2 2 2 2" xfId="16789" xr:uid="{1979FCA8-AC95-4520-BCAC-7843E0636460}"/>
    <cellStyle name="Normal 35 2 2 2 2 2" xfId="16790" xr:uid="{BA02522C-13E7-425D-9FE4-CCC7F7B41F1F}"/>
    <cellStyle name="Normal 35 2 2 2 2 2 2" xfId="16791" xr:uid="{68CB517E-FE80-4623-9F38-230AA364900B}"/>
    <cellStyle name="Normal 35 2 2 2 2 3" xfId="16792" xr:uid="{352E43BD-58CA-4892-A35C-9058B5DEBE77}"/>
    <cellStyle name="Normal 35 2 2 2 3" xfId="16793" xr:uid="{EB349CAE-802F-4ACD-86F3-FBF539577F80}"/>
    <cellStyle name="Normal 35 2 2 2 3 2" xfId="16794" xr:uid="{21062323-9C0A-470C-90F7-58F9639C904A}"/>
    <cellStyle name="Normal 35 2 2 2 3 2 2" xfId="16795" xr:uid="{62A026E4-8A56-4EAA-9402-A2C601F03668}"/>
    <cellStyle name="Normal 35 2 2 2 3 3" xfId="16796" xr:uid="{B71F055E-3ED6-4370-B212-20D51EE583CD}"/>
    <cellStyle name="Normal 35 2 2 2 4" xfId="16797" xr:uid="{9958FE12-71DA-4619-B8A9-0CD359750295}"/>
    <cellStyle name="Normal 35 2 2 2 4 2" xfId="16798" xr:uid="{0EC5DC46-5324-4342-9357-E7D27DA19FC4}"/>
    <cellStyle name="Normal 35 2 2 2 5" xfId="16799" xr:uid="{B0B10AEE-5F78-4547-800E-9AD1A5A0CA75}"/>
    <cellStyle name="Normal 35 2 2 2 5 2" xfId="16800" xr:uid="{9B116AFE-5472-4DE2-92BD-4407DF41537F}"/>
    <cellStyle name="Normal 35 2 2 2 6" xfId="16801" xr:uid="{B9B1E85C-C85D-498C-945A-1C5FF3B93D46}"/>
    <cellStyle name="Normal 35 2 2 3" xfId="16802" xr:uid="{2C7EAEC4-F6A7-466E-AF54-C9315BCA215C}"/>
    <cellStyle name="Normal 35 2 2 3 2" xfId="16803" xr:uid="{20AA0B86-7776-4292-AD1C-40FEFC5E7576}"/>
    <cellStyle name="Normal 35 2 2 3 2 2" xfId="16804" xr:uid="{87FBDC81-18B4-4806-A2EC-6B19003614F9}"/>
    <cellStyle name="Normal 35 2 2 3 2 2 2" xfId="16805" xr:uid="{EF0DF421-B021-4CD2-A170-BF7CC5C431E7}"/>
    <cellStyle name="Normal 35 2 2 3 2 3" xfId="16806" xr:uid="{9966816D-E2A2-4FD8-94C2-C984EB055A00}"/>
    <cellStyle name="Normal 35 2 2 3 3" xfId="16807" xr:uid="{AD54523B-22AF-45D8-AD02-56300F90087A}"/>
    <cellStyle name="Normal 35 2 2 3 3 2" xfId="16808" xr:uid="{3B3E1FF6-FB9E-4787-9568-F5AD30635825}"/>
    <cellStyle name="Normal 35 2 2 3 3 2 2" xfId="16809" xr:uid="{8944F5DE-4073-41EA-AD85-B0AE043CF0FC}"/>
    <cellStyle name="Normal 35 2 2 3 3 3" xfId="16810" xr:uid="{B784DB10-0EAF-48F9-BE89-A5F6AE3BCD05}"/>
    <cellStyle name="Normal 35 2 2 3 4" xfId="16811" xr:uid="{E4474FC6-E139-4BFD-80AB-E6C257C718C6}"/>
    <cellStyle name="Normal 35 2 2 3 4 2" xfId="16812" xr:uid="{71769DDB-5C60-42C7-BD59-9139FF2E4F3B}"/>
    <cellStyle name="Normal 35 2 2 3 5" xfId="16813" xr:uid="{985313E9-FCA9-4C45-90DF-3B32F3A2B575}"/>
    <cellStyle name="Normal 35 2 2 3 5 2" xfId="16814" xr:uid="{E7EB50E7-320C-4EAC-A8D4-B7CCBE53DE79}"/>
    <cellStyle name="Normal 35 2 2 3 6" xfId="16815" xr:uid="{396889B7-7B8E-4AD2-89FE-4BE6EB719870}"/>
    <cellStyle name="Normal 35 2 2 4" xfId="16816" xr:uid="{DE1DE9F5-CD12-4B93-A537-A72F63530D20}"/>
    <cellStyle name="Normal 35 2 2 4 2" xfId="16817" xr:uid="{5E2547CD-D871-47A0-BFC7-C8EB6F4FD4FB}"/>
    <cellStyle name="Normal 35 2 2 4 2 2" xfId="16818" xr:uid="{40C78EF7-20BD-4862-A48A-8E2BC703BF10}"/>
    <cellStyle name="Normal 35 2 2 4 2 2 2" xfId="16819" xr:uid="{96E6FD61-5BF1-459B-A909-21695A4B1605}"/>
    <cellStyle name="Normal 35 2 2 4 2 3" xfId="16820" xr:uid="{F0F135E8-E56D-430D-9A89-524CE0FB3367}"/>
    <cellStyle name="Normal 35 2 2 4 3" xfId="16821" xr:uid="{4CA804F0-45E7-496E-B9B6-6865D89EB787}"/>
    <cellStyle name="Normal 35 2 2 4 3 2" xfId="16822" xr:uid="{34304BAA-3913-4F07-9814-DD739F1ECCB4}"/>
    <cellStyle name="Normal 35 2 2 4 3 2 2" xfId="16823" xr:uid="{88C5E814-545E-4EF1-8A6A-FED26660777E}"/>
    <cellStyle name="Normal 35 2 2 4 3 3" xfId="16824" xr:uid="{67DC1313-0E28-4227-8265-C3B17BE55B8A}"/>
    <cellStyle name="Normal 35 2 2 4 4" xfId="16825" xr:uid="{D3486F20-83E7-4F43-82D4-CFE00B8F1D6A}"/>
    <cellStyle name="Normal 35 2 2 4 4 2" xfId="16826" xr:uid="{3840541E-430D-42E9-B484-BAA65C75C3B3}"/>
    <cellStyle name="Normal 35 2 2 4 5" xfId="16827" xr:uid="{9671B04B-E7EC-4D26-A39C-F3B482CBD32B}"/>
    <cellStyle name="Normal 35 2 2 4 5 2" xfId="16828" xr:uid="{43844398-1067-467F-86FB-5302870D08A6}"/>
    <cellStyle name="Normal 35 2 2 4 6" xfId="16829" xr:uid="{B465B75B-1857-404F-BE60-05438D39BA48}"/>
    <cellStyle name="Normal 35 2 2 5" xfId="16830" xr:uid="{855C05E8-7530-4D43-9297-79E4A351A901}"/>
    <cellStyle name="Normal 35 2 2 5 2" xfId="16831" xr:uid="{941543A4-5A5B-43CC-8FFB-8CFEB73F4B46}"/>
    <cellStyle name="Normal 35 2 2 5 2 2" xfId="16832" xr:uid="{4105D27A-B57B-40DD-B8BA-17AD62473F2A}"/>
    <cellStyle name="Normal 35 2 2 5 3" xfId="16833" xr:uid="{70421898-4813-4915-B08B-4218CB5E6D8B}"/>
    <cellStyle name="Normal 35 2 2 6" xfId="16834" xr:uid="{C4FAA2C5-F54F-4059-925A-DC9F38A64494}"/>
    <cellStyle name="Normal 35 2 2 6 2" xfId="16835" xr:uid="{F17ED470-0536-45D5-86EB-6AE5AFF5C191}"/>
    <cellStyle name="Normal 35 2 2 6 2 2" xfId="16836" xr:uid="{6D186C00-5DA2-4A97-B23C-DA6AA2A69786}"/>
    <cellStyle name="Normal 35 2 2 6 3" xfId="16837" xr:uid="{60709CA2-8E8F-489F-9AA6-F1F46822EE94}"/>
    <cellStyle name="Normal 35 2 2 7" xfId="16838" xr:uid="{2BC1B043-F703-4EDF-A82F-96D8A8DE517E}"/>
    <cellStyle name="Normal 35 2 2 7 2" xfId="16839" xr:uid="{0548F3FA-B877-41C9-BE54-A1F46E50D961}"/>
    <cellStyle name="Normal 35 2 2 8" xfId="16840" xr:uid="{C6E0CE99-F5A7-4400-A9C6-D582C09D169E}"/>
    <cellStyle name="Normal 35 2 2 8 2" xfId="16841" xr:uid="{1DB4FE66-48F2-453D-94F4-A2FCBECFE447}"/>
    <cellStyle name="Normal 35 2 2 9" xfId="16842" xr:uid="{44D42D30-3C37-4432-A5AB-C5EB4D66AD07}"/>
    <cellStyle name="Normal 35 2 3" xfId="16843" xr:uid="{E4C21147-C4E5-4FD0-BB43-FF398DB612B7}"/>
    <cellStyle name="Normal 35 2 3 2" xfId="16844" xr:uid="{C8BC3735-E118-42DD-B0F2-A5933312ECF3}"/>
    <cellStyle name="Normal 35 2 3 2 2" xfId="16845" xr:uid="{6FD1145E-F4C0-492A-AD49-DD394A062286}"/>
    <cellStyle name="Normal 35 2 3 2 2 2" xfId="16846" xr:uid="{4597CEC9-CE20-4971-A272-B64278C98419}"/>
    <cellStyle name="Normal 35 2 3 2 3" xfId="16847" xr:uid="{228D40B0-5122-40A4-9D0B-8867AD01D399}"/>
    <cellStyle name="Normal 35 2 3 3" xfId="16848" xr:uid="{C53B0CC6-1A78-4926-ACE4-FE4E399E6BD1}"/>
    <cellStyle name="Normal 35 2 3 3 2" xfId="16849" xr:uid="{390A5819-1A00-4395-B612-6F97FF538FA3}"/>
    <cellStyle name="Normal 35 2 3 3 2 2" xfId="16850" xr:uid="{D47225E5-D1F4-4354-B6E8-B894C568A5F9}"/>
    <cellStyle name="Normal 35 2 3 3 3" xfId="16851" xr:uid="{2478F616-E366-41F6-A9D7-B146951C1752}"/>
    <cellStyle name="Normal 35 2 3 4" xfId="16852" xr:uid="{F43B2E76-1C9C-4F66-A37B-2CE307A056D8}"/>
    <cellStyle name="Normal 35 2 3 4 2" xfId="16853" xr:uid="{E41CD5B6-047B-4576-8AB3-3322AFFE79C8}"/>
    <cellStyle name="Normal 35 2 3 5" xfId="16854" xr:uid="{41471FB8-978F-49FB-9ADA-29ED5B1388A6}"/>
    <cellStyle name="Normal 35 2 3 5 2" xfId="16855" xr:uid="{7D90EA5D-18FD-4DF0-B705-BC02C62E47AF}"/>
    <cellStyle name="Normal 35 2 3 6" xfId="16856" xr:uid="{73960576-B877-4B47-B8B7-DB78D65B4C2E}"/>
    <cellStyle name="Normal 35 2 4" xfId="16857" xr:uid="{E2BE2270-33C1-4004-902D-D3C82DAA6856}"/>
    <cellStyle name="Normal 35 2 4 2" xfId="16858" xr:uid="{395F9BB2-AEC4-411F-B0AC-77F9BC94FEDA}"/>
    <cellStyle name="Normal 35 2 4 2 2" xfId="16859" xr:uid="{E81BB242-8AC0-4C95-948D-788D124AA11D}"/>
    <cellStyle name="Normal 35 2 4 2 2 2" xfId="16860" xr:uid="{035FC079-D9D4-4060-B3DA-EB606D231C34}"/>
    <cellStyle name="Normal 35 2 4 2 3" xfId="16861" xr:uid="{7F47CA75-951D-4939-A4E6-B63DD4BF8D0C}"/>
    <cellStyle name="Normal 35 2 4 3" xfId="16862" xr:uid="{CFFF928A-3085-455A-9EF7-B144DE4993B3}"/>
    <cellStyle name="Normal 35 2 4 3 2" xfId="16863" xr:uid="{591C168E-358B-4E18-AAFB-B7D1EE1DBD9E}"/>
    <cellStyle name="Normal 35 2 4 3 2 2" xfId="16864" xr:uid="{458B663B-B4B6-43C6-9A32-ECAF7EC304F5}"/>
    <cellStyle name="Normal 35 2 4 3 3" xfId="16865" xr:uid="{05020796-DE51-43A0-92B3-42CD7EFADDF5}"/>
    <cellStyle name="Normal 35 2 4 4" xfId="16866" xr:uid="{FD7D9B49-69E3-4A54-B41B-BC77EE8E7163}"/>
    <cellStyle name="Normal 35 2 4 4 2" xfId="16867" xr:uid="{E119A458-DFB1-4A2F-815F-3BCF66D6A8DC}"/>
    <cellStyle name="Normal 35 2 4 5" xfId="16868" xr:uid="{38C2FFBF-A40B-4F51-B5BA-19A70CD09CBB}"/>
    <cellStyle name="Normal 35 2 4 5 2" xfId="16869" xr:uid="{D3911706-693E-442C-977E-DD1F19C4D5AD}"/>
    <cellStyle name="Normal 35 2 4 6" xfId="16870" xr:uid="{AA1C7020-9538-40AE-8DA1-D9AF3DAC691A}"/>
    <cellStyle name="Normal 35 2 5" xfId="16871" xr:uid="{072F27F0-3489-4014-830E-816B273B7D6B}"/>
    <cellStyle name="Normal 35 2 5 2" xfId="16872" xr:uid="{A5647DD3-A446-4FF1-A7E5-DC7B649303EB}"/>
    <cellStyle name="Normal 35 2 5 2 2" xfId="16873" xr:uid="{DD053FCF-E057-4162-BAD4-24D86998B5CA}"/>
    <cellStyle name="Normal 35 2 5 2 2 2" xfId="16874" xr:uid="{BBACA634-9F8E-483E-B092-8550E706306B}"/>
    <cellStyle name="Normal 35 2 5 2 3" xfId="16875" xr:uid="{2861CB18-619D-41AC-965B-EE50D929A34A}"/>
    <cellStyle name="Normal 35 2 5 3" xfId="16876" xr:uid="{D3F225EB-526C-49F9-AE95-75F93179CE55}"/>
    <cellStyle name="Normal 35 2 5 3 2" xfId="16877" xr:uid="{79FD5F15-8561-473A-8B70-9F6BD3B1EC68}"/>
    <cellStyle name="Normal 35 2 5 3 2 2" xfId="16878" xr:uid="{7CC3A003-91A2-493C-9471-8D2BF86095EF}"/>
    <cellStyle name="Normal 35 2 5 3 3" xfId="16879" xr:uid="{2345ADF3-CAC2-4B29-A36C-A3209ED3989D}"/>
    <cellStyle name="Normal 35 2 5 4" xfId="16880" xr:uid="{A444CF56-EAEE-4E72-9673-D02E6D90E164}"/>
    <cellStyle name="Normal 35 2 5 4 2" xfId="16881" xr:uid="{01D28CAA-3C84-45B9-BC0B-FC7EC6C631F6}"/>
    <cellStyle name="Normal 35 2 5 5" xfId="16882" xr:uid="{39B0663C-0833-401C-95D1-EB723610ED38}"/>
    <cellStyle name="Normal 35 2 5 5 2" xfId="16883" xr:uid="{E08BED7D-7E73-4548-A9F7-09BA8F671DC2}"/>
    <cellStyle name="Normal 35 2 5 6" xfId="16884" xr:uid="{2BD1B9B0-C97F-41DB-9287-FAA8225D61DC}"/>
    <cellStyle name="Normal 35 2 6" xfId="16885" xr:uid="{9CDF0D36-4B72-4317-8639-F18ADAA04502}"/>
    <cellStyle name="Normal 35 2 6 2" xfId="16886" xr:uid="{9DC3026F-83C5-484B-9C05-FA925D2614F6}"/>
    <cellStyle name="Normal 35 2 6 2 2" xfId="16887" xr:uid="{6ACBC79E-140C-453C-8814-02DDCC1FE588}"/>
    <cellStyle name="Normal 35 2 6 3" xfId="16888" xr:uid="{62422EEB-EBC9-4C06-936E-468A3586A545}"/>
    <cellStyle name="Normal 35 2 7" xfId="16889" xr:uid="{91312137-E8FE-4816-BA89-D6A13E06D824}"/>
    <cellStyle name="Normal 35 2 7 2" xfId="16890" xr:uid="{B3EB59AB-3AC7-4E3F-8E6B-8AC664E75712}"/>
    <cellStyle name="Normal 35 2 7 2 2" xfId="16891" xr:uid="{9CA2979E-0D05-469B-8EE4-8046109A36C8}"/>
    <cellStyle name="Normal 35 2 7 3" xfId="16892" xr:uid="{246F0B74-BC9A-48D9-A319-5FC14E29DA4E}"/>
    <cellStyle name="Normal 35 2 8" xfId="16893" xr:uid="{FC92713E-5908-45B0-8037-C2CA6B1E414C}"/>
    <cellStyle name="Normal 35 2 8 2" xfId="16894" xr:uid="{CE9C33B2-4AC2-4B72-BFAC-80279E08FCFB}"/>
    <cellStyle name="Normal 35 2 9" xfId="16895" xr:uid="{37E30969-2057-46AF-8834-D3ED9B7B0DD4}"/>
    <cellStyle name="Normal 35 2 9 2" xfId="16896" xr:uid="{E79AEE07-A22A-4F7C-8DE2-0633C119BBDE}"/>
    <cellStyle name="Normal 35 3" xfId="16897" xr:uid="{2D953A2F-944E-47A8-A6F5-66F51405AD6A}"/>
    <cellStyle name="Normal 35 3 10" xfId="16898" xr:uid="{8BC63A59-765A-4A98-A272-138998731887}"/>
    <cellStyle name="Normal 35 3 2" xfId="16899" xr:uid="{E19F3E1C-F83B-472E-AB9A-95C9B1FC171A}"/>
    <cellStyle name="Normal 35 3 2 2" xfId="16900" xr:uid="{B56B2851-5556-42AD-9AA7-3053C981BB4E}"/>
    <cellStyle name="Normal 35 3 2 2 2" xfId="16901" xr:uid="{990B4CE8-2B66-428B-90A5-4381B2CD8627}"/>
    <cellStyle name="Normal 35 3 2 2 2 2" xfId="16902" xr:uid="{4199296F-F770-4F93-9125-7C53D90A12CA}"/>
    <cellStyle name="Normal 35 3 2 2 2 2 2" xfId="16903" xr:uid="{87329A8D-F0A4-449B-BB4D-86EDB632C517}"/>
    <cellStyle name="Normal 35 3 2 2 2 3" xfId="16904" xr:uid="{3DAB3442-4F1F-4F89-9932-85A214C25B5F}"/>
    <cellStyle name="Normal 35 3 2 2 3" xfId="16905" xr:uid="{A57B6036-C144-4491-9381-AE57889D0A12}"/>
    <cellStyle name="Normal 35 3 2 2 3 2" xfId="16906" xr:uid="{2983C882-E1BC-410A-88DF-4641AF19090F}"/>
    <cellStyle name="Normal 35 3 2 2 3 2 2" xfId="16907" xr:uid="{8837941B-3D9D-43C6-ABDE-DB8AD2132424}"/>
    <cellStyle name="Normal 35 3 2 2 3 3" xfId="16908" xr:uid="{CDFF26A3-5490-4645-9EC9-F9FAC7D41CC3}"/>
    <cellStyle name="Normal 35 3 2 2 4" xfId="16909" xr:uid="{A16EA712-AAC3-4380-9546-22B7FD5FFEC4}"/>
    <cellStyle name="Normal 35 3 2 2 4 2" xfId="16910" xr:uid="{AA32EB36-EF54-48F1-826A-F037DC1D19A6}"/>
    <cellStyle name="Normal 35 3 2 2 5" xfId="16911" xr:uid="{A7D13203-9CED-4B5F-8B65-05BEA4A7A4EE}"/>
    <cellStyle name="Normal 35 3 2 2 5 2" xfId="16912" xr:uid="{A59BEDE0-1E92-474A-95A4-4974560C953E}"/>
    <cellStyle name="Normal 35 3 2 2 6" xfId="16913" xr:uid="{795B18F1-5567-48DE-AF83-AFB2A6131507}"/>
    <cellStyle name="Normal 35 3 2 3" xfId="16914" xr:uid="{444A051C-B490-4FB0-92DD-6584B25123DA}"/>
    <cellStyle name="Normal 35 3 2 3 2" xfId="16915" xr:uid="{13758A1F-803E-4135-AB38-96A7AF093406}"/>
    <cellStyle name="Normal 35 3 2 3 2 2" xfId="16916" xr:uid="{9747F89E-10DC-4B4F-A504-2B3C96B90A61}"/>
    <cellStyle name="Normal 35 3 2 3 2 2 2" xfId="16917" xr:uid="{DFD505E8-373C-4B2D-8466-5AEB5E9AD035}"/>
    <cellStyle name="Normal 35 3 2 3 2 3" xfId="16918" xr:uid="{40DF4AB8-FB90-4732-811F-A44A6D768301}"/>
    <cellStyle name="Normal 35 3 2 3 3" xfId="16919" xr:uid="{53C1DA0A-1D95-41A4-A4B6-70B0874D720C}"/>
    <cellStyle name="Normal 35 3 2 3 3 2" xfId="16920" xr:uid="{C2494C27-16C0-4DE7-9DA6-89159FBA2219}"/>
    <cellStyle name="Normal 35 3 2 3 3 2 2" xfId="16921" xr:uid="{808968CB-5E88-46FF-842C-566D0DB64CBF}"/>
    <cellStyle name="Normal 35 3 2 3 3 3" xfId="16922" xr:uid="{1537B4AE-B30E-485A-97DD-2593EB177B29}"/>
    <cellStyle name="Normal 35 3 2 3 4" xfId="16923" xr:uid="{44195A56-ABFE-43DA-9842-6D2B3ED53326}"/>
    <cellStyle name="Normal 35 3 2 3 4 2" xfId="16924" xr:uid="{885FBC23-1EB9-42D7-B0F6-218DF3DB2C21}"/>
    <cellStyle name="Normal 35 3 2 3 5" xfId="16925" xr:uid="{87021A12-53CA-49B9-BDF5-2286D2A33A28}"/>
    <cellStyle name="Normal 35 3 2 3 5 2" xfId="16926" xr:uid="{1CA11EEF-553D-4778-AE97-B121A1A986F6}"/>
    <cellStyle name="Normal 35 3 2 3 6" xfId="16927" xr:uid="{355B194A-F190-45DB-B01B-D234485F6739}"/>
    <cellStyle name="Normal 35 3 2 4" xfId="16928" xr:uid="{6FCEBCED-898D-4428-BFC5-168F601AE364}"/>
    <cellStyle name="Normal 35 3 2 4 2" xfId="16929" xr:uid="{6CEB8DF8-0CD9-46AB-9023-8211125762E5}"/>
    <cellStyle name="Normal 35 3 2 4 2 2" xfId="16930" xr:uid="{52DA7D20-4D08-4F7F-AFA2-DBBAE17C763E}"/>
    <cellStyle name="Normal 35 3 2 4 2 2 2" xfId="16931" xr:uid="{05A993AA-5A2E-45EC-A078-54254CA8196F}"/>
    <cellStyle name="Normal 35 3 2 4 2 3" xfId="16932" xr:uid="{2649310F-398E-40EF-A3B8-167A871CE09E}"/>
    <cellStyle name="Normal 35 3 2 4 3" xfId="16933" xr:uid="{AD8390C8-4FAC-4F0F-A5C9-F3062E8FD0D8}"/>
    <cellStyle name="Normal 35 3 2 4 3 2" xfId="16934" xr:uid="{3610E112-3075-4D9D-87BF-63D45E067DE2}"/>
    <cellStyle name="Normal 35 3 2 4 3 2 2" xfId="16935" xr:uid="{6D543EEC-F50C-4D40-936A-F8966237E2EC}"/>
    <cellStyle name="Normal 35 3 2 4 3 3" xfId="16936" xr:uid="{4B6BC6FD-972C-4E1A-A16E-DF597ACC0C51}"/>
    <cellStyle name="Normal 35 3 2 4 4" xfId="16937" xr:uid="{D9F1708D-B33A-4A75-87D1-1875CD59E0C1}"/>
    <cellStyle name="Normal 35 3 2 4 4 2" xfId="16938" xr:uid="{8F3C7503-0F07-4B3F-86F7-520B6D892A2F}"/>
    <cellStyle name="Normal 35 3 2 4 5" xfId="16939" xr:uid="{D1B16BCC-999E-45B9-8633-D7E917AF0F48}"/>
    <cellStyle name="Normal 35 3 2 4 5 2" xfId="16940" xr:uid="{1BDE64E6-A2C4-4F38-951C-BE9AA3D00E9F}"/>
    <cellStyle name="Normal 35 3 2 4 6" xfId="16941" xr:uid="{F4B0994D-14B0-4AF3-BD4B-B459ED5ED182}"/>
    <cellStyle name="Normal 35 3 2 5" xfId="16942" xr:uid="{ECCCB950-D4D1-4384-A48A-96E2930C2811}"/>
    <cellStyle name="Normal 35 3 2 5 2" xfId="16943" xr:uid="{3A151C3F-0BD8-4A44-BA4E-6E996D422E8A}"/>
    <cellStyle name="Normal 35 3 2 5 2 2" xfId="16944" xr:uid="{30AE5E94-FA5D-4A34-B8E2-8BBA414F8106}"/>
    <cellStyle name="Normal 35 3 2 5 3" xfId="16945" xr:uid="{9A17BBFC-88DC-4140-91E5-CD1196F8D5B0}"/>
    <cellStyle name="Normal 35 3 2 6" xfId="16946" xr:uid="{90956212-D65B-4C63-B61C-7656D7CA39F9}"/>
    <cellStyle name="Normal 35 3 2 6 2" xfId="16947" xr:uid="{49B15678-1D3D-486F-9235-5DE3D7CFD1D2}"/>
    <cellStyle name="Normal 35 3 2 6 2 2" xfId="16948" xr:uid="{7A82A34C-ADC9-4E5B-894A-F14D233230A0}"/>
    <cellStyle name="Normal 35 3 2 6 3" xfId="16949" xr:uid="{3180E8F2-F537-4A0B-B83B-C0337148E0EA}"/>
    <cellStyle name="Normal 35 3 2 7" xfId="16950" xr:uid="{DEE660E4-B2DC-4059-9353-5A12B7386F24}"/>
    <cellStyle name="Normal 35 3 2 7 2" xfId="16951" xr:uid="{71438BC9-2110-485B-BA8E-1E8DB81F41E9}"/>
    <cellStyle name="Normal 35 3 2 8" xfId="16952" xr:uid="{23DC5621-C110-428C-8420-85D7AFF189DE}"/>
    <cellStyle name="Normal 35 3 2 8 2" xfId="16953" xr:uid="{96BCD8E3-4FC1-4A40-8597-57864EA83622}"/>
    <cellStyle name="Normal 35 3 2 9" xfId="16954" xr:uid="{D58C788F-688B-4E24-8008-2767F9A8885D}"/>
    <cellStyle name="Normal 35 3 3" xfId="16955" xr:uid="{E8B180EE-6E82-4FB6-B112-3B806CC7E38D}"/>
    <cellStyle name="Normal 35 3 3 2" xfId="16956" xr:uid="{7051CF98-A31E-451A-B89B-85751349351F}"/>
    <cellStyle name="Normal 35 3 3 2 2" xfId="16957" xr:uid="{3BFF59AF-2D4B-4295-85DA-F1B199A977B2}"/>
    <cellStyle name="Normal 35 3 3 2 2 2" xfId="16958" xr:uid="{5A286458-7F87-40D0-BA14-DFBAFA978284}"/>
    <cellStyle name="Normal 35 3 3 2 3" xfId="16959" xr:uid="{39AFE5F4-93D6-4321-91FD-13C62FBE3050}"/>
    <cellStyle name="Normal 35 3 3 3" xfId="16960" xr:uid="{A204BF3D-7B43-4901-931A-070DCC42EFA8}"/>
    <cellStyle name="Normal 35 3 3 3 2" xfId="16961" xr:uid="{1679D15F-1344-4975-B17E-9866E4F4DB04}"/>
    <cellStyle name="Normal 35 3 3 3 2 2" xfId="16962" xr:uid="{02887026-D218-4CCA-B7DA-8CDB56ABF0FD}"/>
    <cellStyle name="Normal 35 3 3 3 3" xfId="16963" xr:uid="{ED77C5CF-D026-4A9B-B941-9E763374DADD}"/>
    <cellStyle name="Normal 35 3 3 4" xfId="16964" xr:uid="{AB6977CE-4A78-438A-8F3B-4B454BC7CF32}"/>
    <cellStyle name="Normal 35 3 3 4 2" xfId="16965" xr:uid="{2BC92029-E820-4EA3-A63C-DC5205475115}"/>
    <cellStyle name="Normal 35 3 3 5" xfId="16966" xr:uid="{EF5CA8E7-A9EC-499B-BD11-7A2DEA1C0A45}"/>
    <cellStyle name="Normal 35 3 3 5 2" xfId="16967" xr:uid="{2D1EF01E-182D-426B-9759-8249EC22B0BD}"/>
    <cellStyle name="Normal 35 3 3 6" xfId="16968" xr:uid="{0853A169-733F-4C29-9000-185A99B53179}"/>
    <cellStyle name="Normal 35 3 4" xfId="16969" xr:uid="{A4EF13A8-F03E-4414-BE61-48C4FF70552E}"/>
    <cellStyle name="Normal 35 3 4 2" xfId="16970" xr:uid="{F90E8EFF-1D09-47A8-A73A-EF0F0E34BD89}"/>
    <cellStyle name="Normal 35 3 4 2 2" xfId="16971" xr:uid="{B62DA95A-C32B-4844-9C78-7F55DBFE0DE4}"/>
    <cellStyle name="Normal 35 3 4 2 2 2" xfId="16972" xr:uid="{BA16E38E-F79B-4B53-B33A-87BB4AD844F1}"/>
    <cellStyle name="Normal 35 3 4 2 3" xfId="16973" xr:uid="{6D1CAC29-EFF7-4648-BD14-C246AFA5B951}"/>
    <cellStyle name="Normal 35 3 4 3" xfId="16974" xr:uid="{FA94C3C6-3024-4583-B193-9D3DBB745E27}"/>
    <cellStyle name="Normal 35 3 4 3 2" xfId="16975" xr:uid="{44909BD4-8F39-4859-9FC0-38E979507333}"/>
    <cellStyle name="Normal 35 3 4 3 2 2" xfId="16976" xr:uid="{4D8C6EB2-EF7B-4B7A-B551-D51D1DA83DD8}"/>
    <cellStyle name="Normal 35 3 4 3 3" xfId="16977" xr:uid="{17C279B0-10DB-4EC0-A06A-8B89791F99D2}"/>
    <cellStyle name="Normal 35 3 4 4" xfId="16978" xr:uid="{10C97BC4-AFB2-45A5-9221-5DDE784EF9EA}"/>
    <cellStyle name="Normal 35 3 4 4 2" xfId="16979" xr:uid="{4AED183F-866B-40B5-9704-2366ED9AAC50}"/>
    <cellStyle name="Normal 35 3 4 5" xfId="16980" xr:uid="{12CC869C-CE08-4233-B664-D6CB5BB4CD93}"/>
    <cellStyle name="Normal 35 3 4 5 2" xfId="16981" xr:uid="{38191318-4822-4FF7-939C-321549DB87DD}"/>
    <cellStyle name="Normal 35 3 4 6" xfId="16982" xr:uid="{05BB28C4-D743-4F10-BED3-16211196140F}"/>
    <cellStyle name="Normal 35 3 5" xfId="16983" xr:uid="{01E667F8-1F16-45FF-986D-34FBFACA6887}"/>
    <cellStyle name="Normal 35 3 5 2" xfId="16984" xr:uid="{8E5BB1DB-CB41-4DEB-A91A-955E0EECA9C7}"/>
    <cellStyle name="Normal 35 3 5 2 2" xfId="16985" xr:uid="{63FD9129-3AB7-44B5-B290-D08EDDABCC3A}"/>
    <cellStyle name="Normal 35 3 5 2 2 2" xfId="16986" xr:uid="{D5D875D9-BD12-4890-BCAC-B22347B93668}"/>
    <cellStyle name="Normal 35 3 5 2 3" xfId="16987" xr:uid="{C04071A9-8D9C-4776-A5A2-25717E71D34D}"/>
    <cellStyle name="Normal 35 3 5 3" xfId="16988" xr:uid="{EE9A2493-6210-47E7-9593-778372348591}"/>
    <cellStyle name="Normal 35 3 5 3 2" xfId="16989" xr:uid="{634D20DE-A39D-4437-B846-30136283C9FD}"/>
    <cellStyle name="Normal 35 3 5 3 2 2" xfId="16990" xr:uid="{EEDDFE7C-282D-4ABB-BF1F-CA6CA74FEFC8}"/>
    <cellStyle name="Normal 35 3 5 3 3" xfId="16991" xr:uid="{A28AA61A-C064-4CB3-9263-9872C75DA517}"/>
    <cellStyle name="Normal 35 3 5 4" xfId="16992" xr:uid="{C59CBA03-9C00-4D50-8888-2BB3B7FA89BE}"/>
    <cellStyle name="Normal 35 3 5 4 2" xfId="16993" xr:uid="{0B51C39B-7D32-4943-8D31-6EC8A31BA30B}"/>
    <cellStyle name="Normal 35 3 5 5" xfId="16994" xr:uid="{74BD9677-30D7-47E0-A53F-98142DE4824C}"/>
    <cellStyle name="Normal 35 3 5 5 2" xfId="16995" xr:uid="{23925833-1EF9-4431-9649-691784F8F179}"/>
    <cellStyle name="Normal 35 3 5 6" xfId="16996" xr:uid="{E356B57F-C88E-42E2-A0FA-6D4A75939F50}"/>
    <cellStyle name="Normal 35 3 6" xfId="16997" xr:uid="{C1914566-D613-4370-A812-432ABEE715EF}"/>
    <cellStyle name="Normal 35 3 6 2" xfId="16998" xr:uid="{8013612A-1BDB-4075-A51A-6DCA7441597A}"/>
    <cellStyle name="Normal 35 3 6 2 2" xfId="16999" xr:uid="{D178FD06-9079-45E3-BD5A-776F88A593DD}"/>
    <cellStyle name="Normal 35 3 6 3" xfId="17000" xr:uid="{92EEE817-4465-4F73-A866-82BF69C0C321}"/>
    <cellStyle name="Normal 35 3 7" xfId="17001" xr:uid="{0E54F6EC-3A9B-494C-8414-630ABB9AD9FB}"/>
    <cellStyle name="Normal 35 3 7 2" xfId="17002" xr:uid="{D65537E1-918A-4E8A-83FF-40B41681541C}"/>
    <cellStyle name="Normal 35 3 7 2 2" xfId="17003" xr:uid="{9E29954F-D82A-42BB-8C70-0CF3D870CF0A}"/>
    <cellStyle name="Normal 35 3 7 3" xfId="17004" xr:uid="{B332CCD8-12B9-45AB-80E9-11246CF15FFB}"/>
    <cellStyle name="Normal 35 3 8" xfId="17005" xr:uid="{021C10FB-7801-4DA1-81EF-66D74728DEE1}"/>
    <cellStyle name="Normal 35 3 8 2" xfId="17006" xr:uid="{DE8BF309-C925-44DC-8B15-7F811E446C3F}"/>
    <cellStyle name="Normal 35 3 9" xfId="17007" xr:uid="{460399D6-6EF9-4CD0-AFA8-799DC0AFCCB6}"/>
    <cellStyle name="Normal 35 3 9 2" xfId="17008" xr:uid="{CBD4BE03-758E-4B6F-AFC5-3D38DCB18114}"/>
    <cellStyle name="Normal 35 4" xfId="17009" xr:uid="{A36F6F37-FDBA-4D2D-93B9-B45CE5150206}"/>
    <cellStyle name="Normal 35 4 10" xfId="17010" xr:uid="{5C9DA750-3233-4BCE-86A5-2D78A9771E48}"/>
    <cellStyle name="Normal 35 4 2" xfId="17011" xr:uid="{7864933A-D32D-4F80-8F82-8B68EEF34B8A}"/>
    <cellStyle name="Normal 35 4 2 2" xfId="17012" xr:uid="{0A010A29-E4C7-4502-9776-34EF6762937B}"/>
    <cellStyle name="Normal 35 4 2 2 2" xfId="17013" xr:uid="{13B4D2D7-F924-47D8-A5B2-A9D5F081659C}"/>
    <cellStyle name="Normal 35 4 2 2 2 2" xfId="17014" xr:uid="{E5A9EEC9-491F-4CBD-8392-4A811293CE49}"/>
    <cellStyle name="Normal 35 4 2 2 2 2 2" xfId="17015" xr:uid="{B02DC448-1BB1-4358-BA00-6C83EA264476}"/>
    <cellStyle name="Normal 35 4 2 2 2 3" xfId="17016" xr:uid="{84EA1000-479B-427D-92C1-2767AE1C625E}"/>
    <cellStyle name="Normal 35 4 2 2 3" xfId="17017" xr:uid="{D7D5807B-B998-4CCA-BE06-BCCF51CB2CEF}"/>
    <cellStyle name="Normal 35 4 2 2 3 2" xfId="17018" xr:uid="{52C12856-CE3E-4748-B581-7D173BF8CDBB}"/>
    <cellStyle name="Normal 35 4 2 2 3 2 2" xfId="17019" xr:uid="{87C5FD32-B789-4BBE-80F3-6F6D12C0EC26}"/>
    <cellStyle name="Normal 35 4 2 2 3 3" xfId="17020" xr:uid="{12AC92CF-5158-4492-8E4D-8CF3C01E9C34}"/>
    <cellStyle name="Normal 35 4 2 2 4" xfId="17021" xr:uid="{FA7F0073-8E5A-4390-8C30-5C1C81ABB6E5}"/>
    <cellStyle name="Normal 35 4 2 2 4 2" xfId="17022" xr:uid="{61729C74-B9B9-4313-9571-F33D26A542F8}"/>
    <cellStyle name="Normal 35 4 2 2 5" xfId="17023" xr:uid="{24AB6380-0512-4F71-8795-EA60E99D635E}"/>
    <cellStyle name="Normal 35 4 2 2 5 2" xfId="17024" xr:uid="{C28475EC-FD55-4C7D-BFD1-ACFAFEE45629}"/>
    <cellStyle name="Normal 35 4 2 2 6" xfId="17025" xr:uid="{1EE0F451-8E1E-4C98-900C-9EFDCE95E496}"/>
    <cellStyle name="Normal 35 4 2 3" xfId="17026" xr:uid="{38825C3B-11FF-482E-A543-69D7F6FD897C}"/>
    <cellStyle name="Normal 35 4 2 3 2" xfId="17027" xr:uid="{B0E2C512-8032-49AA-8AE2-BA98BA9154AF}"/>
    <cellStyle name="Normal 35 4 2 3 2 2" xfId="17028" xr:uid="{C3CAAF72-DE61-4689-86EF-61FFD29B4FBF}"/>
    <cellStyle name="Normal 35 4 2 3 2 2 2" xfId="17029" xr:uid="{B4B984E6-5E8A-44B9-B93C-31DA45119A02}"/>
    <cellStyle name="Normal 35 4 2 3 2 3" xfId="17030" xr:uid="{E334C5A7-E6D3-4F75-89A4-379ACE99F172}"/>
    <cellStyle name="Normal 35 4 2 3 3" xfId="17031" xr:uid="{7D13EE49-D812-48FB-9ABB-537CF0645D4C}"/>
    <cellStyle name="Normal 35 4 2 3 3 2" xfId="17032" xr:uid="{CF4DCEA9-C03C-42FD-80BB-4719C4147FBD}"/>
    <cellStyle name="Normal 35 4 2 3 3 2 2" xfId="17033" xr:uid="{303830BC-B4BA-49CF-9A16-00845149CFC2}"/>
    <cellStyle name="Normal 35 4 2 3 3 3" xfId="17034" xr:uid="{DD6A9219-3D06-4669-AB23-7A81C8A74F48}"/>
    <cellStyle name="Normal 35 4 2 3 4" xfId="17035" xr:uid="{7D955876-BB49-4514-875D-52AA313555BA}"/>
    <cellStyle name="Normal 35 4 2 3 4 2" xfId="17036" xr:uid="{7898DEBF-4E35-4DF0-AE0D-6F3CA453E762}"/>
    <cellStyle name="Normal 35 4 2 3 5" xfId="17037" xr:uid="{9CE36EFB-1AAD-427A-A080-2254170EC85F}"/>
    <cellStyle name="Normal 35 4 2 3 5 2" xfId="17038" xr:uid="{6758F211-7230-4BDD-90C4-459A7C52D495}"/>
    <cellStyle name="Normal 35 4 2 3 6" xfId="17039" xr:uid="{F4A5D5F2-9B98-431E-9DB9-5DA16DA7CB77}"/>
    <cellStyle name="Normal 35 4 2 4" xfId="17040" xr:uid="{63AAB47F-9DCE-40D0-970A-514148229004}"/>
    <cellStyle name="Normal 35 4 2 4 2" xfId="17041" xr:uid="{B46EB361-90D7-4764-8991-B75DD7BD1BE7}"/>
    <cellStyle name="Normal 35 4 2 4 2 2" xfId="17042" xr:uid="{B478F0F3-BDEC-40FA-99B9-1FB5B5A6C98D}"/>
    <cellStyle name="Normal 35 4 2 4 2 2 2" xfId="17043" xr:uid="{F572BBB7-D5DB-4663-8835-58214C75A53D}"/>
    <cellStyle name="Normal 35 4 2 4 2 3" xfId="17044" xr:uid="{502CEBA3-AADD-4642-8ED5-4C1C404C318C}"/>
    <cellStyle name="Normal 35 4 2 4 3" xfId="17045" xr:uid="{3F286049-D37B-48C9-B52A-04E1A812E515}"/>
    <cellStyle name="Normal 35 4 2 4 3 2" xfId="17046" xr:uid="{B45635AB-E004-458A-A5F0-9FEB34A73D41}"/>
    <cellStyle name="Normal 35 4 2 4 3 2 2" xfId="17047" xr:uid="{8FC7D4FB-0274-45B6-B830-4C63876F7356}"/>
    <cellStyle name="Normal 35 4 2 4 3 3" xfId="17048" xr:uid="{9B34FEAB-7ACF-4607-9310-0E508F3AC454}"/>
    <cellStyle name="Normal 35 4 2 4 4" xfId="17049" xr:uid="{78E1C6E4-1481-4AD1-AD86-095F46380593}"/>
    <cellStyle name="Normal 35 4 2 4 4 2" xfId="17050" xr:uid="{562F474A-4F8F-410E-AAE3-1E10824EE017}"/>
    <cellStyle name="Normal 35 4 2 4 5" xfId="17051" xr:uid="{7A68D8F0-600C-419A-9464-D67C451A1B14}"/>
    <cellStyle name="Normal 35 4 2 4 5 2" xfId="17052" xr:uid="{CE567DC0-B490-4F4A-940C-B6A125555272}"/>
    <cellStyle name="Normal 35 4 2 4 6" xfId="17053" xr:uid="{30A11624-2641-4227-BEB1-C854BBBF536A}"/>
    <cellStyle name="Normal 35 4 2 5" xfId="17054" xr:uid="{A020CE3B-4487-40F9-AD79-6108CB7141A4}"/>
    <cellStyle name="Normal 35 4 2 5 2" xfId="17055" xr:uid="{726F193A-3A1B-49C0-B356-6E6E9C62B9CF}"/>
    <cellStyle name="Normal 35 4 2 5 2 2" xfId="17056" xr:uid="{D5865F09-AA07-4E5B-9571-43F62FA9EFED}"/>
    <cellStyle name="Normal 35 4 2 5 3" xfId="17057" xr:uid="{8AB314FE-EC09-4ADE-8DCA-8EAD3FF90955}"/>
    <cellStyle name="Normal 35 4 2 6" xfId="17058" xr:uid="{42F87D0A-BEF8-49EC-9328-AC14EEBD765C}"/>
    <cellStyle name="Normal 35 4 2 6 2" xfId="17059" xr:uid="{9DE79780-D20B-40CA-B9F0-D3E116C015FD}"/>
    <cellStyle name="Normal 35 4 2 6 2 2" xfId="17060" xr:uid="{BA3698E7-46B4-4E34-8160-05C064963BD4}"/>
    <cellStyle name="Normal 35 4 2 6 3" xfId="17061" xr:uid="{F7C8203A-518A-469E-8B6D-22FAF07B3CE3}"/>
    <cellStyle name="Normal 35 4 2 7" xfId="17062" xr:uid="{9C87705B-0120-442F-AEC8-64E60EB864AF}"/>
    <cellStyle name="Normal 35 4 2 7 2" xfId="17063" xr:uid="{1A0CD407-F188-472E-BE7D-75E6F1CA7FED}"/>
    <cellStyle name="Normal 35 4 2 8" xfId="17064" xr:uid="{B3FF2331-84A1-47E5-ADF0-8F60AAC2B890}"/>
    <cellStyle name="Normal 35 4 2 8 2" xfId="17065" xr:uid="{44C5F76D-959D-4886-84B3-62DB4E5CA8A9}"/>
    <cellStyle name="Normal 35 4 2 9" xfId="17066" xr:uid="{B54298B6-81E0-4C54-8250-55610CCC0115}"/>
    <cellStyle name="Normal 35 4 3" xfId="17067" xr:uid="{395EEBDA-1057-4C5E-B5C9-F5FE6F16C3B0}"/>
    <cellStyle name="Normal 35 4 3 2" xfId="17068" xr:uid="{2F565468-8254-4A3E-A236-1AB01CFD5066}"/>
    <cellStyle name="Normal 35 4 3 2 2" xfId="17069" xr:uid="{058E2251-9674-47EB-933E-A6119E867C7D}"/>
    <cellStyle name="Normal 35 4 3 2 2 2" xfId="17070" xr:uid="{B239F2E9-B202-42A2-A4BC-5D60EA35D537}"/>
    <cellStyle name="Normal 35 4 3 2 3" xfId="17071" xr:uid="{0DBF0A5A-5AD2-45F6-A0EB-E1D2127F69E1}"/>
    <cellStyle name="Normal 35 4 3 3" xfId="17072" xr:uid="{C2A68653-1405-4215-BAAB-6E7A1FA59A70}"/>
    <cellStyle name="Normal 35 4 3 3 2" xfId="17073" xr:uid="{02695489-E346-412B-9049-375F426AA80E}"/>
    <cellStyle name="Normal 35 4 3 3 2 2" xfId="17074" xr:uid="{5DC0860F-6FB3-46C6-881C-D273923D1DAB}"/>
    <cellStyle name="Normal 35 4 3 3 3" xfId="17075" xr:uid="{8CF0CD62-A83D-4519-95B0-BF3B085612A6}"/>
    <cellStyle name="Normal 35 4 3 4" xfId="17076" xr:uid="{509A2ADE-DD48-4165-A96F-A3B798DD272F}"/>
    <cellStyle name="Normal 35 4 3 4 2" xfId="17077" xr:uid="{1FE921F9-E1E4-41A3-A6B0-07083B3BE5D9}"/>
    <cellStyle name="Normal 35 4 3 5" xfId="17078" xr:uid="{55914ED6-71BE-4F1C-8D86-9CFA718CA867}"/>
    <cellStyle name="Normal 35 4 3 5 2" xfId="17079" xr:uid="{444AFC70-6EE9-4DED-849A-8C7AC624494E}"/>
    <cellStyle name="Normal 35 4 3 6" xfId="17080" xr:uid="{3103A52A-627C-418A-8901-DDB4A1C2A7CE}"/>
    <cellStyle name="Normal 35 4 4" xfId="17081" xr:uid="{C913E823-036E-4ECE-A823-EB8B72D84F47}"/>
    <cellStyle name="Normal 35 4 4 2" xfId="17082" xr:uid="{1EB2B9FE-4C94-45E2-8AD3-B959C8B78AA0}"/>
    <cellStyle name="Normal 35 4 4 2 2" xfId="17083" xr:uid="{D6E2C1B9-FB69-4394-97F1-1CAC25E9BF6A}"/>
    <cellStyle name="Normal 35 4 4 2 2 2" xfId="17084" xr:uid="{EC7AFB3B-19F4-4F7D-B2C9-13B9C06A4BF3}"/>
    <cellStyle name="Normal 35 4 4 2 3" xfId="17085" xr:uid="{294986CF-5FDA-423D-A44A-8A1F1F9A6CF1}"/>
    <cellStyle name="Normal 35 4 4 3" xfId="17086" xr:uid="{DB5FC358-E4CC-49DF-8B6A-799E51A420A0}"/>
    <cellStyle name="Normal 35 4 4 3 2" xfId="17087" xr:uid="{89FEC96F-A8C7-469E-8FFC-643416651E1B}"/>
    <cellStyle name="Normal 35 4 4 3 2 2" xfId="17088" xr:uid="{DDF68A11-950E-421E-8FE1-DADA886EE20D}"/>
    <cellStyle name="Normal 35 4 4 3 3" xfId="17089" xr:uid="{7884D6DB-DED7-4FCA-898D-EC32BB3FDC3C}"/>
    <cellStyle name="Normal 35 4 4 4" xfId="17090" xr:uid="{DF79A299-F409-4D55-858D-02FD4D1FB18C}"/>
    <cellStyle name="Normal 35 4 4 4 2" xfId="17091" xr:uid="{097B0014-8175-45D8-8617-75A2078C85F9}"/>
    <cellStyle name="Normal 35 4 4 5" xfId="17092" xr:uid="{BD1D598B-CBFE-4F0F-B28E-143F4FE87823}"/>
    <cellStyle name="Normal 35 4 4 5 2" xfId="17093" xr:uid="{AAE014A8-DA1F-4553-BACD-10C789E615C0}"/>
    <cellStyle name="Normal 35 4 4 6" xfId="17094" xr:uid="{F67D31DF-EFB8-4867-9B5E-FDD14747739B}"/>
    <cellStyle name="Normal 35 4 5" xfId="17095" xr:uid="{731E2541-5FD7-453C-9876-88EF4D307C55}"/>
    <cellStyle name="Normal 35 4 5 2" xfId="17096" xr:uid="{45FBAB72-A29A-4598-BE68-AD6A9FE38BAC}"/>
    <cellStyle name="Normal 35 4 5 2 2" xfId="17097" xr:uid="{F0DF451C-0328-4472-99F5-B990F3EE1F3A}"/>
    <cellStyle name="Normal 35 4 5 2 2 2" xfId="17098" xr:uid="{1BFF4DF6-76E6-4EEB-A536-1B1D28AF8127}"/>
    <cellStyle name="Normal 35 4 5 2 3" xfId="17099" xr:uid="{5861E02B-E3C9-404F-A2E5-6BDE978635F3}"/>
    <cellStyle name="Normal 35 4 5 3" xfId="17100" xr:uid="{C317C54B-C640-482F-991D-A432DFC6A46A}"/>
    <cellStyle name="Normal 35 4 5 3 2" xfId="17101" xr:uid="{F341AE27-3DD8-463B-95FE-5D8A03EE18FC}"/>
    <cellStyle name="Normal 35 4 5 3 2 2" xfId="17102" xr:uid="{18FC1D7B-7ECA-46CD-B52D-FF917285E2DF}"/>
    <cellStyle name="Normal 35 4 5 3 3" xfId="17103" xr:uid="{041A10DD-14EF-4FFD-A1FA-D807E81FB43E}"/>
    <cellStyle name="Normal 35 4 5 4" xfId="17104" xr:uid="{F1FC447A-63ED-47D7-8C5E-F5EEF4209271}"/>
    <cellStyle name="Normal 35 4 5 4 2" xfId="17105" xr:uid="{3E807B7F-89E6-4FB8-A7A1-ED40F4BACE92}"/>
    <cellStyle name="Normal 35 4 5 5" xfId="17106" xr:uid="{8557E48B-0E8D-4078-895D-D7A8F8F3D98F}"/>
    <cellStyle name="Normal 35 4 5 5 2" xfId="17107" xr:uid="{72AF604E-1B36-4FB9-95F0-4AC8B184B8E7}"/>
    <cellStyle name="Normal 35 4 5 6" xfId="17108" xr:uid="{2F2BC344-2AF0-4BBC-969A-95EBC1AF6AF1}"/>
    <cellStyle name="Normal 35 4 6" xfId="17109" xr:uid="{74E0D82C-F361-4BAD-B494-0C5E383CF408}"/>
    <cellStyle name="Normal 35 4 6 2" xfId="17110" xr:uid="{6A2B420E-8472-4157-A101-0F46918EF942}"/>
    <cellStyle name="Normal 35 4 6 2 2" xfId="17111" xr:uid="{0E8F5E53-25BD-4CE4-8725-7EF3670DC04D}"/>
    <cellStyle name="Normal 35 4 6 3" xfId="17112" xr:uid="{DD46958E-EF7F-4415-BDEC-B98361DB92EF}"/>
    <cellStyle name="Normal 35 4 7" xfId="17113" xr:uid="{7AF1115C-930F-45E8-98A5-674263B50514}"/>
    <cellStyle name="Normal 35 4 7 2" xfId="17114" xr:uid="{6429D1F8-6709-42C7-BB13-70A0A34F398E}"/>
    <cellStyle name="Normal 35 4 7 2 2" xfId="17115" xr:uid="{6DC1CFA9-AAED-4DBD-93B0-B1C8DA680C8D}"/>
    <cellStyle name="Normal 35 4 7 3" xfId="17116" xr:uid="{A3C1564E-9D12-4A3A-88A8-8DEB23595CC6}"/>
    <cellStyle name="Normal 35 4 8" xfId="17117" xr:uid="{68C9F91F-696E-4C2E-AF6E-BAB9B007FA11}"/>
    <cellStyle name="Normal 35 4 8 2" xfId="17118" xr:uid="{133DDE47-4A0D-4958-8FE3-83EC0FE74F0A}"/>
    <cellStyle name="Normal 35 4 9" xfId="17119" xr:uid="{62F3BB65-B88A-4B69-B41A-11164ADC6967}"/>
    <cellStyle name="Normal 35 4 9 2" xfId="17120" xr:uid="{849827F2-2672-4A11-82F5-623985DA061A}"/>
    <cellStyle name="Normal 36" xfId="17121" xr:uid="{7966FA12-8008-45ED-A259-B600F94A06E6}"/>
    <cellStyle name="Normal 36 2" xfId="17122" xr:uid="{767C9B3B-FA72-4AAB-9A7E-E8F9B0A7235B}"/>
    <cellStyle name="Normal 36 2 10" xfId="17123" xr:uid="{6FDE9072-C3CF-4A78-A77C-9DA8F437BF1B}"/>
    <cellStyle name="Normal 36 2 11" xfId="17124" xr:uid="{BF458549-DBA9-4B52-8567-D6A15EE34A67}"/>
    <cellStyle name="Normal 36 2 2" xfId="17125" xr:uid="{85B5378D-41A4-432C-994F-C15921550D5F}"/>
    <cellStyle name="Normal 36 2 2 2" xfId="17126" xr:uid="{5A4F8B7A-A4D5-435E-9988-D822EF147462}"/>
    <cellStyle name="Normal 36 2 2 2 2" xfId="17127" xr:uid="{F204487F-7E72-4A8C-B724-A6665E3575E8}"/>
    <cellStyle name="Normal 36 2 2 2 2 2" xfId="17128" xr:uid="{FFFBC764-D89C-4F0C-B3C2-6E664A6C002C}"/>
    <cellStyle name="Normal 36 2 2 2 2 2 2" xfId="17129" xr:uid="{89936964-2B60-4543-83F4-018BA76D8B91}"/>
    <cellStyle name="Normal 36 2 2 2 2 3" xfId="17130" xr:uid="{3D33B086-F931-428B-9C2B-4D3D98617A79}"/>
    <cellStyle name="Normal 36 2 2 2 3" xfId="17131" xr:uid="{FCF35DCD-471F-4404-9805-098E29178D7F}"/>
    <cellStyle name="Normal 36 2 2 2 3 2" xfId="17132" xr:uid="{79948224-AE38-4411-A76C-786B9009379D}"/>
    <cellStyle name="Normal 36 2 2 2 3 2 2" xfId="17133" xr:uid="{500DE7E4-A409-4080-8840-5C583E0300A0}"/>
    <cellStyle name="Normal 36 2 2 2 3 3" xfId="17134" xr:uid="{0582577B-BEAF-479A-A627-B906998F8121}"/>
    <cellStyle name="Normal 36 2 2 2 4" xfId="17135" xr:uid="{C781F682-278F-44C2-8EAA-94CB6C403E4C}"/>
    <cellStyle name="Normal 36 2 2 2 4 2" xfId="17136" xr:uid="{A75B70E1-0DFF-4470-85A5-AA4673E514E6}"/>
    <cellStyle name="Normal 36 2 2 2 5" xfId="17137" xr:uid="{5309CCA7-5FA6-466F-AF8C-03D4599B727D}"/>
    <cellStyle name="Normal 36 2 2 2 5 2" xfId="17138" xr:uid="{90A77FB4-B73C-4586-9E3C-7B5B74ED072F}"/>
    <cellStyle name="Normal 36 2 2 2 6" xfId="17139" xr:uid="{AABAF252-C054-4D76-8CC9-9A9894646088}"/>
    <cellStyle name="Normal 36 2 2 3" xfId="17140" xr:uid="{120A3587-8996-439E-92EA-A87ECA7F0743}"/>
    <cellStyle name="Normal 36 2 2 3 2" xfId="17141" xr:uid="{574A1E8B-2B7B-4E84-B3C9-4DEB76E93EB0}"/>
    <cellStyle name="Normal 36 2 2 3 2 2" xfId="17142" xr:uid="{57AAB6B9-E5FF-4D04-9EA4-9B74D59EC917}"/>
    <cellStyle name="Normal 36 2 2 3 2 2 2" xfId="17143" xr:uid="{B0E01723-CCDF-42BC-8C04-1C9C88AA3741}"/>
    <cellStyle name="Normal 36 2 2 3 2 3" xfId="17144" xr:uid="{D0FB5CEF-5DA2-4118-8422-DE54F18F02FA}"/>
    <cellStyle name="Normal 36 2 2 3 3" xfId="17145" xr:uid="{CB6C56E1-1ED5-4EC3-A2B0-2D08B056C186}"/>
    <cellStyle name="Normal 36 2 2 3 3 2" xfId="17146" xr:uid="{E7E730EF-E52C-4B67-9B83-B5F1DBF45832}"/>
    <cellStyle name="Normal 36 2 2 3 3 2 2" xfId="17147" xr:uid="{6A2F7FF1-5738-4DFF-A13D-8CEAD6025B73}"/>
    <cellStyle name="Normal 36 2 2 3 3 3" xfId="17148" xr:uid="{C1F4B0A5-ED2D-4C35-9E96-BDE78B4DB2AB}"/>
    <cellStyle name="Normal 36 2 2 3 4" xfId="17149" xr:uid="{D7B08457-75E9-484D-80CE-417C37224C1F}"/>
    <cellStyle name="Normal 36 2 2 3 4 2" xfId="17150" xr:uid="{C5A07F47-3C0D-4F7E-A587-DD30C1D8A035}"/>
    <cellStyle name="Normal 36 2 2 3 5" xfId="17151" xr:uid="{0B86EF0F-A028-4EFD-8090-5D7D8F3762D2}"/>
    <cellStyle name="Normal 36 2 2 3 5 2" xfId="17152" xr:uid="{556C7729-FA59-4388-9100-4211D4BD1210}"/>
    <cellStyle name="Normal 36 2 2 3 6" xfId="17153" xr:uid="{F5F330EF-F4A1-4F07-84C3-1C13088B4E17}"/>
    <cellStyle name="Normal 36 2 2 4" xfId="17154" xr:uid="{11D9AEAF-3C2A-49B1-B59D-F0B2633AB569}"/>
    <cellStyle name="Normal 36 2 2 4 2" xfId="17155" xr:uid="{07EB26AB-A870-4689-9F09-D59542F95B28}"/>
    <cellStyle name="Normal 36 2 2 4 2 2" xfId="17156" xr:uid="{BDB65162-D00D-4883-B4E3-96FB10D14738}"/>
    <cellStyle name="Normal 36 2 2 4 2 2 2" xfId="17157" xr:uid="{6D614F73-D954-4C33-ABCF-0249CEAB37CB}"/>
    <cellStyle name="Normal 36 2 2 4 2 3" xfId="17158" xr:uid="{DF168251-5540-490E-AFC8-ACDDBE4E8D13}"/>
    <cellStyle name="Normal 36 2 2 4 3" xfId="17159" xr:uid="{C4898BEC-038A-4057-B504-243AAE15A577}"/>
    <cellStyle name="Normal 36 2 2 4 3 2" xfId="17160" xr:uid="{27A3D29F-D4A7-4B00-904C-A5DE00DBB851}"/>
    <cellStyle name="Normal 36 2 2 4 3 2 2" xfId="17161" xr:uid="{6F4E99AA-4427-43AD-8421-97EF7BC2A650}"/>
    <cellStyle name="Normal 36 2 2 4 3 3" xfId="17162" xr:uid="{E1173FE7-F2C8-4A1E-975F-324D54287C9C}"/>
    <cellStyle name="Normal 36 2 2 4 4" xfId="17163" xr:uid="{35462783-975E-47E7-A310-87659501F908}"/>
    <cellStyle name="Normal 36 2 2 4 4 2" xfId="17164" xr:uid="{CB86BEFE-7454-4974-9581-9C92A9B14F83}"/>
    <cellStyle name="Normal 36 2 2 4 5" xfId="17165" xr:uid="{FDA31AB3-8A3A-45F4-A0F0-B76E96C48E73}"/>
    <cellStyle name="Normal 36 2 2 4 5 2" xfId="17166" xr:uid="{28E2D2A7-D435-4F0C-B565-956036D1079E}"/>
    <cellStyle name="Normal 36 2 2 4 6" xfId="17167" xr:uid="{B38177AF-18A5-4E91-B759-C033E1814124}"/>
    <cellStyle name="Normal 36 2 2 5" xfId="17168" xr:uid="{66883771-2736-487E-9D2D-7F669160B0A1}"/>
    <cellStyle name="Normal 36 2 2 5 2" xfId="17169" xr:uid="{9D290319-0E84-488A-AEB0-AFE28EF16A28}"/>
    <cellStyle name="Normal 36 2 2 5 2 2" xfId="17170" xr:uid="{536DD16E-8775-40C5-B2D4-9B5DE61AECA7}"/>
    <cellStyle name="Normal 36 2 2 5 3" xfId="17171" xr:uid="{25F084A4-8ECE-4C69-9E2A-346D00645F29}"/>
    <cellStyle name="Normal 36 2 2 6" xfId="17172" xr:uid="{2C1DC17B-9FBB-47AD-AF62-90C019139D89}"/>
    <cellStyle name="Normal 36 2 2 6 2" xfId="17173" xr:uid="{A7334748-6452-4B0F-8389-8B4E152E677F}"/>
    <cellStyle name="Normal 36 2 2 6 2 2" xfId="17174" xr:uid="{B0B815FF-3D1C-4957-97AB-E54BFA4C8977}"/>
    <cellStyle name="Normal 36 2 2 6 3" xfId="17175" xr:uid="{9E893918-795E-4EBC-8B96-66776CBE90AB}"/>
    <cellStyle name="Normal 36 2 2 7" xfId="17176" xr:uid="{1F167EFC-95C9-43CE-88BF-B02295669D3A}"/>
    <cellStyle name="Normal 36 2 2 7 2" xfId="17177" xr:uid="{2EDE5D80-7832-46A5-90B6-4C35DC5DBB4E}"/>
    <cellStyle name="Normal 36 2 2 8" xfId="17178" xr:uid="{53378EEF-BCE3-4381-BECC-8FBB82E92958}"/>
    <cellStyle name="Normal 36 2 2 8 2" xfId="17179" xr:uid="{BD7C3EB6-D5E7-4246-B11B-86608F0BE56B}"/>
    <cellStyle name="Normal 36 2 2 9" xfId="17180" xr:uid="{767D046B-CC61-4C62-844B-B68E13B9DB11}"/>
    <cellStyle name="Normal 36 2 3" xfId="17181" xr:uid="{519DD3AA-35F9-49F8-AEC4-E0DF061E9E38}"/>
    <cellStyle name="Normal 36 2 3 2" xfId="17182" xr:uid="{4AC4BF50-AC80-4FB8-ACA8-BB0B0A91153C}"/>
    <cellStyle name="Normal 36 2 3 2 2" xfId="17183" xr:uid="{6D469B98-6BBA-4007-B7D1-29A669B85AA2}"/>
    <cellStyle name="Normal 36 2 3 2 2 2" xfId="17184" xr:uid="{F80A60F0-2AFD-470B-88A2-75320746CF92}"/>
    <cellStyle name="Normal 36 2 3 2 3" xfId="17185" xr:uid="{9AF3DDB4-3830-480F-BC81-AC9FE496E016}"/>
    <cellStyle name="Normal 36 2 3 3" xfId="17186" xr:uid="{B9338E7E-C1E2-4B1F-8667-CE08B5B651AF}"/>
    <cellStyle name="Normal 36 2 3 3 2" xfId="17187" xr:uid="{FC7B2FC4-FEA1-40EC-8834-EE30345E2F17}"/>
    <cellStyle name="Normal 36 2 3 3 2 2" xfId="17188" xr:uid="{13620F8F-66DA-4CB0-BF99-F74A61268414}"/>
    <cellStyle name="Normal 36 2 3 3 3" xfId="17189" xr:uid="{933EBB15-ED35-4C55-B147-88459E66831C}"/>
    <cellStyle name="Normal 36 2 3 4" xfId="17190" xr:uid="{9207F022-DF92-475A-9D22-5AEC3456369F}"/>
    <cellStyle name="Normal 36 2 3 4 2" xfId="17191" xr:uid="{E05DEE7D-1AAD-43E6-8CE7-7F85ECC86012}"/>
    <cellStyle name="Normal 36 2 3 5" xfId="17192" xr:uid="{71ED7184-1151-4B9E-A8A9-1252E519D0C7}"/>
    <cellStyle name="Normal 36 2 3 5 2" xfId="17193" xr:uid="{74278CDA-8995-48B7-90D8-C7A6B152CC10}"/>
    <cellStyle name="Normal 36 2 3 6" xfId="17194" xr:uid="{A26ECA5C-1505-4D48-AA1D-E2974642F439}"/>
    <cellStyle name="Normal 36 2 4" xfId="17195" xr:uid="{B845B3BD-92E2-4D06-8E67-38DA5CA24566}"/>
    <cellStyle name="Normal 36 2 4 2" xfId="17196" xr:uid="{437CA22F-10F2-45B2-978F-717DDF0F1962}"/>
    <cellStyle name="Normal 36 2 4 2 2" xfId="17197" xr:uid="{1D1E14BD-7371-413C-BACB-B04D4A2DDE90}"/>
    <cellStyle name="Normal 36 2 4 2 2 2" xfId="17198" xr:uid="{AB646628-34AE-479E-9124-BB0BC9F01D4C}"/>
    <cellStyle name="Normal 36 2 4 2 3" xfId="17199" xr:uid="{4378065C-92A5-4C6C-BDFC-D01D51368D96}"/>
    <cellStyle name="Normal 36 2 4 3" xfId="17200" xr:uid="{3A4360F9-A592-4400-BA8F-C353B417699F}"/>
    <cellStyle name="Normal 36 2 4 3 2" xfId="17201" xr:uid="{678D5BFF-2961-4EB7-85FA-C9D736A2DF9E}"/>
    <cellStyle name="Normal 36 2 4 3 2 2" xfId="17202" xr:uid="{91F14823-BCEC-406A-A1FA-315422D99A63}"/>
    <cellStyle name="Normal 36 2 4 3 3" xfId="17203" xr:uid="{66715D55-04D7-41DF-928D-F3147E521A7C}"/>
    <cellStyle name="Normal 36 2 4 4" xfId="17204" xr:uid="{B665EB2B-344B-4060-992E-263892854112}"/>
    <cellStyle name="Normal 36 2 4 4 2" xfId="17205" xr:uid="{689FD625-B66A-4B9E-9DB4-FA9CAA9A3D1A}"/>
    <cellStyle name="Normal 36 2 4 5" xfId="17206" xr:uid="{6817F086-47DB-44A4-9243-421E45919CBC}"/>
    <cellStyle name="Normal 36 2 4 5 2" xfId="17207" xr:uid="{B438BB33-78C4-47AA-B4FE-2FC559DDE0C5}"/>
    <cellStyle name="Normal 36 2 4 6" xfId="17208" xr:uid="{5C183E1A-B173-49AF-9AFE-7D3CFE5B7BE6}"/>
    <cellStyle name="Normal 36 2 5" xfId="17209" xr:uid="{D5CF31B9-A3B7-4A5D-810A-3EB5A5B39AA5}"/>
    <cellStyle name="Normal 36 2 5 2" xfId="17210" xr:uid="{5DB6806B-FA51-46A4-81AF-D61D095D105A}"/>
    <cellStyle name="Normal 36 2 5 2 2" xfId="17211" xr:uid="{547843A1-5D06-4EA2-A493-0866DF8E7B77}"/>
    <cellStyle name="Normal 36 2 5 2 2 2" xfId="17212" xr:uid="{E22DE7A9-D106-4E90-A8F4-E41663D44749}"/>
    <cellStyle name="Normal 36 2 5 2 3" xfId="17213" xr:uid="{DD82DF12-FDF5-41C1-ACF5-5C3A63D97F2E}"/>
    <cellStyle name="Normal 36 2 5 3" xfId="17214" xr:uid="{C578ED0E-8728-4292-976C-2DB5BCA80DF5}"/>
    <cellStyle name="Normal 36 2 5 3 2" xfId="17215" xr:uid="{30DDC2C4-F1E7-4AFD-B5E5-1ED2E6277589}"/>
    <cellStyle name="Normal 36 2 5 3 2 2" xfId="17216" xr:uid="{4B1AB7DB-7D56-435C-AFA5-B9C29FF4CD8B}"/>
    <cellStyle name="Normal 36 2 5 3 3" xfId="17217" xr:uid="{77D5E3F0-5C72-4A35-BB87-351E98BC1654}"/>
    <cellStyle name="Normal 36 2 5 4" xfId="17218" xr:uid="{F7073F5F-7128-43A2-80FC-FBBFC1769744}"/>
    <cellStyle name="Normal 36 2 5 4 2" xfId="17219" xr:uid="{F729E3F3-E48E-46C9-BB76-CAD2C76AF6E8}"/>
    <cellStyle name="Normal 36 2 5 5" xfId="17220" xr:uid="{3D4D6EFE-CE73-4A8F-84D8-DECE1A1DBB84}"/>
    <cellStyle name="Normal 36 2 5 5 2" xfId="17221" xr:uid="{ACE0E909-6604-43B1-8F21-CB9F6019511F}"/>
    <cellStyle name="Normal 36 2 5 6" xfId="17222" xr:uid="{6780E459-649C-4272-9B17-8F4D952DA929}"/>
    <cellStyle name="Normal 36 2 6" xfId="17223" xr:uid="{695E634C-CEAB-4FF2-9763-B2CC2E8E8E6D}"/>
    <cellStyle name="Normal 36 2 6 2" xfId="17224" xr:uid="{C8694F0B-7F3C-4457-B037-CC6301FF9B16}"/>
    <cellStyle name="Normal 36 2 6 2 2" xfId="17225" xr:uid="{C295CF71-1CF0-49D6-A10B-593C095E7DBB}"/>
    <cellStyle name="Normal 36 2 6 3" xfId="17226" xr:uid="{16E65CBC-7406-4EA3-B759-AD69FBC729E7}"/>
    <cellStyle name="Normal 36 2 7" xfId="17227" xr:uid="{B3267023-0820-40D6-8207-E9310E35EC4E}"/>
    <cellStyle name="Normal 36 2 7 2" xfId="17228" xr:uid="{0F02C7DD-8517-4BB4-9C39-A93628D4992A}"/>
    <cellStyle name="Normal 36 2 7 2 2" xfId="17229" xr:uid="{80442D8F-51D8-403D-90CF-79C98174BD72}"/>
    <cellStyle name="Normal 36 2 7 3" xfId="17230" xr:uid="{61A7D39F-2C5C-4473-8D72-ADC2B15E97E1}"/>
    <cellStyle name="Normal 36 2 8" xfId="17231" xr:uid="{6F0C7542-CFAA-465A-91E4-3B8D6E7CB206}"/>
    <cellStyle name="Normal 36 2 8 2" xfId="17232" xr:uid="{21B8EC1C-95FE-40BC-A48F-B29C2AFFBDCA}"/>
    <cellStyle name="Normal 36 2 9" xfId="17233" xr:uid="{86419D87-4D2D-4BAE-9207-F9D852845358}"/>
    <cellStyle name="Normal 36 2 9 2" xfId="17234" xr:uid="{41B9E7C7-9169-4D13-AD4E-DE6272490DF8}"/>
    <cellStyle name="Normal 36 3" xfId="17235" xr:uid="{61B00DED-B6CD-4B5D-9705-8A5C63F0C357}"/>
    <cellStyle name="Normal 36 3 10" xfId="17236" xr:uid="{4A906CE8-9186-4FA7-81A4-B805968374C2}"/>
    <cellStyle name="Normal 36 3 2" xfId="17237" xr:uid="{AEDE93CC-C167-4B86-8CBC-4DAE0B1F4CE4}"/>
    <cellStyle name="Normal 36 3 2 2" xfId="17238" xr:uid="{F390CBAF-2D8A-4833-8DD5-17D47E4CEFBD}"/>
    <cellStyle name="Normal 36 3 2 2 2" xfId="17239" xr:uid="{22BAC6DB-779B-438F-9521-0CA9493547EB}"/>
    <cellStyle name="Normal 36 3 2 2 2 2" xfId="17240" xr:uid="{980D7FCA-6BE5-4DD9-84DA-BB7A0DFCA1C6}"/>
    <cellStyle name="Normal 36 3 2 2 2 2 2" xfId="17241" xr:uid="{06629FEB-569A-4921-AAD2-8534483C5C54}"/>
    <cellStyle name="Normal 36 3 2 2 2 3" xfId="17242" xr:uid="{3E4441F1-810E-4AD3-AB4A-7238F3461FB1}"/>
    <cellStyle name="Normal 36 3 2 2 3" xfId="17243" xr:uid="{A18B2358-03AD-4FEF-8ABC-CFDD450DC4F8}"/>
    <cellStyle name="Normal 36 3 2 2 3 2" xfId="17244" xr:uid="{9E281BC9-C4CE-404A-A6CA-AA66DC6BB00E}"/>
    <cellStyle name="Normal 36 3 2 2 3 2 2" xfId="17245" xr:uid="{EAA31D14-E927-45A3-A730-8D0D7E566934}"/>
    <cellStyle name="Normal 36 3 2 2 3 3" xfId="17246" xr:uid="{47E3B534-B370-4D3F-A3F4-39A206414228}"/>
    <cellStyle name="Normal 36 3 2 2 4" xfId="17247" xr:uid="{DAADA740-5D90-4692-B5DF-CD3465B30766}"/>
    <cellStyle name="Normal 36 3 2 2 4 2" xfId="17248" xr:uid="{BF767556-5A3D-4E60-BD9C-29F40BB5771D}"/>
    <cellStyle name="Normal 36 3 2 2 5" xfId="17249" xr:uid="{9B74635D-5C51-4356-8BD1-E751DA731236}"/>
    <cellStyle name="Normal 36 3 2 2 5 2" xfId="17250" xr:uid="{3C556A14-361B-4F6C-8263-C14178677D76}"/>
    <cellStyle name="Normal 36 3 2 2 6" xfId="17251" xr:uid="{2A9818F1-F491-4294-8E55-5685A617FC76}"/>
    <cellStyle name="Normal 36 3 2 3" xfId="17252" xr:uid="{04523D83-FAC7-42F3-88C8-B3DAE598BFF2}"/>
    <cellStyle name="Normal 36 3 2 3 2" xfId="17253" xr:uid="{67F256F7-766C-42DB-88C7-1ACA4E4D7C85}"/>
    <cellStyle name="Normal 36 3 2 3 2 2" xfId="17254" xr:uid="{BA77AD26-8294-4076-983B-1C7F2A7497B2}"/>
    <cellStyle name="Normal 36 3 2 3 2 2 2" xfId="17255" xr:uid="{86F1FA6C-ABB6-4C67-9227-A95EE2D00115}"/>
    <cellStyle name="Normal 36 3 2 3 2 3" xfId="17256" xr:uid="{CC4A5085-416C-4080-8EA4-2C6EC34B556D}"/>
    <cellStyle name="Normal 36 3 2 3 3" xfId="17257" xr:uid="{82FBA5B2-BAB3-4332-8058-FADDAE683482}"/>
    <cellStyle name="Normal 36 3 2 3 3 2" xfId="17258" xr:uid="{2ABBBA05-6B37-4678-818D-705DD1EBE315}"/>
    <cellStyle name="Normal 36 3 2 3 3 2 2" xfId="17259" xr:uid="{2432E606-0051-4CDD-8673-1D91C305599F}"/>
    <cellStyle name="Normal 36 3 2 3 3 3" xfId="17260" xr:uid="{7860A86D-E7A3-43E0-9600-7144461586EB}"/>
    <cellStyle name="Normal 36 3 2 3 4" xfId="17261" xr:uid="{D4DE046F-B5F7-4734-A6A0-9C21BD083CE4}"/>
    <cellStyle name="Normal 36 3 2 3 4 2" xfId="17262" xr:uid="{CD57115D-FE9F-4073-A3CD-1226B93F9751}"/>
    <cellStyle name="Normal 36 3 2 3 5" xfId="17263" xr:uid="{7880142F-A3BD-4FF3-9F58-4EF53B6B929F}"/>
    <cellStyle name="Normal 36 3 2 3 5 2" xfId="17264" xr:uid="{17795E60-715E-411C-A39F-03956105DE79}"/>
    <cellStyle name="Normal 36 3 2 3 6" xfId="17265" xr:uid="{D3A9FCF7-7776-40A8-9459-95DB2A788E03}"/>
    <cellStyle name="Normal 36 3 2 4" xfId="17266" xr:uid="{54A5AA37-ADEF-443F-83B8-79CA0209BE6A}"/>
    <cellStyle name="Normal 36 3 2 4 2" xfId="17267" xr:uid="{A2821ED5-F39E-4DD3-98DA-B1618445F6A6}"/>
    <cellStyle name="Normal 36 3 2 4 2 2" xfId="17268" xr:uid="{9F60E4E2-9420-4D6B-895E-582AFD9EDE12}"/>
    <cellStyle name="Normal 36 3 2 4 2 2 2" xfId="17269" xr:uid="{16AEB6B7-A25E-48C1-BFFB-A8D800297791}"/>
    <cellStyle name="Normal 36 3 2 4 2 3" xfId="17270" xr:uid="{29ECEB1B-67F0-4533-AE0E-DB5D2BBEB443}"/>
    <cellStyle name="Normal 36 3 2 4 3" xfId="17271" xr:uid="{CB7B3154-37FA-4273-A865-419BE7C8B620}"/>
    <cellStyle name="Normal 36 3 2 4 3 2" xfId="17272" xr:uid="{F990FF4C-8211-46EA-9011-D868C803DF8E}"/>
    <cellStyle name="Normal 36 3 2 4 3 2 2" xfId="17273" xr:uid="{F6A71E6A-EB00-4525-AC15-3FEABAB1C235}"/>
    <cellStyle name="Normal 36 3 2 4 3 3" xfId="17274" xr:uid="{A8A93026-A994-4BA8-AF3D-6C376252B50B}"/>
    <cellStyle name="Normal 36 3 2 4 4" xfId="17275" xr:uid="{11BE6EA9-1EAA-450A-AA75-87246A6F3467}"/>
    <cellStyle name="Normal 36 3 2 4 4 2" xfId="17276" xr:uid="{BD7ABB44-463E-4DFE-8A0C-C77FF6E443A8}"/>
    <cellStyle name="Normal 36 3 2 4 5" xfId="17277" xr:uid="{C65B7ED5-EBD5-4A51-987E-232C3EF1900E}"/>
    <cellStyle name="Normal 36 3 2 4 5 2" xfId="17278" xr:uid="{E821114D-E231-4788-94CE-5B5A1355B4AF}"/>
    <cellStyle name="Normal 36 3 2 4 6" xfId="17279" xr:uid="{1B55558D-BF08-4507-A730-FF23C7272588}"/>
    <cellStyle name="Normal 36 3 2 5" xfId="17280" xr:uid="{C4C2E77A-213D-45F8-8010-1CF984F92FD8}"/>
    <cellStyle name="Normal 36 3 2 5 2" xfId="17281" xr:uid="{1D2C1B2A-B624-402A-8464-C3C4B44DC777}"/>
    <cellStyle name="Normal 36 3 2 5 2 2" xfId="17282" xr:uid="{51206824-880D-4705-A25A-7382ABA1605C}"/>
    <cellStyle name="Normal 36 3 2 5 3" xfId="17283" xr:uid="{343B6877-64E8-471F-88D7-D8F294DA1A2B}"/>
    <cellStyle name="Normal 36 3 2 6" xfId="17284" xr:uid="{1B7EDB07-7D9C-48A8-8106-F096EF135172}"/>
    <cellStyle name="Normal 36 3 2 6 2" xfId="17285" xr:uid="{C5B07B53-84A4-44B6-98D0-69238E656044}"/>
    <cellStyle name="Normal 36 3 2 6 2 2" xfId="17286" xr:uid="{F08DDC17-2E62-4D69-9542-A460978306C5}"/>
    <cellStyle name="Normal 36 3 2 6 3" xfId="17287" xr:uid="{D614C10D-9DB5-4530-AD7A-1146ABBD79AF}"/>
    <cellStyle name="Normal 36 3 2 7" xfId="17288" xr:uid="{324A0570-EA98-41EA-B00B-015845F5E116}"/>
    <cellStyle name="Normal 36 3 2 7 2" xfId="17289" xr:uid="{D21A6F8E-3564-4C1A-B24F-22175F7A958E}"/>
    <cellStyle name="Normal 36 3 2 8" xfId="17290" xr:uid="{C1174FDB-05DD-429D-8FB1-5366384DBD82}"/>
    <cellStyle name="Normal 36 3 2 8 2" xfId="17291" xr:uid="{57AD927F-66FA-4618-A277-4AE097B76C3F}"/>
    <cellStyle name="Normal 36 3 2 9" xfId="17292" xr:uid="{D1FF35E8-CCA6-440E-AF92-BE1297285007}"/>
    <cellStyle name="Normal 36 3 3" xfId="17293" xr:uid="{71A85B0C-FAAE-4C5A-80D7-9455C2440124}"/>
    <cellStyle name="Normal 36 3 3 2" xfId="17294" xr:uid="{9765C38A-2BAA-476A-8FCB-0F4F0FBF53C8}"/>
    <cellStyle name="Normal 36 3 3 2 2" xfId="17295" xr:uid="{C7FC97BC-7E43-4D93-BB70-FEB85CD7DC8D}"/>
    <cellStyle name="Normal 36 3 3 2 2 2" xfId="17296" xr:uid="{F53050A4-5102-446B-AFA6-2E35F79B65CD}"/>
    <cellStyle name="Normal 36 3 3 2 3" xfId="17297" xr:uid="{8D5756FC-706F-47AA-BC84-449F175ADE22}"/>
    <cellStyle name="Normal 36 3 3 3" xfId="17298" xr:uid="{BCC5E87F-093D-47FF-9BAE-3B4984C352B1}"/>
    <cellStyle name="Normal 36 3 3 3 2" xfId="17299" xr:uid="{2EC9A5F6-ED6D-4077-9B14-BA4784067669}"/>
    <cellStyle name="Normal 36 3 3 3 2 2" xfId="17300" xr:uid="{C6B6372F-9BDF-4B96-BB8A-CBD829DA51B0}"/>
    <cellStyle name="Normal 36 3 3 3 3" xfId="17301" xr:uid="{03FDAB0E-0140-4D15-BDAF-4946E8230196}"/>
    <cellStyle name="Normal 36 3 3 4" xfId="17302" xr:uid="{2CACEB3D-88B2-48AC-A4DC-9A81ED95DF4D}"/>
    <cellStyle name="Normal 36 3 3 4 2" xfId="17303" xr:uid="{860F4DD3-15D7-413B-8F9B-0C222DA120B6}"/>
    <cellStyle name="Normal 36 3 3 5" xfId="17304" xr:uid="{44AC3F7E-246A-4BC9-AB46-21FA29CFCB60}"/>
    <cellStyle name="Normal 36 3 3 5 2" xfId="17305" xr:uid="{147DCACA-250D-408F-BEEE-E7C932A86788}"/>
    <cellStyle name="Normal 36 3 3 6" xfId="17306" xr:uid="{7E96BD75-AB0A-48B1-B86F-53C783A06B43}"/>
    <cellStyle name="Normal 36 3 4" xfId="17307" xr:uid="{5FD6A9BC-8E29-4B15-B9AF-DCEA87A6DCF1}"/>
    <cellStyle name="Normal 36 3 4 2" xfId="17308" xr:uid="{561C689B-C599-475D-9344-B4B89BDB225E}"/>
    <cellStyle name="Normal 36 3 4 2 2" xfId="17309" xr:uid="{ABDF9891-35FD-4B93-AD76-40F71F4E23BE}"/>
    <cellStyle name="Normal 36 3 4 2 2 2" xfId="17310" xr:uid="{8B9D780F-55E0-4BE6-8C2B-6B6E102EDA8B}"/>
    <cellStyle name="Normal 36 3 4 2 3" xfId="17311" xr:uid="{3C8093F3-64C0-43B9-A867-BEE5EBC8C41B}"/>
    <cellStyle name="Normal 36 3 4 3" xfId="17312" xr:uid="{CF434BFA-675C-46D6-AC7C-6B55FCE73B9D}"/>
    <cellStyle name="Normal 36 3 4 3 2" xfId="17313" xr:uid="{FBFE89CA-D97F-4889-BD93-9DA98FC90F5C}"/>
    <cellStyle name="Normal 36 3 4 3 2 2" xfId="17314" xr:uid="{06F75163-BB25-4A08-8CDD-A229FC3519B9}"/>
    <cellStyle name="Normal 36 3 4 3 3" xfId="17315" xr:uid="{BDBBE6FE-ADBB-4D61-AAEA-38A09E7AD34A}"/>
    <cellStyle name="Normal 36 3 4 4" xfId="17316" xr:uid="{E56FB209-6BC0-4352-B767-48B617F0660C}"/>
    <cellStyle name="Normal 36 3 4 4 2" xfId="17317" xr:uid="{83E76418-9AC2-4174-905A-62393076D61C}"/>
    <cellStyle name="Normal 36 3 4 5" xfId="17318" xr:uid="{23D33340-39CF-4C0C-B030-F3074F9350C1}"/>
    <cellStyle name="Normal 36 3 4 5 2" xfId="17319" xr:uid="{6D95DD56-558C-471E-90D1-C43C4CED472C}"/>
    <cellStyle name="Normal 36 3 4 6" xfId="17320" xr:uid="{7CD184E3-9B1A-4D61-B479-6BCA8761857E}"/>
    <cellStyle name="Normal 36 3 5" xfId="17321" xr:uid="{FD8980A1-6A85-4F05-8294-EF9A6A686946}"/>
    <cellStyle name="Normal 36 3 5 2" xfId="17322" xr:uid="{BA45633D-E429-4057-8184-B3F7390F7338}"/>
    <cellStyle name="Normal 36 3 5 2 2" xfId="17323" xr:uid="{7349F5AE-0901-4E31-9233-4E43A0655778}"/>
    <cellStyle name="Normal 36 3 5 2 2 2" xfId="17324" xr:uid="{A7BAF8D9-D570-49C6-B3C8-6B2A73682026}"/>
    <cellStyle name="Normal 36 3 5 2 3" xfId="17325" xr:uid="{98D59FAE-75E3-449C-8886-E0F8969B7929}"/>
    <cellStyle name="Normal 36 3 5 3" xfId="17326" xr:uid="{EB3E18F4-138B-4C8C-BC6E-07C0B296AE55}"/>
    <cellStyle name="Normal 36 3 5 3 2" xfId="17327" xr:uid="{066C7E8E-1976-45E4-B659-059F28141C5D}"/>
    <cellStyle name="Normal 36 3 5 3 2 2" xfId="17328" xr:uid="{2C2FB67D-4CE3-42AE-A792-4575860AE57C}"/>
    <cellStyle name="Normal 36 3 5 3 3" xfId="17329" xr:uid="{325D7522-0080-4729-879C-1E4867B01295}"/>
    <cellStyle name="Normal 36 3 5 4" xfId="17330" xr:uid="{7D441A3A-DFC8-4547-8E1A-44905F885B50}"/>
    <cellStyle name="Normal 36 3 5 4 2" xfId="17331" xr:uid="{E985C6FB-AECD-4215-8F0B-468AF5953EC7}"/>
    <cellStyle name="Normal 36 3 5 5" xfId="17332" xr:uid="{2CBE8E76-5E8B-41D1-852D-1AB4B4B1FD38}"/>
    <cellStyle name="Normal 36 3 5 5 2" xfId="17333" xr:uid="{9ED8AF75-B26E-4DE9-9F84-833A0B1A1005}"/>
    <cellStyle name="Normal 36 3 5 6" xfId="17334" xr:uid="{1149990B-CAC5-4D0D-97A0-86DFEFBD8B83}"/>
    <cellStyle name="Normal 36 3 6" xfId="17335" xr:uid="{BB27E69C-1AED-4134-AB4E-05DAC2A3AC40}"/>
    <cellStyle name="Normal 36 3 6 2" xfId="17336" xr:uid="{6EDB0B06-92E3-4089-8A39-147AF9BFC726}"/>
    <cellStyle name="Normal 36 3 6 2 2" xfId="17337" xr:uid="{BBA6B4E6-49FF-4DBA-9697-D6E4B3A7AC08}"/>
    <cellStyle name="Normal 36 3 6 3" xfId="17338" xr:uid="{8A46B38C-D435-43EF-B738-B729780C8260}"/>
    <cellStyle name="Normal 36 3 7" xfId="17339" xr:uid="{0BDE5882-13EE-4D5E-BDD5-06A061136471}"/>
    <cellStyle name="Normal 36 3 7 2" xfId="17340" xr:uid="{45C259AF-01B9-4FAA-A15F-647158A753FF}"/>
    <cellStyle name="Normal 36 3 7 2 2" xfId="17341" xr:uid="{311A92AB-D924-4B84-8523-E208D6211927}"/>
    <cellStyle name="Normal 36 3 7 3" xfId="17342" xr:uid="{3BF10D92-396B-4EAF-AA4D-EFCB9CDD5CCA}"/>
    <cellStyle name="Normal 36 3 8" xfId="17343" xr:uid="{7C0C3557-852B-44EF-8B44-2324702EFB03}"/>
    <cellStyle name="Normal 36 3 8 2" xfId="17344" xr:uid="{66755ACF-9A52-4661-B268-8D03C3EC94F1}"/>
    <cellStyle name="Normal 36 3 9" xfId="17345" xr:uid="{ABEA7F2D-6CC3-45E5-862F-B0525CC30DDA}"/>
    <cellStyle name="Normal 36 3 9 2" xfId="17346" xr:uid="{FFEA1377-6F2B-4300-8F2B-7DF83A3F5F15}"/>
    <cellStyle name="Normal 36 4" xfId="17347" xr:uid="{738EB3F2-B2E1-48D0-8F51-5AD0DD684EE8}"/>
    <cellStyle name="Normal 37" xfId="17348" xr:uid="{647E8F47-8723-46C9-889A-259D3F59D615}"/>
    <cellStyle name="Normal 37 2" xfId="17349" xr:uid="{B1EAF514-8DD9-451F-945E-AA886118F9D7}"/>
    <cellStyle name="Normal 37 3" xfId="17350" xr:uid="{2548151D-111E-4E21-8106-6E5DD073617E}"/>
    <cellStyle name="Normal 37 4" xfId="17351" xr:uid="{FF457CCF-2864-4D68-9F80-5FEA25F0D2E6}"/>
    <cellStyle name="Normal 37 4 10" xfId="17352" xr:uid="{0327D4BF-FBF9-4741-8814-5143C8B51C47}"/>
    <cellStyle name="Normal 37 4 2" xfId="17353" xr:uid="{0B996EBB-DD83-4DD4-A44C-5F723766041F}"/>
    <cellStyle name="Normal 37 4 2 2" xfId="17354" xr:uid="{91CFDB5C-892B-444D-8068-1F095812AE86}"/>
    <cellStyle name="Normal 37 4 2 2 2" xfId="17355" xr:uid="{C1D72ECC-ED4F-42AE-9F4F-9519B4B87403}"/>
    <cellStyle name="Normal 37 4 2 2 2 2" xfId="17356" xr:uid="{35645567-C973-47BB-996D-30562D05BF78}"/>
    <cellStyle name="Normal 37 4 2 2 2 2 2" xfId="17357" xr:uid="{BDBFECEC-2127-42A5-943D-8CE62AF1F9FA}"/>
    <cellStyle name="Normal 37 4 2 2 2 3" xfId="17358" xr:uid="{A1425C2E-F552-457E-BD47-B6D83AFDAD92}"/>
    <cellStyle name="Normal 37 4 2 2 3" xfId="17359" xr:uid="{8D61AF93-6323-4760-AE28-64352845F553}"/>
    <cellStyle name="Normal 37 4 2 2 3 2" xfId="17360" xr:uid="{8914075C-EDF1-44C9-B775-FD247423C03D}"/>
    <cellStyle name="Normal 37 4 2 2 3 2 2" xfId="17361" xr:uid="{6F2D037B-34E2-41E1-8540-1911DB90F582}"/>
    <cellStyle name="Normal 37 4 2 2 3 3" xfId="17362" xr:uid="{76EB675D-3828-42BA-BFB8-FB8B8B2D960A}"/>
    <cellStyle name="Normal 37 4 2 2 4" xfId="17363" xr:uid="{4144B5FD-F53E-4246-8109-A9D67EBDAEC1}"/>
    <cellStyle name="Normal 37 4 2 2 4 2" xfId="17364" xr:uid="{6C19D913-892F-4465-B028-372812A8B35D}"/>
    <cellStyle name="Normal 37 4 2 2 5" xfId="17365" xr:uid="{5756AFEF-8A63-4DCB-8E74-FC559F58D23B}"/>
    <cellStyle name="Normal 37 4 2 2 5 2" xfId="17366" xr:uid="{CECBF94F-6DA3-4AF4-A85D-A027368AC7ED}"/>
    <cellStyle name="Normal 37 4 2 2 6" xfId="17367" xr:uid="{D0682A59-1F68-4998-B1F8-BAD8C263A47B}"/>
    <cellStyle name="Normal 37 4 2 3" xfId="17368" xr:uid="{F0743069-C476-44E7-96F3-E403E8DC610C}"/>
    <cellStyle name="Normal 37 4 2 3 2" xfId="17369" xr:uid="{E6A80E64-41A0-4475-9EBA-F2D783480D7A}"/>
    <cellStyle name="Normal 37 4 2 3 2 2" xfId="17370" xr:uid="{9828C53D-7EAD-4056-A113-0AA33FF73211}"/>
    <cellStyle name="Normal 37 4 2 3 2 2 2" xfId="17371" xr:uid="{C9178E8C-F187-4787-9B32-4552A5DA2F19}"/>
    <cellStyle name="Normal 37 4 2 3 2 3" xfId="17372" xr:uid="{8A8867CD-E7A9-4D4A-B325-5E98E5491AB2}"/>
    <cellStyle name="Normal 37 4 2 3 3" xfId="17373" xr:uid="{853B2675-9E7A-41DD-99EA-6747D9DD1C06}"/>
    <cellStyle name="Normal 37 4 2 3 3 2" xfId="17374" xr:uid="{FC7C22FE-83B9-4341-A6B3-FDF9D8DA2B44}"/>
    <cellStyle name="Normal 37 4 2 3 3 2 2" xfId="17375" xr:uid="{A2056145-0609-4D00-9F4A-11CC44300586}"/>
    <cellStyle name="Normal 37 4 2 3 3 3" xfId="17376" xr:uid="{C10C9AFE-55F4-47EB-9E7A-759F13F8B03E}"/>
    <cellStyle name="Normal 37 4 2 3 4" xfId="17377" xr:uid="{AB523D1E-9F40-456F-9338-ACFA8D4062F2}"/>
    <cellStyle name="Normal 37 4 2 3 4 2" xfId="17378" xr:uid="{0314BC82-6257-4A33-93C1-DBDAB1AE2F14}"/>
    <cellStyle name="Normal 37 4 2 3 5" xfId="17379" xr:uid="{0EF5C1BC-0DBE-47FC-AB63-E20BD2C1EEAB}"/>
    <cellStyle name="Normal 37 4 2 3 5 2" xfId="17380" xr:uid="{D9B2092A-2B53-4501-BC64-CCEBD38134A8}"/>
    <cellStyle name="Normal 37 4 2 3 6" xfId="17381" xr:uid="{E68ECF7B-5BDA-4D33-869C-59A0245DA37F}"/>
    <cellStyle name="Normal 37 4 2 4" xfId="17382" xr:uid="{18B39885-A200-4049-A6E5-3B005A92193F}"/>
    <cellStyle name="Normal 37 4 2 4 2" xfId="17383" xr:uid="{2CDE5024-5741-43B3-ACAC-501CE07182D5}"/>
    <cellStyle name="Normal 37 4 2 4 2 2" xfId="17384" xr:uid="{ECF7A4CA-E5F0-4579-B4AA-A9A9077140AD}"/>
    <cellStyle name="Normal 37 4 2 4 2 2 2" xfId="17385" xr:uid="{0C3A9244-77E8-487A-8AD1-C52F2E9F2B2B}"/>
    <cellStyle name="Normal 37 4 2 4 2 3" xfId="17386" xr:uid="{0494D828-D954-4581-9D96-FCE62E213727}"/>
    <cellStyle name="Normal 37 4 2 4 3" xfId="17387" xr:uid="{DD0B131F-87CF-4A2C-A226-3E3FACD7DC3B}"/>
    <cellStyle name="Normal 37 4 2 4 3 2" xfId="17388" xr:uid="{D7E6E927-8312-435E-8CA4-818C2E2D4862}"/>
    <cellStyle name="Normal 37 4 2 4 3 2 2" xfId="17389" xr:uid="{1F7121E5-9E6C-4063-90EB-6779FF51B1E3}"/>
    <cellStyle name="Normal 37 4 2 4 3 3" xfId="17390" xr:uid="{DF96A0F7-54FE-44EB-9A35-F46B82762C32}"/>
    <cellStyle name="Normal 37 4 2 4 4" xfId="17391" xr:uid="{F7CD8B3E-C33C-4157-B213-1444C517BB3C}"/>
    <cellStyle name="Normal 37 4 2 4 4 2" xfId="17392" xr:uid="{BD176694-51AB-4193-9828-D011CFFC5455}"/>
    <cellStyle name="Normal 37 4 2 4 5" xfId="17393" xr:uid="{68CF68A8-37B7-4A38-B810-B218C69ED230}"/>
    <cellStyle name="Normal 37 4 2 4 5 2" xfId="17394" xr:uid="{0C9815E9-353F-4A94-838E-DF1FF1F45901}"/>
    <cellStyle name="Normal 37 4 2 4 6" xfId="17395" xr:uid="{7641B585-BE6E-46F1-9C99-038DF84F0B6E}"/>
    <cellStyle name="Normal 37 4 2 5" xfId="17396" xr:uid="{D2F056E3-A0D1-435A-9746-ACEFE91B6352}"/>
    <cellStyle name="Normal 37 4 2 5 2" xfId="17397" xr:uid="{D4D45C40-3FFC-4C52-BCB7-CB527259828D}"/>
    <cellStyle name="Normal 37 4 2 5 2 2" xfId="17398" xr:uid="{4BB844C5-8FF6-419D-9F35-1C5EE7F89A82}"/>
    <cellStyle name="Normal 37 4 2 5 3" xfId="17399" xr:uid="{6024A795-4510-4A3B-8A11-6C8B9EDB8DE1}"/>
    <cellStyle name="Normal 37 4 2 6" xfId="17400" xr:uid="{919B5C0B-CD06-407E-9F7D-A4463C37EA6E}"/>
    <cellStyle name="Normal 37 4 2 6 2" xfId="17401" xr:uid="{7C4054EC-B92C-4D35-94F6-9819E8B8B478}"/>
    <cellStyle name="Normal 37 4 2 6 2 2" xfId="17402" xr:uid="{8CD050B5-22A7-4145-9366-BFDC830D38ED}"/>
    <cellStyle name="Normal 37 4 2 6 3" xfId="17403" xr:uid="{3D231136-F90F-418A-AC31-0007AE2215FA}"/>
    <cellStyle name="Normal 37 4 2 7" xfId="17404" xr:uid="{CBCC0DFD-7A18-4A0D-8B6F-E05368F49F5E}"/>
    <cellStyle name="Normal 37 4 2 7 2" xfId="17405" xr:uid="{A35FA15E-AF4D-48EE-B120-0DACA7DCEBD0}"/>
    <cellStyle name="Normal 37 4 2 8" xfId="17406" xr:uid="{CE8780A8-FC51-4CC5-AFB7-5A484819195A}"/>
    <cellStyle name="Normal 37 4 2 8 2" xfId="17407" xr:uid="{ED9B69A1-57A1-4D3A-A62D-D2465A7A2F5D}"/>
    <cellStyle name="Normal 37 4 2 9" xfId="17408" xr:uid="{0171A24D-F414-4B76-A273-253C213064A4}"/>
    <cellStyle name="Normal 37 4 3" xfId="17409" xr:uid="{E4F7B5CE-C8CE-4876-9E1B-EE2511E0A6CE}"/>
    <cellStyle name="Normal 37 4 3 2" xfId="17410" xr:uid="{234E2EC4-B808-4D30-B4BC-12F6B46A91C2}"/>
    <cellStyle name="Normal 37 4 3 2 2" xfId="17411" xr:uid="{7EB14ABC-B094-45EB-9122-5EB07AFEB157}"/>
    <cellStyle name="Normal 37 4 3 2 2 2" xfId="17412" xr:uid="{F96244EC-3ED3-419D-A049-97FE4F61F646}"/>
    <cellStyle name="Normal 37 4 3 2 3" xfId="17413" xr:uid="{5D8B77AB-F4AA-42D7-B75E-D22E354E969E}"/>
    <cellStyle name="Normal 37 4 3 3" xfId="17414" xr:uid="{54174346-51CE-419E-ABFD-9A161E63D046}"/>
    <cellStyle name="Normal 37 4 3 3 2" xfId="17415" xr:uid="{C191A254-813E-4291-B612-A010436672EC}"/>
    <cellStyle name="Normal 37 4 3 3 2 2" xfId="17416" xr:uid="{CA5BC29F-D79D-4C42-912D-C746AA64E11F}"/>
    <cellStyle name="Normal 37 4 3 3 3" xfId="17417" xr:uid="{67C2BC78-9FC3-475E-AE98-F10F16E3CDBF}"/>
    <cellStyle name="Normal 37 4 3 4" xfId="17418" xr:uid="{55E9146E-862C-4446-946A-A25B0FE94683}"/>
    <cellStyle name="Normal 37 4 3 4 2" xfId="17419" xr:uid="{CCAFD9E3-FF40-4CA0-8D15-FF26CEEB9282}"/>
    <cellStyle name="Normal 37 4 3 5" xfId="17420" xr:uid="{2CAB95B3-2400-4903-B899-0AAF3865C9D6}"/>
    <cellStyle name="Normal 37 4 3 5 2" xfId="17421" xr:uid="{3D6FC6FA-3B10-42E0-A033-82078418F80C}"/>
    <cellStyle name="Normal 37 4 3 6" xfId="17422" xr:uid="{99F2A469-7C09-4C85-BA9B-D74B7F5F9D6A}"/>
    <cellStyle name="Normal 37 4 4" xfId="17423" xr:uid="{849BD739-A3CB-42B8-8BD4-80401D88F139}"/>
    <cellStyle name="Normal 37 4 4 2" xfId="17424" xr:uid="{AAE4C262-F5ED-4EAF-913E-4A8623568426}"/>
    <cellStyle name="Normal 37 4 4 2 2" xfId="17425" xr:uid="{6FE88B1F-F5D2-456D-8F8E-97EAF090F975}"/>
    <cellStyle name="Normal 37 4 4 2 2 2" xfId="17426" xr:uid="{069F5487-4230-4A52-9B76-1B6EC3EBC55E}"/>
    <cellStyle name="Normal 37 4 4 2 3" xfId="17427" xr:uid="{4AF4205B-0EF9-4E27-BC1D-311132AECDCF}"/>
    <cellStyle name="Normal 37 4 4 3" xfId="17428" xr:uid="{9C3C3120-8D75-4237-87CA-EB9A9A19C693}"/>
    <cellStyle name="Normal 37 4 4 3 2" xfId="17429" xr:uid="{9FFB9998-149D-4964-869E-AD14B176A2DF}"/>
    <cellStyle name="Normal 37 4 4 3 2 2" xfId="17430" xr:uid="{7511A294-EBBD-40CD-AF22-D36B87CDDAE9}"/>
    <cellStyle name="Normal 37 4 4 3 3" xfId="17431" xr:uid="{DFAFAE1C-FDF8-4747-993E-07F2C0C7F7FB}"/>
    <cellStyle name="Normal 37 4 4 4" xfId="17432" xr:uid="{6C3BFB84-536A-4BF5-B15C-DE31F0C040E3}"/>
    <cellStyle name="Normal 37 4 4 4 2" xfId="17433" xr:uid="{010E261B-442D-4319-950C-597AD08C8762}"/>
    <cellStyle name="Normal 37 4 4 5" xfId="17434" xr:uid="{BA6C7EFC-9F30-43BA-97CD-912E148001EE}"/>
    <cellStyle name="Normal 37 4 4 5 2" xfId="17435" xr:uid="{A983F97B-22EC-43B7-A45B-650D00E5451D}"/>
    <cellStyle name="Normal 37 4 4 6" xfId="17436" xr:uid="{1FC333D6-BD1A-4BD5-AC3B-3D3CB7C5BADC}"/>
    <cellStyle name="Normal 37 4 5" xfId="17437" xr:uid="{880C5790-C92E-4042-8BA4-1269A847BDA8}"/>
    <cellStyle name="Normal 37 4 5 2" xfId="17438" xr:uid="{FC176FB6-0F41-44A1-9980-8D91E9CA7C17}"/>
    <cellStyle name="Normal 37 4 5 2 2" xfId="17439" xr:uid="{8B050519-DDF6-47DC-AAEC-FE368815F240}"/>
    <cellStyle name="Normal 37 4 5 2 2 2" xfId="17440" xr:uid="{50DE79FA-14DA-419E-987B-AC47E089B9CA}"/>
    <cellStyle name="Normal 37 4 5 2 3" xfId="17441" xr:uid="{B5ED5B0C-D082-4180-B2DB-B472804FD6CD}"/>
    <cellStyle name="Normal 37 4 5 3" xfId="17442" xr:uid="{5FE9FC99-A616-4766-BF9F-8799BDC1C270}"/>
    <cellStyle name="Normal 37 4 5 3 2" xfId="17443" xr:uid="{31FFC9EA-6415-4327-B39C-95F63453C147}"/>
    <cellStyle name="Normal 37 4 5 3 2 2" xfId="17444" xr:uid="{CE61E0ED-0D7A-4637-86E4-6C1D88FDAB7F}"/>
    <cellStyle name="Normal 37 4 5 3 3" xfId="17445" xr:uid="{45542D32-48AA-4057-9DE5-7C9093996878}"/>
    <cellStyle name="Normal 37 4 5 4" xfId="17446" xr:uid="{16957CBC-AC32-47CE-A06E-7917A1D1474F}"/>
    <cellStyle name="Normal 37 4 5 4 2" xfId="17447" xr:uid="{ECE8B7F0-FFE3-41D6-8488-19C65F63BD22}"/>
    <cellStyle name="Normal 37 4 5 5" xfId="17448" xr:uid="{DB3C0D94-F40C-42BD-91CA-DC6BFE3DAA00}"/>
    <cellStyle name="Normal 37 4 5 5 2" xfId="17449" xr:uid="{B090AA28-1911-489C-9C10-4166ED0C71F1}"/>
    <cellStyle name="Normal 37 4 5 6" xfId="17450" xr:uid="{4FEB58C0-5AA3-4E38-B4A9-432148105AE1}"/>
    <cellStyle name="Normal 37 4 6" xfId="17451" xr:uid="{4D0B9111-F551-4E35-95A5-74529BA08669}"/>
    <cellStyle name="Normal 37 4 6 2" xfId="17452" xr:uid="{61E88E73-2E5E-4A2A-88A8-8C0D38B58FA6}"/>
    <cellStyle name="Normal 37 4 6 2 2" xfId="17453" xr:uid="{B5D368A3-3A79-4805-8F81-977559AE7027}"/>
    <cellStyle name="Normal 37 4 6 3" xfId="17454" xr:uid="{2EC45E79-73F6-4649-A860-AC401CD9DF30}"/>
    <cellStyle name="Normal 37 4 7" xfId="17455" xr:uid="{700D337F-B73C-4BD1-B4B7-44045B328ADD}"/>
    <cellStyle name="Normal 37 4 7 2" xfId="17456" xr:uid="{8BF59504-71C1-42CB-A400-BE6D5D0A0CE1}"/>
    <cellStyle name="Normal 37 4 7 2 2" xfId="17457" xr:uid="{56EA6BB5-C825-42B9-BFDE-59D24DD147DD}"/>
    <cellStyle name="Normal 37 4 7 3" xfId="17458" xr:uid="{2BCA44A1-DAE5-46B2-91D0-A8B74BEC4E54}"/>
    <cellStyle name="Normal 37 4 8" xfId="17459" xr:uid="{87DB2964-9014-4DBF-88EE-3FD0CE528669}"/>
    <cellStyle name="Normal 37 4 8 2" xfId="17460" xr:uid="{03BF7AB1-2263-4EE5-A630-CF6D5E6B09F0}"/>
    <cellStyle name="Normal 37 4 9" xfId="17461" xr:uid="{CCB3C7FD-E405-4B21-B216-CC2854A7CC32}"/>
    <cellStyle name="Normal 37 4 9 2" xfId="17462" xr:uid="{C0C76871-3985-43F7-B07F-29CD812C5186}"/>
    <cellStyle name="Normal 38" xfId="17463" xr:uid="{68DBB043-1DC3-448E-8A51-70FF2D4899F2}"/>
    <cellStyle name="Normal 38 2" xfId="17464" xr:uid="{BFE2E27E-E98E-44D8-B345-C5AAB4C332F9}"/>
    <cellStyle name="Normal 38 3" xfId="17465" xr:uid="{530412AD-DA4A-49C2-A9FF-CC4B089DEA78}"/>
    <cellStyle name="Normal 38 4" xfId="17466" xr:uid="{3AB46BEE-8958-419A-97DD-664E97CF81FD}"/>
    <cellStyle name="Normal 38 4 10" xfId="17467" xr:uid="{C2D98843-ABFB-454A-A1C8-FF66EDC008C7}"/>
    <cellStyle name="Normal 38 4 2" xfId="17468" xr:uid="{53331B9F-D7DC-4BA1-B5B1-0962AEE70E91}"/>
    <cellStyle name="Normal 38 4 2 2" xfId="17469" xr:uid="{8A51FFC6-AB95-4071-B018-47B714FE2CCC}"/>
    <cellStyle name="Normal 38 4 2 2 2" xfId="17470" xr:uid="{0B4DAD32-17DD-4228-B85E-939ED56E1165}"/>
    <cellStyle name="Normal 38 4 2 2 2 2" xfId="17471" xr:uid="{E14AC37D-CAFA-4D34-837F-0220F95E112B}"/>
    <cellStyle name="Normal 38 4 2 2 2 2 2" xfId="17472" xr:uid="{BC71264B-A991-4667-AD73-E4FFD86D5458}"/>
    <cellStyle name="Normal 38 4 2 2 2 3" xfId="17473" xr:uid="{E02E5949-94D6-4611-B87F-4931D6ADF21F}"/>
    <cellStyle name="Normal 38 4 2 2 3" xfId="17474" xr:uid="{A1B2EC87-6218-4E28-AC1F-2022C33ADA16}"/>
    <cellStyle name="Normal 38 4 2 2 3 2" xfId="17475" xr:uid="{39554787-52CB-4BAD-99FF-85E9211327AF}"/>
    <cellStyle name="Normal 38 4 2 2 3 2 2" xfId="17476" xr:uid="{2122D07A-6AC8-4E86-B9BE-455A69A5E2ED}"/>
    <cellStyle name="Normal 38 4 2 2 3 3" xfId="17477" xr:uid="{80DE7E15-EB42-46FC-ABAC-C9522656102E}"/>
    <cellStyle name="Normal 38 4 2 2 4" xfId="17478" xr:uid="{99E236DD-CD71-4725-86DE-56304DE2B105}"/>
    <cellStyle name="Normal 38 4 2 2 4 2" xfId="17479" xr:uid="{72AED90B-0302-4B62-942F-7136654C0987}"/>
    <cellStyle name="Normal 38 4 2 2 5" xfId="17480" xr:uid="{DB6D2484-D59F-4DAC-B8D7-4432F9BF05C0}"/>
    <cellStyle name="Normal 38 4 2 2 5 2" xfId="17481" xr:uid="{42970878-0675-43AB-991E-B00EE0C64335}"/>
    <cellStyle name="Normal 38 4 2 2 6" xfId="17482" xr:uid="{CAB3EDD1-F0AD-418E-9B93-FE86C1C3B7DD}"/>
    <cellStyle name="Normal 38 4 2 3" xfId="17483" xr:uid="{59938629-42C2-4920-9AB0-56C8B362C042}"/>
    <cellStyle name="Normal 38 4 2 3 2" xfId="17484" xr:uid="{32655C93-E4F1-44EC-99AF-2D523B9C341B}"/>
    <cellStyle name="Normal 38 4 2 3 2 2" xfId="17485" xr:uid="{A00781F3-58DC-4668-B4F3-FA39AC954DDF}"/>
    <cellStyle name="Normal 38 4 2 3 2 2 2" xfId="17486" xr:uid="{5E589E76-5EB0-40CD-ABB6-20DC3A783F1C}"/>
    <cellStyle name="Normal 38 4 2 3 2 3" xfId="17487" xr:uid="{DC7E5E69-5107-43D5-B22D-D00C77207401}"/>
    <cellStyle name="Normal 38 4 2 3 3" xfId="17488" xr:uid="{9808310F-2AA7-490A-92C3-7B7671117229}"/>
    <cellStyle name="Normal 38 4 2 3 3 2" xfId="17489" xr:uid="{42E9E127-15E3-4363-A1A0-51B7B8354839}"/>
    <cellStyle name="Normal 38 4 2 3 3 2 2" xfId="17490" xr:uid="{DE5E9084-DDE1-438E-AB3B-95CA428B7118}"/>
    <cellStyle name="Normal 38 4 2 3 3 3" xfId="17491" xr:uid="{9732DBB2-F216-4281-BBFF-659E3EE61852}"/>
    <cellStyle name="Normal 38 4 2 3 4" xfId="17492" xr:uid="{3DBE9A06-3F59-4055-A067-1AE701D33EAA}"/>
    <cellStyle name="Normal 38 4 2 3 4 2" xfId="17493" xr:uid="{323ECF98-42AB-4428-A01F-0A6E24F902B6}"/>
    <cellStyle name="Normal 38 4 2 3 5" xfId="17494" xr:uid="{CC4DBCDE-7288-4E8C-8BBE-01653F824A0D}"/>
    <cellStyle name="Normal 38 4 2 3 5 2" xfId="17495" xr:uid="{C89B8855-5B4F-408F-AE08-9EB7B45A9183}"/>
    <cellStyle name="Normal 38 4 2 3 6" xfId="17496" xr:uid="{A4FBD615-2A2C-4AFB-A25D-3402E140E58D}"/>
    <cellStyle name="Normal 38 4 2 4" xfId="17497" xr:uid="{762E041A-E3A7-4B4B-9207-5779DBFA172C}"/>
    <cellStyle name="Normal 38 4 2 4 2" xfId="17498" xr:uid="{0BA4853C-C071-4209-836D-CB6E1EA6AAC1}"/>
    <cellStyle name="Normal 38 4 2 4 2 2" xfId="17499" xr:uid="{AEDD812F-C894-403E-AAF3-0FC8E6BEF401}"/>
    <cellStyle name="Normal 38 4 2 4 2 2 2" xfId="17500" xr:uid="{07DF8D22-C277-4E71-ACEF-EFBE4297928D}"/>
    <cellStyle name="Normal 38 4 2 4 2 3" xfId="17501" xr:uid="{E048E21B-D5EC-46DB-A7D5-EA7840A61444}"/>
    <cellStyle name="Normal 38 4 2 4 3" xfId="17502" xr:uid="{67658117-5895-47F2-A958-91164D5C681A}"/>
    <cellStyle name="Normal 38 4 2 4 3 2" xfId="17503" xr:uid="{61DC2C34-E265-4BB2-86C3-1DCDDF72CAC2}"/>
    <cellStyle name="Normal 38 4 2 4 3 2 2" xfId="17504" xr:uid="{F2D2B545-A99A-45F5-9641-A5882F84DFC9}"/>
    <cellStyle name="Normal 38 4 2 4 3 3" xfId="17505" xr:uid="{AA8F36EC-DDB0-4681-9AC9-E8961E739240}"/>
    <cellStyle name="Normal 38 4 2 4 4" xfId="17506" xr:uid="{B6C22AF5-1747-4E64-8707-053589CF9B82}"/>
    <cellStyle name="Normal 38 4 2 4 4 2" xfId="17507" xr:uid="{DCCE46D8-F2A0-425A-A277-982034DAFBA5}"/>
    <cellStyle name="Normal 38 4 2 4 5" xfId="17508" xr:uid="{A95B5D77-5299-40D3-91FB-8F2A06C599BC}"/>
    <cellStyle name="Normal 38 4 2 4 5 2" xfId="17509" xr:uid="{FCDF03A3-8000-445D-B398-FF456D8BBAB5}"/>
    <cellStyle name="Normal 38 4 2 4 6" xfId="17510" xr:uid="{DD7C0E46-5738-4EE2-9A5F-6C16D019133C}"/>
    <cellStyle name="Normal 38 4 2 5" xfId="17511" xr:uid="{ABD68D47-CE58-4F83-BEFE-C9636E25C1C4}"/>
    <cellStyle name="Normal 38 4 2 5 2" xfId="17512" xr:uid="{18891487-6597-4149-B57B-77BF9A3ADE08}"/>
    <cellStyle name="Normal 38 4 2 5 2 2" xfId="17513" xr:uid="{9AB53B15-D704-48E5-ADD2-A8425EF767EB}"/>
    <cellStyle name="Normal 38 4 2 5 3" xfId="17514" xr:uid="{2CD180AE-C455-40E7-95A5-BD306000BF93}"/>
    <cellStyle name="Normal 38 4 2 6" xfId="17515" xr:uid="{2891295A-3D04-461D-A5ED-6851894C9754}"/>
    <cellStyle name="Normal 38 4 2 6 2" xfId="17516" xr:uid="{E14DEDE1-9D80-49B5-AF2A-D7A49A33B1D5}"/>
    <cellStyle name="Normal 38 4 2 6 2 2" xfId="17517" xr:uid="{B9949642-32E8-40BB-9543-8FE529539BEE}"/>
    <cellStyle name="Normal 38 4 2 6 3" xfId="17518" xr:uid="{CFFD8B82-9A0A-41CA-B0A2-C97A75E8E9AD}"/>
    <cellStyle name="Normal 38 4 2 7" xfId="17519" xr:uid="{F626A64D-0C6D-458C-8F38-8094C62C14D8}"/>
    <cellStyle name="Normal 38 4 2 7 2" xfId="17520" xr:uid="{3C7D5427-587A-4EF8-A3E7-4D16B2E80EC1}"/>
    <cellStyle name="Normal 38 4 2 8" xfId="17521" xr:uid="{F142089E-2661-4B6A-8515-8C15AD788AA4}"/>
    <cellStyle name="Normal 38 4 2 8 2" xfId="17522" xr:uid="{03F5F91A-4B7F-4E95-873D-DE9A2726CA31}"/>
    <cellStyle name="Normal 38 4 2 9" xfId="17523" xr:uid="{C24E92E9-5190-46E5-8E56-9E45B7B650AD}"/>
    <cellStyle name="Normal 38 4 3" xfId="17524" xr:uid="{6C047DBE-952D-4353-AF00-457A61B24203}"/>
    <cellStyle name="Normal 38 4 3 2" xfId="17525" xr:uid="{DBFA8BEF-2490-4C2B-8C41-BC41B36EF629}"/>
    <cellStyle name="Normal 38 4 3 2 2" xfId="17526" xr:uid="{86EAA1C8-1CF9-4D6E-8F53-521C58EBC383}"/>
    <cellStyle name="Normal 38 4 3 2 2 2" xfId="17527" xr:uid="{6E4CC540-1A07-46C7-8074-0EAA1ED2B986}"/>
    <cellStyle name="Normal 38 4 3 2 3" xfId="17528" xr:uid="{A3C3656B-9815-41DF-9FC4-67AE1290D17A}"/>
    <cellStyle name="Normal 38 4 3 3" xfId="17529" xr:uid="{839F226D-3582-4169-81E6-6C0321E1AB25}"/>
    <cellStyle name="Normal 38 4 3 3 2" xfId="17530" xr:uid="{E4269A7D-3808-4D2A-962F-B54AC74F1334}"/>
    <cellStyle name="Normal 38 4 3 3 2 2" xfId="17531" xr:uid="{068B9E1D-92CD-4AB4-94E2-AC96FDBC98AD}"/>
    <cellStyle name="Normal 38 4 3 3 3" xfId="17532" xr:uid="{0AE946F8-CF27-4766-8465-9D8D13F650A4}"/>
    <cellStyle name="Normal 38 4 3 4" xfId="17533" xr:uid="{C9A0C4FB-85EC-4D06-A416-9EB00C70B4E0}"/>
    <cellStyle name="Normal 38 4 3 4 2" xfId="17534" xr:uid="{2965C661-E571-424A-9028-BF3C5AA961D2}"/>
    <cellStyle name="Normal 38 4 3 5" xfId="17535" xr:uid="{3C710BE1-4D53-44EA-9836-5A53199615B4}"/>
    <cellStyle name="Normal 38 4 3 5 2" xfId="17536" xr:uid="{8F76C420-665E-4724-ADA0-E34467050984}"/>
    <cellStyle name="Normal 38 4 3 6" xfId="17537" xr:uid="{E9CEB47B-A419-471F-AB77-377E1812AAD7}"/>
    <cellStyle name="Normal 38 4 4" xfId="17538" xr:uid="{F1A8C8FB-E987-4731-850D-E58AA3D1997D}"/>
    <cellStyle name="Normal 38 4 4 2" xfId="17539" xr:uid="{60EB1C59-3830-4610-9C98-0B8DDB33C6D1}"/>
    <cellStyle name="Normal 38 4 4 2 2" xfId="17540" xr:uid="{C0845E5E-532C-4300-904D-1FDFF347397F}"/>
    <cellStyle name="Normal 38 4 4 2 2 2" xfId="17541" xr:uid="{BF909F1B-DD38-4EBF-A1A2-0D36FCD51D27}"/>
    <cellStyle name="Normal 38 4 4 2 3" xfId="17542" xr:uid="{2A489E74-FE2A-4597-88AB-F40C1EF8230D}"/>
    <cellStyle name="Normal 38 4 4 3" xfId="17543" xr:uid="{E9B2B746-F2D5-49AC-8A95-29D436F4EABC}"/>
    <cellStyle name="Normal 38 4 4 3 2" xfId="17544" xr:uid="{92166FD0-4469-4B2D-94B5-9DA2EF907A2B}"/>
    <cellStyle name="Normal 38 4 4 3 2 2" xfId="17545" xr:uid="{234DC231-6F62-4698-8621-D4E980AA8268}"/>
    <cellStyle name="Normal 38 4 4 3 3" xfId="17546" xr:uid="{1F6F5A5F-01FB-41EF-A53F-CE6A1A86F3E5}"/>
    <cellStyle name="Normal 38 4 4 4" xfId="17547" xr:uid="{4D558A72-A7CD-489A-9EBA-E887F439E171}"/>
    <cellStyle name="Normal 38 4 4 4 2" xfId="17548" xr:uid="{CD3FEE95-A354-4A60-A435-585D7CC9441E}"/>
    <cellStyle name="Normal 38 4 4 5" xfId="17549" xr:uid="{7CD3595E-7189-416A-887D-4FDFA9251E39}"/>
    <cellStyle name="Normal 38 4 4 5 2" xfId="17550" xr:uid="{25F387F1-0937-48DA-A3F2-913E989A0224}"/>
    <cellStyle name="Normal 38 4 4 6" xfId="17551" xr:uid="{3BF817F4-99BB-43EA-8E80-596A7BB6FFAC}"/>
    <cellStyle name="Normal 38 4 5" xfId="17552" xr:uid="{A881AC62-AC8E-4D7F-9BAF-A3E43595C7F1}"/>
    <cellStyle name="Normal 38 4 5 2" xfId="17553" xr:uid="{C190BDE0-BFEF-4EC0-BEDA-C87D152D217B}"/>
    <cellStyle name="Normal 38 4 5 2 2" xfId="17554" xr:uid="{F44CD379-683B-4A5D-B7A5-70A5448184A4}"/>
    <cellStyle name="Normal 38 4 5 2 2 2" xfId="17555" xr:uid="{6FA45726-7367-4271-ACAA-3E4131205CE0}"/>
    <cellStyle name="Normal 38 4 5 2 3" xfId="17556" xr:uid="{6C225B57-857A-42DF-B3B4-F3BD90D827B2}"/>
    <cellStyle name="Normal 38 4 5 3" xfId="17557" xr:uid="{33099841-BD63-4758-BBFF-7BCD7CAAD92C}"/>
    <cellStyle name="Normal 38 4 5 3 2" xfId="17558" xr:uid="{1397480B-99B4-4197-AD70-72C61149C8A5}"/>
    <cellStyle name="Normal 38 4 5 3 2 2" xfId="17559" xr:uid="{E252EFDA-E2CE-4380-BFAC-8513C870D443}"/>
    <cellStyle name="Normal 38 4 5 3 3" xfId="17560" xr:uid="{AE7BE3ED-26F4-47CB-8977-22730BFBD56D}"/>
    <cellStyle name="Normal 38 4 5 4" xfId="17561" xr:uid="{A5769B6C-A355-46D3-9FAC-B139AAB88A21}"/>
    <cellStyle name="Normal 38 4 5 4 2" xfId="17562" xr:uid="{07D26BE5-A8C6-4B30-8754-64010033E646}"/>
    <cellStyle name="Normal 38 4 5 5" xfId="17563" xr:uid="{91BC8D51-029F-454B-AAD2-696691CD6333}"/>
    <cellStyle name="Normal 38 4 5 5 2" xfId="17564" xr:uid="{F0098156-75AB-4C92-B11F-F28D4290BD3E}"/>
    <cellStyle name="Normal 38 4 5 6" xfId="17565" xr:uid="{78524B93-2CC7-4868-9629-20C3A0BCA205}"/>
    <cellStyle name="Normal 38 4 6" xfId="17566" xr:uid="{2895D2D0-2A77-4303-9E2C-11F2388D6B45}"/>
    <cellStyle name="Normal 38 4 6 2" xfId="17567" xr:uid="{27E28A7C-574F-4C0A-BC92-C63A9B24C2D2}"/>
    <cellStyle name="Normal 38 4 6 2 2" xfId="17568" xr:uid="{536728EE-E2C6-4556-94FC-985C7D7C8107}"/>
    <cellStyle name="Normal 38 4 6 3" xfId="17569" xr:uid="{0F802485-5E1B-417A-983B-27260920EBE8}"/>
    <cellStyle name="Normal 38 4 7" xfId="17570" xr:uid="{AE02C964-8DF4-43CA-85DB-5F3C81797570}"/>
    <cellStyle name="Normal 38 4 7 2" xfId="17571" xr:uid="{F3EEC969-3349-4781-94B3-6E239C36F7D6}"/>
    <cellStyle name="Normal 38 4 7 2 2" xfId="17572" xr:uid="{366294D8-73E9-448D-BC05-F6FBACE1136E}"/>
    <cellStyle name="Normal 38 4 7 3" xfId="17573" xr:uid="{28877122-C405-4E9B-AC9D-4951EA989A67}"/>
    <cellStyle name="Normal 38 4 8" xfId="17574" xr:uid="{A3545263-CC11-4954-8476-F6C73D76772D}"/>
    <cellStyle name="Normal 38 4 8 2" xfId="17575" xr:uid="{F3C787D2-C77B-4BBA-9574-F38668E77BCC}"/>
    <cellStyle name="Normal 38 4 9" xfId="17576" xr:uid="{664D70B4-EF50-4CAE-8D5E-003B38A8ADC4}"/>
    <cellStyle name="Normal 38 4 9 2" xfId="17577" xr:uid="{A439A9D0-EDD4-43EB-BADD-33A8A8900DA8}"/>
    <cellStyle name="Normal 39" xfId="17578" xr:uid="{77473303-7881-4316-B02B-602F9EEAF71B}"/>
    <cellStyle name="Normal 39 2" xfId="17579" xr:uid="{E904A316-32BB-44B1-A51D-6363BEE0653A}"/>
    <cellStyle name="Normal 39 2 10" xfId="17580" xr:uid="{AC8147BD-C296-4F18-874D-ED631A835D52}"/>
    <cellStyle name="Normal 39 2 2" xfId="17581" xr:uid="{E3055AA1-1DF9-474F-A20C-260966E9F266}"/>
    <cellStyle name="Normal 39 2 2 2" xfId="17582" xr:uid="{2C8D6DAC-F709-418A-9CD5-7705ECBF6FE4}"/>
    <cellStyle name="Normal 39 2 2 2 2" xfId="17583" xr:uid="{B189CA9A-DC73-4B0D-B84E-889BC382B188}"/>
    <cellStyle name="Normal 39 2 2 2 2 2" xfId="17584" xr:uid="{6F4FD50D-E50A-422F-9D2B-825EE49148D9}"/>
    <cellStyle name="Normal 39 2 2 2 2 2 2" xfId="17585" xr:uid="{72691CDD-91D4-40AA-95C1-E4007F21EA87}"/>
    <cellStyle name="Normal 39 2 2 2 2 3" xfId="17586" xr:uid="{469C30AF-61DF-4ABC-BF8C-26E4F314E5B1}"/>
    <cellStyle name="Normal 39 2 2 2 3" xfId="17587" xr:uid="{DC1215A8-3C61-420E-8967-121445A4F79F}"/>
    <cellStyle name="Normal 39 2 2 2 3 2" xfId="17588" xr:uid="{9829A3AA-0E8C-4C38-837A-ED8D7D5CC3BC}"/>
    <cellStyle name="Normal 39 2 2 2 3 2 2" xfId="17589" xr:uid="{FC77CBFB-5E0D-4478-94B2-75FBB40834FE}"/>
    <cellStyle name="Normal 39 2 2 2 3 3" xfId="17590" xr:uid="{5BE15279-2762-44A8-99D4-BD8C55104F67}"/>
    <cellStyle name="Normal 39 2 2 2 4" xfId="17591" xr:uid="{1023B5D4-1EB5-4C76-AD4E-18B978E04EBA}"/>
    <cellStyle name="Normal 39 2 2 2 4 2" xfId="17592" xr:uid="{4651241F-5B49-49C8-AE3A-C081986F274C}"/>
    <cellStyle name="Normal 39 2 2 2 5" xfId="17593" xr:uid="{12FF309F-7889-4A06-BB6E-63689551AF3E}"/>
    <cellStyle name="Normal 39 2 2 2 5 2" xfId="17594" xr:uid="{F26FC528-6074-4D2D-8DAA-55253D6EB19F}"/>
    <cellStyle name="Normal 39 2 2 2 6" xfId="17595" xr:uid="{7BB2A334-9723-410B-9814-0FEF979484BA}"/>
    <cellStyle name="Normal 39 2 2 3" xfId="17596" xr:uid="{58209EF9-EC2A-4910-9842-698F7DDE898C}"/>
    <cellStyle name="Normal 39 2 2 3 2" xfId="17597" xr:uid="{426C6199-430D-43B5-9718-69A53B61A8BE}"/>
    <cellStyle name="Normal 39 2 2 3 2 2" xfId="17598" xr:uid="{255AB22F-E592-4378-8606-6024EDB84D91}"/>
    <cellStyle name="Normal 39 2 2 3 2 2 2" xfId="17599" xr:uid="{E7DDE504-735B-44D1-A91D-812CD6D3DB18}"/>
    <cellStyle name="Normal 39 2 2 3 2 3" xfId="17600" xr:uid="{58BB0407-4CE2-42F1-A3EB-4CCFA292E90A}"/>
    <cellStyle name="Normal 39 2 2 3 3" xfId="17601" xr:uid="{BFC29C0C-3497-4777-AA4E-39E1EC43F48B}"/>
    <cellStyle name="Normal 39 2 2 3 3 2" xfId="17602" xr:uid="{099E4CAE-8CED-424F-BE48-90FD44045985}"/>
    <cellStyle name="Normal 39 2 2 3 3 2 2" xfId="17603" xr:uid="{AB95DAD3-1E4D-4131-8FD2-FE5ED435A65F}"/>
    <cellStyle name="Normal 39 2 2 3 3 3" xfId="17604" xr:uid="{958FA927-D36D-4B65-99F1-F4C6EF98CEBF}"/>
    <cellStyle name="Normal 39 2 2 3 4" xfId="17605" xr:uid="{4981ACD9-4632-4E3B-85D7-7DDF1ADC8697}"/>
    <cellStyle name="Normal 39 2 2 3 4 2" xfId="17606" xr:uid="{BCDA740E-D355-4E05-81F7-39B776262747}"/>
    <cellStyle name="Normal 39 2 2 3 5" xfId="17607" xr:uid="{A5A6E106-CA2C-4754-9C2A-2A80E2BE3041}"/>
    <cellStyle name="Normal 39 2 2 3 5 2" xfId="17608" xr:uid="{6C72BF56-AC2B-46CB-8C72-4EB2A652FB98}"/>
    <cellStyle name="Normal 39 2 2 3 6" xfId="17609" xr:uid="{5EF7C478-0B36-458D-BF4B-E2D82998C0C2}"/>
    <cellStyle name="Normal 39 2 2 4" xfId="17610" xr:uid="{0FA148DE-050B-40F3-AD9D-FCBDA6131B48}"/>
    <cellStyle name="Normal 39 2 2 4 2" xfId="17611" xr:uid="{41E1721B-8C9B-487D-BA14-6F0C314BC094}"/>
    <cellStyle name="Normal 39 2 2 4 2 2" xfId="17612" xr:uid="{4736978F-5781-43BC-9487-D9E787D8844B}"/>
    <cellStyle name="Normal 39 2 2 4 2 2 2" xfId="17613" xr:uid="{1831B86A-671B-4AF7-A5B3-EE70DA938ABF}"/>
    <cellStyle name="Normal 39 2 2 4 2 3" xfId="17614" xr:uid="{D5BD5A9B-39CE-4EB0-ABD7-759B57148A54}"/>
    <cellStyle name="Normal 39 2 2 4 3" xfId="17615" xr:uid="{44FE97D9-3C6C-4537-B354-7AFC1BE3FD0D}"/>
    <cellStyle name="Normal 39 2 2 4 3 2" xfId="17616" xr:uid="{84D20C3B-EB19-4BA0-B6FA-326A4267DDE4}"/>
    <cellStyle name="Normal 39 2 2 4 3 2 2" xfId="17617" xr:uid="{3D2BB96C-EB02-4445-8D7F-A1B14429B07B}"/>
    <cellStyle name="Normal 39 2 2 4 3 3" xfId="17618" xr:uid="{32CD802A-12C1-4905-9983-E54183D26D3C}"/>
    <cellStyle name="Normal 39 2 2 4 4" xfId="17619" xr:uid="{9E052FEF-F123-4544-A241-08FEBBD55438}"/>
    <cellStyle name="Normal 39 2 2 4 4 2" xfId="17620" xr:uid="{77084D45-44BF-48EE-9F9C-84E785B58086}"/>
    <cellStyle name="Normal 39 2 2 4 5" xfId="17621" xr:uid="{0623D715-935E-46EF-BBEE-40F67A7E0200}"/>
    <cellStyle name="Normal 39 2 2 4 5 2" xfId="17622" xr:uid="{A6F7EADE-8606-42A7-BFFE-7658082C3858}"/>
    <cellStyle name="Normal 39 2 2 4 6" xfId="17623" xr:uid="{50E38C88-839A-453A-9C40-61B914CA7E1E}"/>
    <cellStyle name="Normal 39 2 2 5" xfId="17624" xr:uid="{6E6669BC-A39A-4C09-BF26-AA7530378209}"/>
    <cellStyle name="Normal 39 2 2 5 2" xfId="17625" xr:uid="{2ECD6868-1D6C-46DE-8A98-F5403D701173}"/>
    <cellStyle name="Normal 39 2 2 5 2 2" xfId="17626" xr:uid="{0CCB9C10-5E5D-4BDA-AC5D-B86E2E20AE44}"/>
    <cellStyle name="Normal 39 2 2 5 3" xfId="17627" xr:uid="{DA261788-976F-445D-8FA7-2D5ED1F5DAED}"/>
    <cellStyle name="Normal 39 2 2 6" xfId="17628" xr:uid="{2CF78F40-55A4-43BB-892D-1ED32C418BD3}"/>
    <cellStyle name="Normal 39 2 2 6 2" xfId="17629" xr:uid="{33C8A11D-0CC5-40BE-B65C-ED78BD33CD9D}"/>
    <cellStyle name="Normal 39 2 2 6 2 2" xfId="17630" xr:uid="{08515C4A-C6DC-43BD-9F14-B73DAD9C7B4B}"/>
    <cellStyle name="Normal 39 2 2 6 3" xfId="17631" xr:uid="{F3309DFA-BED2-4523-A26F-2605E342E44D}"/>
    <cellStyle name="Normal 39 2 2 7" xfId="17632" xr:uid="{53503400-2173-4CB9-9EAB-46BC026EB893}"/>
    <cellStyle name="Normal 39 2 2 7 2" xfId="17633" xr:uid="{6FA398E9-B513-4907-9FE5-09E30CBE2C05}"/>
    <cellStyle name="Normal 39 2 2 8" xfId="17634" xr:uid="{30FC4F19-A00C-48FA-9CFC-6BBB7AC7C072}"/>
    <cellStyle name="Normal 39 2 2 8 2" xfId="17635" xr:uid="{0D3A7DFB-58FB-40E9-B2EC-89F75FEA4E90}"/>
    <cellStyle name="Normal 39 2 2 9" xfId="17636" xr:uid="{B96AEFA1-1BA8-4ED5-B3F3-D706F770C18C}"/>
    <cellStyle name="Normal 39 2 3" xfId="17637" xr:uid="{F250B2DC-5037-4808-B7BE-73D839909DF4}"/>
    <cellStyle name="Normal 39 2 3 2" xfId="17638" xr:uid="{643CFCD1-9058-4ABF-A7F9-7D85F2F7D899}"/>
    <cellStyle name="Normal 39 2 3 2 2" xfId="17639" xr:uid="{266502A6-0611-4424-9C1A-4116A5B8E9FD}"/>
    <cellStyle name="Normal 39 2 3 2 2 2" xfId="17640" xr:uid="{A35D7770-ABDC-4DA4-A9BB-81B0724DFF0F}"/>
    <cellStyle name="Normal 39 2 3 2 3" xfId="17641" xr:uid="{5A40162C-4258-4EA0-9B1A-6A43E42449EA}"/>
    <cellStyle name="Normal 39 2 3 3" xfId="17642" xr:uid="{1F8769BD-D0C6-494F-96E8-980F97EFBAEF}"/>
    <cellStyle name="Normal 39 2 3 3 2" xfId="17643" xr:uid="{A709AC2D-4ABF-4525-81BA-D51602EC3A6B}"/>
    <cellStyle name="Normal 39 2 3 3 2 2" xfId="17644" xr:uid="{BA35338E-38F8-4991-A775-FF6CB46C750F}"/>
    <cellStyle name="Normal 39 2 3 3 3" xfId="17645" xr:uid="{E889FDAA-DA03-403C-BC03-B74E55C81E1A}"/>
    <cellStyle name="Normal 39 2 3 4" xfId="17646" xr:uid="{5AF595D6-1784-4C31-A00B-EAD1505FB514}"/>
    <cellStyle name="Normal 39 2 3 4 2" xfId="17647" xr:uid="{425FC866-6C64-4277-A40B-6FD0A63749BF}"/>
    <cellStyle name="Normal 39 2 3 5" xfId="17648" xr:uid="{F1BB4691-694D-4623-BB3F-0D4B854F846C}"/>
    <cellStyle name="Normal 39 2 3 5 2" xfId="17649" xr:uid="{804BD0DB-0650-4E42-8D59-C7368AA46E05}"/>
    <cellStyle name="Normal 39 2 3 6" xfId="17650" xr:uid="{570D59F0-59FC-46AF-8E40-93A063165A82}"/>
    <cellStyle name="Normal 39 2 4" xfId="17651" xr:uid="{5564720C-42A9-43E5-8038-9E6EE4018A81}"/>
    <cellStyle name="Normal 39 2 4 2" xfId="17652" xr:uid="{6D97ED09-E2A8-452B-B3B6-EF4FAFAE95E1}"/>
    <cellStyle name="Normal 39 2 4 2 2" xfId="17653" xr:uid="{D08B31A5-70EA-4777-BB5E-504765E343F0}"/>
    <cellStyle name="Normal 39 2 4 2 2 2" xfId="17654" xr:uid="{C968DACF-FFD7-4095-8EF7-B31673D634FB}"/>
    <cellStyle name="Normal 39 2 4 2 3" xfId="17655" xr:uid="{84650D49-D617-40C8-88A4-95967B0E87C0}"/>
    <cellStyle name="Normal 39 2 4 3" xfId="17656" xr:uid="{42D317D4-65B3-40AA-8D85-CC1B3A270E5F}"/>
    <cellStyle name="Normal 39 2 4 3 2" xfId="17657" xr:uid="{6634316A-3078-46DF-9CF2-8CC611A98860}"/>
    <cellStyle name="Normal 39 2 4 3 2 2" xfId="17658" xr:uid="{BE94B3C4-40E0-4DDF-9E80-F56822602052}"/>
    <cellStyle name="Normal 39 2 4 3 3" xfId="17659" xr:uid="{8FCD228D-CEDB-44E0-8073-E53AD96FA9FB}"/>
    <cellStyle name="Normal 39 2 4 4" xfId="17660" xr:uid="{6BD35BA9-17E9-41F9-9B82-A5829CF47E89}"/>
    <cellStyle name="Normal 39 2 4 4 2" xfId="17661" xr:uid="{920CB007-8C3C-42F4-BAAF-9A85F49EEF0E}"/>
    <cellStyle name="Normal 39 2 4 5" xfId="17662" xr:uid="{D349BEAE-BDD8-4E7D-8692-12D4D594D7B0}"/>
    <cellStyle name="Normal 39 2 4 5 2" xfId="17663" xr:uid="{1D47DB75-91E2-404B-BE00-0905F0CCAFDF}"/>
    <cellStyle name="Normal 39 2 4 6" xfId="17664" xr:uid="{2FA32A50-1994-4D99-95D1-C63DA23DA0A7}"/>
    <cellStyle name="Normal 39 2 5" xfId="17665" xr:uid="{32FF6D2F-EFE7-41D0-BFE2-F1D036AE9B2A}"/>
    <cellStyle name="Normal 39 2 5 2" xfId="17666" xr:uid="{2D9FD515-2C47-4C17-A56F-EE3FD7267134}"/>
    <cellStyle name="Normal 39 2 5 2 2" xfId="17667" xr:uid="{B3E83FF2-BD3C-4953-AF76-80990CDC10E1}"/>
    <cellStyle name="Normal 39 2 5 2 2 2" xfId="17668" xr:uid="{FD454E36-78C4-4B7B-B67C-FE2AD08C7092}"/>
    <cellStyle name="Normal 39 2 5 2 3" xfId="17669" xr:uid="{B8FBC5E0-7230-4265-8260-DF63208A1761}"/>
    <cellStyle name="Normal 39 2 5 3" xfId="17670" xr:uid="{1054589C-F28B-4963-BF28-D659DC9242D0}"/>
    <cellStyle name="Normal 39 2 5 3 2" xfId="17671" xr:uid="{D9777EA9-7FE2-4BBE-92E4-9725FE8C851F}"/>
    <cellStyle name="Normal 39 2 5 3 2 2" xfId="17672" xr:uid="{D4BAD4F8-AB6B-475F-A182-FF229551BB8C}"/>
    <cellStyle name="Normal 39 2 5 3 3" xfId="17673" xr:uid="{F987173F-A46B-48D2-A540-CE63EF414F51}"/>
    <cellStyle name="Normal 39 2 5 4" xfId="17674" xr:uid="{6A57988C-F0F2-4997-816B-07782AB0F2A9}"/>
    <cellStyle name="Normal 39 2 5 4 2" xfId="17675" xr:uid="{9E33572A-31F3-4557-9DEA-7FDC959034D2}"/>
    <cellStyle name="Normal 39 2 5 5" xfId="17676" xr:uid="{231CA728-F135-469C-A209-C870335AF0F6}"/>
    <cellStyle name="Normal 39 2 5 5 2" xfId="17677" xr:uid="{216A39BD-935D-4E5A-B0A7-524F28D68200}"/>
    <cellStyle name="Normal 39 2 5 6" xfId="17678" xr:uid="{37FCE221-55E1-4B52-B3C5-17BE98C0A9FC}"/>
    <cellStyle name="Normal 39 2 6" xfId="17679" xr:uid="{84CA6A6E-4D42-42E6-9DBC-68757F68C29E}"/>
    <cellStyle name="Normal 39 2 6 2" xfId="17680" xr:uid="{CB9A9633-B625-4F60-A915-5E6A7AE15526}"/>
    <cellStyle name="Normal 39 2 6 2 2" xfId="17681" xr:uid="{6C8E29CA-F234-46FB-B1DB-C140B52D641F}"/>
    <cellStyle name="Normal 39 2 6 3" xfId="17682" xr:uid="{54C951EF-7066-47FB-BB91-E21B8D21DA69}"/>
    <cellStyle name="Normal 39 2 7" xfId="17683" xr:uid="{E94E0E2D-9577-42BE-B75F-F13475AF79C7}"/>
    <cellStyle name="Normal 39 2 7 2" xfId="17684" xr:uid="{A8E11AC4-61BD-497A-AE94-50642B597C96}"/>
    <cellStyle name="Normal 39 2 7 2 2" xfId="17685" xr:uid="{AB8FE298-99E0-4323-B8DB-DE2674E71EAA}"/>
    <cellStyle name="Normal 39 2 7 3" xfId="17686" xr:uid="{E9D933B7-5D4B-4155-A212-0E8810B32A6A}"/>
    <cellStyle name="Normal 39 2 8" xfId="17687" xr:uid="{8F967F1D-0166-4FC4-ADB1-740E52BE5490}"/>
    <cellStyle name="Normal 39 2 8 2" xfId="17688" xr:uid="{7EDC8643-E5E6-491F-B705-10C1D8757931}"/>
    <cellStyle name="Normal 39 2 9" xfId="17689" xr:uid="{115E8180-8F62-4ECA-B7C7-3294B13F7FB9}"/>
    <cellStyle name="Normal 39 2 9 2" xfId="17690" xr:uid="{A54FAB3D-3C2C-463F-89AD-1B0E2E07275C}"/>
    <cellStyle name="Normal 39 3" xfId="17691" xr:uid="{D58F6DE9-2359-454B-86FD-ADE5FE0AA95D}"/>
    <cellStyle name="Normal 39 3 10" xfId="17692" xr:uid="{6DDE2F46-EF90-4DF5-B0AA-5D7405088EF4}"/>
    <cellStyle name="Normal 39 3 2" xfId="17693" xr:uid="{F75A74DC-69CD-43CB-B3D0-ECB8B00DB733}"/>
    <cellStyle name="Normal 39 3 2 2" xfId="17694" xr:uid="{B5A356A2-F9AF-4188-9242-98B968C28007}"/>
    <cellStyle name="Normal 39 3 2 2 2" xfId="17695" xr:uid="{4182A7CF-3E28-4029-8E61-91535E7BB244}"/>
    <cellStyle name="Normal 39 3 2 2 2 2" xfId="17696" xr:uid="{454BA98B-3BF3-45D3-9963-2902C1F671C6}"/>
    <cellStyle name="Normal 39 3 2 2 2 2 2" xfId="17697" xr:uid="{201CA77A-E3ED-4C4C-98CB-0428FD932E3E}"/>
    <cellStyle name="Normal 39 3 2 2 2 3" xfId="17698" xr:uid="{05A1EA4E-3012-4B32-8733-725EBD83CF10}"/>
    <cellStyle name="Normal 39 3 2 2 3" xfId="17699" xr:uid="{EC4A5F25-BB39-45A0-A678-4B9EBEC23A0D}"/>
    <cellStyle name="Normal 39 3 2 2 3 2" xfId="17700" xr:uid="{EB946633-3307-49A3-87EC-6B10B143BD11}"/>
    <cellStyle name="Normal 39 3 2 2 3 2 2" xfId="17701" xr:uid="{479066D4-D89B-464B-9AD3-8C374B2C5DCB}"/>
    <cellStyle name="Normal 39 3 2 2 3 3" xfId="17702" xr:uid="{AEAFE79E-F4F7-404A-8603-2040BD81256D}"/>
    <cellStyle name="Normal 39 3 2 2 4" xfId="17703" xr:uid="{0C4428DE-DBF7-4708-962B-547ABC606033}"/>
    <cellStyle name="Normal 39 3 2 2 4 2" xfId="17704" xr:uid="{7F2CAE40-0B96-45FF-A3BC-B87AE708E675}"/>
    <cellStyle name="Normal 39 3 2 2 5" xfId="17705" xr:uid="{33DC3EA4-1CB6-4122-A34D-641C1911A917}"/>
    <cellStyle name="Normal 39 3 2 2 5 2" xfId="17706" xr:uid="{70BC5608-93E1-4040-BC44-EF27C3C3246B}"/>
    <cellStyle name="Normal 39 3 2 2 6" xfId="17707" xr:uid="{B5CA6278-95B1-4D5E-9D7A-911BB4F6FF81}"/>
    <cellStyle name="Normal 39 3 2 3" xfId="17708" xr:uid="{E3AE260C-E94E-40EC-AC86-35E9C607A5A8}"/>
    <cellStyle name="Normal 39 3 2 3 2" xfId="17709" xr:uid="{650F9E41-AB09-418C-888E-706EE869C082}"/>
    <cellStyle name="Normal 39 3 2 3 2 2" xfId="17710" xr:uid="{8FA06863-3E76-4A1B-A56F-4D453680603A}"/>
    <cellStyle name="Normal 39 3 2 3 2 2 2" xfId="17711" xr:uid="{DC728E70-1513-476B-9B3A-D798C7D70E9A}"/>
    <cellStyle name="Normal 39 3 2 3 2 3" xfId="17712" xr:uid="{08DCEEDC-A6D3-48AA-BEE8-8DA9D24E1162}"/>
    <cellStyle name="Normal 39 3 2 3 3" xfId="17713" xr:uid="{4FFEF653-BF15-491E-A32C-226DCDD3D1A4}"/>
    <cellStyle name="Normal 39 3 2 3 3 2" xfId="17714" xr:uid="{A5B3EB95-6E8A-48EB-86BF-2344CF1F3EBF}"/>
    <cellStyle name="Normal 39 3 2 3 3 2 2" xfId="17715" xr:uid="{73E97C1B-CAC1-46E5-A0BD-10A08D2B3AE7}"/>
    <cellStyle name="Normal 39 3 2 3 3 3" xfId="17716" xr:uid="{BBF57085-1A0C-4DF2-997E-25E577F642C2}"/>
    <cellStyle name="Normal 39 3 2 3 4" xfId="17717" xr:uid="{05F03194-8735-49B3-BA68-56433A8BC6B9}"/>
    <cellStyle name="Normal 39 3 2 3 4 2" xfId="17718" xr:uid="{60E99D6D-B6FE-4542-8166-E6E4EDF50FEA}"/>
    <cellStyle name="Normal 39 3 2 3 5" xfId="17719" xr:uid="{4CE815EE-0A00-4EB9-AFE0-73AF55D34143}"/>
    <cellStyle name="Normal 39 3 2 3 5 2" xfId="17720" xr:uid="{2743B99C-A463-4B74-B2E7-72F0F11EB8B0}"/>
    <cellStyle name="Normal 39 3 2 3 6" xfId="17721" xr:uid="{4AF29CAD-8834-4D9E-A449-F04D6DA79462}"/>
    <cellStyle name="Normal 39 3 2 4" xfId="17722" xr:uid="{AFA46ADE-2919-4442-89E6-DD7848C95C07}"/>
    <cellStyle name="Normal 39 3 2 4 2" xfId="17723" xr:uid="{855FD601-0AA8-414C-A10F-56694BB727C6}"/>
    <cellStyle name="Normal 39 3 2 4 2 2" xfId="17724" xr:uid="{8A211395-7BF9-47DB-BD6C-2B6033530D06}"/>
    <cellStyle name="Normal 39 3 2 4 2 2 2" xfId="17725" xr:uid="{E7BD6B67-06AB-4CB2-8B02-C4458A3ACFEB}"/>
    <cellStyle name="Normal 39 3 2 4 2 3" xfId="17726" xr:uid="{E1B9176F-9E6B-4709-810D-9D4AEF914E05}"/>
    <cellStyle name="Normal 39 3 2 4 3" xfId="17727" xr:uid="{51EFD5FC-7268-4478-91E3-84CF0F5F35C4}"/>
    <cellStyle name="Normal 39 3 2 4 3 2" xfId="17728" xr:uid="{74117219-53C6-4A99-AE03-6CB098FB587B}"/>
    <cellStyle name="Normal 39 3 2 4 3 2 2" xfId="17729" xr:uid="{6754D2D8-D2F6-46AA-A973-0A633340E055}"/>
    <cellStyle name="Normal 39 3 2 4 3 3" xfId="17730" xr:uid="{8183C486-9EEF-4ED6-BDE6-A348C295B053}"/>
    <cellStyle name="Normal 39 3 2 4 4" xfId="17731" xr:uid="{FB662221-B793-41C9-8B47-1F701BBE0FD0}"/>
    <cellStyle name="Normal 39 3 2 4 4 2" xfId="17732" xr:uid="{1D81D164-8C7A-4B89-B56A-45BDBFD515E8}"/>
    <cellStyle name="Normal 39 3 2 4 5" xfId="17733" xr:uid="{3D86B9FC-6D5D-4119-9F03-F6DB15935A5C}"/>
    <cellStyle name="Normal 39 3 2 4 5 2" xfId="17734" xr:uid="{EC761B1B-B89A-43DC-8454-2A385782DCBD}"/>
    <cellStyle name="Normal 39 3 2 4 6" xfId="17735" xr:uid="{0E0BE867-025A-456F-B4A6-B7C2EAA4AB8C}"/>
    <cellStyle name="Normal 39 3 2 5" xfId="17736" xr:uid="{64BFECCD-A9C7-4D15-A5D3-01BBF11568CC}"/>
    <cellStyle name="Normal 39 3 2 5 2" xfId="17737" xr:uid="{69BF84F9-6748-426E-B128-B6C321EF21BE}"/>
    <cellStyle name="Normal 39 3 2 5 2 2" xfId="17738" xr:uid="{98B31B9C-9BDE-45C4-BCA9-8D1AB26CBF99}"/>
    <cellStyle name="Normal 39 3 2 5 3" xfId="17739" xr:uid="{28C21DF6-D61C-4C78-8196-174F5D34485B}"/>
    <cellStyle name="Normal 39 3 2 6" xfId="17740" xr:uid="{BC70DC17-CFB6-4640-B02F-FBD66EF0FCF0}"/>
    <cellStyle name="Normal 39 3 2 6 2" xfId="17741" xr:uid="{D4885087-B81B-4ED0-8527-665BB606611F}"/>
    <cellStyle name="Normal 39 3 2 6 2 2" xfId="17742" xr:uid="{AA8E0079-8A65-4C0A-8B41-901AECD81CA8}"/>
    <cellStyle name="Normal 39 3 2 6 3" xfId="17743" xr:uid="{6D04A3C6-4636-492F-A7BC-4505D471AF9F}"/>
    <cellStyle name="Normal 39 3 2 7" xfId="17744" xr:uid="{8E9719C7-C1A3-4E0B-9D68-B65FB5EA967F}"/>
    <cellStyle name="Normal 39 3 2 7 2" xfId="17745" xr:uid="{C02ACF4A-C241-4E51-9D1F-33A928FFD2A7}"/>
    <cellStyle name="Normal 39 3 2 8" xfId="17746" xr:uid="{73F2FBE9-822E-4134-AB87-F077D4F612CA}"/>
    <cellStyle name="Normal 39 3 2 8 2" xfId="17747" xr:uid="{FCFEF2DB-92BD-40CE-B3C0-C05C56A13B23}"/>
    <cellStyle name="Normal 39 3 2 9" xfId="17748" xr:uid="{04885899-5708-43B1-A5CD-4CB37BA23C0E}"/>
    <cellStyle name="Normal 39 3 3" xfId="17749" xr:uid="{1F7A2308-8E51-43E2-AA42-0FDDD5FC6A0B}"/>
    <cellStyle name="Normal 39 3 3 2" xfId="17750" xr:uid="{07038489-F035-4E86-B799-ABB634097628}"/>
    <cellStyle name="Normal 39 3 3 2 2" xfId="17751" xr:uid="{5F24C5B2-6C21-4B57-B12D-A64018F1FF5D}"/>
    <cellStyle name="Normal 39 3 3 2 2 2" xfId="17752" xr:uid="{2481337B-2173-4E34-9D2B-443E56A82BB8}"/>
    <cellStyle name="Normal 39 3 3 2 3" xfId="17753" xr:uid="{B1B17D42-BF17-4684-9048-1751BDD29EA5}"/>
    <cellStyle name="Normal 39 3 3 3" xfId="17754" xr:uid="{5F5FD611-B1FC-42EE-AC4F-7157F57BDC7B}"/>
    <cellStyle name="Normal 39 3 3 3 2" xfId="17755" xr:uid="{83BF6015-C440-4EFE-A2DF-12C72D085D7E}"/>
    <cellStyle name="Normal 39 3 3 3 2 2" xfId="17756" xr:uid="{F57058D5-C78D-4488-B1F0-848166B4EB6C}"/>
    <cellStyle name="Normal 39 3 3 3 3" xfId="17757" xr:uid="{5B791C1B-CDB7-4F65-B285-0F721DA06A5D}"/>
    <cellStyle name="Normal 39 3 3 4" xfId="17758" xr:uid="{0B7B07CC-54DF-486B-9F55-37D08A16FE5F}"/>
    <cellStyle name="Normal 39 3 3 4 2" xfId="17759" xr:uid="{95D5B977-69DD-45AF-A950-F5CF8E552D81}"/>
    <cellStyle name="Normal 39 3 3 5" xfId="17760" xr:uid="{119E74A8-7177-44FB-8F21-12BB3131D39B}"/>
    <cellStyle name="Normal 39 3 3 5 2" xfId="17761" xr:uid="{B47C8302-9CFC-40DF-9A2B-F4027CC2193E}"/>
    <cellStyle name="Normal 39 3 3 6" xfId="17762" xr:uid="{2C330C86-EC2C-40D6-9405-0058C50AFCA9}"/>
    <cellStyle name="Normal 39 3 4" xfId="17763" xr:uid="{2077A013-F256-40D1-8DF0-20CB2610AD79}"/>
    <cellStyle name="Normal 39 3 4 2" xfId="17764" xr:uid="{19E44479-BF10-4FE7-8A53-F3E3D56BDC15}"/>
    <cellStyle name="Normal 39 3 4 2 2" xfId="17765" xr:uid="{50E11FA6-AFD1-4F14-938B-34382DB3C835}"/>
    <cellStyle name="Normal 39 3 4 2 2 2" xfId="17766" xr:uid="{A4E79C16-3152-410D-B60F-6F2D9D9D9FBD}"/>
    <cellStyle name="Normal 39 3 4 2 3" xfId="17767" xr:uid="{8EC56CBE-40BC-4617-B0BE-D2F549318787}"/>
    <cellStyle name="Normal 39 3 4 3" xfId="17768" xr:uid="{C4DA5B04-4AB1-4F5C-89A4-5931E5720B21}"/>
    <cellStyle name="Normal 39 3 4 3 2" xfId="17769" xr:uid="{3C86DE2E-EC80-48E6-B49B-07696502AFE0}"/>
    <cellStyle name="Normal 39 3 4 3 2 2" xfId="17770" xr:uid="{A7C95DBC-DAD9-4B8A-9DE2-F1FC5C212004}"/>
    <cellStyle name="Normal 39 3 4 3 3" xfId="17771" xr:uid="{C0F60500-2F70-4340-89F3-8D3299E7104A}"/>
    <cellStyle name="Normal 39 3 4 4" xfId="17772" xr:uid="{5023ECE9-B825-4FEF-AB07-25B0A4391BCD}"/>
    <cellStyle name="Normal 39 3 4 4 2" xfId="17773" xr:uid="{098721DD-AC08-465D-A8B9-55C89E297794}"/>
    <cellStyle name="Normal 39 3 4 5" xfId="17774" xr:uid="{B4290E48-8DDB-4929-8545-54EB5AC2700D}"/>
    <cellStyle name="Normal 39 3 4 5 2" xfId="17775" xr:uid="{D55076A4-726F-416B-9379-3C5EC9DBDC6E}"/>
    <cellStyle name="Normal 39 3 4 6" xfId="17776" xr:uid="{68798E8B-4964-46BF-92BD-3526DE10FA35}"/>
    <cellStyle name="Normal 39 3 5" xfId="17777" xr:uid="{07DCCE9D-BBBF-49A4-B290-B17355834E38}"/>
    <cellStyle name="Normal 39 3 5 2" xfId="17778" xr:uid="{E8F8FDF7-8EE1-4367-8081-1B7DF7B639FE}"/>
    <cellStyle name="Normal 39 3 5 2 2" xfId="17779" xr:uid="{3730F403-339C-427F-B3CD-D08AE957FA9A}"/>
    <cellStyle name="Normal 39 3 5 2 2 2" xfId="17780" xr:uid="{CE2D1D69-ACD2-46C5-BF47-5F054B84F333}"/>
    <cellStyle name="Normal 39 3 5 2 3" xfId="17781" xr:uid="{D6E1D1C3-91BB-44BE-AC9B-DE8AA8B54514}"/>
    <cellStyle name="Normal 39 3 5 3" xfId="17782" xr:uid="{853997E8-2149-4596-8561-04820FB34CE4}"/>
    <cellStyle name="Normal 39 3 5 3 2" xfId="17783" xr:uid="{3C5AF0FA-0EDA-4C1D-9808-4C53F27F2574}"/>
    <cellStyle name="Normal 39 3 5 3 2 2" xfId="17784" xr:uid="{E137E729-9074-46C5-87F1-67ECB4644D9B}"/>
    <cellStyle name="Normal 39 3 5 3 3" xfId="17785" xr:uid="{676F7D81-6B40-4744-ADCD-8ABEEE963937}"/>
    <cellStyle name="Normal 39 3 5 4" xfId="17786" xr:uid="{20B89697-5F73-423F-AC43-C4C66E3B45C9}"/>
    <cellStyle name="Normal 39 3 5 4 2" xfId="17787" xr:uid="{F3E5D992-1855-4D97-9DAC-AC4EF3548F47}"/>
    <cellStyle name="Normal 39 3 5 5" xfId="17788" xr:uid="{26D72C92-F89F-48CF-AE77-273C16E33F59}"/>
    <cellStyle name="Normal 39 3 5 5 2" xfId="17789" xr:uid="{50A85274-D708-4DDF-B702-9FC930599F67}"/>
    <cellStyle name="Normal 39 3 5 6" xfId="17790" xr:uid="{13ACFCDE-15A6-452D-BA20-00B27EE51D87}"/>
    <cellStyle name="Normal 39 3 6" xfId="17791" xr:uid="{B1EA9A14-ADF7-417B-B134-8E48435677C1}"/>
    <cellStyle name="Normal 39 3 6 2" xfId="17792" xr:uid="{33D31B86-A0B0-45AE-B06E-0006B63CCD09}"/>
    <cellStyle name="Normal 39 3 6 2 2" xfId="17793" xr:uid="{F17973A1-33A9-4107-8C09-01B2BF53C863}"/>
    <cellStyle name="Normal 39 3 6 3" xfId="17794" xr:uid="{76F52EFB-DFB5-4946-A902-F4E7460FC1CA}"/>
    <cellStyle name="Normal 39 3 7" xfId="17795" xr:uid="{50C06C0F-64B9-47A0-AD2B-730366080463}"/>
    <cellStyle name="Normal 39 3 7 2" xfId="17796" xr:uid="{2124BB4B-AA58-4113-AA45-FD044921EDE6}"/>
    <cellStyle name="Normal 39 3 7 2 2" xfId="17797" xr:uid="{AFB3ADAC-B24B-45E9-BE5B-9D4FCA0AF4F2}"/>
    <cellStyle name="Normal 39 3 7 3" xfId="17798" xr:uid="{E17761A7-4C71-4EDC-A786-12289B9C7DBB}"/>
    <cellStyle name="Normal 39 3 8" xfId="17799" xr:uid="{239881F9-B78A-4192-9352-06A27C888383}"/>
    <cellStyle name="Normal 39 3 8 2" xfId="17800" xr:uid="{8BE58578-61F4-4623-B10F-F8271BC874F8}"/>
    <cellStyle name="Normal 39 3 9" xfId="17801" xr:uid="{2BB12F26-B08B-40E0-8674-9479DE2A8951}"/>
    <cellStyle name="Normal 39 3 9 2" xfId="17802" xr:uid="{657EB250-A84A-4ACD-B612-5A2C9AEB01CD}"/>
    <cellStyle name="Normal 39 4" xfId="17803" xr:uid="{261CE4FD-44A0-480E-9688-D1D4CF69A688}"/>
    <cellStyle name="Normal 39 4 10" xfId="17804" xr:uid="{F76C8E94-51C9-4732-995B-52A321389816}"/>
    <cellStyle name="Normal 39 4 2" xfId="17805" xr:uid="{46D5A9AE-F971-4B2E-8A7C-C0D2121D046A}"/>
    <cellStyle name="Normal 39 4 2 2" xfId="17806" xr:uid="{68466C03-EE32-4B63-969E-B173A5EC8414}"/>
    <cellStyle name="Normal 39 4 2 2 2" xfId="17807" xr:uid="{BD278A60-0D1C-4545-B5C9-7ECC98D796B5}"/>
    <cellStyle name="Normal 39 4 2 2 2 2" xfId="17808" xr:uid="{BF7A5BF7-305D-434D-BBCB-E4AC8D29CA42}"/>
    <cellStyle name="Normal 39 4 2 2 2 2 2" xfId="17809" xr:uid="{AA1134F3-AECD-4C84-BA9A-2423FBF675B9}"/>
    <cellStyle name="Normal 39 4 2 2 2 3" xfId="17810" xr:uid="{EB65FA0B-DD68-4A56-8D3A-0B3EE5F2556F}"/>
    <cellStyle name="Normal 39 4 2 2 3" xfId="17811" xr:uid="{BA8045D8-0B55-4B17-AFC9-C02A268D08F0}"/>
    <cellStyle name="Normal 39 4 2 2 3 2" xfId="17812" xr:uid="{B8AC5808-91AE-4BE8-A355-AFFFBCAE07F3}"/>
    <cellStyle name="Normal 39 4 2 2 3 2 2" xfId="17813" xr:uid="{65CD1B25-39E7-4298-8221-C86E5F60CE49}"/>
    <cellStyle name="Normal 39 4 2 2 3 3" xfId="17814" xr:uid="{DA11200B-6C5F-41B7-9548-52BC85F725B1}"/>
    <cellStyle name="Normal 39 4 2 2 4" xfId="17815" xr:uid="{71477ED3-2370-43B8-AA47-5255B90B23ED}"/>
    <cellStyle name="Normal 39 4 2 2 4 2" xfId="17816" xr:uid="{8F1D8FCF-CBB1-440C-B0D9-85CD228C4B3B}"/>
    <cellStyle name="Normal 39 4 2 2 5" xfId="17817" xr:uid="{417D10F4-AC8E-4745-98FD-AC261706D126}"/>
    <cellStyle name="Normal 39 4 2 2 5 2" xfId="17818" xr:uid="{84822A65-7AAC-4EDA-8CAE-2FA56E2A51C4}"/>
    <cellStyle name="Normal 39 4 2 2 6" xfId="17819" xr:uid="{696186AB-C541-45C2-B2A0-B5D48A2D27DE}"/>
    <cellStyle name="Normal 39 4 2 3" xfId="17820" xr:uid="{F30DC69D-A56F-470B-903D-87AE33059F5E}"/>
    <cellStyle name="Normal 39 4 2 3 2" xfId="17821" xr:uid="{670224EE-DCE5-40BF-8AD0-1E23F81B824D}"/>
    <cellStyle name="Normal 39 4 2 3 2 2" xfId="17822" xr:uid="{6C085F08-6777-424A-A025-BC109046EAD5}"/>
    <cellStyle name="Normal 39 4 2 3 2 2 2" xfId="17823" xr:uid="{8DA6B0B1-81CB-4690-A9B5-0F63C0EC5C31}"/>
    <cellStyle name="Normal 39 4 2 3 2 3" xfId="17824" xr:uid="{DA35D061-20B4-44D2-9C57-B2BECC64EDBA}"/>
    <cellStyle name="Normal 39 4 2 3 3" xfId="17825" xr:uid="{992F32CB-385B-4376-B6E6-B6317A7A7624}"/>
    <cellStyle name="Normal 39 4 2 3 3 2" xfId="17826" xr:uid="{8578EF75-7B31-4769-8039-B1DD13842A31}"/>
    <cellStyle name="Normal 39 4 2 3 3 2 2" xfId="17827" xr:uid="{A49954BB-74BB-4900-9814-A4ED5CDBFE14}"/>
    <cellStyle name="Normal 39 4 2 3 3 3" xfId="17828" xr:uid="{C9B479B0-646C-4160-AD4C-2BE4D4BDE153}"/>
    <cellStyle name="Normal 39 4 2 3 4" xfId="17829" xr:uid="{54F309EC-A22E-4BDE-B7A5-77FE2D35E8E2}"/>
    <cellStyle name="Normal 39 4 2 3 4 2" xfId="17830" xr:uid="{91013FE3-F825-4A87-8658-56FE0FF46AC1}"/>
    <cellStyle name="Normal 39 4 2 3 5" xfId="17831" xr:uid="{25F4A4F9-06CD-4569-A7C4-3DAC10F77479}"/>
    <cellStyle name="Normal 39 4 2 3 5 2" xfId="17832" xr:uid="{BE7817DF-1943-4B4C-94B0-955DC3265723}"/>
    <cellStyle name="Normal 39 4 2 3 6" xfId="17833" xr:uid="{820C5967-2212-4602-829D-E578BF8001D2}"/>
    <cellStyle name="Normal 39 4 2 4" xfId="17834" xr:uid="{9DDC5F1C-002B-411C-9530-CAC658BA787D}"/>
    <cellStyle name="Normal 39 4 2 4 2" xfId="17835" xr:uid="{9CF6279F-3667-4392-A2EE-D752CC2A590F}"/>
    <cellStyle name="Normal 39 4 2 4 2 2" xfId="17836" xr:uid="{6CB46D8B-311F-4101-9FF5-6862AE912F92}"/>
    <cellStyle name="Normal 39 4 2 4 2 2 2" xfId="17837" xr:uid="{45140DA5-04CC-4BA4-BF1F-B5ED57688E0E}"/>
    <cellStyle name="Normal 39 4 2 4 2 3" xfId="17838" xr:uid="{68D87629-774F-43BE-89E4-022D6AD34A79}"/>
    <cellStyle name="Normal 39 4 2 4 3" xfId="17839" xr:uid="{38BCB3AC-8B41-40DD-8D36-8CA6CABBBB90}"/>
    <cellStyle name="Normal 39 4 2 4 3 2" xfId="17840" xr:uid="{22FBDD1B-F54B-4FB1-9FA8-49E53FB91728}"/>
    <cellStyle name="Normal 39 4 2 4 3 2 2" xfId="17841" xr:uid="{375093C5-FAC7-499C-99D0-D988A58CB593}"/>
    <cellStyle name="Normal 39 4 2 4 3 3" xfId="17842" xr:uid="{9FF12746-76B4-4372-9925-AB4A5FF08199}"/>
    <cellStyle name="Normal 39 4 2 4 4" xfId="17843" xr:uid="{A3B4C0D5-8044-4A29-A4CE-6516DC2A6EBD}"/>
    <cellStyle name="Normal 39 4 2 4 4 2" xfId="17844" xr:uid="{9B462741-0DD8-40D3-9EAB-35527EAC9345}"/>
    <cellStyle name="Normal 39 4 2 4 5" xfId="17845" xr:uid="{BE3AA6B7-6C4F-4283-ACCE-774E671F383E}"/>
    <cellStyle name="Normal 39 4 2 4 5 2" xfId="17846" xr:uid="{890B41FC-14D0-463C-995D-493AC61FB4D3}"/>
    <cellStyle name="Normal 39 4 2 4 6" xfId="17847" xr:uid="{D8D21155-2C7F-4835-A0F4-859E664B5558}"/>
    <cellStyle name="Normal 39 4 2 5" xfId="17848" xr:uid="{F76663D4-50E4-4236-A412-34DA2095156D}"/>
    <cellStyle name="Normal 39 4 2 5 2" xfId="17849" xr:uid="{A3B6C8B1-DFC5-4753-A112-4DDBA3A17CA5}"/>
    <cellStyle name="Normal 39 4 2 5 2 2" xfId="17850" xr:uid="{6F5D53AF-1B73-4828-843E-E4F788D4346B}"/>
    <cellStyle name="Normal 39 4 2 5 3" xfId="17851" xr:uid="{79AC2240-58C0-4E8C-92E8-2765029C37E6}"/>
    <cellStyle name="Normal 39 4 2 6" xfId="17852" xr:uid="{F1DF4D5A-C169-457B-BCA7-EB7B0740B3A2}"/>
    <cellStyle name="Normal 39 4 2 6 2" xfId="17853" xr:uid="{FD7FA78C-D6EE-4F00-ADFD-773C074A0B4B}"/>
    <cellStyle name="Normal 39 4 2 6 2 2" xfId="17854" xr:uid="{0F39296F-3894-4438-85B8-96109273EC20}"/>
    <cellStyle name="Normal 39 4 2 6 3" xfId="17855" xr:uid="{DA64C9C7-793B-44CC-9C1D-26B2F45FB09E}"/>
    <cellStyle name="Normal 39 4 2 7" xfId="17856" xr:uid="{488D3BAF-D3A9-4A9F-BD8B-6AF37CDFF1B0}"/>
    <cellStyle name="Normal 39 4 2 7 2" xfId="17857" xr:uid="{0B181EE7-B1D0-4676-8FFC-9D268D2972C0}"/>
    <cellStyle name="Normal 39 4 2 8" xfId="17858" xr:uid="{12426434-E478-440B-883D-5D11CCCE5276}"/>
    <cellStyle name="Normal 39 4 2 8 2" xfId="17859" xr:uid="{8B163D38-BD00-44AA-BA30-88EB1E9C01BC}"/>
    <cellStyle name="Normal 39 4 2 9" xfId="17860" xr:uid="{6E3109B1-125A-4424-8014-A33016CCA342}"/>
    <cellStyle name="Normal 39 4 3" xfId="17861" xr:uid="{4EEF7BD3-18A5-4F87-ADF1-690A859EBD16}"/>
    <cellStyle name="Normal 39 4 3 2" xfId="17862" xr:uid="{6585CD47-741A-4B9D-BE2D-D3A202E0A616}"/>
    <cellStyle name="Normal 39 4 3 2 2" xfId="17863" xr:uid="{626730E7-32E4-4221-BED9-B080E58B1EF5}"/>
    <cellStyle name="Normal 39 4 3 2 2 2" xfId="17864" xr:uid="{CAE4F2AC-03B7-425A-99AE-C69316A5D0EC}"/>
    <cellStyle name="Normal 39 4 3 2 3" xfId="17865" xr:uid="{90C66699-14AE-4315-B0A2-4A780370C092}"/>
    <cellStyle name="Normal 39 4 3 3" xfId="17866" xr:uid="{A0A51677-563D-409F-9919-1BE997A41BEF}"/>
    <cellStyle name="Normal 39 4 3 3 2" xfId="17867" xr:uid="{9BF3013D-CB21-4F93-A10E-B2EE4061373D}"/>
    <cellStyle name="Normal 39 4 3 3 2 2" xfId="17868" xr:uid="{226BF71B-9BCD-4EA6-9CA9-FE288CBFDD75}"/>
    <cellStyle name="Normal 39 4 3 3 3" xfId="17869" xr:uid="{39CA79D4-CAA2-449F-86F5-AC9403BC4310}"/>
    <cellStyle name="Normal 39 4 3 4" xfId="17870" xr:uid="{4B9066A4-DD8B-490A-94B5-0B6949B4D71C}"/>
    <cellStyle name="Normal 39 4 3 4 2" xfId="17871" xr:uid="{E68300D3-6562-42BC-BA6C-02A7EF1A5A07}"/>
    <cellStyle name="Normal 39 4 3 5" xfId="17872" xr:uid="{FCBAF4B7-5532-4CBF-874D-BA2EA4FF864E}"/>
    <cellStyle name="Normal 39 4 3 5 2" xfId="17873" xr:uid="{6AA5EEA0-8C7A-4F57-9C15-A20A3446875A}"/>
    <cellStyle name="Normal 39 4 3 6" xfId="17874" xr:uid="{5F4F0033-0295-4D5F-93B9-7BBF6F2A3A90}"/>
    <cellStyle name="Normal 39 4 4" xfId="17875" xr:uid="{CBB10FF3-CFC5-4430-BDB3-0CDF3300A954}"/>
    <cellStyle name="Normal 39 4 4 2" xfId="17876" xr:uid="{FC4B4A70-5AC3-457C-A714-DE2AB9918045}"/>
    <cellStyle name="Normal 39 4 4 2 2" xfId="17877" xr:uid="{1F75231F-556D-4522-942F-277A715A813E}"/>
    <cellStyle name="Normal 39 4 4 2 2 2" xfId="17878" xr:uid="{30E8A693-9805-422D-9AA6-9549E7FCDEF9}"/>
    <cellStyle name="Normal 39 4 4 2 3" xfId="17879" xr:uid="{BB673A70-CCDB-4C32-8169-2109F08A00EB}"/>
    <cellStyle name="Normal 39 4 4 3" xfId="17880" xr:uid="{86B79BFB-08FF-4E43-A3A4-7EB8BF5B873C}"/>
    <cellStyle name="Normal 39 4 4 3 2" xfId="17881" xr:uid="{DE40A272-6082-4FDF-8FCC-CB435A09B8D6}"/>
    <cellStyle name="Normal 39 4 4 3 2 2" xfId="17882" xr:uid="{74AFAE0A-5B30-4847-86A8-ED650BA11FA9}"/>
    <cellStyle name="Normal 39 4 4 3 3" xfId="17883" xr:uid="{2E58114D-61D7-4F70-9D84-121132DFA9CD}"/>
    <cellStyle name="Normal 39 4 4 4" xfId="17884" xr:uid="{205C4A7F-6DDD-44B5-B4BB-2AB4BDA95112}"/>
    <cellStyle name="Normal 39 4 4 4 2" xfId="17885" xr:uid="{5CB1F17F-F754-4979-B957-05E66DFCA1E3}"/>
    <cellStyle name="Normal 39 4 4 5" xfId="17886" xr:uid="{96CEFE4B-897F-4C66-927C-0B2633EFE04F}"/>
    <cellStyle name="Normal 39 4 4 5 2" xfId="17887" xr:uid="{1B5458E8-CDD0-4F1A-955D-DB0A367E0299}"/>
    <cellStyle name="Normal 39 4 4 6" xfId="17888" xr:uid="{485F13BB-579B-43BD-A61D-B4C6E74E25DD}"/>
    <cellStyle name="Normal 39 4 5" xfId="17889" xr:uid="{E9BC895D-830D-462C-B475-5655FC0F9FA3}"/>
    <cellStyle name="Normal 39 4 5 2" xfId="17890" xr:uid="{2A7445D5-1DBF-49A1-BDA8-285DC09FC92B}"/>
    <cellStyle name="Normal 39 4 5 2 2" xfId="17891" xr:uid="{CA3CCA5C-CA2F-47EE-AA27-14D7D4CAD7CC}"/>
    <cellStyle name="Normal 39 4 5 2 2 2" xfId="17892" xr:uid="{4B35E137-15F4-41D0-B403-CBB4C336DA6A}"/>
    <cellStyle name="Normal 39 4 5 2 3" xfId="17893" xr:uid="{0D1C7748-3D80-4A0A-ADDA-27DA59F32801}"/>
    <cellStyle name="Normal 39 4 5 3" xfId="17894" xr:uid="{908A4FE0-40C1-460F-A4F5-9F1ED7FF5053}"/>
    <cellStyle name="Normal 39 4 5 3 2" xfId="17895" xr:uid="{C4CA7ECE-1617-4993-8BE7-447F15DF8534}"/>
    <cellStyle name="Normal 39 4 5 3 2 2" xfId="17896" xr:uid="{959F7618-AE3F-4F4B-BC9D-BD79211E9811}"/>
    <cellStyle name="Normal 39 4 5 3 3" xfId="17897" xr:uid="{9BD597CF-C13A-4D1F-A037-029EC6CB3860}"/>
    <cellStyle name="Normal 39 4 5 4" xfId="17898" xr:uid="{7D49046D-A396-40DB-9442-73A679E5AC00}"/>
    <cellStyle name="Normal 39 4 5 4 2" xfId="17899" xr:uid="{AA74666B-4CD9-4500-8CE8-CF5E48E07F0D}"/>
    <cellStyle name="Normal 39 4 5 5" xfId="17900" xr:uid="{AA312BFD-2C09-4F61-8DA2-E7C11DE92A2A}"/>
    <cellStyle name="Normal 39 4 5 5 2" xfId="17901" xr:uid="{6BB699F3-88E8-4375-ABC7-4D2D860B4D03}"/>
    <cellStyle name="Normal 39 4 5 6" xfId="17902" xr:uid="{44CC5A95-37B7-422A-B636-38A6F9CE3088}"/>
    <cellStyle name="Normal 39 4 6" xfId="17903" xr:uid="{3563F0AF-7915-43CE-84A2-0061A751D1C8}"/>
    <cellStyle name="Normal 39 4 6 2" xfId="17904" xr:uid="{C67F7BF4-BA09-42DA-AA38-72110466D36E}"/>
    <cellStyle name="Normal 39 4 6 2 2" xfId="17905" xr:uid="{00FCADE1-9965-4015-B045-4A700938CA35}"/>
    <cellStyle name="Normal 39 4 6 3" xfId="17906" xr:uid="{9E6DEB0D-F133-4266-9AC2-19CB37ADE14D}"/>
    <cellStyle name="Normal 39 4 7" xfId="17907" xr:uid="{0A5FA0F1-666C-42F8-8299-3776FA8FE532}"/>
    <cellStyle name="Normal 39 4 7 2" xfId="17908" xr:uid="{CEEEE9F2-A5D9-4BFB-BBF0-F312CF2B46AC}"/>
    <cellStyle name="Normal 39 4 7 2 2" xfId="17909" xr:uid="{9A6E24F3-BE4E-4121-A8C9-9B885C761652}"/>
    <cellStyle name="Normal 39 4 7 3" xfId="17910" xr:uid="{96E2548E-1A7B-46D9-B398-CB560761EDD8}"/>
    <cellStyle name="Normal 39 4 8" xfId="17911" xr:uid="{DA14D3DB-B15B-41F8-827A-7D98EE64ADBD}"/>
    <cellStyle name="Normal 39 4 8 2" xfId="17912" xr:uid="{1E8DA284-B42C-499A-89BA-98E8F9B57C7D}"/>
    <cellStyle name="Normal 39 4 9" xfId="17913" xr:uid="{ACB79E87-DB08-498D-9A3D-951563D5E765}"/>
    <cellStyle name="Normal 39 4 9 2" xfId="17914" xr:uid="{5A3412B2-8658-463E-AEF3-33C197D41168}"/>
    <cellStyle name="Normal 39 5" xfId="17915" xr:uid="{46A43C71-2D9C-47EB-A5A0-0D381A3583E1}"/>
    <cellStyle name="Normal 39 5 10" xfId="17916" xr:uid="{6AD0F2FA-CD15-408E-BCEB-B4623365C0E6}"/>
    <cellStyle name="Normal 39 5 2" xfId="17917" xr:uid="{9D844CE0-0F49-4E19-B0CC-3FC0C56EC4D4}"/>
    <cellStyle name="Normal 39 5 2 2" xfId="17918" xr:uid="{ADD17EB9-A28C-48B6-BE80-422151D690E9}"/>
    <cellStyle name="Normal 39 5 2 2 2" xfId="17919" xr:uid="{A12AACDC-01B7-4D73-86AB-077E5031A6DE}"/>
    <cellStyle name="Normal 39 5 2 2 2 2" xfId="17920" xr:uid="{C77FBDA1-921A-4F30-A1B6-E90E55FC9555}"/>
    <cellStyle name="Normal 39 5 2 2 2 2 2" xfId="17921" xr:uid="{2BC8283D-E387-4FD5-B7FD-C871AA3D674D}"/>
    <cellStyle name="Normal 39 5 2 2 2 3" xfId="17922" xr:uid="{47E06AD5-1FEC-466D-A291-49AF1A94D230}"/>
    <cellStyle name="Normal 39 5 2 2 3" xfId="17923" xr:uid="{04A4E7A9-BF90-4F95-9376-9E79A05FE51D}"/>
    <cellStyle name="Normal 39 5 2 2 3 2" xfId="17924" xr:uid="{61D847A4-C85F-460C-AEB0-7E10BA4B296C}"/>
    <cellStyle name="Normal 39 5 2 2 3 2 2" xfId="17925" xr:uid="{48C78E56-A084-4B7C-91EF-3F05CDB081A3}"/>
    <cellStyle name="Normal 39 5 2 2 3 3" xfId="17926" xr:uid="{7820E528-F71D-4FF0-AA14-252E2F1A692B}"/>
    <cellStyle name="Normal 39 5 2 2 4" xfId="17927" xr:uid="{C4D46693-B5FD-4F52-A709-07D37969ED4E}"/>
    <cellStyle name="Normal 39 5 2 2 4 2" xfId="17928" xr:uid="{4D347E2F-56D5-4F7C-BA08-8248241D8234}"/>
    <cellStyle name="Normal 39 5 2 2 5" xfId="17929" xr:uid="{EF05D44E-70FA-4DC8-BD14-57A5F27BBFAC}"/>
    <cellStyle name="Normal 39 5 2 2 5 2" xfId="17930" xr:uid="{4470E782-AB1D-4082-87CC-64CC78B731AD}"/>
    <cellStyle name="Normal 39 5 2 2 6" xfId="17931" xr:uid="{82720B10-1891-46CD-8A76-29C36F5E2F9A}"/>
    <cellStyle name="Normal 39 5 2 3" xfId="17932" xr:uid="{6AB3EEE8-6B80-445F-AB76-5CC7812E9AF5}"/>
    <cellStyle name="Normal 39 5 2 3 2" xfId="17933" xr:uid="{E9C941DA-8ACE-4BE2-9DBD-06D0CB94B7DF}"/>
    <cellStyle name="Normal 39 5 2 3 2 2" xfId="17934" xr:uid="{DD370D4C-2DB2-4286-8A91-6F5BE7677A27}"/>
    <cellStyle name="Normal 39 5 2 3 2 2 2" xfId="17935" xr:uid="{8DDC07BA-EF42-4C6E-BEC6-1749750F0B82}"/>
    <cellStyle name="Normal 39 5 2 3 2 3" xfId="17936" xr:uid="{0DBF5C80-8F41-481F-9120-51651B2AB897}"/>
    <cellStyle name="Normal 39 5 2 3 3" xfId="17937" xr:uid="{16595A18-3C65-4EBE-BD44-7D8D3C4504C5}"/>
    <cellStyle name="Normal 39 5 2 3 3 2" xfId="17938" xr:uid="{B6BCF339-0557-45F8-B34B-02FD623E7901}"/>
    <cellStyle name="Normal 39 5 2 3 3 2 2" xfId="17939" xr:uid="{E904913F-DF25-45A4-A969-474DA64CAAB8}"/>
    <cellStyle name="Normal 39 5 2 3 3 3" xfId="17940" xr:uid="{B892B8DD-2585-4474-BF36-33B6A358E918}"/>
    <cellStyle name="Normal 39 5 2 3 4" xfId="17941" xr:uid="{1E0D27C5-38FE-46CE-8BB4-B0F7DC2CE5B1}"/>
    <cellStyle name="Normal 39 5 2 3 4 2" xfId="17942" xr:uid="{168E27E7-9CF2-4F50-8E43-B6EF30A74EDD}"/>
    <cellStyle name="Normal 39 5 2 3 5" xfId="17943" xr:uid="{2E9FE772-6A1B-4431-86A6-0B2906AB47C4}"/>
    <cellStyle name="Normal 39 5 2 3 5 2" xfId="17944" xr:uid="{9A29E6A9-6CC7-4381-BEF1-99E7DF75CA3B}"/>
    <cellStyle name="Normal 39 5 2 3 6" xfId="17945" xr:uid="{147E3DD5-81CB-4035-80C6-C89919638CC9}"/>
    <cellStyle name="Normal 39 5 2 4" xfId="17946" xr:uid="{02881A26-C6D6-430D-B4AA-906634DB6948}"/>
    <cellStyle name="Normal 39 5 2 4 2" xfId="17947" xr:uid="{BFC4F591-02BD-4863-85D7-302C413E8151}"/>
    <cellStyle name="Normal 39 5 2 4 2 2" xfId="17948" xr:uid="{82C34B09-5118-490B-B325-1CD7C722DC28}"/>
    <cellStyle name="Normal 39 5 2 4 2 2 2" xfId="17949" xr:uid="{851BFFA5-B686-4AF4-B9CA-F3B5D75F3E7A}"/>
    <cellStyle name="Normal 39 5 2 4 2 3" xfId="17950" xr:uid="{7D836068-99FD-4D0A-843B-5A53EE137D6D}"/>
    <cellStyle name="Normal 39 5 2 4 3" xfId="17951" xr:uid="{F1983E7A-94E5-4FA3-88AB-262C17183662}"/>
    <cellStyle name="Normal 39 5 2 4 3 2" xfId="17952" xr:uid="{A2A1D71E-35FD-49F5-AFD4-5A7F045C8DA0}"/>
    <cellStyle name="Normal 39 5 2 4 3 2 2" xfId="17953" xr:uid="{AF6550FF-59F8-4816-A755-FE4E94DF555B}"/>
    <cellStyle name="Normal 39 5 2 4 3 3" xfId="17954" xr:uid="{DC6EDC34-79C5-45D6-9AC6-E948014E266C}"/>
    <cellStyle name="Normal 39 5 2 4 4" xfId="17955" xr:uid="{322795DA-E3EC-4B05-B927-B5F4EB8FD175}"/>
    <cellStyle name="Normal 39 5 2 4 4 2" xfId="17956" xr:uid="{0B21E71F-B120-402A-A677-0198475287A9}"/>
    <cellStyle name="Normal 39 5 2 4 5" xfId="17957" xr:uid="{AC6A98A3-219C-4308-A850-8717198D4C3E}"/>
    <cellStyle name="Normal 39 5 2 4 5 2" xfId="17958" xr:uid="{E5C86F49-6742-4E82-AA21-1C99C457F34D}"/>
    <cellStyle name="Normal 39 5 2 4 6" xfId="17959" xr:uid="{9876227D-BA7F-428F-8DC2-289816BD3F86}"/>
    <cellStyle name="Normal 39 5 2 5" xfId="17960" xr:uid="{2BD97D05-8A6F-42BB-9C11-2E29A4EBD21E}"/>
    <cellStyle name="Normal 39 5 2 5 2" xfId="17961" xr:uid="{97D1BD51-B7AC-46D4-A637-69D2794910E0}"/>
    <cellStyle name="Normal 39 5 2 5 2 2" xfId="17962" xr:uid="{FA9D2940-B90D-42A0-9380-AED92FA8F41B}"/>
    <cellStyle name="Normal 39 5 2 5 3" xfId="17963" xr:uid="{FBA6E82E-6C05-4480-874E-A106384944D8}"/>
    <cellStyle name="Normal 39 5 2 6" xfId="17964" xr:uid="{66551CC4-4323-4D08-B1B5-239D000166E6}"/>
    <cellStyle name="Normal 39 5 2 6 2" xfId="17965" xr:uid="{F9BD7456-2CE1-4676-9446-051E75422EA0}"/>
    <cellStyle name="Normal 39 5 2 6 2 2" xfId="17966" xr:uid="{5FEA4899-297A-4A46-B454-EB15DD74ED6A}"/>
    <cellStyle name="Normal 39 5 2 6 3" xfId="17967" xr:uid="{E91C6AAA-2375-4867-98E0-4B54F6748550}"/>
    <cellStyle name="Normal 39 5 2 7" xfId="17968" xr:uid="{9DE658D5-F1B6-4FAC-A080-769A75166684}"/>
    <cellStyle name="Normal 39 5 2 7 2" xfId="17969" xr:uid="{D9AAA866-A3CD-4C94-9D65-076C436ECBF2}"/>
    <cellStyle name="Normal 39 5 2 8" xfId="17970" xr:uid="{AC08E549-50D0-4774-A3E9-F9C325109D62}"/>
    <cellStyle name="Normal 39 5 2 8 2" xfId="17971" xr:uid="{FEC6302A-24FA-4744-AF48-AD03EE28B366}"/>
    <cellStyle name="Normal 39 5 2 9" xfId="17972" xr:uid="{30DDBE48-B3D8-4BAD-A7D2-18029C64A8FD}"/>
    <cellStyle name="Normal 39 5 3" xfId="17973" xr:uid="{8F1F77E6-ED86-41CB-BFD5-9BD2015CD5F9}"/>
    <cellStyle name="Normal 39 5 3 2" xfId="17974" xr:uid="{78B2E663-331B-4D2D-8234-91994F90DDAD}"/>
    <cellStyle name="Normal 39 5 3 2 2" xfId="17975" xr:uid="{5B29BC03-DE6A-4E98-8F5C-026D98A492D9}"/>
    <cellStyle name="Normal 39 5 3 2 2 2" xfId="17976" xr:uid="{677D44A6-89A4-47C2-A8D2-FEA78BE40643}"/>
    <cellStyle name="Normal 39 5 3 2 3" xfId="17977" xr:uid="{42B06223-E597-469F-A6E1-FA87B4D933ED}"/>
    <cellStyle name="Normal 39 5 3 3" xfId="17978" xr:uid="{2FBCC3D4-6E5C-4BAD-959E-EEEF324FECAD}"/>
    <cellStyle name="Normal 39 5 3 3 2" xfId="17979" xr:uid="{99C68D9A-F9D0-4CEA-AC24-5FD6C2394586}"/>
    <cellStyle name="Normal 39 5 3 3 2 2" xfId="17980" xr:uid="{E260A177-E4DC-48F4-9076-B8C8D908B56E}"/>
    <cellStyle name="Normal 39 5 3 3 3" xfId="17981" xr:uid="{64878074-15A7-4B94-BC71-A8B3DF48D3A1}"/>
    <cellStyle name="Normal 39 5 3 4" xfId="17982" xr:uid="{C2C1C42E-9F96-4E2C-A5DB-2C8A13067A26}"/>
    <cellStyle name="Normal 39 5 3 4 2" xfId="17983" xr:uid="{37DF5CF3-7B35-48FF-ABFE-7AC60F079CE6}"/>
    <cellStyle name="Normal 39 5 3 5" xfId="17984" xr:uid="{9D397576-155F-4007-85DF-9AD7FB1BEB05}"/>
    <cellStyle name="Normal 39 5 3 5 2" xfId="17985" xr:uid="{26C00A3D-9E4C-4070-A702-52849CCE3949}"/>
    <cellStyle name="Normal 39 5 3 6" xfId="17986" xr:uid="{05EB5C66-A754-4162-9105-2D8D2C09A3B9}"/>
    <cellStyle name="Normal 39 5 4" xfId="17987" xr:uid="{A2B266CE-4816-4320-B5FC-4896FA294118}"/>
    <cellStyle name="Normal 39 5 4 2" xfId="17988" xr:uid="{141C1E28-F83B-4BDD-88E3-B6B352471498}"/>
    <cellStyle name="Normal 39 5 4 2 2" xfId="17989" xr:uid="{31513A6E-C012-44F6-BC5C-3A90F6ABD75F}"/>
    <cellStyle name="Normal 39 5 4 2 2 2" xfId="17990" xr:uid="{9B0215D7-4C9B-46CC-B62A-DCF34C542E2F}"/>
    <cellStyle name="Normal 39 5 4 2 3" xfId="17991" xr:uid="{70FB3CFE-0CA5-4397-9EF9-43B8C3DC328F}"/>
    <cellStyle name="Normal 39 5 4 3" xfId="17992" xr:uid="{E8651160-D5C4-4E42-826D-CA22E97023E7}"/>
    <cellStyle name="Normal 39 5 4 3 2" xfId="17993" xr:uid="{B7289B20-3106-4033-A59B-F1861069242E}"/>
    <cellStyle name="Normal 39 5 4 3 2 2" xfId="17994" xr:uid="{B8A85260-D0B4-49B0-A8EB-4F121CCC5B1A}"/>
    <cellStyle name="Normal 39 5 4 3 3" xfId="17995" xr:uid="{72E63F57-FD00-48E8-BC1A-275870C9EA6B}"/>
    <cellStyle name="Normal 39 5 4 4" xfId="17996" xr:uid="{EC92B4B6-0113-494E-92C0-2129AE464E6C}"/>
    <cellStyle name="Normal 39 5 4 4 2" xfId="17997" xr:uid="{17D59F08-6F3D-4988-94AA-8F3363F20A5C}"/>
    <cellStyle name="Normal 39 5 4 5" xfId="17998" xr:uid="{A1F40160-A548-477A-A520-9EB902FD81AB}"/>
    <cellStyle name="Normal 39 5 4 5 2" xfId="17999" xr:uid="{45F0A3C6-8948-4BBE-9B1E-0E97D10C7CC5}"/>
    <cellStyle name="Normal 39 5 4 6" xfId="18000" xr:uid="{A0ADB093-3947-48FA-BA64-A71E4A8A2F9D}"/>
    <cellStyle name="Normal 39 5 5" xfId="18001" xr:uid="{38954714-35F4-4B51-9422-E251EA610B5C}"/>
    <cellStyle name="Normal 39 5 5 2" xfId="18002" xr:uid="{97F17B99-D5AC-48C6-BC06-B2B3FE2A45D6}"/>
    <cellStyle name="Normal 39 5 5 2 2" xfId="18003" xr:uid="{8C456A81-24EA-4E2D-A087-90833C3E9458}"/>
    <cellStyle name="Normal 39 5 5 2 2 2" xfId="18004" xr:uid="{E7C873C0-D915-4D64-A470-EC49DC40A99B}"/>
    <cellStyle name="Normal 39 5 5 2 3" xfId="18005" xr:uid="{125755F3-A50B-441A-9127-24D85A31A97D}"/>
    <cellStyle name="Normal 39 5 5 3" xfId="18006" xr:uid="{4254F543-2F19-4AC7-AC83-0FA9B8CDDA49}"/>
    <cellStyle name="Normal 39 5 5 3 2" xfId="18007" xr:uid="{D8F38E82-E986-44CF-A4C0-04BB804798C3}"/>
    <cellStyle name="Normal 39 5 5 3 2 2" xfId="18008" xr:uid="{8254B331-CBF2-4EE0-972A-F064416AC4C5}"/>
    <cellStyle name="Normal 39 5 5 3 3" xfId="18009" xr:uid="{4FE2A77A-E2A3-426B-BB2C-ED35B900E47B}"/>
    <cellStyle name="Normal 39 5 5 4" xfId="18010" xr:uid="{F5CF3D24-6ED7-4D9C-A08E-19177B48CA20}"/>
    <cellStyle name="Normal 39 5 5 4 2" xfId="18011" xr:uid="{1B90046B-CD06-4E48-8F00-B130930D5227}"/>
    <cellStyle name="Normal 39 5 5 5" xfId="18012" xr:uid="{04B28B1C-ED73-42E3-91C4-602813EB3D4C}"/>
    <cellStyle name="Normal 39 5 5 5 2" xfId="18013" xr:uid="{4576B819-FF46-4FAE-9F91-4529A5559C03}"/>
    <cellStyle name="Normal 39 5 5 6" xfId="18014" xr:uid="{6E180168-EE0B-4C17-B9CB-CCBD4413F013}"/>
    <cellStyle name="Normal 39 5 6" xfId="18015" xr:uid="{90367577-4260-4920-A8B8-74DC3657B532}"/>
    <cellStyle name="Normal 39 5 6 2" xfId="18016" xr:uid="{EBF16317-70AD-47CB-94EF-5A59D21EC8D1}"/>
    <cellStyle name="Normal 39 5 6 2 2" xfId="18017" xr:uid="{D1C9A619-6EA5-44E0-BFAD-7330AA6949C4}"/>
    <cellStyle name="Normal 39 5 6 3" xfId="18018" xr:uid="{B132BA7E-DA3E-4A00-8484-AA8BAA637C70}"/>
    <cellStyle name="Normal 39 5 7" xfId="18019" xr:uid="{0F9AAA53-F946-46DF-BED0-E76D1BE58319}"/>
    <cellStyle name="Normal 39 5 7 2" xfId="18020" xr:uid="{6B865CB0-B975-4B6B-9827-8EA02AD049D7}"/>
    <cellStyle name="Normal 39 5 7 2 2" xfId="18021" xr:uid="{9B761500-E7DB-4B4B-947C-DBA531B010A1}"/>
    <cellStyle name="Normal 39 5 7 3" xfId="18022" xr:uid="{8AA3E6AA-4AFC-49E9-96FE-1E963A51E1F3}"/>
    <cellStyle name="Normal 39 5 8" xfId="18023" xr:uid="{064CCB9A-32E0-4BB7-AAB7-1FB2EC1C28EC}"/>
    <cellStyle name="Normal 39 5 8 2" xfId="18024" xr:uid="{D2F836EB-4445-454A-A4EB-D9199A148D5A}"/>
    <cellStyle name="Normal 39 5 9" xfId="18025" xr:uid="{2B746A02-7A3F-4215-88A6-F25B01229CA0}"/>
    <cellStyle name="Normal 39 5 9 2" xfId="18026" xr:uid="{3842C4FD-45F8-4986-A40F-A54B6B24DE4D}"/>
    <cellStyle name="Normal 4" xfId="101" xr:uid="{1117CB7C-602B-4A71-89E1-551C8D8A333A}"/>
    <cellStyle name="Normal 4 10" xfId="18027" xr:uid="{607BBB6E-084C-442E-AE9F-A3753B48B02C}"/>
    <cellStyle name="Normal 4 10 2" xfId="18028" xr:uid="{EBC150E6-EB9A-4475-AE78-4FD039005491}"/>
    <cellStyle name="Normal 4 11" xfId="18029" xr:uid="{2DC2A2CC-06F5-4741-8740-2E7496CB18BE}"/>
    <cellStyle name="Normal 4 11 2" xfId="18030" xr:uid="{FC80777A-86E1-4569-BBCA-CF438E04A150}"/>
    <cellStyle name="Normal 4 12" xfId="18031" xr:uid="{8D617EAF-D79B-4ADC-9899-DB647C137121}"/>
    <cellStyle name="Normal 4 13" xfId="18032" xr:uid="{BE44B921-50F2-4DEB-BEBB-94A2CBE23787}"/>
    <cellStyle name="Normal 4 2" xfId="28" xr:uid="{F10391C9-0C6B-479D-8CDE-243C5263C7C1}"/>
    <cellStyle name="Normal 4 2 2" xfId="18033" xr:uid="{F3006E67-8005-4BE7-B648-EF2C0800ED8F}"/>
    <cellStyle name="Normal 4 2 3" xfId="18034" xr:uid="{C76C69D3-4479-4FAD-9F8A-99572D1EF545}"/>
    <cellStyle name="Normal 4 2 4" xfId="18035" xr:uid="{9BDB9F5E-969C-4106-AF7A-7413CAD374AF}"/>
    <cellStyle name="Normal 4 2 5" xfId="18036" xr:uid="{1A0854C6-E001-49A1-A861-8710F4502807}"/>
    <cellStyle name="Normal 4 2 6" xfId="127" xr:uid="{42268877-D70B-49DF-B519-F2F2E2D55B83}"/>
    <cellStyle name="Normal 4 2 7" xfId="31058" xr:uid="{59AA5A87-A651-449B-8AE6-676CAD8BB179}"/>
    <cellStyle name="Normal 4 3" xfId="18037" xr:uid="{A7F8A0CF-784C-4B68-AEF7-04118C77313C}"/>
    <cellStyle name="Normal 4 3 2" xfId="18038" xr:uid="{129C7DB2-FFE9-46DD-8F0A-ECFDBB64C856}"/>
    <cellStyle name="Normal 4 3 3" xfId="18039" xr:uid="{384C71A5-2D6C-42BE-8C47-3660EEBDA382}"/>
    <cellStyle name="Normal 4 3 4" xfId="18040" xr:uid="{8E6144CF-42FC-474D-8315-FA24171602BE}"/>
    <cellStyle name="Normal 4 4" xfId="18041" xr:uid="{FD65294F-160C-492B-8594-C5E7FBCA57F2}"/>
    <cellStyle name="Normal 4 4 2" xfId="18042" xr:uid="{05060DD0-8A49-4CB5-816C-8C6892B3033B}"/>
    <cellStyle name="Normal 4 4 3" xfId="18043" xr:uid="{4E9628C8-8066-47C0-B709-4EEE0D4CAC3A}"/>
    <cellStyle name="Normal 4 5" xfId="18044" xr:uid="{00E42C21-14DF-48D8-9548-707D0E477237}"/>
    <cellStyle name="Normal 4 5 2" xfId="18045" xr:uid="{19E864C3-1BDD-450B-9AAF-3FE78CB3AD8D}"/>
    <cellStyle name="Normal 4 5 2 2" xfId="18046" xr:uid="{8DB778D5-8B48-4D62-8C6B-AD124424243E}"/>
    <cellStyle name="Normal 4 5 2 2 2" xfId="18047" xr:uid="{B581D460-EEDA-41E6-AAA3-342DCE8FF2BE}"/>
    <cellStyle name="Normal 4 5 2 3" xfId="18048" xr:uid="{3461E715-85F8-493D-A88C-18C18913CFCE}"/>
    <cellStyle name="Normal 4 5 3" xfId="18049" xr:uid="{D14152B1-15C3-476A-BB20-012C6F7B4482}"/>
    <cellStyle name="Normal 4 5 3 2" xfId="18050" xr:uid="{BC41C881-2660-453A-902E-B9476B7922B6}"/>
    <cellStyle name="Normal 4 5 3 2 2" xfId="18051" xr:uid="{7FEEEE7D-8131-4691-8803-275C4F3262DE}"/>
    <cellStyle name="Normal 4 5 3 3" xfId="18052" xr:uid="{DCBA3ED8-84FD-4064-ACFE-5D34F6417E87}"/>
    <cellStyle name="Normal 4 5 4" xfId="18053" xr:uid="{F5568FA0-18D1-4974-998E-5BFDFD27FA63}"/>
    <cellStyle name="Normal 4 5 4 2" xfId="18054" xr:uid="{D14B6A7E-C27D-4531-987E-50D80B674481}"/>
    <cellStyle name="Normal 4 5 5" xfId="18055" xr:uid="{3FA5EC94-074B-456C-9BCE-7477E4DD97F7}"/>
    <cellStyle name="Normal 4 5 5 2" xfId="18056" xr:uid="{5D363A0D-6F0C-4D72-BEF1-237EECEE8099}"/>
    <cellStyle name="Normal 4 5 6" xfId="18057" xr:uid="{2096A23A-38D0-46E9-B469-FED191FCF9DF}"/>
    <cellStyle name="Normal 4 5 7" xfId="18058" xr:uid="{4F3DC4BF-D72B-4AD2-86E5-E6C4E36E3695}"/>
    <cellStyle name="Normal 4 6" xfId="18059" xr:uid="{84CF384B-DC8E-4AEF-9543-D04C79FAA5A0}"/>
    <cellStyle name="Normal 4 6 2" xfId="18060" xr:uid="{A33875E4-6181-4E64-84EC-961FA80BC47E}"/>
    <cellStyle name="Normal 4 6 2 2" xfId="18061" xr:uid="{3B299313-8FF1-432C-B733-D0FEF3E8E564}"/>
    <cellStyle name="Normal 4 6 2 2 2" xfId="18062" xr:uid="{7300FFFD-9809-43DF-B2AB-01A53A9C70ED}"/>
    <cellStyle name="Normal 4 6 2 3" xfId="18063" xr:uid="{10A3770A-392F-48DB-B2E9-251D77B3FB18}"/>
    <cellStyle name="Normal 4 6 3" xfId="18064" xr:uid="{F6C0AE97-1B75-493D-8153-9F25F1ED83F6}"/>
    <cellStyle name="Normal 4 6 3 2" xfId="18065" xr:uid="{A4C363D7-1129-46A3-9ECD-95FE9632B30C}"/>
    <cellStyle name="Normal 4 6 3 2 2" xfId="18066" xr:uid="{00B64772-FE5B-4798-90F0-F7F821DAAEC1}"/>
    <cellStyle name="Normal 4 6 3 3" xfId="18067" xr:uid="{5E716A50-5DF0-4BA7-A6BB-5DC5119F4E15}"/>
    <cellStyle name="Normal 4 6 4" xfId="18068" xr:uid="{1F32F614-7A82-4146-A92B-E9C206B366B9}"/>
    <cellStyle name="Normal 4 6 4 2" xfId="18069" xr:uid="{D7D8B7FC-61B2-4636-9867-80B46EB88B5E}"/>
    <cellStyle name="Normal 4 6 5" xfId="18070" xr:uid="{9C73786B-7DDB-4D26-9695-FF061516C880}"/>
    <cellStyle name="Normal 4 6 5 2" xfId="18071" xr:uid="{3D9D1F3F-20E4-4CB3-86D9-B6CFFD516FE6}"/>
    <cellStyle name="Normal 4 6 6" xfId="18072" xr:uid="{836F9705-DF76-47C5-B58A-6888BA8C41C7}"/>
    <cellStyle name="Normal 4 6 7" xfId="18073" xr:uid="{04A8A0FA-6922-4E7D-8685-A12F166866CD}"/>
    <cellStyle name="Normal 4 7" xfId="18074" xr:uid="{D09EB01A-07B6-4E7A-BDB4-4F03FC7B51A9}"/>
    <cellStyle name="Normal 4 7 2" xfId="18075" xr:uid="{8EA960BB-994B-48F5-87B3-06B5ECFDA546}"/>
    <cellStyle name="Normal 4 7 2 2" xfId="18076" xr:uid="{6FADB65C-7AAF-4600-A8AB-722B9C38A021}"/>
    <cellStyle name="Normal 4 7 2 2 2" xfId="18077" xr:uid="{B431D0F4-268A-4F47-9774-1D70C767F4C0}"/>
    <cellStyle name="Normal 4 7 2 3" xfId="18078" xr:uid="{4C84E433-405A-4A7A-982C-06A88D2DAC92}"/>
    <cellStyle name="Normal 4 7 3" xfId="18079" xr:uid="{2C4BFEBC-9EE4-4783-9897-CC1BC21A6896}"/>
    <cellStyle name="Normal 4 7 3 2" xfId="18080" xr:uid="{B030ABEE-5274-40EA-A0CD-7C04C70AE2AD}"/>
    <cellStyle name="Normal 4 7 3 2 2" xfId="18081" xr:uid="{2068ED18-FFF9-4C52-9832-859145C5993E}"/>
    <cellStyle name="Normal 4 7 3 3" xfId="18082" xr:uid="{197ED64A-87A0-4D80-BD67-32D03C5F78F2}"/>
    <cellStyle name="Normal 4 7 4" xfId="18083" xr:uid="{5162BD84-EC8D-4335-B7E3-98A1352535AB}"/>
    <cellStyle name="Normal 4 7 4 2" xfId="18084" xr:uid="{1F67EB38-63B2-4DDE-A6B0-920B62E809D2}"/>
    <cellStyle name="Normal 4 7 5" xfId="18085" xr:uid="{A459C7AC-D2D0-451B-BB7A-D2A5F878D280}"/>
    <cellStyle name="Normal 4 7 5 2" xfId="18086" xr:uid="{46F0ED1E-A705-45DE-A85C-7B413D54132F}"/>
    <cellStyle name="Normal 4 7 6" xfId="18087" xr:uid="{18C06F1B-2A9B-4680-8BBD-8C194DCB5AAB}"/>
    <cellStyle name="Normal 4 8" xfId="18088" xr:uid="{E4B839D1-72EC-4CA1-ABC9-723D5448FE04}"/>
    <cellStyle name="Normal 4 8 2" xfId="18089" xr:uid="{4E22AB00-61A1-4ADF-A438-A0808C946758}"/>
    <cellStyle name="Normal 4 8 2 2" xfId="18090" xr:uid="{82CDF4B2-8966-4693-BD15-9CB42E2347C6}"/>
    <cellStyle name="Normal 4 8 3" xfId="18091" xr:uid="{35AF01DF-E2F4-41F1-A4C1-A6E43814E8F5}"/>
    <cellStyle name="Normal 4 9" xfId="18092" xr:uid="{80A3D4F7-167A-4944-9EBB-E1B3D2687EEC}"/>
    <cellStyle name="Normal 4 9 2" xfId="18093" xr:uid="{D0E6D054-609E-4610-8FAB-09EED9479B85}"/>
    <cellStyle name="Normal 4 9 2 2" xfId="18094" xr:uid="{53A8E620-ED90-4970-B9A6-A645C9817D99}"/>
    <cellStyle name="Normal 4 9 3" xfId="18095" xr:uid="{7FC0B9F0-A480-4E7B-8555-3D1CF41B9442}"/>
    <cellStyle name="Normal 40" xfId="18096" xr:uid="{3C22B0BF-7F0B-4A62-8EAD-AF8B1B640BF9}"/>
    <cellStyle name="Normal 40 2" xfId="18097" xr:uid="{5BEDC6AE-35B0-4A61-B309-7D1B34FD9F65}"/>
    <cellStyle name="Normal 40 2 10" xfId="18098" xr:uid="{62028199-47B3-497B-BE60-A7F4108C62E4}"/>
    <cellStyle name="Normal 40 2 2" xfId="18099" xr:uid="{BA3CC566-E648-43E4-8F96-522EDB56CD43}"/>
    <cellStyle name="Normal 40 2 2 2" xfId="18100" xr:uid="{1568EDF5-F5FE-4AB8-9C86-4B5E4674EEE2}"/>
    <cellStyle name="Normal 40 2 2 2 2" xfId="18101" xr:uid="{7EB2F794-4DD4-4C3B-8A0D-B7AE50810869}"/>
    <cellStyle name="Normal 40 2 2 2 2 2" xfId="18102" xr:uid="{7061520E-F5E9-4A16-8735-E400F7490E3D}"/>
    <cellStyle name="Normal 40 2 2 2 2 2 2" xfId="18103" xr:uid="{B8000EAD-EC98-498F-BF1B-6F1DF54A22A6}"/>
    <cellStyle name="Normal 40 2 2 2 2 3" xfId="18104" xr:uid="{96FAB0EE-9178-4427-83BC-3B1EEAD77EAE}"/>
    <cellStyle name="Normal 40 2 2 2 3" xfId="18105" xr:uid="{8D5BEC9A-998C-414B-A7A8-86E6AED33C01}"/>
    <cellStyle name="Normal 40 2 2 2 3 2" xfId="18106" xr:uid="{1B0715F5-1B21-48FE-90C2-AEF3F07EC30C}"/>
    <cellStyle name="Normal 40 2 2 2 3 2 2" xfId="18107" xr:uid="{6543826B-EC97-4313-B819-67E98A83E9BB}"/>
    <cellStyle name="Normal 40 2 2 2 3 3" xfId="18108" xr:uid="{5473BCF9-298B-447E-B5F7-295DA450F588}"/>
    <cellStyle name="Normal 40 2 2 2 4" xfId="18109" xr:uid="{6849B30D-CCD8-4FA6-99D5-A565B3CE2DE6}"/>
    <cellStyle name="Normal 40 2 2 2 4 2" xfId="18110" xr:uid="{00496D58-A208-4E9D-BFB9-FE8BED4D7DE1}"/>
    <cellStyle name="Normal 40 2 2 2 5" xfId="18111" xr:uid="{CC77C181-3949-450D-BD12-D929C9EED360}"/>
    <cellStyle name="Normal 40 2 2 2 5 2" xfId="18112" xr:uid="{4B8D6741-2DDA-41EB-9682-87784FDC4CBF}"/>
    <cellStyle name="Normal 40 2 2 2 6" xfId="18113" xr:uid="{4E76FFA0-D65D-4544-8677-D40F243B06E3}"/>
    <cellStyle name="Normal 40 2 2 3" xfId="18114" xr:uid="{B46D4FFC-003C-4172-AD09-39CD85FEBB9C}"/>
    <cellStyle name="Normal 40 2 2 3 2" xfId="18115" xr:uid="{234A5366-27A6-45F3-81D0-36DA628D1030}"/>
    <cellStyle name="Normal 40 2 2 3 2 2" xfId="18116" xr:uid="{D0853D07-A897-4EF6-8C13-2715F423F5AC}"/>
    <cellStyle name="Normal 40 2 2 3 2 2 2" xfId="18117" xr:uid="{677A3CF2-D91F-4698-AAF6-0FB27E861BFB}"/>
    <cellStyle name="Normal 40 2 2 3 2 3" xfId="18118" xr:uid="{CA803158-94F6-4650-993D-DABA85BB8364}"/>
    <cellStyle name="Normal 40 2 2 3 3" xfId="18119" xr:uid="{CC62B065-144E-48F7-98DC-BAF51F7641D0}"/>
    <cellStyle name="Normal 40 2 2 3 3 2" xfId="18120" xr:uid="{3664DC40-07A0-4066-9A32-51E405C020E2}"/>
    <cellStyle name="Normal 40 2 2 3 3 2 2" xfId="18121" xr:uid="{71CB2BAE-0B53-47B2-A66D-9F1E699E3E2B}"/>
    <cellStyle name="Normal 40 2 2 3 3 3" xfId="18122" xr:uid="{BE84237B-2431-4907-B2C0-7194F0A80C63}"/>
    <cellStyle name="Normal 40 2 2 3 4" xfId="18123" xr:uid="{23470C2F-3DD9-4A2F-B75D-A7BC04FF7B4A}"/>
    <cellStyle name="Normal 40 2 2 3 4 2" xfId="18124" xr:uid="{8BA346D8-6E85-4312-A98B-682EB83C79FA}"/>
    <cellStyle name="Normal 40 2 2 3 5" xfId="18125" xr:uid="{E035C748-3B1E-4A88-9D82-16086ABC95C4}"/>
    <cellStyle name="Normal 40 2 2 3 5 2" xfId="18126" xr:uid="{22720187-D0D3-4544-A96A-BD2D9F3E8210}"/>
    <cellStyle name="Normal 40 2 2 3 6" xfId="18127" xr:uid="{9023189E-1188-430B-B7FC-725D10C2116E}"/>
    <cellStyle name="Normal 40 2 2 4" xfId="18128" xr:uid="{E299BB4A-7E5A-4281-93A4-50B8E16EF4D4}"/>
    <cellStyle name="Normal 40 2 2 4 2" xfId="18129" xr:uid="{23793F6F-6C1D-4340-9DF5-9EEB5CD863CD}"/>
    <cellStyle name="Normal 40 2 2 4 2 2" xfId="18130" xr:uid="{C93F51B4-0251-4074-81A4-46A4105D2B50}"/>
    <cellStyle name="Normal 40 2 2 4 2 2 2" xfId="18131" xr:uid="{1FBFD2AA-1C9E-4E38-A9F5-1B1563F3C661}"/>
    <cellStyle name="Normal 40 2 2 4 2 3" xfId="18132" xr:uid="{A3ED4778-34B5-497F-ABF0-B72B5161C04F}"/>
    <cellStyle name="Normal 40 2 2 4 3" xfId="18133" xr:uid="{109D8F51-F30B-4B92-A87E-2B9D74157CFC}"/>
    <cellStyle name="Normal 40 2 2 4 3 2" xfId="18134" xr:uid="{508FFC91-7E48-417E-8E52-BBDAB7BC442F}"/>
    <cellStyle name="Normal 40 2 2 4 3 2 2" xfId="18135" xr:uid="{39180EF4-84EB-417F-8269-A657538A706F}"/>
    <cellStyle name="Normal 40 2 2 4 3 3" xfId="18136" xr:uid="{9B8F03E3-AB4B-43DE-B541-062D48E18895}"/>
    <cellStyle name="Normal 40 2 2 4 4" xfId="18137" xr:uid="{C9CBED3D-E9E9-4617-881A-8B6C7D8ADA30}"/>
    <cellStyle name="Normal 40 2 2 4 4 2" xfId="18138" xr:uid="{95BCB9F8-4435-4130-AEEC-A25CC0A005B3}"/>
    <cellStyle name="Normal 40 2 2 4 5" xfId="18139" xr:uid="{E67D6D39-41A5-4F0E-B100-3A6F96C3D38B}"/>
    <cellStyle name="Normal 40 2 2 4 5 2" xfId="18140" xr:uid="{17097C66-8E76-4425-8A5B-F30D24BC6162}"/>
    <cellStyle name="Normal 40 2 2 4 6" xfId="18141" xr:uid="{DB96C093-0F43-407E-81B3-3CE6F7372EDF}"/>
    <cellStyle name="Normal 40 2 2 5" xfId="18142" xr:uid="{C622DDBB-07E6-4675-9F92-3E1EE761444E}"/>
    <cellStyle name="Normal 40 2 2 5 2" xfId="18143" xr:uid="{3034CAB6-2D71-4D44-863F-D14621071C48}"/>
    <cellStyle name="Normal 40 2 2 5 2 2" xfId="18144" xr:uid="{62AB7F54-1C1C-474C-B935-486192880C1F}"/>
    <cellStyle name="Normal 40 2 2 5 3" xfId="18145" xr:uid="{5881FC0C-3742-4CA3-ACAF-51C1EFDD0186}"/>
    <cellStyle name="Normal 40 2 2 6" xfId="18146" xr:uid="{6C3501C4-9502-440F-9423-7911F9B5402B}"/>
    <cellStyle name="Normal 40 2 2 6 2" xfId="18147" xr:uid="{7BA44552-145B-4F86-BC31-C69CF3A1F381}"/>
    <cellStyle name="Normal 40 2 2 6 2 2" xfId="18148" xr:uid="{C8A7E653-AFF0-4B10-B569-9A98EA2918DE}"/>
    <cellStyle name="Normal 40 2 2 6 3" xfId="18149" xr:uid="{35873EA0-DAA7-4F39-A6D2-E91E7DD34CD5}"/>
    <cellStyle name="Normal 40 2 2 7" xfId="18150" xr:uid="{53474752-384A-40C6-B778-8865A41B95A9}"/>
    <cellStyle name="Normal 40 2 2 7 2" xfId="18151" xr:uid="{F63B08D8-EA44-43D9-A40D-DF5960D6F40D}"/>
    <cellStyle name="Normal 40 2 2 8" xfId="18152" xr:uid="{05885637-32DC-4254-9A12-117712258C0A}"/>
    <cellStyle name="Normal 40 2 2 8 2" xfId="18153" xr:uid="{A9E83ED6-1E50-468B-A858-0CD81FFA8A13}"/>
    <cellStyle name="Normal 40 2 2 9" xfId="18154" xr:uid="{800B32BD-42CD-495C-A51C-D053E27D62CE}"/>
    <cellStyle name="Normal 40 2 3" xfId="18155" xr:uid="{1026CD65-C67D-4D24-9BD0-1AD3AC95AF41}"/>
    <cellStyle name="Normal 40 2 3 2" xfId="18156" xr:uid="{5C269A1C-AE92-40F7-BBBA-8011D13FCF12}"/>
    <cellStyle name="Normal 40 2 3 2 2" xfId="18157" xr:uid="{8EC05526-E8EA-41E8-ADCE-823B690923BD}"/>
    <cellStyle name="Normal 40 2 3 2 2 2" xfId="18158" xr:uid="{FBCDE49D-88D3-4A7E-856C-A1B7B8637A60}"/>
    <cellStyle name="Normal 40 2 3 2 3" xfId="18159" xr:uid="{B9FEE1C7-EB05-48E0-BB6E-A516C2137219}"/>
    <cellStyle name="Normal 40 2 3 3" xfId="18160" xr:uid="{EA39A734-280B-4F1C-9046-2DEDC2A7A8AA}"/>
    <cellStyle name="Normal 40 2 3 3 2" xfId="18161" xr:uid="{E13D3377-6BBF-4DC5-9896-CA0F07A22EE8}"/>
    <cellStyle name="Normal 40 2 3 3 2 2" xfId="18162" xr:uid="{A2196D5D-CA26-46E4-86E5-A660FDF19145}"/>
    <cellStyle name="Normal 40 2 3 3 3" xfId="18163" xr:uid="{F72503A9-7939-44AA-B190-E31184B2DEFF}"/>
    <cellStyle name="Normal 40 2 3 4" xfId="18164" xr:uid="{3A51419D-4CE0-43F2-A6A2-F3E04DA605BC}"/>
    <cellStyle name="Normal 40 2 3 4 2" xfId="18165" xr:uid="{31200C8E-5D8D-49EB-BE80-23F2C88CFAF6}"/>
    <cellStyle name="Normal 40 2 3 5" xfId="18166" xr:uid="{957ED1A7-8BC0-4541-9625-0EBB8A075E2C}"/>
    <cellStyle name="Normal 40 2 3 5 2" xfId="18167" xr:uid="{5711B208-D3C9-4418-B811-E05A21521FAB}"/>
    <cellStyle name="Normal 40 2 3 6" xfId="18168" xr:uid="{1565B0EE-0B2F-4B32-9E20-2DD6C944E78F}"/>
    <cellStyle name="Normal 40 2 4" xfId="18169" xr:uid="{2428E784-B286-4C42-B201-C6D6E1CB7C69}"/>
    <cellStyle name="Normal 40 2 4 2" xfId="18170" xr:uid="{B88DBE18-EED3-41FE-9B60-9963F165680A}"/>
    <cellStyle name="Normal 40 2 4 2 2" xfId="18171" xr:uid="{6492B901-5FE7-42A8-96C9-3107E377EC1A}"/>
    <cellStyle name="Normal 40 2 4 2 2 2" xfId="18172" xr:uid="{D1337F0D-2184-4F17-9D0E-971750E3C799}"/>
    <cellStyle name="Normal 40 2 4 2 3" xfId="18173" xr:uid="{32CA5D01-DD59-45BE-88ED-0A0119A9E6E0}"/>
    <cellStyle name="Normal 40 2 4 3" xfId="18174" xr:uid="{41554102-AD49-4E31-80F5-C01F935A225B}"/>
    <cellStyle name="Normal 40 2 4 3 2" xfId="18175" xr:uid="{CA75442A-D4AA-48BE-BF52-5FD73BF13CAF}"/>
    <cellStyle name="Normal 40 2 4 3 2 2" xfId="18176" xr:uid="{9E9D56B4-A15A-4F4E-9630-6DE1F7520A39}"/>
    <cellStyle name="Normal 40 2 4 3 3" xfId="18177" xr:uid="{853E83CC-17A9-42E6-AD51-964DAA8106F4}"/>
    <cellStyle name="Normal 40 2 4 4" xfId="18178" xr:uid="{910D8AF3-B08F-4952-8ACE-098282020075}"/>
    <cellStyle name="Normal 40 2 4 4 2" xfId="18179" xr:uid="{4E9ED805-5193-410C-9B6F-07C9E1681035}"/>
    <cellStyle name="Normal 40 2 4 5" xfId="18180" xr:uid="{31F673BA-FC79-4082-AA1C-78BF1890B460}"/>
    <cellStyle name="Normal 40 2 4 5 2" xfId="18181" xr:uid="{4C4FDFFE-F1E6-47B2-B856-CD3EDD16E082}"/>
    <cellStyle name="Normal 40 2 4 6" xfId="18182" xr:uid="{004D3C4C-A662-40CD-9102-D85DC27E7D31}"/>
    <cellStyle name="Normal 40 2 5" xfId="18183" xr:uid="{D1095936-2C9A-461E-B7DC-D486E41F7538}"/>
    <cellStyle name="Normal 40 2 5 2" xfId="18184" xr:uid="{C3F64545-78A3-4CDF-82A2-5F7BC7C0A945}"/>
    <cellStyle name="Normal 40 2 5 2 2" xfId="18185" xr:uid="{4A32DEF5-159E-46BB-8E28-4C4F54DB6016}"/>
    <cellStyle name="Normal 40 2 5 2 2 2" xfId="18186" xr:uid="{80F0AF5C-AFCD-4182-ACDF-F819A5B9881A}"/>
    <cellStyle name="Normal 40 2 5 2 3" xfId="18187" xr:uid="{D4B5E335-C001-402E-BE8B-B8F536123F6E}"/>
    <cellStyle name="Normal 40 2 5 3" xfId="18188" xr:uid="{CB97C1F8-84EE-4201-A3ED-E2664554D0F2}"/>
    <cellStyle name="Normal 40 2 5 3 2" xfId="18189" xr:uid="{A57B8BC2-E87F-4890-86AB-3C8B5639B04B}"/>
    <cellStyle name="Normal 40 2 5 3 2 2" xfId="18190" xr:uid="{307D4E48-7B4F-435E-89BA-ACC683B885E0}"/>
    <cellStyle name="Normal 40 2 5 3 3" xfId="18191" xr:uid="{948347D0-6139-4225-BF62-B319BEB96841}"/>
    <cellStyle name="Normal 40 2 5 4" xfId="18192" xr:uid="{5CDD2740-46BD-43F0-BF89-A75F00F4EFC8}"/>
    <cellStyle name="Normal 40 2 5 4 2" xfId="18193" xr:uid="{4EBE3E41-7F4E-4FED-A299-18C0E59F73DE}"/>
    <cellStyle name="Normal 40 2 5 5" xfId="18194" xr:uid="{EED75EDD-BBDB-43E7-9D0F-0DCF6892F38C}"/>
    <cellStyle name="Normal 40 2 5 5 2" xfId="18195" xr:uid="{3E84981D-8A50-42F7-B425-E2D09192D156}"/>
    <cellStyle name="Normal 40 2 5 6" xfId="18196" xr:uid="{62D24797-C533-4E22-B2E8-587464BAE8AC}"/>
    <cellStyle name="Normal 40 2 6" xfId="18197" xr:uid="{DB639C42-1751-4743-92A6-DA00D1E6CC65}"/>
    <cellStyle name="Normal 40 2 6 2" xfId="18198" xr:uid="{A7EE6B17-170B-4EE3-ADCC-39CCEEB42BB0}"/>
    <cellStyle name="Normal 40 2 6 2 2" xfId="18199" xr:uid="{F483F669-5B92-49E5-94F3-4F99A0395CC3}"/>
    <cellStyle name="Normal 40 2 6 3" xfId="18200" xr:uid="{E7304DC9-8ECB-42E9-AAE2-AB7973A9A4A3}"/>
    <cellStyle name="Normal 40 2 7" xfId="18201" xr:uid="{F1C468B3-B5D3-4692-A8C5-61A873695DA3}"/>
    <cellStyle name="Normal 40 2 7 2" xfId="18202" xr:uid="{009F9234-9CAA-4020-B75D-702DD9393ECA}"/>
    <cellStyle name="Normal 40 2 7 2 2" xfId="18203" xr:uid="{9D7A20D0-B580-4FFF-AAD9-EF06BCDA5ED5}"/>
    <cellStyle name="Normal 40 2 7 3" xfId="18204" xr:uid="{390B2BEE-0714-4858-B8FE-1D28225FF8E8}"/>
    <cellStyle name="Normal 40 2 8" xfId="18205" xr:uid="{32AF0D6A-82C2-4186-8B16-643184AC5E15}"/>
    <cellStyle name="Normal 40 2 8 2" xfId="18206" xr:uid="{A9C98528-D6EC-4D43-A82B-77FEE8854EBA}"/>
    <cellStyle name="Normal 40 2 9" xfId="18207" xr:uid="{5DDB6B0E-EA24-4428-AA9A-FD1A468C4FDC}"/>
    <cellStyle name="Normal 40 2 9 2" xfId="18208" xr:uid="{6372093C-B315-4250-B25E-909D8FCF0247}"/>
    <cellStyle name="Normal 40 3" xfId="18209" xr:uid="{31134BEC-4DBB-4656-AEF7-C9DDD1D7610E}"/>
    <cellStyle name="Normal 40 3 10" xfId="18210" xr:uid="{29EF58B1-5277-42AE-AC86-151923A312FF}"/>
    <cellStyle name="Normal 40 3 2" xfId="18211" xr:uid="{2C4DC603-88FF-4D60-A2B3-A455DA05DE72}"/>
    <cellStyle name="Normal 40 3 2 2" xfId="18212" xr:uid="{11414724-1F19-4AA5-9347-DBF1B019CC08}"/>
    <cellStyle name="Normal 40 3 2 2 2" xfId="18213" xr:uid="{2DAC4F99-DF3A-4ACC-AAF8-5328860A8CA2}"/>
    <cellStyle name="Normal 40 3 2 2 2 2" xfId="18214" xr:uid="{1232AA56-DD63-4AD5-B31E-423155DE0FCA}"/>
    <cellStyle name="Normal 40 3 2 2 2 2 2" xfId="18215" xr:uid="{3391E110-7834-4F21-9C57-6F5A3CB676F7}"/>
    <cellStyle name="Normal 40 3 2 2 2 3" xfId="18216" xr:uid="{19BB9726-17CD-44BA-A7B0-3EDDDED52346}"/>
    <cellStyle name="Normal 40 3 2 2 3" xfId="18217" xr:uid="{AAD5F055-DD9A-4BAA-B902-8E469BD940C5}"/>
    <cellStyle name="Normal 40 3 2 2 3 2" xfId="18218" xr:uid="{67BA11C6-5DF2-44E3-8C5B-5C0B1D19D2EF}"/>
    <cellStyle name="Normal 40 3 2 2 3 2 2" xfId="18219" xr:uid="{0097E7E1-5D24-4E22-A704-7DC5620102B8}"/>
    <cellStyle name="Normal 40 3 2 2 3 3" xfId="18220" xr:uid="{190FF32B-4D15-4770-992B-0298198C0F7F}"/>
    <cellStyle name="Normal 40 3 2 2 4" xfId="18221" xr:uid="{3480D757-EF72-44B8-94D2-698C4C6FA118}"/>
    <cellStyle name="Normal 40 3 2 2 4 2" xfId="18222" xr:uid="{700BE5B9-7269-411B-B7B3-808BC8C1FDB0}"/>
    <cellStyle name="Normal 40 3 2 2 5" xfId="18223" xr:uid="{A3B9E99A-0786-4BE3-A1F4-94AF04C112B1}"/>
    <cellStyle name="Normal 40 3 2 2 5 2" xfId="18224" xr:uid="{69E68F46-CFF7-4D48-AA02-637609E0E7E1}"/>
    <cellStyle name="Normal 40 3 2 2 6" xfId="18225" xr:uid="{68D1093C-68B9-40CC-AD9D-2243280C5021}"/>
    <cellStyle name="Normal 40 3 2 3" xfId="18226" xr:uid="{229E0048-79B2-47F0-989E-AB117EFACB94}"/>
    <cellStyle name="Normal 40 3 2 3 2" xfId="18227" xr:uid="{0C7AA944-801C-4D7F-B017-8546C77F757F}"/>
    <cellStyle name="Normal 40 3 2 3 2 2" xfId="18228" xr:uid="{FBAD4CAA-4E07-4AD0-AF07-CD4883679D8D}"/>
    <cellStyle name="Normal 40 3 2 3 2 2 2" xfId="18229" xr:uid="{B8727D6D-E170-4B05-80AF-6B49E1A99798}"/>
    <cellStyle name="Normal 40 3 2 3 2 3" xfId="18230" xr:uid="{76F309A0-E9CD-43EA-864C-E4CD2AA8C47E}"/>
    <cellStyle name="Normal 40 3 2 3 3" xfId="18231" xr:uid="{D046EF05-D562-4AD3-8F28-7F20513F3722}"/>
    <cellStyle name="Normal 40 3 2 3 3 2" xfId="18232" xr:uid="{7C8C8EB8-352A-42B3-AA6F-BF4A559DF5D2}"/>
    <cellStyle name="Normal 40 3 2 3 3 2 2" xfId="18233" xr:uid="{FA472D26-E2DB-4D90-8E7B-66C0B5F3D567}"/>
    <cellStyle name="Normal 40 3 2 3 3 3" xfId="18234" xr:uid="{D1AF0C3F-BF53-4EC3-8982-3D231CCF9100}"/>
    <cellStyle name="Normal 40 3 2 3 4" xfId="18235" xr:uid="{F0307262-6667-48EC-A0B0-FE30545EB993}"/>
    <cellStyle name="Normal 40 3 2 3 4 2" xfId="18236" xr:uid="{639E46EC-FC3A-4008-8BB1-32BAB3175B0B}"/>
    <cellStyle name="Normal 40 3 2 3 5" xfId="18237" xr:uid="{B913E157-742B-4D3D-8520-EB630D204714}"/>
    <cellStyle name="Normal 40 3 2 3 5 2" xfId="18238" xr:uid="{43DFFC23-4E75-4680-8007-5E6B2EFD790C}"/>
    <cellStyle name="Normal 40 3 2 3 6" xfId="18239" xr:uid="{53098A43-8C46-4306-A329-39583D71BF28}"/>
    <cellStyle name="Normal 40 3 2 4" xfId="18240" xr:uid="{7EC6A5B2-8094-4474-B760-EB3987FA6B3C}"/>
    <cellStyle name="Normal 40 3 2 4 2" xfId="18241" xr:uid="{02E9516C-869C-46D0-826C-D10540BE3823}"/>
    <cellStyle name="Normal 40 3 2 4 2 2" xfId="18242" xr:uid="{7A3C321C-7ABD-4666-BBC0-CBE6B022824E}"/>
    <cellStyle name="Normal 40 3 2 4 2 2 2" xfId="18243" xr:uid="{D6A4D771-27EA-4974-8BD2-1EBC9BBDBBA9}"/>
    <cellStyle name="Normal 40 3 2 4 2 3" xfId="18244" xr:uid="{A40B2746-1147-41EB-B7DE-A9EC05F88D26}"/>
    <cellStyle name="Normal 40 3 2 4 3" xfId="18245" xr:uid="{E45C635E-3A62-4E55-A2DC-0B8114D1B7B6}"/>
    <cellStyle name="Normal 40 3 2 4 3 2" xfId="18246" xr:uid="{DBF32C03-B420-45B1-B9E0-B2FBA817FEB9}"/>
    <cellStyle name="Normal 40 3 2 4 3 2 2" xfId="18247" xr:uid="{3676195B-1F17-4DE2-B5FF-ECD9BD48E961}"/>
    <cellStyle name="Normal 40 3 2 4 3 3" xfId="18248" xr:uid="{F1FC4426-4EE9-4347-AD7C-93324818A878}"/>
    <cellStyle name="Normal 40 3 2 4 4" xfId="18249" xr:uid="{EC99CCC4-08C4-425D-B889-076FE0580823}"/>
    <cellStyle name="Normal 40 3 2 4 4 2" xfId="18250" xr:uid="{53C8F585-C6A7-4A1B-90C1-DB13191B42A9}"/>
    <cellStyle name="Normal 40 3 2 4 5" xfId="18251" xr:uid="{F1E4B609-6DE2-4D4F-826B-8047DD00B51E}"/>
    <cellStyle name="Normal 40 3 2 4 5 2" xfId="18252" xr:uid="{0BC41878-8313-470C-97A3-D587C256D3EE}"/>
    <cellStyle name="Normal 40 3 2 4 6" xfId="18253" xr:uid="{23A4DE23-B4B5-44B5-9A11-BAAA246E23D7}"/>
    <cellStyle name="Normal 40 3 2 5" xfId="18254" xr:uid="{5448BB37-8A31-4BE7-8606-0B2923F77EF2}"/>
    <cellStyle name="Normal 40 3 2 5 2" xfId="18255" xr:uid="{8CC1502E-4E77-4EB5-BF90-E0082DD72BE6}"/>
    <cellStyle name="Normal 40 3 2 5 2 2" xfId="18256" xr:uid="{C15D8426-B42A-45E9-8D2E-765EDA15B2A4}"/>
    <cellStyle name="Normal 40 3 2 5 3" xfId="18257" xr:uid="{60BBF5AD-0A50-4BCF-AF2B-418E1658263E}"/>
    <cellStyle name="Normal 40 3 2 6" xfId="18258" xr:uid="{947EDA65-BB55-4415-B68C-6D1C02E5C33C}"/>
    <cellStyle name="Normal 40 3 2 6 2" xfId="18259" xr:uid="{0D7CCF64-CE9C-4032-8FEF-D85ADD53BFAA}"/>
    <cellStyle name="Normal 40 3 2 6 2 2" xfId="18260" xr:uid="{B15DFDFC-A23B-44BB-894F-D8F0E4DB6786}"/>
    <cellStyle name="Normal 40 3 2 6 3" xfId="18261" xr:uid="{8B82AE35-EF5B-437F-8332-3A09B34E1172}"/>
    <cellStyle name="Normal 40 3 2 7" xfId="18262" xr:uid="{0DFD54D9-209E-4B3D-915A-3B7FB000D4B2}"/>
    <cellStyle name="Normal 40 3 2 7 2" xfId="18263" xr:uid="{EF3D2D46-19F1-46AA-8F18-FFEC3B8B0DDB}"/>
    <cellStyle name="Normal 40 3 2 8" xfId="18264" xr:uid="{9D70157B-B983-437F-8B20-40DD70630D72}"/>
    <cellStyle name="Normal 40 3 2 8 2" xfId="18265" xr:uid="{DD638DA7-2933-4A89-8CCD-5060A4C2FE46}"/>
    <cellStyle name="Normal 40 3 2 9" xfId="18266" xr:uid="{E81F6C2B-2CC6-4DC5-8FEB-FAB547870E24}"/>
    <cellStyle name="Normal 40 3 3" xfId="18267" xr:uid="{65D281DA-2B46-4CE3-8E1B-83E766A87C76}"/>
    <cellStyle name="Normal 40 3 3 2" xfId="18268" xr:uid="{20260495-BCD8-4441-820F-3B198936EB19}"/>
    <cellStyle name="Normal 40 3 3 2 2" xfId="18269" xr:uid="{EA9B0F85-4C73-4CD9-A659-137A193F71D0}"/>
    <cellStyle name="Normal 40 3 3 2 2 2" xfId="18270" xr:uid="{5F9DB61A-4643-4CFE-BB3F-269C42D49B2B}"/>
    <cellStyle name="Normal 40 3 3 2 3" xfId="18271" xr:uid="{020E51C5-BE81-46C2-BE86-69CD1D8372DF}"/>
    <cellStyle name="Normal 40 3 3 3" xfId="18272" xr:uid="{F239FB3F-8F96-4E22-9B31-D555E37B8832}"/>
    <cellStyle name="Normal 40 3 3 3 2" xfId="18273" xr:uid="{D6A0018E-FC80-4198-A2C4-9A429545503D}"/>
    <cellStyle name="Normal 40 3 3 3 2 2" xfId="18274" xr:uid="{4D910015-B413-4DDE-8918-5E46EBB4A11C}"/>
    <cellStyle name="Normal 40 3 3 3 3" xfId="18275" xr:uid="{0722F02A-D7CB-4DC7-A5B8-B2CE99A4A57D}"/>
    <cellStyle name="Normal 40 3 3 4" xfId="18276" xr:uid="{58B4D443-55AE-483A-9E0E-31B2FC5DA26A}"/>
    <cellStyle name="Normal 40 3 3 4 2" xfId="18277" xr:uid="{929B18D3-DC57-48EC-9A31-3056E8C88EA1}"/>
    <cellStyle name="Normal 40 3 3 5" xfId="18278" xr:uid="{1252229B-568C-4A1C-9844-35927811F426}"/>
    <cellStyle name="Normal 40 3 3 5 2" xfId="18279" xr:uid="{F93D186D-DDC6-4455-B5B9-A440A7C7D993}"/>
    <cellStyle name="Normal 40 3 3 6" xfId="18280" xr:uid="{909C1800-73FF-47C0-A3EA-8F37CF02077C}"/>
    <cellStyle name="Normal 40 3 4" xfId="18281" xr:uid="{AAC5B7BD-8910-4B49-B1C4-4FC3066B02B1}"/>
    <cellStyle name="Normal 40 3 4 2" xfId="18282" xr:uid="{741B438C-2E1E-4D06-A259-29A7F108FA3F}"/>
    <cellStyle name="Normal 40 3 4 2 2" xfId="18283" xr:uid="{15BB9091-4382-4A64-AA1B-0ABBBA800B47}"/>
    <cellStyle name="Normal 40 3 4 2 2 2" xfId="18284" xr:uid="{6FC7C801-262F-431F-97AE-87A3CA8827D8}"/>
    <cellStyle name="Normal 40 3 4 2 3" xfId="18285" xr:uid="{FD017B22-1FEC-41AB-A870-99DF5CF56B7D}"/>
    <cellStyle name="Normal 40 3 4 3" xfId="18286" xr:uid="{7FBF7C53-F0ED-4F46-A18C-38981504FF2F}"/>
    <cellStyle name="Normal 40 3 4 3 2" xfId="18287" xr:uid="{E1CFADA8-DA40-4AD1-B1B8-D77A8CBCE0F5}"/>
    <cellStyle name="Normal 40 3 4 3 2 2" xfId="18288" xr:uid="{4F879145-C756-4F3A-BCBC-27B739A5BB0A}"/>
    <cellStyle name="Normal 40 3 4 3 3" xfId="18289" xr:uid="{E908BF70-55D0-4EE6-97AC-B5D1A2894251}"/>
    <cellStyle name="Normal 40 3 4 4" xfId="18290" xr:uid="{E0819F9B-F080-4119-B04D-AED76515D92F}"/>
    <cellStyle name="Normal 40 3 4 4 2" xfId="18291" xr:uid="{B8BAF230-28E3-40C0-904A-D18CB136BF39}"/>
    <cellStyle name="Normal 40 3 4 5" xfId="18292" xr:uid="{E8BD30D1-A35F-4FBE-9535-EACAD8A1E089}"/>
    <cellStyle name="Normal 40 3 4 5 2" xfId="18293" xr:uid="{EE384EB6-AB42-41CD-900E-9414C83C31D4}"/>
    <cellStyle name="Normal 40 3 4 6" xfId="18294" xr:uid="{53C8D3F3-77F3-41A1-90ED-3D74CD569433}"/>
    <cellStyle name="Normal 40 3 5" xfId="18295" xr:uid="{18483E2B-C98B-4DAA-B23C-1596146F42C3}"/>
    <cellStyle name="Normal 40 3 5 2" xfId="18296" xr:uid="{46A150F3-2C2B-4895-B5BE-9E779C41885E}"/>
    <cellStyle name="Normal 40 3 5 2 2" xfId="18297" xr:uid="{501715EB-A623-473F-9C42-0B559E537936}"/>
    <cellStyle name="Normal 40 3 5 2 2 2" xfId="18298" xr:uid="{F3089B9D-2FF0-41F3-AA50-C3950D9E42F3}"/>
    <cellStyle name="Normal 40 3 5 2 3" xfId="18299" xr:uid="{E6B3F7C7-8FF4-4BCF-934E-B8B6104F57AF}"/>
    <cellStyle name="Normal 40 3 5 3" xfId="18300" xr:uid="{C5F429F3-6422-40DF-8A2F-F1AC33A9EC13}"/>
    <cellStyle name="Normal 40 3 5 3 2" xfId="18301" xr:uid="{1D62CF6E-4E8D-4848-AC23-9687626F3054}"/>
    <cellStyle name="Normal 40 3 5 3 2 2" xfId="18302" xr:uid="{68810AC1-50CB-4616-8609-17FBE6BAC7D2}"/>
    <cellStyle name="Normal 40 3 5 3 3" xfId="18303" xr:uid="{23B08DAE-96B0-4BFF-A075-55ED9FF21D9D}"/>
    <cellStyle name="Normal 40 3 5 4" xfId="18304" xr:uid="{81ECC414-44BC-4883-B88B-75F301FE9ACD}"/>
    <cellStyle name="Normal 40 3 5 4 2" xfId="18305" xr:uid="{FC44BC4E-A77D-4768-8573-52E7B4FD81C0}"/>
    <cellStyle name="Normal 40 3 5 5" xfId="18306" xr:uid="{582F28FC-E0AC-40B4-BEA6-65F7A99AF3C3}"/>
    <cellStyle name="Normal 40 3 5 5 2" xfId="18307" xr:uid="{8A4CE101-30C3-41DC-B646-6366DB7A6D20}"/>
    <cellStyle name="Normal 40 3 5 6" xfId="18308" xr:uid="{51156BFD-0F11-4A44-8CE4-018FB4268870}"/>
    <cellStyle name="Normal 40 3 6" xfId="18309" xr:uid="{1BF09C6B-B1AA-455A-A3C3-85088E51A401}"/>
    <cellStyle name="Normal 40 3 6 2" xfId="18310" xr:uid="{8FA09EF7-8161-4746-A7CB-4B119C3C2F59}"/>
    <cellStyle name="Normal 40 3 6 2 2" xfId="18311" xr:uid="{79015BAF-E404-4117-81BC-C1FE2D7B21C0}"/>
    <cellStyle name="Normal 40 3 6 3" xfId="18312" xr:uid="{2E64F866-38CE-40A1-A702-98DE74D8EF36}"/>
    <cellStyle name="Normal 40 3 7" xfId="18313" xr:uid="{DB161800-ECBA-4C81-8AF9-E82BD342900F}"/>
    <cellStyle name="Normal 40 3 7 2" xfId="18314" xr:uid="{3F63E38D-D28F-4EAC-9E91-2FDF005AE5AF}"/>
    <cellStyle name="Normal 40 3 7 2 2" xfId="18315" xr:uid="{86855D1C-9605-4052-8638-0C34D8639C60}"/>
    <cellStyle name="Normal 40 3 7 3" xfId="18316" xr:uid="{FD679638-E60A-4276-AE81-5B3AE7FDC9FD}"/>
    <cellStyle name="Normal 40 3 8" xfId="18317" xr:uid="{DDDB3EED-7BB5-4D66-989C-DF19A0E1D36F}"/>
    <cellStyle name="Normal 40 3 8 2" xfId="18318" xr:uid="{412489A2-9DBB-4591-93B3-2366AFE834B4}"/>
    <cellStyle name="Normal 40 3 9" xfId="18319" xr:uid="{3B4E8130-1F04-4C2B-94DB-6AC3D9710F3E}"/>
    <cellStyle name="Normal 40 3 9 2" xfId="18320" xr:uid="{3A0A1B8E-DDB1-4019-A2BC-E569953CCBF7}"/>
    <cellStyle name="Normal 40 4" xfId="18321" xr:uid="{0C86DEE0-D75E-45CF-9B62-A376E4990AEF}"/>
    <cellStyle name="Normal 40 4 10" xfId="18322" xr:uid="{9415B719-05EE-45D2-8D73-46885F531518}"/>
    <cellStyle name="Normal 40 4 2" xfId="18323" xr:uid="{E76DECFF-9CC3-4371-A701-F73120826169}"/>
    <cellStyle name="Normal 40 4 2 2" xfId="18324" xr:uid="{0BE93EA6-217A-47AC-AA9E-BDE0531B6AF9}"/>
    <cellStyle name="Normal 40 4 2 2 2" xfId="18325" xr:uid="{A17703DD-53C8-410B-9F2A-B3549871D004}"/>
    <cellStyle name="Normal 40 4 2 2 2 2" xfId="18326" xr:uid="{82AA2767-7B92-4031-8A14-7611DEE784A9}"/>
    <cellStyle name="Normal 40 4 2 2 2 2 2" xfId="18327" xr:uid="{F032E60C-F67A-4E96-8401-BC8DD0002F01}"/>
    <cellStyle name="Normal 40 4 2 2 2 3" xfId="18328" xr:uid="{4F05BE23-67DB-4B60-85BF-B6EA87D20B60}"/>
    <cellStyle name="Normal 40 4 2 2 3" xfId="18329" xr:uid="{23A3F693-A521-4E48-81E3-76144604ADF5}"/>
    <cellStyle name="Normal 40 4 2 2 3 2" xfId="18330" xr:uid="{245D1656-90F4-4FBF-AE96-DEDF715C2791}"/>
    <cellStyle name="Normal 40 4 2 2 3 2 2" xfId="18331" xr:uid="{68F79CB3-1197-4321-B974-D49AB1FE2916}"/>
    <cellStyle name="Normal 40 4 2 2 3 3" xfId="18332" xr:uid="{AF59900A-3729-4D3E-A448-ADD3A8EC6F8E}"/>
    <cellStyle name="Normal 40 4 2 2 4" xfId="18333" xr:uid="{3EC9FBA8-125B-4F6C-9AA9-DFD1F2B95EEA}"/>
    <cellStyle name="Normal 40 4 2 2 4 2" xfId="18334" xr:uid="{236A66D7-7E8C-4720-B1A0-E641DD1915A8}"/>
    <cellStyle name="Normal 40 4 2 2 5" xfId="18335" xr:uid="{E950E05F-60EA-43D8-A2CF-0934D4DFC45C}"/>
    <cellStyle name="Normal 40 4 2 2 5 2" xfId="18336" xr:uid="{1D775E9E-9F60-4A50-B0CB-C1C080807DDC}"/>
    <cellStyle name="Normal 40 4 2 2 6" xfId="18337" xr:uid="{77D594B1-FEB4-45BD-B238-74A06BFE8E47}"/>
    <cellStyle name="Normal 40 4 2 3" xfId="18338" xr:uid="{843FB0FB-A6AC-46A1-A970-172964F4728E}"/>
    <cellStyle name="Normal 40 4 2 3 2" xfId="18339" xr:uid="{C0E0619A-8E67-41BE-9E15-3724535DB791}"/>
    <cellStyle name="Normal 40 4 2 3 2 2" xfId="18340" xr:uid="{541A9C14-3AC0-4178-A495-34911D6A117E}"/>
    <cellStyle name="Normal 40 4 2 3 2 2 2" xfId="18341" xr:uid="{0C91F69A-5F40-4396-8C7D-FB7C2EA6418E}"/>
    <cellStyle name="Normal 40 4 2 3 2 3" xfId="18342" xr:uid="{99B7585F-53BE-4567-8985-5B9488B64214}"/>
    <cellStyle name="Normal 40 4 2 3 3" xfId="18343" xr:uid="{70436DD6-1993-40CD-8AC5-02255E58E897}"/>
    <cellStyle name="Normal 40 4 2 3 3 2" xfId="18344" xr:uid="{65B10587-7D90-4F75-A31A-1CEF7A140377}"/>
    <cellStyle name="Normal 40 4 2 3 3 2 2" xfId="18345" xr:uid="{27E6F6CF-9E27-4C8B-9637-D30ABCFC4859}"/>
    <cellStyle name="Normal 40 4 2 3 3 3" xfId="18346" xr:uid="{C801B544-50C2-49D8-9811-6D15849204EE}"/>
    <cellStyle name="Normal 40 4 2 3 4" xfId="18347" xr:uid="{3D09102C-FDEA-4BED-9D05-597E0249DD12}"/>
    <cellStyle name="Normal 40 4 2 3 4 2" xfId="18348" xr:uid="{E6AC5A5F-1DD8-4879-BBBF-FFED8D9FB64D}"/>
    <cellStyle name="Normal 40 4 2 3 5" xfId="18349" xr:uid="{0949D388-5EC8-44C4-8050-223D20677D7A}"/>
    <cellStyle name="Normal 40 4 2 3 5 2" xfId="18350" xr:uid="{301EDF44-1F6F-4EA3-9F32-6D5AF2015D4E}"/>
    <cellStyle name="Normal 40 4 2 3 6" xfId="18351" xr:uid="{E8C76382-AA2E-4B5D-A93F-36775D069CFD}"/>
    <cellStyle name="Normal 40 4 2 4" xfId="18352" xr:uid="{DD0D5F3D-6B6A-4561-8699-A4FA7EF2773F}"/>
    <cellStyle name="Normal 40 4 2 4 2" xfId="18353" xr:uid="{A661F9BE-2430-4150-8819-EE476F1C8E87}"/>
    <cellStyle name="Normal 40 4 2 4 2 2" xfId="18354" xr:uid="{5C3D2BDF-1DF0-4C34-A6EF-4619E277AD58}"/>
    <cellStyle name="Normal 40 4 2 4 2 2 2" xfId="18355" xr:uid="{18631E5F-517B-483D-9124-464B03921EED}"/>
    <cellStyle name="Normal 40 4 2 4 2 3" xfId="18356" xr:uid="{ACEBFCE8-2702-4628-A445-25C4D9A61BF3}"/>
    <cellStyle name="Normal 40 4 2 4 3" xfId="18357" xr:uid="{CD52C626-2042-43FA-BDB9-8C6FBA1551BA}"/>
    <cellStyle name="Normal 40 4 2 4 3 2" xfId="18358" xr:uid="{D5880D2F-C204-46F0-B562-013C6E3718F1}"/>
    <cellStyle name="Normal 40 4 2 4 3 2 2" xfId="18359" xr:uid="{4BE9AAB2-F466-4679-BC8C-0A1AD042149F}"/>
    <cellStyle name="Normal 40 4 2 4 3 3" xfId="18360" xr:uid="{B8C8187E-E879-4316-942A-6F65B8990657}"/>
    <cellStyle name="Normal 40 4 2 4 4" xfId="18361" xr:uid="{5B57D9B0-37D8-4EFC-9B31-0792BEC3CDE8}"/>
    <cellStyle name="Normal 40 4 2 4 4 2" xfId="18362" xr:uid="{710025B3-C290-4B86-9BB7-3405F7BD6445}"/>
    <cellStyle name="Normal 40 4 2 4 5" xfId="18363" xr:uid="{A828ABD6-10D1-483C-AE32-90A5C8BC8198}"/>
    <cellStyle name="Normal 40 4 2 4 5 2" xfId="18364" xr:uid="{C3D9B551-C70C-4D14-973B-0B4BFD6F5EAC}"/>
    <cellStyle name="Normal 40 4 2 4 6" xfId="18365" xr:uid="{324581E2-1853-4199-B38D-7FF4E0C11B68}"/>
    <cellStyle name="Normal 40 4 2 5" xfId="18366" xr:uid="{7966BE8D-A0D0-4720-9F15-71C93AC34089}"/>
    <cellStyle name="Normal 40 4 2 5 2" xfId="18367" xr:uid="{00E8AB89-FA08-4597-BEBA-6E4BA6CEAC57}"/>
    <cellStyle name="Normal 40 4 2 5 2 2" xfId="18368" xr:uid="{31D576B8-91A7-4E80-BA7D-EBDB33706B8E}"/>
    <cellStyle name="Normal 40 4 2 5 3" xfId="18369" xr:uid="{189669D9-CDCA-4B86-88C8-2FC136F81EE3}"/>
    <cellStyle name="Normal 40 4 2 6" xfId="18370" xr:uid="{6873AE0C-01B6-49E6-A56C-B9BDF9F5C373}"/>
    <cellStyle name="Normal 40 4 2 6 2" xfId="18371" xr:uid="{8A16592F-6732-471C-9C66-B729E4B4C2EB}"/>
    <cellStyle name="Normal 40 4 2 6 2 2" xfId="18372" xr:uid="{4254E6F0-08BD-4792-BA61-AB14F7378660}"/>
    <cellStyle name="Normal 40 4 2 6 3" xfId="18373" xr:uid="{A3CFCE04-389C-4AC5-AA46-3D854318C2F3}"/>
    <cellStyle name="Normal 40 4 2 7" xfId="18374" xr:uid="{ADBC3C73-9F09-4DF1-8EBC-2B1703F61868}"/>
    <cellStyle name="Normal 40 4 2 7 2" xfId="18375" xr:uid="{432EEB1E-E767-4A45-AE24-3D6851B931DE}"/>
    <cellStyle name="Normal 40 4 2 8" xfId="18376" xr:uid="{966D21F5-9E26-4DEF-8AF9-E7BE2D917503}"/>
    <cellStyle name="Normal 40 4 2 8 2" xfId="18377" xr:uid="{228C13CA-D2CE-4428-86EA-95D8E48D6902}"/>
    <cellStyle name="Normal 40 4 2 9" xfId="18378" xr:uid="{300F6E69-29D5-44D6-9981-2490F11C3390}"/>
    <cellStyle name="Normal 40 4 3" xfId="18379" xr:uid="{992C027D-5A3B-483B-A926-4684B9635DC1}"/>
    <cellStyle name="Normal 40 4 3 2" xfId="18380" xr:uid="{FCBA7F91-8A03-4C3E-B572-2D959D17EE6B}"/>
    <cellStyle name="Normal 40 4 3 2 2" xfId="18381" xr:uid="{B6E7417A-EB08-4738-9501-CBB96CA7D66B}"/>
    <cellStyle name="Normal 40 4 3 2 2 2" xfId="18382" xr:uid="{6CA5C54D-E591-4762-AEE8-EE8B2D3454C7}"/>
    <cellStyle name="Normal 40 4 3 2 3" xfId="18383" xr:uid="{23FE91A1-92BB-40F1-B391-4DBB943B2A5B}"/>
    <cellStyle name="Normal 40 4 3 3" xfId="18384" xr:uid="{B2AD4547-FB6E-4A72-8212-CB47E037F4EB}"/>
    <cellStyle name="Normal 40 4 3 3 2" xfId="18385" xr:uid="{787FAF48-109B-46F5-B52D-0EDB9CC90D55}"/>
    <cellStyle name="Normal 40 4 3 3 2 2" xfId="18386" xr:uid="{4120DD3D-95F7-469F-95F0-5C4F33DDDC11}"/>
    <cellStyle name="Normal 40 4 3 3 3" xfId="18387" xr:uid="{FD15D734-9D6A-4D94-8A05-2FE5851B0016}"/>
    <cellStyle name="Normal 40 4 3 4" xfId="18388" xr:uid="{ED7C7872-71FD-4EFB-A99E-F190A2C3F0AD}"/>
    <cellStyle name="Normal 40 4 3 4 2" xfId="18389" xr:uid="{67BCFE29-0A79-46C0-928A-0CF577A00AFD}"/>
    <cellStyle name="Normal 40 4 3 5" xfId="18390" xr:uid="{F3394C6F-31C9-4B43-A4C7-6B4CCCF87226}"/>
    <cellStyle name="Normal 40 4 3 5 2" xfId="18391" xr:uid="{F9C47082-B594-4BBA-A7F6-D8C78D7B0EF6}"/>
    <cellStyle name="Normal 40 4 3 6" xfId="18392" xr:uid="{5460887A-90C2-4717-9C4D-85D4975C2252}"/>
    <cellStyle name="Normal 40 4 4" xfId="18393" xr:uid="{40EC5A9C-840B-4879-9D5A-88DDDAC7C9C9}"/>
    <cellStyle name="Normal 40 4 4 2" xfId="18394" xr:uid="{3618292F-B513-48CF-8C26-E1B7E5B8D0F0}"/>
    <cellStyle name="Normal 40 4 4 2 2" xfId="18395" xr:uid="{9F5CF77A-99A7-4FBD-9A69-53A5ED195CBC}"/>
    <cellStyle name="Normal 40 4 4 2 2 2" xfId="18396" xr:uid="{35D766C5-97C9-4ED0-A9A2-189C9D705693}"/>
    <cellStyle name="Normal 40 4 4 2 3" xfId="18397" xr:uid="{0609987E-51E3-4E75-9FCB-BECCAA113439}"/>
    <cellStyle name="Normal 40 4 4 3" xfId="18398" xr:uid="{3EA61292-56DD-4D25-A447-3888D5864A6E}"/>
    <cellStyle name="Normal 40 4 4 3 2" xfId="18399" xr:uid="{A10CAF9A-780D-480E-A720-0CD71F013423}"/>
    <cellStyle name="Normal 40 4 4 3 2 2" xfId="18400" xr:uid="{F26FC2DE-2746-486E-8516-4ED3B200B280}"/>
    <cellStyle name="Normal 40 4 4 3 3" xfId="18401" xr:uid="{32C4ACE2-51F6-4F30-A1F2-7B4CEFF1A843}"/>
    <cellStyle name="Normal 40 4 4 4" xfId="18402" xr:uid="{93BF72C5-4597-4E1B-9968-65E5F5A3F5A8}"/>
    <cellStyle name="Normal 40 4 4 4 2" xfId="18403" xr:uid="{E48F9D6F-06D2-4F7C-9E7F-1C5EE2733725}"/>
    <cellStyle name="Normal 40 4 4 5" xfId="18404" xr:uid="{E2E56E89-EAD6-4061-94E3-AD366E9FB816}"/>
    <cellStyle name="Normal 40 4 4 5 2" xfId="18405" xr:uid="{0E14EE3A-B13B-41F6-AC09-904946BF54F9}"/>
    <cellStyle name="Normal 40 4 4 6" xfId="18406" xr:uid="{59570F3E-FBA2-498A-99F7-87003F20AB36}"/>
    <cellStyle name="Normal 40 4 5" xfId="18407" xr:uid="{7D577E6A-4B2F-4A2E-AD40-4E8CF4A94A5A}"/>
    <cellStyle name="Normal 40 4 5 2" xfId="18408" xr:uid="{F89A5162-40A7-4AA2-91A6-6DEB036E9835}"/>
    <cellStyle name="Normal 40 4 5 2 2" xfId="18409" xr:uid="{D0242673-6F5F-43CF-A8E3-4DD163BA57C3}"/>
    <cellStyle name="Normal 40 4 5 2 2 2" xfId="18410" xr:uid="{FDD6E0E0-DD6B-4EAF-BD3F-66BBD170660E}"/>
    <cellStyle name="Normal 40 4 5 2 3" xfId="18411" xr:uid="{0D8EB903-1782-457C-BD93-603DEFC2F522}"/>
    <cellStyle name="Normal 40 4 5 3" xfId="18412" xr:uid="{446FB0BA-1BA0-4C85-ABBA-FFC1351F074E}"/>
    <cellStyle name="Normal 40 4 5 3 2" xfId="18413" xr:uid="{4F8C8FEE-980E-4276-BAC0-0D484263EB20}"/>
    <cellStyle name="Normal 40 4 5 3 2 2" xfId="18414" xr:uid="{0FA55010-C0FF-4D76-BAE9-C02C917D2EF4}"/>
    <cellStyle name="Normal 40 4 5 3 3" xfId="18415" xr:uid="{0ED111E1-34A9-42DC-9F9B-A1D35664A807}"/>
    <cellStyle name="Normal 40 4 5 4" xfId="18416" xr:uid="{16F3E3F9-9950-4DA6-8AF1-3AC1FDF729A1}"/>
    <cellStyle name="Normal 40 4 5 4 2" xfId="18417" xr:uid="{46FCD04A-7B61-4734-BBB8-1B604AD61C62}"/>
    <cellStyle name="Normal 40 4 5 5" xfId="18418" xr:uid="{CCD0189F-4DD6-49A8-B970-DC7BD9C70183}"/>
    <cellStyle name="Normal 40 4 5 5 2" xfId="18419" xr:uid="{FB3661B2-72D7-4C05-BAD7-318991478613}"/>
    <cellStyle name="Normal 40 4 5 6" xfId="18420" xr:uid="{29AAD6E6-4A61-4C75-B632-886AFFE53053}"/>
    <cellStyle name="Normal 40 4 6" xfId="18421" xr:uid="{57B22692-BED5-44B4-842F-7AB68E4FEAB0}"/>
    <cellStyle name="Normal 40 4 6 2" xfId="18422" xr:uid="{0EF2F62F-46B9-446C-9952-EAF3DC836532}"/>
    <cellStyle name="Normal 40 4 6 2 2" xfId="18423" xr:uid="{29E953C4-714C-49BF-B561-E53D365E99AB}"/>
    <cellStyle name="Normal 40 4 6 3" xfId="18424" xr:uid="{E3FB6898-29F6-4D59-BB5E-7DC923DCBD16}"/>
    <cellStyle name="Normal 40 4 7" xfId="18425" xr:uid="{F799662B-8E53-4BC5-8083-0A20F8D5A85F}"/>
    <cellStyle name="Normal 40 4 7 2" xfId="18426" xr:uid="{02556AC4-6866-4625-B635-1E2444A36A24}"/>
    <cellStyle name="Normal 40 4 7 2 2" xfId="18427" xr:uid="{D165F7C0-8B66-4503-858E-B856FEC7BCF2}"/>
    <cellStyle name="Normal 40 4 7 3" xfId="18428" xr:uid="{0BBCCE48-5ADA-41B7-A878-B3C97EBAB8FF}"/>
    <cellStyle name="Normal 40 4 8" xfId="18429" xr:uid="{B433896A-32A9-4756-A419-3F361D5DD08E}"/>
    <cellStyle name="Normal 40 4 8 2" xfId="18430" xr:uid="{2CF82E30-99B5-424E-A456-301EBD52919A}"/>
    <cellStyle name="Normal 40 4 9" xfId="18431" xr:uid="{9545FAE2-E950-43F4-9EDF-B45A2B2E9602}"/>
    <cellStyle name="Normal 40 4 9 2" xfId="18432" xr:uid="{01FB84B4-3987-417A-8519-2684EBD368CD}"/>
    <cellStyle name="Normal 40 5" xfId="18433" xr:uid="{1798F325-AF14-4937-AABB-BAC5BB1EF456}"/>
    <cellStyle name="Normal 40 5 10" xfId="18434" xr:uid="{47E62DCE-CC1E-4EDA-89B1-8562E9852523}"/>
    <cellStyle name="Normal 40 5 2" xfId="18435" xr:uid="{13168E8D-EB24-47A0-A766-A91894814178}"/>
    <cellStyle name="Normal 40 5 2 2" xfId="18436" xr:uid="{F3405113-E13E-4058-A696-433AA02ED70B}"/>
    <cellStyle name="Normal 40 5 2 2 2" xfId="18437" xr:uid="{1007CC17-58F0-47CA-AD89-4A1CCD7770C0}"/>
    <cellStyle name="Normal 40 5 2 2 2 2" xfId="18438" xr:uid="{E566CAB0-2806-4DB0-8DB0-35C727F09519}"/>
    <cellStyle name="Normal 40 5 2 2 2 2 2" xfId="18439" xr:uid="{254AF1B5-2E21-493C-90C6-8A741D57F2CE}"/>
    <cellStyle name="Normal 40 5 2 2 2 3" xfId="18440" xr:uid="{E2471E65-17AC-4CEF-80AE-8225B3F45D4E}"/>
    <cellStyle name="Normal 40 5 2 2 3" xfId="18441" xr:uid="{6F02F7E3-B9D6-42CC-815A-DBD8B2803CBF}"/>
    <cellStyle name="Normal 40 5 2 2 3 2" xfId="18442" xr:uid="{CFBBCB16-4DBB-459F-AE4C-21664C052C3B}"/>
    <cellStyle name="Normal 40 5 2 2 3 2 2" xfId="18443" xr:uid="{5FECE212-CB1B-41A1-BE76-C6E9FF608169}"/>
    <cellStyle name="Normal 40 5 2 2 3 3" xfId="18444" xr:uid="{4A1C981E-BCB9-42D3-A370-6E6EC1E1241C}"/>
    <cellStyle name="Normal 40 5 2 2 4" xfId="18445" xr:uid="{D7035DB3-48F4-483C-B3E1-275E16B6DC90}"/>
    <cellStyle name="Normal 40 5 2 2 4 2" xfId="18446" xr:uid="{4581FD66-9307-4F98-8A73-3BB223D0C27F}"/>
    <cellStyle name="Normal 40 5 2 2 5" xfId="18447" xr:uid="{E2270D99-ECB8-46BC-9B68-285524E7A736}"/>
    <cellStyle name="Normal 40 5 2 2 5 2" xfId="18448" xr:uid="{DE68F55C-6E63-4616-AC9F-CA6F593D49C2}"/>
    <cellStyle name="Normal 40 5 2 2 6" xfId="18449" xr:uid="{6E0E60A1-9974-4EAC-8D13-2A581E87A68C}"/>
    <cellStyle name="Normal 40 5 2 3" xfId="18450" xr:uid="{B0B4E7AF-487E-46BF-971C-131552035251}"/>
    <cellStyle name="Normal 40 5 2 3 2" xfId="18451" xr:uid="{F41805B6-6320-4548-9851-6D1007DE9C9A}"/>
    <cellStyle name="Normal 40 5 2 3 2 2" xfId="18452" xr:uid="{F57A4DD1-CE55-4E8C-8AC2-0B1FF6E3F9F8}"/>
    <cellStyle name="Normal 40 5 2 3 2 2 2" xfId="18453" xr:uid="{DB0806C1-BFA0-4BE3-8F84-DD6B62C0FF72}"/>
    <cellStyle name="Normal 40 5 2 3 2 3" xfId="18454" xr:uid="{4691257A-784C-4704-8F65-1F91A3D0EFE4}"/>
    <cellStyle name="Normal 40 5 2 3 3" xfId="18455" xr:uid="{79032C4E-93AE-45DB-97D6-6ADF9958AB71}"/>
    <cellStyle name="Normal 40 5 2 3 3 2" xfId="18456" xr:uid="{E3322056-A7C1-4C67-9A66-D500A7992AB8}"/>
    <cellStyle name="Normal 40 5 2 3 3 2 2" xfId="18457" xr:uid="{51535C8B-497B-4D43-B29F-ABEC563593E2}"/>
    <cellStyle name="Normal 40 5 2 3 3 3" xfId="18458" xr:uid="{C9C53209-AC8C-4E5C-AF69-1749820C8B9B}"/>
    <cellStyle name="Normal 40 5 2 3 4" xfId="18459" xr:uid="{F7103A7D-DC69-42E4-86A6-6EB872D674A5}"/>
    <cellStyle name="Normal 40 5 2 3 4 2" xfId="18460" xr:uid="{5FFF86C4-D071-4654-B805-E71C59143462}"/>
    <cellStyle name="Normal 40 5 2 3 5" xfId="18461" xr:uid="{3856CB01-9624-42BB-A8B1-9B24349C008E}"/>
    <cellStyle name="Normal 40 5 2 3 5 2" xfId="18462" xr:uid="{80D2B675-1919-444C-9A1A-EE731FB7B0DB}"/>
    <cellStyle name="Normal 40 5 2 3 6" xfId="18463" xr:uid="{BA213E8C-7665-4A49-AB8E-858AC01969BC}"/>
    <cellStyle name="Normal 40 5 2 4" xfId="18464" xr:uid="{90589E64-44A4-432D-8EED-01FD9674FD34}"/>
    <cellStyle name="Normal 40 5 2 4 2" xfId="18465" xr:uid="{1EC128DF-1B40-4D0E-A8C5-5324D0A977AD}"/>
    <cellStyle name="Normal 40 5 2 4 2 2" xfId="18466" xr:uid="{CF06243E-BD35-45F0-8068-C1B8A1724967}"/>
    <cellStyle name="Normal 40 5 2 4 2 2 2" xfId="18467" xr:uid="{A6645A04-A989-4210-AAC9-E6E029AE6349}"/>
    <cellStyle name="Normal 40 5 2 4 2 3" xfId="18468" xr:uid="{2D42CA59-38B4-49DA-9745-D25DD61566BB}"/>
    <cellStyle name="Normal 40 5 2 4 3" xfId="18469" xr:uid="{D7895521-8082-4020-9D51-8545EF6BAD81}"/>
    <cellStyle name="Normal 40 5 2 4 3 2" xfId="18470" xr:uid="{093BAE0F-CD49-41D9-AAB8-4E4A123D04AF}"/>
    <cellStyle name="Normal 40 5 2 4 3 2 2" xfId="18471" xr:uid="{39B0095C-916E-4FFE-91D2-C61E3EEB8356}"/>
    <cellStyle name="Normal 40 5 2 4 3 3" xfId="18472" xr:uid="{A2990E14-9AAF-43CF-9EEE-35B66C5B4120}"/>
    <cellStyle name="Normal 40 5 2 4 4" xfId="18473" xr:uid="{DFB27FE1-AF51-45DE-BF56-8CD7D5A329EC}"/>
    <cellStyle name="Normal 40 5 2 4 4 2" xfId="18474" xr:uid="{611DCA72-AD84-4DE2-9E29-9C9BE13D1234}"/>
    <cellStyle name="Normal 40 5 2 4 5" xfId="18475" xr:uid="{286D2FAC-A64F-41BB-98B4-F84A2B9CE7F7}"/>
    <cellStyle name="Normal 40 5 2 4 5 2" xfId="18476" xr:uid="{2889F235-4A2C-4F2D-A6BC-2A364975C5EF}"/>
    <cellStyle name="Normal 40 5 2 4 6" xfId="18477" xr:uid="{20F386DD-21B1-4A8E-849B-6D77897C7B0B}"/>
    <cellStyle name="Normal 40 5 2 5" xfId="18478" xr:uid="{33C1A254-C1A7-4EF7-879A-8F2E2C247781}"/>
    <cellStyle name="Normal 40 5 2 5 2" xfId="18479" xr:uid="{70F478E3-EBC2-4E18-9647-09EEECFB9D5D}"/>
    <cellStyle name="Normal 40 5 2 5 2 2" xfId="18480" xr:uid="{A4C4157E-F726-445F-80B5-6618C579D315}"/>
    <cellStyle name="Normal 40 5 2 5 3" xfId="18481" xr:uid="{784B79EC-CED0-4A9B-B84C-B7B9D72DDA46}"/>
    <cellStyle name="Normal 40 5 2 6" xfId="18482" xr:uid="{99CD3BFB-AB32-445F-8FF8-DB3849FF8ABF}"/>
    <cellStyle name="Normal 40 5 2 6 2" xfId="18483" xr:uid="{E44D6EFA-6F4B-4E7E-9A53-47A8944B83C1}"/>
    <cellStyle name="Normal 40 5 2 6 2 2" xfId="18484" xr:uid="{32567C64-50AE-43A5-905A-2D8517454D8D}"/>
    <cellStyle name="Normal 40 5 2 6 3" xfId="18485" xr:uid="{C1E3D91D-E2D6-4FF0-97BE-AAE742A262CC}"/>
    <cellStyle name="Normal 40 5 2 7" xfId="18486" xr:uid="{E20273ED-0B2D-4226-90DF-BD7F7D64D4F9}"/>
    <cellStyle name="Normal 40 5 2 7 2" xfId="18487" xr:uid="{A52D1207-5E9B-4EAE-9317-919B286985DA}"/>
    <cellStyle name="Normal 40 5 2 8" xfId="18488" xr:uid="{28623113-709F-4F45-9F7F-098FAB0B422E}"/>
    <cellStyle name="Normal 40 5 2 8 2" xfId="18489" xr:uid="{6833A75E-27C7-485F-978A-B55EAC05BEF0}"/>
    <cellStyle name="Normal 40 5 2 9" xfId="18490" xr:uid="{A39C39A1-52B8-4313-9EDF-1B8E1CB41024}"/>
    <cellStyle name="Normal 40 5 3" xfId="18491" xr:uid="{C955434C-591A-4E10-B309-8B233F512190}"/>
    <cellStyle name="Normal 40 5 3 2" xfId="18492" xr:uid="{AAF32E96-C347-4A94-BD55-38880E0BAB65}"/>
    <cellStyle name="Normal 40 5 3 2 2" xfId="18493" xr:uid="{4595F0D9-A07E-40E4-9469-027E09A35011}"/>
    <cellStyle name="Normal 40 5 3 2 2 2" xfId="18494" xr:uid="{9887A64C-F37C-42BD-81A2-6492B817C2B8}"/>
    <cellStyle name="Normal 40 5 3 2 3" xfId="18495" xr:uid="{4B872751-9DA1-4648-9DF9-3333E2117816}"/>
    <cellStyle name="Normal 40 5 3 3" xfId="18496" xr:uid="{BE7AAA7D-1F4A-4BC4-9F53-8B02E6E62AE0}"/>
    <cellStyle name="Normal 40 5 3 3 2" xfId="18497" xr:uid="{2B080724-0EBD-40D4-9719-DA421B8955F2}"/>
    <cellStyle name="Normal 40 5 3 3 2 2" xfId="18498" xr:uid="{B8079707-E271-4AC5-9E64-E590A705E04F}"/>
    <cellStyle name="Normal 40 5 3 3 3" xfId="18499" xr:uid="{37666E80-F486-4120-A137-66E369807B0A}"/>
    <cellStyle name="Normal 40 5 3 4" xfId="18500" xr:uid="{F8DE2D1A-0A98-4DF7-A984-4F772CDB9F7F}"/>
    <cellStyle name="Normal 40 5 3 4 2" xfId="18501" xr:uid="{3121F360-1C97-499D-A8DC-894DF5F744E2}"/>
    <cellStyle name="Normal 40 5 3 5" xfId="18502" xr:uid="{32261964-EF10-4B53-9F8E-3B9487B391D4}"/>
    <cellStyle name="Normal 40 5 3 5 2" xfId="18503" xr:uid="{93152AFF-F7AF-4819-8EB9-85614F8555AD}"/>
    <cellStyle name="Normal 40 5 3 6" xfId="18504" xr:uid="{B48979BE-9A11-495B-A37B-75C6B8179724}"/>
    <cellStyle name="Normal 40 5 4" xfId="18505" xr:uid="{DBC30096-76CF-4E11-AFBC-E103FC899192}"/>
    <cellStyle name="Normal 40 5 4 2" xfId="18506" xr:uid="{2AD3229A-E652-4787-A12D-0C1692C9D8E5}"/>
    <cellStyle name="Normal 40 5 4 2 2" xfId="18507" xr:uid="{CD7A724F-F17F-47C0-B4A9-6FB0C6535229}"/>
    <cellStyle name="Normal 40 5 4 2 2 2" xfId="18508" xr:uid="{DC5320D5-7BD6-456D-AEAA-36B41CBE5217}"/>
    <cellStyle name="Normal 40 5 4 2 3" xfId="18509" xr:uid="{FAD3D10D-3EB8-4072-BEAD-C9D5937DED1B}"/>
    <cellStyle name="Normal 40 5 4 3" xfId="18510" xr:uid="{C6AA887C-F42F-4757-9F80-6F1BFF3C27FB}"/>
    <cellStyle name="Normal 40 5 4 3 2" xfId="18511" xr:uid="{A043DAE6-9FE1-4B5E-BE08-AE8D9FB68D61}"/>
    <cellStyle name="Normal 40 5 4 3 2 2" xfId="18512" xr:uid="{0898FBB5-5EFB-4D57-BAC1-24166D824B37}"/>
    <cellStyle name="Normal 40 5 4 3 3" xfId="18513" xr:uid="{5AEFF7F5-C718-4B98-932E-258A38336B67}"/>
    <cellStyle name="Normal 40 5 4 4" xfId="18514" xr:uid="{27B9160A-5850-40D6-89C0-CDE75A867ADA}"/>
    <cellStyle name="Normal 40 5 4 4 2" xfId="18515" xr:uid="{135FFA01-E712-4EC8-A565-27CDEFD29DCD}"/>
    <cellStyle name="Normal 40 5 4 5" xfId="18516" xr:uid="{8933AAD0-46D4-4375-B20C-735A34AE5746}"/>
    <cellStyle name="Normal 40 5 4 5 2" xfId="18517" xr:uid="{210BFD46-2609-405F-96D9-D77DC9D56FC8}"/>
    <cellStyle name="Normal 40 5 4 6" xfId="18518" xr:uid="{F4ED0C27-863D-48DD-82C2-608450F2C075}"/>
    <cellStyle name="Normal 40 5 5" xfId="18519" xr:uid="{80F80838-133F-4790-9937-558D3A851BDD}"/>
    <cellStyle name="Normal 40 5 5 2" xfId="18520" xr:uid="{88E60E44-E109-4A58-8664-9E733B2B564A}"/>
    <cellStyle name="Normal 40 5 5 2 2" xfId="18521" xr:uid="{61766D0B-C36A-4EB2-98AB-24365BCDC77D}"/>
    <cellStyle name="Normal 40 5 5 2 2 2" xfId="18522" xr:uid="{28393AD4-6448-4141-BDB2-BBBB4FEED5E0}"/>
    <cellStyle name="Normal 40 5 5 2 3" xfId="18523" xr:uid="{12DF9323-BA92-4CD6-A394-F30CA3190ABB}"/>
    <cellStyle name="Normal 40 5 5 3" xfId="18524" xr:uid="{2DA9FBA5-CF39-4451-853C-F44DC6A2A754}"/>
    <cellStyle name="Normal 40 5 5 3 2" xfId="18525" xr:uid="{9768ADEC-8A9F-4984-AB48-B24BC56E42B1}"/>
    <cellStyle name="Normal 40 5 5 3 2 2" xfId="18526" xr:uid="{C3FCEA9E-0ECA-482F-89DD-9DE99822260C}"/>
    <cellStyle name="Normal 40 5 5 3 3" xfId="18527" xr:uid="{969B99AA-307B-4E44-BC1C-FBE464ED1C60}"/>
    <cellStyle name="Normal 40 5 5 4" xfId="18528" xr:uid="{69BD4BBF-4F35-46EB-AD49-AB97258D6877}"/>
    <cellStyle name="Normal 40 5 5 4 2" xfId="18529" xr:uid="{2B318915-C917-4B3E-9AD2-527B374FB98D}"/>
    <cellStyle name="Normal 40 5 5 5" xfId="18530" xr:uid="{57CB29F1-BF20-447B-8936-1CAD2851ED78}"/>
    <cellStyle name="Normal 40 5 5 5 2" xfId="18531" xr:uid="{D3B2483A-E1E3-468E-99DC-9309DEE79419}"/>
    <cellStyle name="Normal 40 5 5 6" xfId="18532" xr:uid="{308C9489-2E1C-4B89-8941-C8C3ADEA9213}"/>
    <cellStyle name="Normal 40 5 6" xfId="18533" xr:uid="{185757FF-DCCC-4713-B193-EEE477B614C5}"/>
    <cellStyle name="Normal 40 5 6 2" xfId="18534" xr:uid="{F86490FD-46F2-4255-BDA2-7E7C888B7209}"/>
    <cellStyle name="Normal 40 5 6 2 2" xfId="18535" xr:uid="{E12DDC36-B83C-4EB6-B517-2F2D5F089BE4}"/>
    <cellStyle name="Normal 40 5 6 3" xfId="18536" xr:uid="{8C8E7726-BFCC-4290-90B9-3B9B26BFF077}"/>
    <cellStyle name="Normal 40 5 7" xfId="18537" xr:uid="{D8402ABE-F8CC-4CFC-A376-AC98116819E3}"/>
    <cellStyle name="Normal 40 5 7 2" xfId="18538" xr:uid="{E5DA070B-22F9-4F64-8D94-780C748FDAFC}"/>
    <cellStyle name="Normal 40 5 7 2 2" xfId="18539" xr:uid="{7C5F2584-CEC6-4582-A3FD-41097727D249}"/>
    <cellStyle name="Normal 40 5 7 3" xfId="18540" xr:uid="{98958A41-507F-4717-8C1B-C573AC3B3F52}"/>
    <cellStyle name="Normal 40 5 8" xfId="18541" xr:uid="{C93ECA5A-B986-44DD-9723-10811DAD2E57}"/>
    <cellStyle name="Normal 40 5 8 2" xfId="18542" xr:uid="{C96DB329-CB04-43B1-8156-21F4C8DA0D2A}"/>
    <cellStyle name="Normal 40 5 9" xfId="18543" xr:uid="{AACB1045-E3C6-4D04-9E09-E8654A27451C}"/>
    <cellStyle name="Normal 40 5 9 2" xfId="18544" xr:uid="{DAA98ABC-0B84-42B8-93C6-FE1BE13EDE27}"/>
    <cellStyle name="Normal 41" xfId="18545" xr:uid="{307A1FA0-3002-4626-901C-C64AF9380F22}"/>
    <cellStyle name="Normal 41 2" xfId="18546" xr:uid="{1806D9CB-D799-4521-890A-18A1AB7FDC0F}"/>
    <cellStyle name="Normal 41 2 2" xfId="18547" xr:uid="{3552B057-8983-4DEB-822B-412718324E84}"/>
    <cellStyle name="Normal 41 3" xfId="18548" xr:uid="{A4002904-9B75-437D-AFB5-C2C64934BA93}"/>
    <cellStyle name="Normal 41 3 2" xfId="18549" xr:uid="{43AB8EBA-A405-4ECA-835A-5F82F8709A24}"/>
    <cellStyle name="Normal 42" xfId="18550" xr:uid="{4BC5992D-F41E-4B82-B484-3F00AB93855D}"/>
    <cellStyle name="Normal 42 2" xfId="18551" xr:uid="{2CFD8651-640A-468F-8014-32ABC7FB5800}"/>
    <cellStyle name="Normal 42 2 2" xfId="18552" xr:uid="{BCAF1229-F0F8-4896-BDF3-FCF9B937DF78}"/>
    <cellStyle name="Normal 42 3" xfId="18553" xr:uid="{DC4038AB-D55F-4315-B7CC-569D92958956}"/>
    <cellStyle name="Normal 42 3 2" xfId="18554" xr:uid="{17DB589B-C003-4BBA-8511-0B7558F70DCE}"/>
    <cellStyle name="Normal 43" xfId="18555" xr:uid="{73E4731A-D41D-4478-841E-B40679B67218}"/>
    <cellStyle name="Normal 44" xfId="18556" xr:uid="{2357C9C4-EBBC-48BD-B7A7-3475BF3EE20E}"/>
    <cellStyle name="Normal 44 2" xfId="18557" xr:uid="{38B0A33D-4213-42B0-AFFA-B0FF56373995}"/>
    <cellStyle name="Normal 44 3" xfId="18558" xr:uid="{3B47E25A-0AA4-4075-95C4-58CFD35DE1D1}"/>
    <cellStyle name="Normal 44 4" xfId="18559" xr:uid="{F67E5A5E-3CBC-4622-BD83-0E8AC14D9C91}"/>
    <cellStyle name="Normal 45" xfId="18560" xr:uid="{AA6C37FE-A370-498C-A1CE-6C0B19FEB010}"/>
    <cellStyle name="Normal 45 2" xfId="18561" xr:uid="{1EF8D322-B8F4-414C-81B2-70D0DD4BAD93}"/>
    <cellStyle name="Normal 46" xfId="18562" xr:uid="{398713A2-C1DC-44A6-BA6A-8C3710124371}"/>
    <cellStyle name="Normal 46 2" xfId="18563" xr:uid="{519A973E-10EF-40F0-8934-63F33DC1DBE0}"/>
    <cellStyle name="Normal 46 3" xfId="18564" xr:uid="{B7B69792-1F45-48EE-B037-D5390084384C}"/>
    <cellStyle name="Normal 46 3 2" xfId="18565" xr:uid="{5ACE9418-FF36-4BDB-A69D-5B670F5AF8FA}"/>
    <cellStyle name="Normal 47" xfId="18566" xr:uid="{E2BA7B84-AB49-4CA3-B601-154218A48E2E}"/>
    <cellStyle name="Normal 48" xfId="18567" xr:uid="{F0D2A13B-9BEB-44EA-9462-E6363217402A}"/>
    <cellStyle name="Normal 48 2" xfId="18568" xr:uid="{72080A80-06F5-44FB-8EEC-83D9565D0A18}"/>
    <cellStyle name="Normal 49" xfId="18569" xr:uid="{7F35D124-93ED-41DE-AD80-4890CECABC9E}"/>
    <cellStyle name="Normal 49 2" xfId="18570" xr:uid="{9C4A9B76-499E-47BC-9D14-79AAE6F00A0D}"/>
    <cellStyle name="Normal 5" xfId="20" xr:uid="{00000000-0005-0000-0000-000014000000}"/>
    <cellStyle name="Normal 5 10" xfId="18571" xr:uid="{576EDA77-233D-42FD-BC38-E2350F49366C}"/>
    <cellStyle name="Normal 5 10 2" xfId="18572" xr:uid="{BBFD2B13-25AE-4795-98C2-B4231FE018B0}"/>
    <cellStyle name="Normal 5 10 2 2" xfId="18573" xr:uid="{3ED155BC-E0DF-4860-9E96-E673990DE9F5}"/>
    <cellStyle name="Normal 5 10 3" xfId="18574" xr:uid="{008F5B67-B5CA-435B-B66D-D6070E1410A3}"/>
    <cellStyle name="Normal 5 11" xfId="18575" xr:uid="{6BBEDF2F-C6C5-4F38-B9E0-B9022859E569}"/>
    <cellStyle name="Normal 5 11 2" xfId="18576" xr:uid="{BA4AADDA-C6FF-4083-81B5-1C9665EE43FF}"/>
    <cellStyle name="Normal 5 12" xfId="18577" xr:uid="{1DF1C355-14B3-4E5D-AC15-0D672841BB4A}"/>
    <cellStyle name="Normal 5 12 2" xfId="18578" xr:uid="{7085499A-5F2E-4622-B3B7-D6EDC21E65AD}"/>
    <cellStyle name="Normal 5 13" xfId="18579" xr:uid="{0D1A9C7B-99A9-4F81-8B3A-00C546EEB63E}"/>
    <cellStyle name="Normal 5 14" xfId="18580" xr:uid="{3229DCAB-682E-4A8E-AC9E-37C95C1F0A35}"/>
    <cellStyle name="Normal 5 15" xfId="18581" xr:uid="{C880BFD7-7AF0-4B49-9A08-98A870E6B91D}"/>
    <cellStyle name="Normal 5 16" xfId="228" xr:uid="{D7F60CA1-C072-4B57-9D06-36653B1ACDA9}"/>
    <cellStyle name="Normal 5 17" xfId="109" xr:uid="{FA65EB3A-DDCF-4F4A-B570-673F7C9ABEDA}"/>
    <cellStyle name="Normal 5 2" xfId="200" xr:uid="{23F2C763-0740-42F3-82FB-E9D26B66D951}"/>
    <cellStyle name="Normal 5 2 2" xfId="18582" xr:uid="{A119EF93-BBB0-4E75-AD8D-F4B43FA60A15}"/>
    <cellStyle name="Normal 5 2 3" xfId="18583" xr:uid="{BF83480B-CA35-490E-8096-21465B63A3A9}"/>
    <cellStyle name="Normal 5 2 4" xfId="18584" xr:uid="{F0302787-3A93-416F-BDB8-EF4FBA92E165}"/>
    <cellStyle name="Normal 5 2 5" xfId="18585" xr:uid="{5B058AF2-2EF7-4982-8C64-7897F66A3EDD}"/>
    <cellStyle name="Normal 5 3" xfId="18586" xr:uid="{5A71971E-97AD-4A06-975F-DA88F5A2C7A7}"/>
    <cellStyle name="Normal 5 3 2" xfId="18587" xr:uid="{BA42C68D-8216-4AA4-A9E1-FA42213F34D5}"/>
    <cellStyle name="Normal 5 3 3" xfId="18588" xr:uid="{26FE6616-287A-4170-A27F-0BDFA2B1740C}"/>
    <cellStyle name="Normal 5 4" xfId="18589" xr:uid="{3EADC154-DE9C-4932-AD90-7C123F8E5955}"/>
    <cellStyle name="Normal 5 4 2" xfId="18590" xr:uid="{C9828A6C-05CE-494C-8AF1-7F87147F1326}"/>
    <cellStyle name="Normal 5 5" xfId="18591" xr:uid="{646A8E21-3B5A-4167-8CD0-2ACFF1167A8B}"/>
    <cellStyle name="Normal 5 6" xfId="18592" xr:uid="{85AAE3AF-02FA-472A-B255-8ECCC494C703}"/>
    <cellStyle name="Normal 5 6 2" xfId="18593" xr:uid="{9C07F48E-FF97-471A-99D0-074F082494EC}"/>
    <cellStyle name="Normal 5 6 2 2" xfId="18594" xr:uid="{94402445-2C9F-4218-ABB7-09638203FA71}"/>
    <cellStyle name="Normal 5 6 2 2 2" xfId="18595" xr:uid="{A182E81F-9C5A-47FC-80ED-7B573E41C387}"/>
    <cellStyle name="Normal 5 6 2 3" xfId="18596" xr:uid="{1BD9A60D-F605-4721-AF45-39F90E49A84E}"/>
    <cellStyle name="Normal 5 6 3" xfId="18597" xr:uid="{A6DFE21F-C317-4ED6-961A-2A329BA50197}"/>
    <cellStyle name="Normal 5 6 3 2" xfId="18598" xr:uid="{7965F12C-ED99-460C-9E4D-A2A485AC75AF}"/>
    <cellStyle name="Normal 5 6 3 2 2" xfId="18599" xr:uid="{FDCF37B9-217A-4E2B-B82C-DAE622B2F344}"/>
    <cellStyle name="Normal 5 6 3 3" xfId="18600" xr:uid="{FE658D1F-5ED8-458C-B243-25D7761F3E50}"/>
    <cellStyle name="Normal 5 6 4" xfId="18601" xr:uid="{D916B421-FEE4-4242-A280-D79E800421EA}"/>
    <cellStyle name="Normal 5 6 4 2" xfId="18602" xr:uid="{A3B7EDD9-BE45-42BC-9260-3CE2FA377B7C}"/>
    <cellStyle name="Normal 5 6 5" xfId="18603" xr:uid="{FF03C701-FC1A-4792-B5BB-B26B5901D517}"/>
    <cellStyle name="Normal 5 6 5 2" xfId="18604" xr:uid="{DA127600-49B5-4634-B52F-61A8D4209BB0}"/>
    <cellStyle name="Normal 5 6 6" xfId="18605" xr:uid="{F8A1F500-64CC-4CDC-949E-578D5239B193}"/>
    <cellStyle name="Normal 5 7" xfId="18606" xr:uid="{840D03B6-094F-403D-8102-FA2E3F36ADDB}"/>
    <cellStyle name="Normal 5 7 2" xfId="18607" xr:uid="{2B4C7FFA-D429-4297-9B4A-85CA69335925}"/>
    <cellStyle name="Normal 5 7 2 2" xfId="18608" xr:uid="{18409DF2-9AA8-417E-AA50-AB11DEE59015}"/>
    <cellStyle name="Normal 5 7 2 2 2" xfId="18609" xr:uid="{53251701-063A-45A6-8C44-F9FC6D717C86}"/>
    <cellStyle name="Normal 5 7 2 3" xfId="18610" xr:uid="{1CEDFA63-F4CC-43EF-BFC5-DADF955B8FD9}"/>
    <cellStyle name="Normal 5 7 3" xfId="18611" xr:uid="{EBF714EB-0553-4375-AE70-BDADDC670757}"/>
    <cellStyle name="Normal 5 7 3 2" xfId="18612" xr:uid="{DB0B7065-D3A3-44B1-AFCE-B15F28F16091}"/>
    <cellStyle name="Normal 5 7 3 2 2" xfId="18613" xr:uid="{591D319F-BD54-4115-961A-9C33081B638A}"/>
    <cellStyle name="Normal 5 7 3 3" xfId="18614" xr:uid="{F2BB70C6-DA33-4098-904E-7378C7C99386}"/>
    <cellStyle name="Normal 5 7 4" xfId="18615" xr:uid="{91CE5843-862C-4AC1-98D7-BFF9AF4BF426}"/>
    <cellStyle name="Normal 5 7 4 2" xfId="18616" xr:uid="{DC2C7C5C-5231-44B6-BC84-56E8FF2C021A}"/>
    <cellStyle name="Normal 5 7 5" xfId="18617" xr:uid="{6A050B7B-B5B1-401D-87D5-41D351F70260}"/>
    <cellStyle name="Normal 5 7 5 2" xfId="18618" xr:uid="{FA6CAAA1-45A3-40B4-9491-72C57126E666}"/>
    <cellStyle name="Normal 5 7 6" xfId="18619" xr:uid="{D195CFA0-D9F1-4F63-B64B-4B03CF7020A3}"/>
    <cellStyle name="Normal 5 8" xfId="18620" xr:uid="{811A27BB-F82E-4390-BDE4-D7888B0C4C8F}"/>
    <cellStyle name="Normal 5 8 2" xfId="18621" xr:uid="{0013A5BE-5CA1-496D-AACD-23C086BF4703}"/>
    <cellStyle name="Normal 5 8 2 2" xfId="18622" xr:uid="{62FC0A6E-FF12-422E-9380-61A740DBB5C4}"/>
    <cellStyle name="Normal 5 8 2 2 2" xfId="18623" xr:uid="{AB1DE10B-D033-46D6-8B66-15ADF469E345}"/>
    <cellStyle name="Normal 5 8 2 3" xfId="18624" xr:uid="{F09910A1-2504-4361-91C7-6D3D8EAD7737}"/>
    <cellStyle name="Normal 5 8 3" xfId="18625" xr:uid="{D877DF93-CEA5-4479-97DF-4FF2F3036315}"/>
    <cellStyle name="Normal 5 8 3 2" xfId="18626" xr:uid="{41801770-0AAA-47E0-8097-0B75AFAB8FC6}"/>
    <cellStyle name="Normal 5 8 3 2 2" xfId="18627" xr:uid="{CE2F2957-4E63-464F-9E72-CBE2827F6253}"/>
    <cellStyle name="Normal 5 8 3 3" xfId="18628" xr:uid="{60F86669-10BE-435D-84F1-4893318A388E}"/>
    <cellStyle name="Normal 5 8 4" xfId="18629" xr:uid="{0FAE3232-8555-4253-BC54-6FFD047B5BDE}"/>
    <cellStyle name="Normal 5 8 4 2" xfId="18630" xr:uid="{482901F6-F8BB-46B9-AB8D-552DD053E8FF}"/>
    <cellStyle name="Normal 5 8 5" xfId="18631" xr:uid="{249FFD24-9E77-4BEC-8785-2E91A39636BF}"/>
    <cellStyle name="Normal 5 8 5 2" xfId="18632" xr:uid="{820DE919-7E14-41A5-9B0F-A5364B801E12}"/>
    <cellStyle name="Normal 5 8 6" xfId="18633" xr:uid="{5B792743-7514-4AA1-905C-A75A64E45FEC}"/>
    <cellStyle name="Normal 5 9" xfId="18634" xr:uid="{E3A724FD-2798-46EB-B26A-0B5E8D263A4E}"/>
    <cellStyle name="Normal 5 9 2" xfId="18635" xr:uid="{52B6B453-CA35-4A8F-A1FC-F1CE5F5FB5EE}"/>
    <cellStyle name="Normal 5 9 2 2" xfId="18636" xr:uid="{2B67FC62-23D5-49C5-82BC-7F0A45D7749F}"/>
    <cellStyle name="Normal 5 9 3" xfId="18637" xr:uid="{CF98A528-F940-4623-9278-FA082C66D7E5}"/>
    <cellStyle name="Normal 50" xfId="18638" xr:uid="{379B736A-18B2-40E5-A7BC-849D76E7416C}"/>
    <cellStyle name="Normal 50 2" xfId="18639" xr:uid="{0603C13B-65C2-4ACB-ADE9-08B542689898}"/>
    <cellStyle name="Normal 50 2 2" xfId="18640" xr:uid="{76EBAA04-4442-41FD-B61B-A4E8E5335981}"/>
    <cellStyle name="Normal 51" xfId="18641" xr:uid="{312E06E8-1017-4C08-9FCC-187D1D5343CB}"/>
    <cellStyle name="Normal 51 2" xfId="18642" xr:uid="{21627828-2030-41F1-8A8B-6E4CDEF6654D}"/>
    <cellStyle name="Normal 51 2 2" xfId="18643" xr:uid="{F7A8EC4D-A2E1-46DF-81D8-9D6A0EFA42FD}"/>
    <cellStyle name="Normal 51 3" xfId="18644" xr:uid="{D8E1E6BD-4DE8-4C19-8C2A-04A2D75C937B}"/>
    <cellStyle name="Normal 51 3 2" xfId="18645" xr:uid="{0EA43764-7CDA-46A5-B2FD-2C5800034410}"/>
    <cellStyle name="Normal 51 4" xfId="18646" xr:uid="{62DAE532-A708-496B-81FC-ABF7C68607EE}"/>
    <cellStyle name="Normal 52" xfId="18647" xr:uid="{22D2BFA3-CEF5-4036-AE5C-1DDB89C754B5}"/>
    <cellStyle name="Normal 52 2" xfId="18648" xr:uid="{9FCDF174-5235-4B3E-BB53-5CFFFAA42428}"/>
    <cellStyle name="Normal 52 2 2" xfId="18649" xr:uid="{863E34D9-851F-4B1E-BDB4-CA5D01D0C565}"/>
    <cellStyle name="Normal 53" xfId="18650" xr:uid="{C0C67684-5454-4995-9978-DDB2BDB349A1}"/>
    <cellStyle name="Normal 53 2" xfId="18651" xr:uid="{45ECF6C1-BC14-411C-AFCC-46F3C052163E}"/>
    <cellStyle name="Normal 53 2 2" xfId="18652" xr:uid="{F1074D77-DCD9-49D6-BC6E-27ABC88B141B}"/>
    <cellStyle name="Normal 54" xfId="18653" xr:uid="{C31803A4-78A5-4C05-83EF-2D8A1DAE915A}"/>
    <cellStyle name="Normal 54 2" xfId="18654" xr:uid="{EA6099EA-2241-4B98-B8DA-8B15A4984AF9}"/>
    <cellStyle name="Normal 55" xfId="18655" xr:uid="{8E5D3F89-20A5-420B-98B5-844311A8D2C4}"/>
    <cellStyle name="Normal 55 2" xfId="18656" xr:uid="{76EFFE14-235A-4EDC-ABE2-87D5FB71271B}"/>
    <cellStyle name="Normal 55 2 2" xfId="18657" xr:uid="{64A9682A-A5D1-484C-B4B4-36C58409C339}"/>
    <cellStyle name="Normal 55 3" xfId="18658" xr:uid="{03A21B7D-F2D3-4F9F-AA74-137DD3AE17AA}"/>
    <cellStyle name="Normal 55 3 2" xfId="18659" xr:uid="{9B929136-5543-405F-9743-F7CC4C715E5B}"/>
    <cellStyle name="Normal 56" xfId="18660" xr:uid="{0E7CA770-E039-4A49-9CAC-13E9CEE9FB43}"/>
    <cellStyle name="Normal 57" xfId="18661" xr:uid="{FC9144E0-00FF-4219-8186-DEE43A261CA1}"/>
    <cellStyle name="Normal 57 2" xfId="18662" xr:uid="{345692A9-E14F-4FEA-8AB9-FF6C7C97421A}"/>
    <cellStyle name="Normal 57 2 2" xfId="18663" xr:uid="{84894D73-6A8E-409F-B408-4872C3CD82EF}"/>
    <cellStyle name="Normal 57 3" xfId="18664" xr:uid="{104C9DE5-4F36-4AAF-B20E-D2F29ECF8BAD}"/>
    <cellStyle name="Normal 58" xfId="18665" xr:uid="{7A4B7AB9-AE1B-42DE-9382-23C940646FE0}"/>
    <cellStyle name="Normal 58 2" xfId="18666" xr:uid="{1C32BABF-D24C-4B69-95CD-F6DC35E3F816}"/>
    <cellStyle name="Normal 58 2 2" xfId="18667" xr:uid="{768F63E4-307F-4B2A-8CFE-0B07232E5A5D}"/>
    <cellStyle name="Normal 58 3" xfId="18668" xr:uid="{0F3F8909-9E34-4C20-BB81-E1D3EA1238FF}"/>
    <cellStyle name="Normal 59" xfId="18669" xr:uid="{CBEB4152-14D7-4050-BC2D-5EC888C53D64}"/>
    <cellStyle name="Normal 59 2" xfId="18670" xr:uid="{01E95218-1D3D-4A99-AB22-09784DA6BD9F}"/>
    <cellStyle name="Normal 59 2 2" xfId="18671" xr:uid="{5FACA21A-B53A-4377-91F7-2A78DB29BC4C}"/>
    <cellStyle name="Normal 59 3" xfId="18672" xr:uid="{F0368ED6-7694-4277-8FE5-F4DC36210837}"/>
    <cellStyle name="Normal 6" xfId="30" xr:uid="{6249469D-FB5B-4673-8E0E-AF09F7049387}"/>
    <cellStyle name="Normal 6 10" xfId="18673" xr:uid="{E82D9182-B85D-4FC1-8C2B-0A26EE29767F}"/>
    <cellStyle name="Normal 6 10 2" xfId="18674" xr:uid="{1A98E62D-10BB-46F8-AFC4-AF4116B51190}"/>
    <cellStyle name="Normal 6 10 2 2" xfId="18675" xr:uid="{EB3A1763-44D8-4CCF-A9C2-BE9455A3BEF6}"/>
    <cellStyle name="Normal 6 10 2 2 2" xfId="18676" xr:uid="{9E313462-69D2-4D49-94E9-5B4DA62B73C0}"/>
    <cellStyle name="Normal 6 10 2 3" xfId="18677" xr:uid="{BE6A868C-A5E2-4315-BD0A-60FF0E21E35C}"/>
    <cellStyle name="Normal 6 10 3" xfId="18678" xr:uid="{692C5F4D-63A2-4199-AE9B-5D8EC29AC9C6}"/>
    <cellStyle name="Normal 6 10 3 2" xfId="18679" xr:uid="{494D507B-F042-41E0-975C-1B3CFFEFFCF2}"/>
    <cellStyle name="Normal 6 10 3 2 2" xfId="18680" xr:uid="{8DCECB4D-C782-4598-B212-099FFDA42157}"/>
    <cellStyle name="Normal 6 10 3 3" xfId="18681" xr:uid="{A42E17C1-DBCB-4D95-AFC4-BBA8B4CF8763}"/>
    <cellStyle name="Normal 6 10 4" xfId="18682" xr:uid="{949546D3-B636-4299-A0A5-CE8A1F0E1A24}"/>
    <cellStyle name="Normal 6 10 4 2" xfId="18683" xr:uid="{CCD6A021-34AD-4F76-86A0-9FE6AB383523}"/>
    <cellStyle name="Normal 6 10 5" xfId="18684" xr:uid="{DB38848F-E1B5-418C-B4C2-1CFA31682015}"/>
    <cellStyle name="Normal 6 10 5 2" xfId="18685" xr:uid="{29D26CE5-A54E-497B-8D5D-1E273D66CA1F}"/>
    <cellStyle name="Normal 6 10 6" xfId="18686" xr:uid="{DDD506A1-D162-4143-A5A3-F8A0C6F0172E}"/>
    <cellStyle name="Normal 6 11" xfId="18687" xr:uid="{D45F56FA-4455-407B-8B59-A38A2C0D209C}"/>
    <cellStyle name="Normal 6 11 2" xfId="18688" xr:uid="{91C4F615-5B93-4E15-87C1-25453723011F}"/>
    <cellStyle name="Normal 6 11 2 2" xfId="18689" xr:uid="{173504FB-D0B9-4F81-BCF4-D3FA843BAB9F}"/>
    <cellStyle name="Normal 6 11 2 2 2" xfId="18690" xr:uid="{327C8FE2-2BCB-4507-AA68-3A4061D2E30C}"/>
    <cellStyle name="Normal 6 11 2 3" xfId="18691" xr:uid="{4A6AAD56-2C34-41E2-A42E-A0270C536928}"/>
    <cellStyle name="Normal 6 11 3" xfId="18692" xr:uid="{62A62649-23CB-400D-AF34-A76BA8592154}"/>
    <cellStyle name="Normal 6 11 3 2" xfId="18693" xr:uid="{CEB6ED24-3CB6-4050-A45B-27853A08FD44}"/>
    <cellStyle name="Normal 6 11 3 2 2" xfId="18694" xr:uid="{18F86AB6-FE61-4536-B7EF-C1295709CA30}"/>
    <cellStyle name="Normal 6 11 3 3" xfId="18695" xr:uid="{EB3B91AA-ED9B-456D-B1D9-C984BD860367}"/>
    <cellStyle name="Normal 6 11 4" xfId="18696" xr:uid="{61D1A6BB-D7AC-432D-B8C6-BAC46E866850}"/>
    <cellStyle name="Normal 6 11 4 2" xfId="18697" xr:uid="{FF94E33B-A324-47FF-83CA-D63092065937}"/>
    <cellStyle name="Normal 6 11 5" xfId="18698" xr:uid="{48B53A81-95F3-4F02-925F-3CF8E61729D9}"/>
    <cellStyle name="Normal 6 11 5 2" xfId="18699" xr:uid="{ABBFF970-9FA5-40D4-8DD1-D52661D2DDBC}"/>
    <cellStyle name="Normal 6 11 6" xfId="18700" xr:uid="{0E636417-0A77-4D47-86DE-98379184B5E0}"/>
    <cellStyle name="Normal 6 12" xfId="18701" xr:uid="{1FED6FEF-EC98-4F73-B8A0-C48EDB3AECD4}"/>
    <cellStyle name="Normal 6 13" xfId="18702" xr:uid="{E91364FD-674C-4125-B405-64A5D9EB523A}"/>
    <cellStyle name="Normal 6 13 2" xfId="18703" xr:uid="{4A773F72-8E48-4905-AD18-AC739267C344}"/>
    <cellStyle name="Normal 6 13 2 2" xfId="18704" xr:uid="{FB068D81-3278-4CC8-9CC5-9C84691268C9}"/>
    <cellStyle name="Normal 6 13 3" xfId="18705" xr:uid="{EED63737-EB33-4C11-A12C-6D0A49FEC42D}"/>
    <cellStyle name="Normal 6 14" xfId="18706" xr:uid="{F7BAE4D3-7435-4DBC-BE2E-929A33D685FC}"/>
    <cellStyle name="Normal 6 14 2" xfId="18707" xr:uid="{DD0A2981-EB0E-4B4D-884B-5753BBDE4FA1}"/>
    <cellStyle name="Normal 6 14 2 2" xfId="18708" xr:uid="{7211A579-74CF-4E2D-BB14-64EE8F204D49}"/>
    <cellStyle name="Normal 6 14 3" xfId="18709" xr:uid="{38DF15AF-21B6-4DC0-B06D-2C867DB2B52E}"/>
    <cellStyle name="Normal 6 15" xfId="18710" xr:uid="{17D65DC0-348D-4B71-92F2-6698C65F9D14}"/>
    <cellStyle name="Normal 6 15 2" xfId="18711" xr:uid="{B61864F6-9C15-498C-A641-F3A5A6A4ABF8}"/>
    <cellStyle name="Normal 6 16" xfId="18712" xr:uid="{30C86CB1-6DCE-4671-AA6D-45A8CA17D12B}"/>
    <cellStyle name="Normal 6 16 2" xfId="18713" xr:uid="{521BB708-33D9-4363-952E-C4D244A07C48}"/>
    <cellStyle name="Normal 6 17" xfId="18714" xr:uid="{0A6A2D16-4E9A-42EF-A624-C97136296E57}"/>
    <cellStyle name="Normal 6 18" xfId="201" xr:uid="{D0527D5C-1301-46A1-9ECF-E49891E3EC98}"/>
    <cellStyle name="Normal 6 2" xfId="202" xr:uid="{B3663DB6-F83D-4FD2-9026-417B15CFE9A5}"/>
    <cellStyle name="Normal 6 2 2" xfId="18715" xr:uid="{FD4E2952-1244-411F-A50F-26DC759A4679}"/>
    <cellStyle name="Normal 6 2 3" xfId="18716" xr:uid="{6817CBCF-9F16-4B7C-8FF2-7F6EEACFB04A}"/>
    <cellStyle name="Normal 6 2 4" xfId="18717" xr:uid="{0D2F6CAC-4F0E-4FE5-861E-4E8C3E559C2B}"/>
    <cellStyle name="Normal 6 2 5" xfId="18718" xr:uid="{11D3F727-0F64-4A67-B7B2-51310808C41D}"/>
    <cellStyle name="Normal 6 3" xfId="18719" xr:uid="{71439B67-2EF2-4A6C-B43A-76C0440FF273}"/>
    <cellStyle name="Normal 6 3 2" xfId="18720" xr:uid="{1D51D239-9C38-4E82-B18A-3DE85918DF82}"/>
    <cellStyle name="Normal 6 4" xfId="18721" xr:uid="{585231A2-E5F4-4356-8048-19DF9ED57EED}"/>
    <cellStyle name="Normal 6 4 2" xfId="18722" xr:uid="{039AFED0-710B-4862-8C1A-50C4C07664EF}"/>
    <cellStyle name="Normal 6 5" xfId="18723" xr:uid="{CFC5B85B-FD97-475F-9D67-A1EE92C300AE}"/>
    <cellStyle name="Normal 6 6" xfId="18724" xr:uid="{39B2DFAC-F420-497F-BF01-2EEC2DC1767A}"/>
    <cellStyle name="Normal 6 7" xfId="18725" xr:uid="{A80FBF45-BCA0-463F-B208-6F145412E0EF}"/>
    <cellStyle name="Normal 6 8" xfId="18726" xr:uid="{38EE4EAD-04C7-4C87-842D-F05021D6E250}"/>
    <cellStyle name="Normal 6 9" xfId="18727" xr:uid="{8C8F26AA-CFAF-4A0C-8728-E3014B230E3C}"/>
    <cellStyle name="Normal 60" xfId="18728" xr:uid="{98E119FC-C65A-4525-B7FA-922B11D752D0}"/>
    <cellStyle name="Normal 60 2" xfId="18729" xr:uid="{965B8CF1-EBA0-4C44-B58D-DD9A2FE23BC9}"/>
    <cellStyle name="Normal 60 2 10" xfId="18730" xr:uid="{4CA59D44-8A9A-4FCD-B5AF-B0C636BC5DAC}"/>
    <cellStyle name="Normal 60 2 2" xfId="18731" xr:uid="{834E871B-EBF4-478F-93E9-AC792BE0B0F8}"/>
    <cellStyle name="Normal 60 2 2 2" xfId="18732" xr:uid="{BAE63875-94AA-4FFC-BA8C-4736DD660B41}"/>
    <cellStyle name="Normal 60 2 2 2 2" xfId="18733" xr:uid="{3B18FA72-E22B-4B78-A121-F6690B12BFE2}"/>
    <cellStyle name="Normal 60 2 2 2 2 2" xfId="18734" xr:uid="{2FF7F47B-5215-4C33-B7B5-11BDC951FA71}"/>
    <cellStyle name="Normal 60 2 2 2 2 2 2" xfId="18735" xr:uid="{66EE7427-A027-4338-A954-40938EAE1DE8}"/>
    <cellStyle name="Normal 60 2 2 2 2 3" xfId="18736" xr:uid="{3940785E-B23E-4EF6-B943-3A3EAE6E8700}"/>
    <cellStyle name="Normal 60 2 2 2 3" xfId="18737" xr:uid="{FB1EC118-A474-48A6-AD3D-D33ADD5F24E3}"/>
    <cellStyle name="Normal 60 2 2 2 3 2" xfId="18738" xr:uid="{8AC135DB-0647-48A5-999B-C60F727D0D83}"/>
    <cellStyle name="Normal 60 2 2 2 3 2 2" xfId="18739" xr:uid="{696E13E5-D5B8-4584-900E-A151C677AC51}"/>
    <cellStyle name="Normal 60 2 2 2 3 3" xfId="18740" xr:uid="{A5D80878-F83D-4583-9FD5-0689AB628C2D}"/>
    <cellStyle name="Normal 60 2 2 2 4" xfId="18741" xr:uid="{9861A911-6680-4DB3-9E0A-DE474EB88564}"/>
    <cellStyle name="Normal 60 2 2 2 4 2" xfId="18742" xr:uid="{B4DBA050-21E4-42DE-9A98-FE6C951B9719}"/>
    <cellStyle name="Normal 60 2 2 2 5" xfId="18743" xr:uid="{63B9C21A-B058-47DC-8381-C36B6D245C61}"/>
    <cellStyle name="Normal 60 2 2 2 5 2" xfId="18744" xr:uid="{C1435EFF-9B39-42B6-8C06-29E4884EEA96}"/>
    <cellStyle name="Normal 60 2 2 2 6" xfId="18745" xr:uid="{F7810AC3-832F-4E5C-B768-61089C47A152}"/>
    <cellStyle name="Normal 60 2 2 3" xfId="18746" xr:uid="{81A5444C-7E03-4ECF-9EF3-9EC24A97838A}"/>
    <cellStyle name="Normal 60 2 2 3 2" xfId="18747" xr:uid="{1A6B8EF4-21AE-46A6-A026-094D9AEA1827}"/>
    <cellStyle name="Normal 60 2 2 3 2 2" xfId="18748" xr:uid="{8B8BBBB6-5BC1-4873-BA60-473A7EDE95CF}"/>
    <cellStyle name="Normal 60 2 2 3 2 2 2" xfId="18749" xr:uid="{83491C67-ED93-444E-86F7-8AB44F52744F}"/>
    <cellStyle name="Normal 60 2 2 3 2 3" xfId="18750" xr:uid="{7ACFB0B4-7BF1-407A-8FDC-F4103DBB32FD}"/>
    <cellStyle name="Normal 60 2 2 3 3" xfId="18751" xr:uid="{62F3D681-46F0-4DB8-B119-B41DEA0CB545}"/>
    <cellStyle name="Normal 60 2 2 3 3 2" xfId="18752" xr:uid="{7E13BB31-1E81-47AC-86CC-E6B3C5584AF7}"/>
    <cellStyle name="Normal 60 2 2 3 3 2 2" xfId="18753" xr:uid="{CE571C99-1231-48D9-B59E-651A87F575F2}"/>
    <cellStyle name="Normal 60 2 2 3 3 3" xfId="18754" xr:uid="{827A37BB-BCF3-445C-B693-157E1C287404}"/>
    <cellStyle name="Normal 60 2 2 3 4" xfId="18755" xr:uid="{25D34568-A743-445F-A60B-B9CE158A3D9D}"/>
    <cellStyle name="Normal 60 2 2 3 4 2" xfId="18756" xr:uid="{A3F74A0C-35D4-4011-811E-8195662E76D5}"/>
    <cellStyle name="Normal 60 2 2 3 5" xfId="18757" xr:uid="{E0FF3A37-5019-4754-9496-AB49CFC5E5D9}"/>
    <cellStyle name="Normal 60 2 2 3 5 2" xfId="18758" xr:uid="{BC1300E0-7376-4331-A68A-90EC1A8825B6}"/>
    <cellStyle name="Normal 60 2 2 3 6" xfId="18759" xr:uid="{8F9F0126-8EF2-44EF-9CBB-8AE982AD90F2}"/>
    <cellStyle name="Normal 60 2 2 4" xfId="18760" xr:uid="{182DD3B4-CCE7-4C76-A20B-CF9E21C04364}"/>
    <cellStyle name="Normal 60 2 2 4 2" xfId="18761" xr:uid="{F4EAD4DB-82A9-43CE-80E9-774A2C5CECE0}"/>
    <cellStyle name="Normal 60 2 2 4 2 2" xfId="18762" xr:uid="{0D56E31A-20A7-48FE-9519-E17807F680BE}"/>
    <cellStyle name="Normal 60 2 2 4 2 2 2" xfId="18763" xr:uid="{8C61604C-3B6A-4FB8-9135-CC9137C7FF3D}"/>
    <cellStyle name="Normal 60 2 2 4 2 3" xfId="18764" xr:uid="{A9F16743-6FD8-4C2C-9C55-3321EC3A5789}"/>
    <cellStyle name="Normal 60 2 2 4 3" xfId="18765" xr:uid="{A0519E2F-AE9A-482D-8D94-EAA28B2D30F8}"/>
    <cellStyle name="Normal 60 2 2 4 3 2" xfId="18766" xr:uid="{120F07D3-93ED-4C06-B247-080E45D94C26}"/>
    <cellStyle name="Normal 60 2 2 4 3 2 2" xfId="18767" xr:uid="{5EC064C4-3A29-4191-B352-50DFB87ECA76}"/>
    <cellStyle name="Normal 60 2 2 4 3 3" xfId="18768" xr:uid="{AA6BED82-E4BE-4293-A5CD-7593AD49CFA3}"/>
    <cellStyle name="Normal 60 2 2 4 4" xfId="18769" xr:uid="{1DD2EF56-5D34-44FC-8DDC-48CE81EA3647}"/>
    <cellStyle name="Normal 60 2 2 4 4 2" xfId="18770" xr:uid="{8A552F4F-4DA5-4EEB-A1A8-C772A39B90BA}"/>
    <cellStyle name="Normal 60 2 2 4 5" xfId="18771" xr:uid="{E270A118-96C2-4F5C-BBBA-B998DA7A8A09}"/>
    <cellStyle name="Normal 60 2 2 4 5 2" xfId="18772" xr:uid="{4ADAF288-9776-4078-AB8E-765B8E0FC100}"/>
    <cellStyle name="Normal 60 2 2 4 6" xfId="18773" xr:uid="{4BF48901-A7AC-4581-8B76-AE057095E5FC}"/>
    <cellStyle name="Normal 60 2 2 5" xfId="18774" xr:uid="{464D77CA-4C4D-4E49-9A60-D51D7D1FF2F7}"/>
    <cellStyle name="Normal 60 2 2 5 2" xfId="18775" xr:uid="{0B605D73-AD96-4A92-94F4-B68C4028A05D}"/>
    <cellStyle name="Normal 60 2 2 5 2 2" xfId="18776" xr:uid="{AC842F83-EC9C-46DF-8645-8FD134FD4EDC}"/>
    <cellStyle name="Normal 60 2 2 5 3" xfId="18777" xr:uid="{F556A1A3-2699-490B-A03D-1779A89656D6}"/>
    <cellStyle name="Normal 60 2 2 6" xfId="18778" xr:uid="{6A46848C-7308-45DD-BD94-4B14AE88204E}"/>
    <cellStyle name="Normal 60 2 2 6 2" xfId="18779" xr:uid="{61BB092C-AD8E-4F0C-9F69-DA94EBA52A04}"/>
    <cellStyle name="Normal 60 2 2 6 2 2" xfId="18780" xr:uid="{C72C39DE-BEB8-4F03-B5B4-93AEBCC31175}"/>
    <cellStyle name="Normal 60 2 2 6 3" xfId="18781" xr:uid="{FA63B9FA-2F29-4805-ABEE-D73B7535A369}"/>
    <cellStyle name="Normal 60 2 2 7" xfId="18782" xr:uid="{8A349C73-A8D9-4A7D-B23F-C2F3A8247053}"/>
    <cellStyle name="Normal 60 2 2 7 2" xfId="18783" xr:uid="{B0F3152F-291D-441E-9749-0A5F9AD89EFC}"/>
    <cellStyle name="Normal 60 2 2 8" xfId="18784" xr:uid="{CB0BD12D-5B51-433F-8EC4-06030D391399}"/>
    <cellStyle name="Normal 60 2 2 8 2" xfId="18785" xr:uid="{4489337E-433B-4A34-A2C5-E34E71F231B7}"/>
    <cellStyle name="Normal 60 2 2 9" xfId="18786" xr:uid="{FF980071-E3BA-49F1-8EA9-E4DE91766415}"/>
    <cellStyle name="Normal 60 2 3" xfId="18787" xr:uid="{7A052EFD-884F-4C27-9A95-E6D59AD684A6}"/>
    <cellStyle name="Normal 60 2 3 2" xfId="18788" xr:uid="{3EB6DFB4-4F63-4E89-8348-9C46B7D387D6}"/>
    <cellStyle name="Normal 60 2 3 2 2" xfId="18789" xr:uid="{8E96D441-966D-4B27-A03F-2F07C176D10A}"/>
    <cellStyle name="Normal 60 2 3 2 2 2" xfId="18790" xr:uid="{661482B0-BA53-4BEC-907A-46C3ED7C0812}"/>
    <cellStyle name="Normal 60 2 3 2 3" xfId="18791" xr:uid="{A115A0BE-2013-4737-B4DA-24D050857612}"/>
    <cellStyle name="Normal 60 2 3 3" xfId="18792" xr:uid="{DF47D933-04B4-4EAD-9756-B6DD2B90C620}"/>
    <cellStyle name="Normal 60 2 3 3 2" xfId="18793" xr:uid="{F82A53E7-5A48-4BAD-BCB1-2A95B2169503}"/>
    <cellStyle name="Normal 60 2 3 3 2 2" xfId="18794" xr:uid="{FBE765E0-1975-4CE6-9E39-D84E48F05A77}"/>
    <cellStyle name="Normal 60 2 3 3 3" xfId="18795" xr:uid="{BBC2BE8C-5273-4401-AABB-866E5112433F}"/>
    <cellStyle name="Normal 60 2 3 4" xfId="18796" xr:uid="{EA755FB7-9DAB-40BB-9D10-F09BCDF91977}"/>
    <cellStyle name="Normal 60 2 3 4 2" xfId="18797" xr:uid="{91F4F7A4-B559-4E22-95F3-87B479AD13C6}"/>
    <cellStyle name="Normal 60 2 3 5" xfId="18798" xr:uid="{68D533D6-6046-4427-AA8A-94C7E850B3E7}"/>
    <cellStyle name="Normal 60 2 3 5 2" xfId="18799" xr:uid="{BD8B0C25-A38E-47B8-BC04-FD12C27BE6CB}"/>
    <cellStyle name="Normal 60 2 3 6" xfId="18800" xr:uid="{6D5B5AB6-E22B-4AF5-A00B-0676F5958942}"/>
    <cellStyle name="Normal 60 2 4" xfId="18801" xr:uid="{2862A860-9BAA-4654-ACAE-9ACEF8D45B96}"/>
    <cellStyle name="Normal 60 2 4 2" xfId="18802" xr:uid="{1F752DEE-0852-4105-B47A-C430F9059163}"/>
    <cellStyle name="Normal 60 2 4 2 2" xfId="18803" xr:uid="{95A36A9E-A6D9-4FF5-9B79-B6C9ABF0334E}"/>
    <cellStyle name="Normal 60 2 4 2 2 2" xfId="18804" xr:uid="{4A6E38D6-D0F6-42E8-AE08-A1E524F64BBB}"/>
    <cellStyle name="Normal 60 2 4 2 3" xfId="18805" xr:uid="{765DEE5D-2B6C-451B-BCE8-2719A275054D}"/>
    <cellStyle name="Normal 60 2 4 3" xfId="18806" xr:uid="{410C9326-DE54-4737-AFD2-A51CB21AA30A}"/>
    <cellStyle name="Normal 60 2 4 3 2" xfId="18807" xr:uid="{6B420751-4A09-4780-8F6E-EFD98410334A}"/>
    <cellStyle name="Normal 60 2 4 3 2 2" xfId="18808" xr:uid="{DD972AF1-5C04-41BB-AE1E-F5B931983EA7}"/>
    <cellStyle name="Normal 60 2 4 3 3" xfId="18809" xr:uid="{A4F21677-F0C6-4F56-A7B1-2A26D07F8FA6}"/>
    <cellStyle name="Normal 60 2 4 4" xfId="18810" xr:uid="{3C1A9887-475A-4963-B4C9-3B3AAE640B2D}"/>
    <cellStyle name="Normal 60 2 4 4 2" xfId="18811" xr:uid="{C149741C-26ED-4118-A2D3-B8C1595C967E}"/>
    <cellStyle name="Normal 60 2 4 5" xfId="18812" xr:uid="{4EDDF94C-3F16-4EC9-97D6-22F7BA9C8F84}"/>
    <cellStyle name="Normal 60 2 4 5 2" xfId="18813" xr:uid="{124E89F7-6613-48B5-8792-7CC3E48C4384}"/>
    <cellStyle name="Normal 60 2 4 6" xfId="18814" xr:uid="{3EE84849-9EDD-4FCD-AF40-AE5AE3DDF6B4}"/>
    <cellStyle name="Normal 60 2 5" xfId="18815" xr:uid="{F57D0AAA-48B3-4BF6-A2A0-7714135B8100}"/>
    <cellStyle name="Normal 60 2 5 2" xfId="18816" xr:uid="{75BDACAD-9C75-4C85-A606-BA833331EBC0}"/>
    <cellStyle name="Normal 60 2 5 2 2" xfId="18817" xr:uid="{CE905614-F00D-49FE-84DB-4A5B16D35F56}"/>
    <cellStyle name="Normal 60 2 5 2 2 2" xfId="18818" xr:uid="{E7B4A77C-4065-4800-AD33-2FA92BE199E6}"/>
    <cellStyle name="Normal 60 2 5 2 3" xfId="18819" xr:uid="{BCCDEB99-C51C-45A8-9BC9-8B7C5C99D15F}"/>
    <cellStyle name="Normal 60 2 5 3" xfId="18820" xr:uid="{2447880D-8C87-4DC9-8FF6-39F88606F96A}"/>
    <cellStyle name="Normal 60 2 5 3 2" xfId="18821" xr:uid="{1563AE36-713D-4106-B4A8-C5D762DD3FA2}"/>
    <cellStyle name="Normal 60 2 5 3 2 2" xfId="18822" xr:uid="{3CE7BD83-91D4-4B1E-98E9-87039E9CE3D0}"/>
    <cellStyle name="Normal 60 2 5 3 3" xfId="18823" xr:uid="{BF48678D-E6EC-4C04-ABD7-4A9BABE92ED8}"/>
    <cellStyle name="Normal 60 2 5 4" xfId="18824" xr:uid="{90BB1629-AC5C-43D3-AC63-F6F7EE8DAEF0}"/>
    <cellStyle name="Normal 60 2 5 4 2" xfId="18825" xr:uid="{02563427-E775-4F6C-9152-72D794D1C650}"/>
    <cellStyle name="Normal 60 2 5 5" xfId="18826" xr:uid="{56A1C0D6-97D2-45D5-8F97-8FC750804F49}"/>
    <cellStyle name="Normal 60 2 5 5 2" xfId="18827" xr:uid="{29E3B4F7-C1A6-4F38-9AD0-97F11664EA64}"/>
    <cellStyle name="Normal 60 2 5 6" xfId="18828" xr:uid="{286E0FF4-86E6-423B-8AFB-6ED7A6F166A5}"/>
    <cellStyle name="Normal 60 2 6" xfId="18829" xr:uid="{60C9BFE8-D9F4-456B-82FF-E9FEBF30A4F8}"/>
    <cellStyle name="Normal 60 2 6 2" xfId="18830" xr:uid="{3148373D-618E-4477-9E05-450420DCDCFC}"/>
    <cellStyle name="Normal 60 2 6 2 2" xfId="18831" xr:uid="{77194D73-5FDA-4591-A6FF-77C7489CD7E8}"/>
    <cellStyle name="Normal 60 2 6 3" xfId="18832" xr:uid="{A4FD5FA7-9B8E-405D-B210-466439BC54B5}"/>
    <cellStyle name="Normal 60 2 7" xfId="18833" xr:uid="{2A92EFF6-3C81-4F95-A27D-6E5B60EFDDF2}"/>
    <cellStyle name="Normal 60 2 7 2" xfId="18834" xr:uid="{FEFE959D-825E-4E25-AC24-8839A3EE8354}"/>
    <cellStyle name="Normal 60 2 7 2 2" xfId="18835" xr:uid="{5F3E77AC-0588-4ED5-9F2E-8CBE64C26988}"/>
    <cellStyle name="Normal 60 2 7 3" xfId="18836" xr:uid="{A1957582-C1AE-4426-8848-C200F3B5D05D}"/>
    <cellStyle name="Normal 60 2 8" xfId="18837" xr:uid="{E1A8B56F-70AF-4481-98D3-4B617A3681D0}"/>
    <cellStyle name="Normal 60 2 8 2" xfId="18838" xr:uid="{81930E2B-9E7E-4724-8345-2F6187030B5E}"/>
    <cellStyle name="Normal 60 2 9" xfId="18839" xr:uid="{C37BA3C9-1443-49DE-AAE0-388D7118915B}"/>
    <cellStyle name="Normal 60 2 9 2" xfId="18840" xr:uid="{408A0F4A-E6A6-4980-8C9B-C863E5061A48}"/>
    <cellStyle name="Normal 60 3" xfId="18841" xr:uid="{BBB911A8-2D6D-45C4-8B17-0D84F84CBDBE}"/>
    <cellStyle name="Normal 61" xfId="18842" xr:uid="{88D1342C-C587-4D00-96E1-EB59BFF80557}"/>
    <cellStyle name="Normal 61 2" xfId="18843" xr:uid="{358E22DD-3FB7-4608-9B96-6A0BF4966BBB}"/>
    <cellStyle name="Normal 61 2 10" xfId="18844" xr:uid="{644756EA-61A5-493E-904E-6CBEA8F5CA6F}"/>
    <cellStyle name="Normal 61 2 2" xfId="18845" xr:uid="{3D14B55B-7670-4311-9583-5EE943173B80}"/>
    <cellStyle name="Normal 61 2 2 2" xfId="18846" xr:uid="{4E588ED2-5F56-4527-80B6-0BF93367ADE8}"/>
    <cellStyle name="Normal 61 2 2 2 2" xfId="18847" xr:uid="{68E894E9-53E9-4272-AB90-2CC495AE70B7}"/>
    <cellStyle name="Normal 61 2 2 2 2 2" xfId="18848" xr:uid="{FC2CBCF4-1E24-475A-B43B-C3B819521125}"/>
    <cellStyle name="Normal 61 2 2 2 2 2 2" xfId="18849" xr:uid="{21F154DA-9689-457E-A544-01EF29884666}"/>
    <cellStyle name="Normal 61 2 2 2 2 3" xfId="18850" xr:uid="{3899CB99-0524-48C4-BFE5-AEAA46805CAC}"/>
    <cellStyle name="Normal 61 2 2 2 3" xfId="18851" xr:uid="{B7E49886-A623-4ED0-A7AF-810FAB226FC8}"/>
    <cellStyle name="Normal 61 2 2 2 3 2" xfId="18852" xr:uid="{054E47A6-8490-466B-9CF9-11149E95E800}"/>
    <cellStyle name="Normal 61 2 2 2 3 2 2" xfId="18853" xr:uid="{BFBE8E1B-C056-4B9F-8DBB-1843808164E8}"/>
    <cellStyle name="Normal 61 2 2 2 3 3" xfId="18854" xr:uid="{6A3F0EDF-B50E-4443-A5D4-356A278F3163}"/>
    <cellStyle name="Normal 61 2 2 2 4" xfId="18855" xr:uid="{B4814C2B-CC41-42F8-9F56-E78BA87A2F23}"/>
    <cellStyle name="Normal 61 2 2 2 4 2" xfId="18856" xr:uid="{A403BD5C-E2B1-4331-8CA8-0C54F0D95241}"/>
    <cellStyle name="Normal 61 2 2 2 5" xfId="18857" xr:uid="{FC852E35-9D18-44DA-9F79-86B035D0A0EB}"/>
    <cellStyle name="Normal 61 2 2 2 5 2" xfId="18858" xr:uid="{ED682E2F-B60E-480A-8CA9-2DD794C120D3}"/>
    <cellStyle name="Normal 61 2 2 2 6" xfId="18859" xr:uid="{443E074D-A8CA-43F3-BFB4-6C779869B325}"/>
    <cellStyle name="Normal 61 2 2 3" xfId="18860" xr:uid="{A0F081A5-8B5E-4477-802F-7E3A12195786}"/>
    <cellStyle name="Normal 61 2 2 3 2" xfId="18861" xr:uid="{3D656DE4-A045-4147-A578-1821A79FE525}"/>
    <cellStyle name="Normal 61 2 2 3 2 2" xfId="18862" xr:uid="{78DB44B5-0AB9-4F29-BEBD-4190058A86BE}"/>
    <cellStyle name="Normal 61 2 2 3 2 2 2" xfId="18863" xr:uid="{8C5D7EF2-8921-41B2-9C07-CAEA1264B8D8}"/>
    <cellStyle name="Normal 61 2 2 3 2 3" xfId="18864" xr:uid="{93556436-3830-405E-A03B-B16CC45FF01A}"/>
    <cellStyle name="Normal 61 2 2 3 3" xfId="18865" xr:uid="{A0D25808-2443-4716-BC93-5ABDA289B6AB}"/>
    <cellStyle name="Normal 61 2 2 3 3 2" xfId="18866" xr:uid="{167C81CB-A31C-46C3-BFC5-D18A7E056CF8}"/>
    <cellStyle name="Normal 61 2 2 3 3 2 2" xfId="18867" xr:uid="{CDACDC2E-D9F8-4C3A-911E-D3675ACA32D0}"/>
    <cellStyle name="Normal 61 2 2 3 3 3" xfId="18868" xr:uid="{263F16BB-7AAC-4497-ACC6-A8DA833708DB}"/>
    <cellStyle name="Normal 61 2 2 3 4" xfId="18869" xr:uid="{3C17D3B7-DD08-49DB-A114-CA5486E5BC4B}"/>
    <cellStyle name="Normal 61 2 2 3 4 2" xfId="18870" xr:uid="{60495DEC-9BF9-4761-B4F5-7503838CB17F}"/>
    <cellStyle name="Normal 61 2 2 3 5" xfId="18871" xr:uid="{DCA6127B-88AB-4D7C-B5FB-BDD13749EF84}"/>
    <cellStyle name="Normal 61 2 2 3 5 2" xfId="18872" xr:uid="{C9A94097-B113-43C8-A467-CB9BA6D833B1}"/>
    <cellStyle name="Normal 61 2 2 3 6" xfId="18873" xr:uid="{87DAD9AA-0DDA-4AA5-BEE4-92337FD061CA}"/>
    <cellStyle name="Normal 61 2 2 4" xfId="18874" xr:uid="{E6EAF9F1-EC44-43E2-82D1-EEA6DAED6024}"/>
    <cellStyle name="Normal 61 2 2 4 2" xfId="18875" xr:uid="{31B5BD01-9532-46EC-BA1C-12EF421516D8}"/>
    <cellStyle name="Normal 61 2 2 4 2 2" xfId="18876" xr:uid="{4AF7E697-FF03-4D4C-80E2-632FD9FC84BB}"/>
    <cellStyle name="Normal 61 2 2 4 2 2 2" xfId="18877" xr:uid="{98F56FFF-070E-4213-8FEF-B67D9CB1070C}"/>
    <cellStyle name="Normal 61 2 2 4 2 3" xfId="18878" xr:uid="{48FF408E-AA0C-495E-BC13-ED1600773C5B}"/>
    <cellStyle name="Normal 61 2 2 4 3" xfId="18879" xr:uid="{2C2E7A45-5F00-4273-BBB9-F03ACC6879F8}"/>
    <cellStyle name="Normal 61 2 2 4 3 2" xfId="18880" xr:uid="{62321663-A8D9-45B4-B564-411358331361}"/>
    <cellStyle name="Normal 61 2 2 4 3 2 2" xfId="18881" xr:uid="{EA350201-7F33-41CB-A4CB-1FCEA7ACCCBF}"/>
    <cellStyle name="Normal 61 2 2 4 3 3" xfId="18882" xr:uid="{D0CF6907-86C4-4ABF-A5FD-0BC03AE78FBB}"/>
    <cellStyle name="Normal 61 2 2 4 4" xfId="18883" xr:uid="{9147A7AF-BC66-4828-B453-37A87491F208}"/>
    <cellStyle name="Normal 61 2 2 4 4 2" xfId="18884" xr:uid="{30F9F3A1-C39A-47B1-88FA-A993DC12DCBA}"/>
    <cellStyle name="Normal 61 2 2 4 5" xfId="18885" xr:uid="{F6CE33E3-46F5-45B9-9BEF-EE6300DB1EF4}"/>
    <cellStyle name="Normal 61 2 2 4 5 2" xfId="18886" xr:uid="{C0E54EA0-EB6D-4995-BD7B-92C3BE876FE0}"/>
    <cellStyle name="Normal 61 2 2 4 6" xfId="18887" xr:uid="{4DE58F54-D03E-45BC-AD82-5BE3ABBA9F49}"/>
    <cellStyle name="Normal 61 2 2 5" xfId="18888" xr:uid="{862F2DF4-F2B0-47D8-927F-175C4760CE37}"/>
    <cellStyle name="Normal 61 2 2 5 2" xfId="18889" xr:uid="{ED056714-C73F-424D-852B-110F4C2CFA8B}"/>
    <cellStyle name="Normal 61 2 2 5 2 2" xfId="18890" xr:uid="{71F9534F-9AC6-448D-B4D2-FBD1546A905A}"/>
    <cellStyle name="Normal 61 2 2 5 3" xfId="18891" xr:uid="{F84A90D0-038A-49ED-B19F-260AEFD3E9E6}"/>
    <cellStyle name="Normal 61 2 2 6" xfId="18892" xr:uid="{13CECC64-BF80-4F96-80E7-4A1BE9A64CEC}"/>
    <cellStyle name="Normal 61 2 2 6 2" xfId="18893" xr:uid="{CCA1AC43-3045-47CA-9B8A-A440FD446C38}"/>
    <cellStyle name="Normal 61 2 2 6 2 2" xfId="18894" xr:uid="{12EBCEAB-D3D1-43B2-93E6-E888662E6EFF}"/>
    <cellStyle name="Normal 61 2 2 6 3" xfId="18895" xr:uid="{0F70FBE8-339D-485B-9E60-6D0742FD510A}"/>
    <cellStyle name="Normal 61 2 2 7" xfId="18896" xr:uid="{51521025-220F-4E8D-817E-57CD9438C8C5}"/>
    <cellStyle name="Normal 61 2 2 7 2" xfId="18897" xr:uid="{650DC954-035E-47F9-B63E-1A1F604C8CFF}"/>
    <cellStyle name="Normal 61 2 2 8" xfId="18898" xr:uid="{0156C9D7-0A3F-463B-95D2-E5EE01B9242D}"/>
    <cellStyle name="Normal 61 2 2 8 2" xfId="18899" xr:uid="{3E10D3A5-160B-45B3-BD1B-2183EF61109A}"/>
    <cellStyle name="Normal 61 2 2 9" xfId="18900" xr:uid="{FB637750-3569-452C-B385-3FD8660CD063}"/>
    <cellStyle name="Normal 61 2 3" xfId="18901" xr:uid="{C96B1D8A-4090-4E23-9096-4A278133358B}"/>
    <cellStyle name="Normal 61 2 3 2" xfId="18902" xr:uid="{AB576B7C-8B47-4FB2-9D67-B62494CA4CC3}"/>
    <cellStyle name="Normal 61 2 3 2 2" xfId="18903" xr:uid="{3487C27C-A1C3-4273-A1D5-E36CBE775DDC}"/>
    <cellStyle name="Normal 61 2 3 2 2 2" xfId="18904" xr:uid="{6A748C02-FD59-4508-954B-BE4D8A62E8F0}"/>
    <cellStyle name="Normal 61 2 3 2 3" xfId="18905" xr:uid="{FE333D4B-9E45-4777-A3AF-BDD4D3EAD9CC}"/>
    <cellStyle name="Normal 61 2 3 3" xfId="18906" xr:uid="{E94E3244-CD09-40B5-B351-3553B6803F81}"/>
    <cellStyle name="Normal 61 2 3 3 2" xfId="18907" xr:uid="{CCA03F8D-B839-4C4E-B00A-504E3859B9AB}"/>
    <cellStyle name="Normal 61 2 3 3 2 2" xfId="18908" xr:uid="{F911BF9B-316B-4968-88D3-DAA0F5CBF078}"/>
    <cellStyle name="Normal 61 2 3 3 3" xfId="18909" xr:uid="{4D9A4740-56FB-4C4B-AFD5-F5355CD47094}"/>
    <cellStyle name="Normal 61 2 3 4" xfId="18910" xr:uid="{28AF3081-FF85-447D-BB99-0E53B7AADA73}"/>
    <cellStyle name="Normal 61 2 3 4 2" xfId="18911" xr:uid="{51DF3529-BF7E-46C8-9742-03FF1B2DAC59}"/>
    <cellStyle name="Normal 61 2 3 5" xfId="18912" xr:uid="{2965ADCD-02C7-43D8-B5E7-01AEA34E281B}"/>
    <cellStyle name="Normal 61 2 3 5 2" xfId="18913" xr:uid="{26159EA4-739B-404E-8A72-6D39F01B6033}"/>
    <cellStyle name="Normal 61 2 3 6" xfId="18914" xr:uid="{D82436D7-66A8-459D-AB4D-460AA1A54940}"/>
    <cellStyle name="Normal 61 2 4" xfId="18915" xr:uid="{59BD6291-849D-46D7-A2AF-C514F4E3675E}"/>
    <cellStyle name="Normal 61 2 4 2" xfId="18916" xr:uid="{5E765BA5-5F23-40BC-B776-67B3F3704C2E}"/>
    <cellStyle name="Normal 61 2 4 2 2" xfId="18917" xr:uid="{AD409430-D79A-49DC-8568-E9B47D3E4E3F}"/>
    <cellStyle name="Normal 61 2 4 2 2 2" xfId="18918" xr:uid="{F2ABC70A-964F-460B-8BE8-BFBE1FAF0CBB}"/>
    <cellStyle name="Normal 61 2 4 2 3" xfId="18919" xr:uid="{B440CDC1-4FC4-442F-938E-44B0E7ADB14B}"/>
    <cellStyle name="Normal 61 2 4 3" xfId="18920" xr:uid="{4E5B77FA-EE25-4287-83E5-CCEF31E6867D}"/>
    <cellStyle name="Normal 61 2 4 3 2" xfId="18921" xr:uid="{96647712-0804-43FB-B620-AE0262E928BF}"/>
    <cellStyle name="Normal 61 2 4 3 2 2" xfId="18922" xr:uid="{7155832B-7757-48CE-BE5B-2A708B8F72BD}"/>
    <cellStyle name="Normal 61 2 4 3 3" xfId="18923" xr:uid="{E6B9F029-ECC0-4652-B043-296D54DFFF30}"/>
    <cellStyle name="Normal 61 2 4 4" xfId="18924" xr:uid="{506823C3-06A3-4BDD-BCDE-595E994C5E4E}"/>
    <cellStyle name="Normal 61 2 4 4 2" xfId="18925" xr:uid="{70F2B264-7790-4E97-9B5D-F5FA9461B5D8}"/>
    <cellStyle name="Normal 61 2 4 5" xfId="18926" xr:uid="{608F8958-8507-4585-8103-81492C76A094}"/>
    <cellStyle name="Normal 61 2 4 5 2" xfId="18927" xr:uid="{2ED1F2F5-F162-46C9-9FF6-3CAC5F00AD5A}"/>
    <cellStyle name="Normal 61 2 4 6" xfId="18928" xr:uid="{54E53579-C971-48A2-9BF2-980D42C2055D}"/>
    <cellStyle name="Normal 61 2 5" xfId="18929" xr:uid="{77CB90CB-7FFD-44DC-84C8-FA484BEF5FAF}"/>
    <cellStyle name="Normal 61 2 5 2" xfId="18930" xr:uid="{05DA4F92-0743-403B-A19A-91291A1AFCAE}"/>
    <cellStyle name="Normal 61 2 5 2 2" xfId="18931" xr:uid="{A8EC21A3-DE09-4489-BF32-868CD53A52D1}"/>
    <cellStyle name="Normal 61 2 5 2 2 2" xfId="18932" xr:uid="{8EDD1518-76EC-4CB5-99D2-CA104DFC05BE}"/>
    <cellStyle name="Normal 61 2 5 2 3" xfId="18933" xr:uid="{3E7281D6-7C43-4C85-BEE8-0B800082B89E}"/>
    <cellStyle name="Normal 61 2 5 3" xfId="18934" xr:uid="{4B2115B4-675E-4B60-9BEF-DCFE4A2D4237}"/>
    <cellStyle name="Normal 61 2 5 3 2" xfId="18935" xr:uid="{F448AB35-05F4-483B-8B1F-55C3F5E9C15E}"/>
    <cellStyle name="Normal 61 2 5 3 2 2" xfId="18936" xr:uid="{50D8EAF4-D32C-46F4-8E39-E7E41AC894FA}"/>
    <cellStyle name="Normal 61 2 5 3 3" xfId="18937" xr:uid="{95BD5E72-F26A-4889-8C96-4B058C2799DB}"/>
    <cellStyle name="Normal 61 2 5 4" xfId="18938" xr:uid="{E00C5501-B52B-425D-A3E3-EBB9C6DE74A2}"/>
    <cellStyle name="Normal 61 2 5 4 2" xfId="18939" xr:uid="{22371344-3E69-4BC8-9048-75428A1C8BA8}"/>
    <cellStyle name="Normal 61 2 5 5" xfId="18940" xr:uid="{3FDD8E91-A692-4DAC-A8CB-459CE3D78AA8}"/>
    <cellStyle name="Normal 61 2 5 5 2" xfId="18941" xr:uid="{334113C2-15A5-4858-A9A3-15AD23B7D72A}"/>
    <cellStyle name="Normal 61 2 5 6" xfId="18942" xr:uid="{3D439AB8-3B9E-4682-9B65-9F8C5CF27153}"/>
    <cellStyle name="Normal 61 2 6" xfId="18943" xr:uid="{A7975EAC-2CCB-4861-B149-7516A897208B}"/>
    <cellStyle name="Normal 61 2 6 2" xfId="18944" xr:uid="{E03B09B6-1E52-49D4-80B7-2DABACA2D46B}"/>
    <cellStyle name="Normal 61 2 6 2 2" xfId="18945" xr:uid="{4129824C-5C72-4F16-B92E-4EB3BD4F1D13}"/>
    <cellStyle name="Normal 61 2 6 3" xfId="18946" xr:uid="{E3FFBAF2-C844-4D36-B6D0-C7E2E4F001F3}"/>
    <cellStyle name="Normal 61 2 7" xfId="18947" xr:uid="{3EE0DD68-CB7B-4135-A4C2-819CF25FB59E}"/>
    <cellStyle name="Normal 61 2 7 2" xfId="18948" xr:uid="{21AC2159-496D-4657-9B46-96EA494AAFB3}"/>
    <cellStyle name="Normal 61 2 7 2 2" xfId="18949" xr:uid="{E24D379D-07E1-49BE-B071-55F81E2A69CD}"/>
    <cellStyle name="Normal 61 2 7 3" xfId="18950" xr:uid="{456AA1B9-2B7D-4FCA-AD08-DDD3A69D8166}"/>
    <cellStyle name="Normal 61 2 8" xfId="18951" xr:uid="{C842C4FF-6E41-4D92-86F9-F443B1DA1821}"/>
    <cellStyle name="Normal 61 2 8 2" xfId="18952" xr:uid="{0E3DD65B-41B2-4200-9837-E7CA6E76D94C}"/>
    <cellStyle name="Normal 61 2 9" xfId="18953" xr:uid="{D9961BF1-62E3-40BB-BF4C-90450D8BC7EB}"/>
    <cellStyle name="Normal 61 2 9 2" xfId="18954" xr:uid="{83FBD3DF-F3B8-48E7-9D7F-B15A135702A7}"/>
    <cellStyle name="Normal 61 3" xfId="18955" xr:uid="{A974DFFE-D16F-4189-A7BD-B58C59A679FD}"/>
    <cellStyle name="Normal 62" xfId="18956" xr:uid="{692B0D8E-4C38-4483-8026-361AAFBF0ECA}"/>
    <cellStyle name="Normal 62 2" xfId="18957" xr:uid="{31BE23CC-1363-41D5-B367-425CC75CBD4C}"/>
    <cellStyle name="Normal 62 2 2" xfId="18958" xr:uid="{AC953069-8EFC-46F3-9DBA-F3D985A9B107}"/>
    <cellStyle name="Normal 62 3" xfId="18959" xr:uid="{705B4244-2065-44F0-881C-39197407943E}"/>
    <cellStyle name="Normal 63" xfId="18960" xr:uid="{98E720A0-4210-440F-B8F2-148D9FCA738F}"/>
    <cellStyle name="Normal 63 2" xfId="18961" xr:uid="{11CE908B-C458-45D6-8738-CBE53E6A6C78}"/>
    <cellStyle name="Normal 63 2 10" xfId="18962" xr:uid="{F6B13451-7289-44E5-A63B-115C2148BFAC}"/>
    <cellStyle name="Normal 63 2 2" xfId="18963" xr:uid="{26D681B5-994B-47DA-A8A2-ABB6962D7705}"/>
    <cellStyle name="Normal 63 2 2 2" xfId="18964" xr:uid="{45557B29-7423-465A-8A49-1571052D23DA}"/>
    <cellStyle name="Normal 63 2 2 2 2" xfId="18965" xr:uid="{4C9AF2F0-77DA-4D6A-B700-880804DF0EEE}"/>
    <cellStyle name="Normal 63 2 2 2 2 2" xfId="18966" xr:uid="{CA00B6A3-6713-4068-8109-842D2B8DE73E}"/>
    <cellStyle name="Normal 63 2 2 2 2 2 2" xfId="18967" xr:uid="{62AA9748-5B0E-468A-985B-79E009B479AD}"/>
    <cellStyle name="Normal 63 2 2 2 2 3" xfId="18968" xr:uid="{E692CDD9-B4CA-4684-851D-85A2C3E2D9F5}"/>
    <cellStyle name="Normal 63 2 2 2 3" xfId="18969" xr:uid="{CA6D94EF-9743-4427-835E-94445E929977}"/>
    <cellStyle name="Normal 63 2 2 2 3 2" xfId="18970" xr:uid="{DCA451AE-7A7C-443F-A9CE-C3706F451732}"/>
    <cellStyle name="Normal 63 2 2 2 3 2 2" xfId="18971" xr:uid="{4F0BC4BB-158A-4BDC-8A28-8A87FAD54CC8}"/>
    <cellStyle name="Normal 63 2 2 2 3 3" xfId="18972" xr:uid="{2937D82A-2121-48FE-A6E3-12DAA8E4CAD5}"/>
    <cellStyle name="Normal 63 2 2 2 4" xfId="18973" xr:uid="{92C92ED7-E9BF-42E4-BE80-6CE3B69EC703}"/>
    <cellStyle name="Normal 63 2 2 2 4 2" xfId="18974" xr:uid="{3AB42A51-2BEF-41F3-9833-55CBAF475788}"/>
    <cellStyle name="Normal 63 2 2 2 5" xfId="18975" xr:uid="{6E47E70F-8EC5-4103-B4C6-67FF32F45A38}"/>
    <cellStyle name="Normal 63 2 2 2 5 2" xfId="18976" xr:uid="{55CCDEA1-6486-4141-A830-236F38D13931}"/>
    <cellStyle name="Normal 63 2 2 2 6" xfId="18977" xr:uid="{FC38ECEB-0F8C-48B6-884F-443174C288A9}"/>
    <cellStyle name="Normal 63 2 2 3" xfId="18978" xr:uid="{7E6A2365-91E6-439C-8613-F7C7AF6C3040}"/>
    <cellStyle name="Normal 63 2 2 3 2" xfId="18979" xr:uid="{AA060621-6B2C-4FA3-8CF4-FEFA3D7CDC2C}"/>
    <cellStyle name="Normal 63 2 2 3 2 2" xfId="18980" xr:uid="{C5D3B0E4-74D8-4901-8A7C-1FD860C3E384}"/>
    <cellStyle name="Normal 63 2 2 3 2 2 2" xfId="18981" xr:uid="{80F10CD8-1373-43A9-8AEA-F202A91FB30D}"/>
    <cellStyle name="Normal 63 2 2 3 2 3" xfId="18982" xr:uid="{8ECB4A8E-C9A8-4414-B5E2-638AD9012DAF}"/>
    <cellStyle name="Normal 63 2 2 3 3" xfId="18983" xr:uid="{5921D5EE-AEE4-476A-B19D-FC7A603AF49C}"/>
    <cellStyle name="Normal 63 2 2 3 3 2" xfId="18984" xr:uid="{03B9E8F6-7B65-48DB-A634-C9DB14687AC8}"/>
    <cellStyle name="Normal 63 2 2 3 3 2 2" xfId="18985" xr:uid="{750A5062-AF19-42A7-9740-81A96B8A98E0}"/>
    <cellStyle name="Normal 63 2 2 3 3 3" xfId="18986" xr:uid="{73990802-5A9A-4C92-BBDB-DC35157FEC68}"/>
    <cellStyle name="Normal 63 2 2 3 4" xfId="18987" xr:uid="{2E8EACE8-00CA-4606-B707-5A6306ABE45E}"/>
    <cellStyle name="Normal 63 2 2 3 4 2" xfId="18988" xr:uid="{6CBAE7EA-6404-43FB-9941-A8101D04C809}"/>
    <cellStyle name="Normal 63 2 2 3 5" xfId="18989" xr:uid="{384F9F00-9446-493E-8AE5-437DA61FA880}"/>
    <cellStyle name="Normal 63 2 2 3 5 2" xfId="18990" xr:uid="{4A5FD659-3571-4271-A39E-21404AAB7AFB}"/>
    <cellStyle name="Normal 63 2 2 3 6" xfId="18991" xr:uid="{B7B544C1-9CCF-45FB-AE8F-173EAB18EBE6}"/>
    <cellStyle name="Normal 63 2 2 4" xfId="18992" xr:uid="{9C28E8B9-0823-4587-849F-337D0A879666}"/>
    <cellStyle name="Normal 63 2 2 4 2" xfId="18993" xr:uid="{857F7923-7704-4EAB-B208-296BE44D8593}"/>
    <cellStyle name="Normal 63 2 2 4 2 2" xfId="18994" xr:uid="{4BDA9DA9-DFFD-47A4-8665-6D00452B0503}"/>
    <cellStyle name="Normal 63 2 2 4 2 2 2" xfId="18995" xr:uid="{374DBF99-741C-410E-8511-083FC726488F}"/>
    <cellStyle name="Normal 63 2 2 4 2 3" xfId="18996" xr:uid="{50870C6B-6799-4A7B-9B04-646FF9CC4F1E}"/>
    <cellStyle name="Normal 63 2 2 4 3" xfId="18997" xr:uid="{88DA3EAC-478F-4365-954B-7FA3B6CFFD6C}"/>
    <cellStyle name="Normal 63 2 2 4 3 2" xfId="18998" xr:uid="{7E46767D-B7BA-497A-904A-6BC59D66B286}"/>
    <cellStyle name="Normal 63 2 2 4 3 2 2" xfId="18999" xr:uid="{FFBDBF9F-F4F5-4FB4-B0C3-D7DC463CA296}"/>
    <cellStyle name="Normal 63 2 2 4 3 3" xfId="19000" xr:uid="{81EEF9E2-4903-4CCF-8691-E7F6873FB4E7}"/>
    <cellStyle name="Normal 63 2 2 4 4" xfId="19001" xr:uid="{9A6D1293-FC9D-4BC3-8087-12FEF000FFD9}"/>
    <cellStyle name="Normal 63 2 2 4 4 2" xfId="19002" xr:uid="{2DC0C18F-1E4A-493A-A31E-3ACBF9E9943E}"/>
    <cellStyle name="Normal 63 2 2 4 5" xfId="19003" xr:uid="{3389D0AB-F3F1-4D70-B17E-EDA4560F0DED}"/>
    <cellStyle name="Normal 63 2 2 4 5 2" xfId="19004" xr:uid="{35D15096-8AC3-409D-9EBE-5E47EF104E9F}"/>
    <cellStyle name="Normal 63 2 2 4 6" xfId="19005" xr:uid="{F2D948C5-6065-45A2-A9B8-67C923EE41D4}"/>
    <cellStyle name="Normal 63 2 2 5" xfId="19006" xr:uid="{352827AD-7EFB-4486-8855-8D06BA10A65C}"/>
    <cellStyle name="Normal 63 2 2 5 2" xfId="19007" xr:uid="{D13B8FE0-4092-4885-83FA-71063FC3868E}"/>
    <cellStyle name="Normal 63 2 2 5 2 2" xfId="19008" xr:uid="{E8AE2777-1C6B-4BC7-9C3A-8C2B3CB43CD9}"/>
    <cellStyle name="Normal 63 2 2 5 3" xfId="19009" xr:uid="{5DE939BF-C426-423E-96F7-18DFF1D83548}"/>
    <cellStyle name="Normal 63 2 2 6" xfId="19010" xr:uid="{D2DB2F41-81D5-4D75-8D8F-00B53A75940B}"/>
    <cellStyle name="Normal 63 2 2 6 2" xfId="19011" xr:uid="{CF85CCB4-3E78-49E9-8028-1E23A5ED201F}"/>
    <cellStyle name="Normal 63 2 2 6 2 2" xfId="19012" xr:uid="{88C9BE93-99C9-4C3F-B165-BA721A2C78A9}"/>
    <cellStyle name="Normal 63 2 2 6 3" xfId="19013" xr:uid="{9BAE278F-7C28-4A47-B876-CD0EB54F8B4E}"/>
    <cellStyle name="Normal 63 2 2 7" xfId="19014" xr:uid="{30E9F308-461D-4B6E-93EE-186D9538F455}"/>
    <cellStyle name="Normal 63 2 2 7 2" xfId="19015" xr:uid="{93FEAEA1-F015-47C2-9C51-C7F2A8C83B51}"/>
    <cellStyle name="Normal 63 2 2 8" xfId="19016" xr:uid="{AE8A0FEB-12C5-4E51-98D0-32F5029E9C82}"/>
    <cellStyle name="Normal 63 2 2 8 2" xfId="19017" xr:uid="{AC427688-5CEA-4EA6-8880-C0045BC993A2}"/>
    <cellStyle name="Normal 63 2 2 9" xfId="19018" xr:uid="{EEFA733E-E3FC-4C72-84DC-4AD63A703124}"/>
    <cellStyle name="Normal 63 2 3" xfId="19019" xr:uid="{6FFDF490-A85C-442A-A7A8-CC901DFE35AC}"/>
    <cellStyle name="Normal 63 2 3 2" xfId="19020" xr:uid="{C02705AC-6EB5-42D6-9A5B-C5EC45B873A6}"/>
    <cellStyle name="Normal 63 2 3 2 2" xfId="19021" xr:uid="{6290173C-C168-4EAC-98AC-621B6F19947B}"/>
    <cellStyle name="Normal 63 2 3 2 2 2" xfId="19022" xr:uid="{3E69A10D-8B94-4200-A7ED-FD86A28EFF8F}"/>
    <cellStyle name="Normal 63 2 3 2 3" xfId="19023" xr:uid="{BD51A339-BFD8-46B1-A10D-31E9EACFEBEB}"/>
    <cellStyle name="Normal 63 2 3 3" xfId="19024" xr:uid="{A980AC39-3FE4-4FE0-86C6-D4D27398FBDD}"/>
    <cellStyle name="Normal 63 2 3 3 2" xfId="19025" xr:uid="{CDD3454A-C0D2-463C-9BC9-7FFEE8BFDCE7}"/>
    <cellStyle name="Normal 63 2 3 3 2 2" xfId="19026" xr:uid="{51734F8D-4DDA-4783-BACC-914C063E586F}"/>
    <cellStyle name="Normal 63 2 3 3 3" xfId="19027" xr:uid="{5567D350-E047-4B58-BD29-17D0992A897B}"/>
    <cellStyle name="Normal 63 2 3 4" xfId="19028" xr:uid="{56DA7422-2433-471F-875F-651662E1EAD3}"/>
    <cellStyle name="Normal 63 2 3 4 2" xfId="19029" xr:uid="{9BB60D64-260B-4C4D-86DE-5EDD5A7D7096}"/>
    <cellStyle name="Normal 63 2 3 5" xfId="19030" xr:uid="{B202F603-C65C-436E-A9AB-E7F521F77E5C}"/>
    <cellStyle name="Normal 63 2 3 5 2" xfId="19031" xr:uid="{E86532F2-0879-453A-8FDB-EF50B72540BE}"/>
    <cellStyle name="Normal 63 2 3 6" xfId="19032" xr:uid="{883D53C6-8CB7-4D33-8C50-2336146CBD8B}"/>
    <cellStyle name="Normal 63 2 4" xfId="19033" xr:uid="{0AA9021C-ED53-40A1-981A-23AD11302026}"/>
    <cellStyle name="Normal 63 2 4 2" xfId="19034" xr:uid="{7ABFF4F4-7AEA-484E-A710-0C46A551A2F5}"/>
    <cellStyle name="Normal 63 2 4 2 2" xfId="19035" xr:uid="{D719D859-6C76-494E-BFEE-B4F1E807B47A}"/>
    <cellStyle name="Normal 63 2 4 2 2 2" xfId="19036" xr:uid="{B8D99218-CA49-4781-9B2B-2F4E76BA2E30}"/>
    <cellStyle name="Normal 63 2 4 2 3" xfId="19037" xr:uid="{C642DDB7-E8C1-4D3F-8161-9144C5396E36}"/>
    <cellStyle name="Normal 63 2 4 3" xfId="19038" xr:uid="{3CEB54E8-AE28-4086-BD10-66514B079460}"/>
    <cellStyle name="Normal 63 2 4 3 2" xfId="19039" xr:uid="{F665C45A-A00E-4DAE-927D-37D46D1D6B0C}"/>
    <cellStyle name="Normal 63 2 4 3 2 2" xfId="19040" xr:uid="{C58362D4-A056-44C2-9788-91043E8723F7}"/>
    <cellStyle name="Normal 63 2 4 3 3" xfId="19041" xr:uid="{430B71E9-8016-47FF-8330-EC8E5EA037CA}"/>
    <cellStyle name="Normal 63 2 4 4" xfId="19042" xr:uid="{12C94646-7978-4A0F-92C8-56A51FF0010D}"/>
    <cellStyle name="Normal 63 2 4 4 2" xfId="19043" xr:uid="{CE77918B-BE1C-4BB1-8E92-2280C04A6F2F}"/>
    <cellStyle name="Normal 63 2 4 5" xfId="19044" xr:uid="{1F5D5444-7BF4-4942-94D2-8C26CA638B66}"/>
    <cellStyle name="Normal 63 2 4 5 2" xfId="19045" xr:uid="{CBF1A75D-6210-404F-8CEC-225C4D3509E1}"/>
    <cellStyle name="Normal 63 2 4 6" xfId="19046" xr:uid="{10209454-05F2-420D-81CD-2196A74C1A7E}"/>
    <cellStyle name="Normal 63 2 5" xfId="19047" xr:uid="{79F91AFD-7E6F-4A10-9E11-972106B89E77}"/>
    <cellStyle name="Normal 63 2 5 2" xfId="19048" xr:uid="{814C2DBB-0202-4A63-9559-721C1B01A2B6}"/>
    <cellStyle name="Normal 63 2 5 2 2" xfId="19049" xr:uid="{DAB899CF-BD43-4AEA-B4A7-0160DAAC3390}"/>
    <cellStyle name="Normal 63 2 5 2 2 2" xfId="19050" xr:uid="{C1B72088-D236-4704-9B3B-8F7F5EBA1881}"/>
    <cellStyle name="Normal 63 2 5 2 3" xfId="19051" xr:uid="{671B4EDF-CA57-42A4-89DF-33CC0EA1F31B}"/>
    <cellStyle name="Normal 63 2 5 3" xfId="19052" xr:uid="{7A495C4C-7E7D-4F4C-A620-0A8366E83793}"/>
    <cellStyle name="Normal 63 2 5 3 2" xfId="19053" xr:uid="{62A7251C-0CCB-48FA-BCA8-E08890166C3E}"/>
    <cellStyle name="Normal 63 2 5 3 2 2" xfId="19054" xr:uid="{BBB591BA-6371-47D6-9421-338A1699A04B}"/>
    <cellStyle name="Normal 63 2 5 3 3" xfId="19055" xr:uid="{708DA754-C7B5-4B80-B5A5-AAF646696A95}"/>
    <cellStyle name="Normal 63 2 5 4" xfId="19056" xr:uid="{15ED81A3-B4E7-4F53-BBE8-825547899201}"/>
    <cellStyle name="Normal 63 2 5 4 2" xfId="19057" xr:uid="{F6AE59E1-A88A-40E9-B1C3-F7384270A7FC}"/>
    <cellStyle name="Normal 63 2 5 5" xfId="19058" xr:uid="{48D6BC80-0F12-41EC-99F3-198FB68C47D6}"/>
    <cellStyle name="Normal 63 2 5 5 2" xfId="19059" xr:uid="{E48A7E57-3DF3-409F-95A6-B36ECE764C80}"/>
    <cellStyle name="Normal 63 2 5 6" xfId="19060" xr:uid="{8AD10AB6-A66B-4FA0-B676-87C661E61B78}"/>
    <cellStyle name="Normal 63 2 6" xfId="19061" xr:uid="{2B0D950D-36D4-4895-B685-42185E0CBB9A}"/>
    <cellStyle name="Normal 63 2 6 2" xfId="19062" xr:uid="{05497F8C-EBE4-4CE9-AF3D-61A29B4881AE}"/>
    <cellStyle name="Normal 63 2 6 2 2" xfId="19063" xr:uid="{9D9F34A6-0FFE-4E8C-B872-1507664EBEBA}"/>
    <cellStyle name="Normal 63 2 6 3" xfId="19064" xr:uid="{953B42DA-6A7E-4D8E-AAA0-55075A3DCAFD}"/>
    <cellStyle name="Normal 63 2 7" xfId="19065" xr:uid="{5E6FBCAE-F258-4660-86CA-9C7B94284CAD}"/>
    <cellStyle name="Normal 63 2 7 2" xfId="19066" xr:uid="{A4907850-4E0D-4590-A211-3C94D316819D}"/>
    <cellStyle name="Normal 63 2 7 2 2" xfId="19067" xr:uid="{9285A5E9-BA2F-4BCF-A4E4-E0EE5FE7ECAA}"/>
    <cellStyle name="Normal 63 2 7 3" xfId="19068" xr:uid="{2E8FD1D8-842E-4A47-9B9D-8DEA05679995}"/>
    <cellStyle name="Normal 63 2 8" xfId="19069" xr:uid="{53216CB0-D3B8-4B38-8594-8252A16C848F}"/>
    <cellStyle name="Normal 63 2 8 2" xfId="19070" xr:uid="{1C9AA080-B9ED-43A8-9016-380A80B03BE9}"/>
    <cellStyle name="Normal 63 2 9" xfId="19071" xr:uid="{E6D9E8B3-7FF4-468B-853C-B2E43537031E}"/>
    <cellStyle name="Normal 63 2 9 2" xfId="19072" xr:uid="{B5534497-7B1E-4538-97B8-5FAF2F415856}"/>
    <cellStyle name="Normal 63 3" xfId="19073" xr:uid="{47A504A3-BD80-4ED6-9B73-E05BB6327451}"/>
    <cellStyle name="Normal 64" xfId="30997" xr:uid="{1259BE11-6908-43CA-A964-0E0521896B54}"/>
    <cellStyle name="Normal 64 2" xfId="19074" xr:uid="{E619F46B-1235-40CE-B383-B965EF80E805}"/>
    <cellStyle name="Normal 64 2 10" xfId="19075" xr:uid="{C3CE1AAD-ACFA-400E-A921-E7D6CC0A1413}"/>
    <cellStyle name="Normal 64 2 2" xfId="19076" xr:uid="{4AA92EA6-49CA-4522-9B78-40E36255EE6C}"/>
    <cellStyle name="Normal 64 2 2 2" xfId="19077" xr:uid="{6ABF9C1A-43D4-44EF-9932-14BE7955932C}"/>
    <cellStyle name="Normal 64 2 2 2 2" xfId="19078" xr:uid="{8CB0BCDF-3AE8-4274-83D1-9964CD5FDBF6}"/>
    <cellStyle name="Normal 64 2 2 2 2 2" xfId="19079" xr:uid="{0CEB872E-C15C-4419-BF48-7BF35CA446C7}"/>
    <cellStyle name="Normal 64 2 2 2 2 2 2" xfId="19080" xr:uid="{400EBA3D-4B36-4905-93C6-366E3A8EF116}"/>
    <cellStyle name="Normal 64 2 2 2 2 3" xfId="19081" xr:uid="{3113B628-D33C-41E4-B056-CBCAC20380BB}"/>
    <cellStyle name="Normal 64 2 2 2 3" xfId="19082" xr:uid="{704D95A3-E5A1-40A6-8E8F-93A8E8DEDF2E}"/>
    <cellStyle name="Normal 64 2 2 2 3 2" xfId="19083" xr:uid="{7E8CB388-3271-4CBA-A079-9F30288FBAE8}"/>
    <cellStyle name="Normal 64 2 2 2 3 2 2" xfId="19084" xr:uid="{DEDD38EE-C4C2-4EAC-95E0-5C4024B8908E}"/>
    <cellStyle name="Normal 64 2 2 2 3 3" xfId="19085" xr:uid="{E44BED2B-8850-44FF-A069-D155D61F8C85}"/>
    <cellStyle name="Normal 64 2 2 2 4" xfId="19086" xr:uid="{42EDA658-95D4-4402-B05A-D890790D25E3}"/>
    <cellStyle name="Normal 64 2 2 2 4 2" xfId="19087" xr:uid="{9B64AD0E-65BC-45B6-A697-EB5F0D44D321}"/>
    <cellStyle name="Normal 64 2 2 2 5" xfId="19088" xr:uid="{297F97A4-5159-48C2-83EA-58D3A78DD683}"/>
    <cellStyle name="Normal 64 2 2 2 5 2" xfId="19089" xr:uid="{3EC3F4CA-8770-451E-AD52-1E300873D1E2}"/>
    <cellStyle name="Normal 64 2 2 2 6" xfId="19090" xr:uid="{F9843C88-869E-48CF-9D2C-34AE9E159FA6}"/>
    <cellStyle name="Normal 64 2 2 3" xfId="19091" xr:uid="{13D7F26B-082D-499E-897A-00791DFC1938}"/>
    <cellStyle name="Normal 64 2 2 3 2" xfId="19092" xr:uid="{1F1AE332-1634-47C2-AB9D-068FA23FCC57}"/>
    <cellStyle name="Normal 64 2 2 3 2 2" xfId="19093" xr:uid="{3543BE2F-8702-4207-95AB-ED79145F39CA}"/>
    <cellStyle name="Normal 64 2 2 3 2 2 2" xfId="19094" xr:uid="{CECFB9C0-69DF-4B49-BACE-619801453DA8}"/>
    <cellStyle name="Normal 64 2 2 3 2 3" xfId="19095" xr:uid="{9E9ED581-73F8-4D29-862D-4F085171D060}"/>
    <cellStyle name="Normal 64 2 2 3 3" xfId="19096" xr:uid="{4B21BAB5-7CBE-453D-A0FA-168857D1C5EB}"/>
    <cellStyle name="Normal 64 2 2 3 3 2" xfId="19097" xr:uid="{BFCC4B96-5931-4F49-898C-EFA06E6A34B6}"/>
    <cellStyle name="Normal 64 2 2 3 3 2 2" xfId="19098" xr:uid="{8EC437DD-F63C-4C13-A5D7-CB6BE8186F8F}"/>
    <cellStyle name="Normal 64 2 2 3 3 3" xfId="19099" xr:uid="{119F4A0A-AA5A-423C-BCF4-A9C9B60EC001}"/>
    <cellStyle name="Normal 64 2 2 3 4" xfId="19100" xr:uid="{7EEFA447-09D2-4FA7-88FA-FA073FC9F4EE}"/>
    <cellStyle name="Normal 64 2 2 3 4 2" xfId="19101" xr:uid="{466C50B4-1CDF-4899-AEBD-AC5386686D4D}"/>
    <cellStyle name="Normal 64 2 2 3 5" xfId="19102" xr:uid="{78E69D38-373C-4416-9591-F3C30A1BDB49}"/>
    <cellStyle name="Normal 64 2 2 3 5 2" xfId="19103" xr:uid="{2AD6AE2E-D260-4BFB-8B74-C212456DE1AE}"/>
    <cellStyle name="Normal 64 2 2 3 6" xfId="19104" xr:uid="{132AFFAD-6B94-401A-AE53-04A79EEB017F}"/>
    <cellStyle name="Normal 64 2 2 4" xfId="19105" xr:uid="{6AD843CB-8E83-4F4F-99C5-8AB5AB9617A8}"/>
    <cellStyle name="Normal 64 2 2 4 2" xfId="19106" xr:uid="{71E3F8DD-D445-4CBA-8D9F-8BFE715EA02A}"/>
    <cellStyle name="Normal 64 2 2 4 2 2" xfId="19107" xr:uid="{9FE1DD92-67C6-449A-87ED-741EC7002CFC}"/>
    <cellStyle name="Normal 64 2 2 4 2 2 2" xfId="19108" xr:uid="{E46583D7-621C-438C-BE52-CAE8922FB452}"/>
    <cellStyle name="Normal 64 2 2 4 2 3" xfId="19109" xr:uid="{AB446E19-CF7A-49E5-8164-BC6461BC0842}"/>
    <cellStyle name="Normal 64 2 2 4 3" xfId="19110" xr:uid="{2C9F86CD-5A6A-4817-95B4-C682827CF37F}"/>
    <cellStyle name="Normal 64 2 2 4 3 2" xfId="19111" xr:uid="{BAB494A9-8026-47F7-8FB9-0CB887E80B69}"/>
    <cellStyle name="Normal 64 2 2 4 3 2 2" xfId="19112" xr:uid="{AF5B77E2-2066-4D7C-8ADD-7FE7182CD3BB}"/>
    <cellStyle name="Normal 64 2 2 4 3 3" xfId="19113" xr:uid="{2E9D40CB-3825-4B3A-8668-35FB42EAE0AF}"/>
    <cellStyle name="Normal 64 2 2 4 4" xfId="19114" xr:uid="{1346A871-D0BD-4C7C-959C-66DC8FBDE60B}"/>
    <cellStyle name="Normal 64 2 2 4 4 2" xfId="19115" xr:uid="{44AC3642-2A1F-4D33-B33F-3F8DC2CA8810}"/>
    <cellStyle name="Normal 64 2 2 4 5" xfId="19116" xr:uid="{FA105E25-8C21-4C47-91AB-63C69A9FA854}"/>
    <cellStyle name="Normal 64 2 2 4 5 2" xfId="19117" xr:uid="{CC1A1339-0329-4FE1-95F7-810315FBE503}"/>
    <cellStyle name="Normal 64 2 2 4 6" xfId="19118" xr:uid="{EDE02C48-7F19-42EF-B36C-4BAEA2054915}"/>
    <cellStyle name="Normal 64 2 2 5" xfId="19119" xr:uid="{B205E36A-4E94-4524-91B1-DCD9CBDDD147}"/>
    <cellStyle name="Normal 64 2 2 5 2" xfId="19120" xr:uid="{39377F07-8F86-4A05-8681-9B01EF16FD45}"/>
    <cellStyle name="Normal 64 2 2 5 2 2" xfId="19121" xr:uid="{1BFC47F8-1BF8-4C48-B17B-6A9A8E309876}"/>
    <cellStyle name="Normal 64 2 2 5 3" xfId="19122" xr:uid="{AB897726-B48C-4828-90C8-E5290E9645B0}"/>
    <cellStyle name="Normal 64 2 2 6" xfId="19123" xr:uid="{8179F799-0830-426A-AB5C-CA75072033CE}"/>
    <cellStyle name="Normal 64 2 2 6 2" xfId="19124" xr:uid="{8F2C2566-9E83-4172-A0AE-C5CE5CFA21BF}"/>
    <cellStyle name="Normal 64 2 2 6 2 2" xfId="19125" xr:uid="{3549A705-00D2-4965-9590-48573556B691}"/>
    <cellStyle name="Normal 64 2 2 6 3" xfId="19126" xr:uid="{7CD4B65B-7BE8-4E99-A379-BAC89F43432D}"/>
    <cellStyle name="Normal 64 2 2 7" xfId="19127" xr:uid="{9BCEF7F9-237B-47B1-B71C-F35F412DA217}"/>
    <cellStyle name="Normal 64 2 2 7 2" xfId="19128" xr:uid="{BDC8D056-FF26-4687-9FC5-CAB1462427A2}"/>
    <cellStyle name="Normal 64 2 2 8" xfId="19129" xr:uid="{F6B1BEE5-9DB9-45B4-9349-96E2C8F61F4E}"/>
    <cellStyle name="Normal 64 2 2 8 2" xfId="19130" xr:uid="{E22C6E4C-69E2-43B8-894B-27041885FA5A}"/>
    <cellStyle name="Normal 64 2 2 9" xfId="19131" xr:uid="{22951A49-01DF-4FA0-A48A-AD6A7165DA61}"/>
    <cellStyle name="Normal 64 2 3" xfId="19132" xr:uid="{4FA9CDEE-D97B-4B75-82A2-660C0547942A}"/>
    <cellStyle name="Normal 64 2 3 2" xfId="19133" xr:uid="{5CA1B83A-292C-4369-903B-503AC7DE10C9}"/>
    <cellStyle name="Normal 64 2 3 2 2" xfId="19134" xr:uid="{51882FA0-D0A9-4C93-A110-F53D3CAE2DE6}"/>
    <cellStyle name="Normal 64 2 3 2 2 2" xfId="19135" xr:uid="{E401825E-7F8F-4F3E-96A2-5EFF3E63E764}"/>
    <cellStyle name="Normal 64 2 3 2 3" xfId="19136" xr:uid="{93C91F08-BAE2-4034-BC56-B6727753B029}"/>
    <cellStyle name="Normal 64 2 3 3" xfId="19137" xr:uid="{8E8F8CAD-3C81-400D-9F11-D44C0B10D474}"/>
    <cellStyle name="Normal 64 2 3 3 2" xfId="19138" xr:uid="{72FD1B21-D92C-44C0-9D29-F74EABB9B5A3}"/>
    <cellStyle name="Normal 64 2 3 3 2 2" xfId="19139" xr:uid="{4C648F7E-2BF7-4E4C-B243-B46415778B16}"/>
    <cellStyle name="Normal 64 2 3 3 3" xfId="19140" xr:uid="{1D7DAE3A-7E0C-4881-9905-98D53E3B8131}"/>
    <cellStyle name="Normal 64 2 3 4" xfId="19141" xr:uid="{11F19C66-6387-4C2B-89F5-467FF8E8A7C0}"/>
    <cellStyle name="Normal 64 2 3 4 2" xfId="19142" xr:uid="{F86F87D0-3A6F-4BCB-9C8F-02D3311BEF52}"/>
    <cellStyle name="Normal 64 2 3 5" xfId="19143" xr:uid="{5017BD6A-522A-4CEA-8E07-6D65A9B93C75}"/>
    <cellStyle name="Normal 64 2 3 5 2" xfId="19144" xr:uid="{0BEDF8B6-43A1-465A-9D88-4FD04436AE62}"/>
    <cellStyle name="Normal 64 2 3 6" xfId="19145" xr:uid="{D8B41F80-2907-4022-ACC3-7054410C60A2}"/>
    <cellStyle name="Normal 64 2 4" xfId="19146" xr:uid="{8E93922E-C45E-4D3F-BD15-5AFFA54D2D09}"/>
    <cellStyle name="Normal 64 2 4 2" xfId="19147" xr:uid="{AA8DE7FC-6F70-453C-A211-10A11E89E7C0}"/>
    <cellStyle name="Normal 64 2 4 2 2" xfId="19148" xr:uid="{8ADDC0AD-2062-4138-9574-DFEDCD100FED}"/>
    <cellStyle name="Normal 64 2 4 2 2 2" xfId="19149" xr:uid="{A33A46DD-87ED-42DE-A42B-EB3D8BB5A0B5}"/>
    <cellStyle name="Normal 64 2 4 2 3" xfId="19150" xr:uid="{010C6C35-7F1F-4EF1-93E5-183EDA02D3C1}"/>
    <cellStyle name="Normal 64 2 4 3" xfId="19151" xr:uid="{2D1EAB6C-392E-4AEE-98B8-135A002E9896}"/>
    <cellStyle name="Normal 64 2 4 3 2" xfId="19152" xr:uid="{6992B70F-C8DC-416C-9147-EA773192E15A}"/>
    <cellStyle name="Normal 64 2 4 3 2 2" xfId="19153" xr:uid="{856B6E4A-CAD2-41EB-ACF2-13B62E772D03}"/>
    <cellStyle name="Normal 64 2 4 3 3" xfId="19154" xr:uid="{6ECE851D-5F7F-45EC-ACCD-F4B229EFF15A}"/>
    <cellStyle name="Normal 64 2 4 4" xfId="19155" xr:uid="{9034E005-C85C-4F4C-975D-150DAEC7FDDD}"/>
    <cellStyle name="Normal 64 2 4 4 2" xfId="19156" xr:uid="{52ACE50E-E2B5-4BFC-A263-3487AA1550F4}"/>
    <cellStyle name="Normal 64 2 4 5" xfId="19157" xr:uid="{676F9A2A-3383-4CE9-A88E-5B52E5F309A3}"/>
    <cellStyle name="Normal 64 2 4 5 2" xfId="19158" xr:uid="{DBC43643-57B8-429E-B8F3-C204743714BB}"/>
    <cellStyle name="Normal 64 2 4 6" xfId="19159" xr:uid="{DC66DA3A-5F03-47A0-8C04-9AE0B36F2DB6}"/>
    <cellStyle name="Normal 64 2 5" xfId="19160" xr:uid="{416E03DD-099A-42E7-87BB-0A465A1E2DEE}"/>
    <cellStyle name="Normal 64 2 5 2" xfId="19161" xr:uid="{6E8E91D3-933E-4F9F-9F99-66D8299951E7}"/>
    <cellStyle name="Normal 64 2 5 2 2" xfId="19162" xr:uid="{96826887-E425-421C-9FC5-11761B67B4C4}"/>
    <cellStyle name="Normal 64 2 5 2 2 2" xfId="19163" xr:uid="{3DBCAB8E-BDCD-451F-B359-0A26BD469C54}"/>
    <cellStyle name="Normal 64 2 5 2 3" xfId="19164" xr:uid="{D4F3CB1E-259A-46DE-92F8-1BEF9C591917}"/>
    <cellStyle name="Normal 64 2 5 3" xfId="19165" xr:uid="{EEE8850C-547E-4C12-9D33-72D9EDD37DB7}"/>
    <cellStyle name="Normal 64 2 5 3 2" xfId="19166" xr:uid="{5610E10B-F106-45F1-868D-76D46E577E35}"/>
    <cellStyle name="Normal 64 2 5 3 2 2" xfId="19167" xr:uid="{15E31C20-C233-49BF-AC66-B9A1E4F290F8}"/>
    <cellStyle name="Normal 64 2 5 3 3" xfId="19168" xr:uid="{58DCBF2C-5B6C-4BDC-BD4A-F365563C2489}"/>
    <cellStyle name="Normal 64 2 5 4" xfId="19169" xr:uid="{11765E89-36F0-43C5-AF18-159A5DE32949}"/>
    <cellStyle name="Normal 64 2 5 4 2" xfId="19170" xr:uid="{700BBBDE-C4DB-4167-824C-2790411F8B93}"/>
    <cellStyle name="Normal 64 2 5 5" xfId="19171" xr:uid="{80907CD5-55E9-44D9-B88A-A18995B19601}"/>
    <cellStyle name="Normal 64 2 5 5 2" xfId="19172" xr:uid="{0368795B-AB91-4D10-A677-0E7BF9F1E2D0}"/>
    <cellStyle name="Normal 64 2 5 6" xfId="19173" xr:uid="{E0898F94-35C5-4CE9-90F4-22F8CE04A15F}"/>
    <cellStyle name="Normal 64 2 6" xfId="19174" xr:uid="{FF26883D-3B31-4C44-AFC2-173E4B9CD34D}"/>
    <cellStyle name="Normal 64 2 6 2" xfId="19175" xr:uid="{DB7A4230-6652-45C5-8165-48536CCAE038}"/>
    <cellStyle name="Normal 64 2 6 2 2" xfId="19176" xr:uid="{0E3FF05B-F08A-4997-B4D3-5EC782524EA0}"/>
    <cellStyle name="Normal 64 2 6 3" xfId="19177" xr:uid="{1877972A-B176-425F-AA9D-682D18EEF4FC}"/>
    <cellStyle name="Normal 64 2 7" xfId="19178" xr:uid="{8981F261-C254-4DB1-9F3E-88502A198998}"/>
    <cellStyle name="Normal 64 2 7 2" xfId="19179" xr:uid="{85635A13-781D-42A4-AAA6-F2DDFE562C73}"/>
    <cellStyle name="Normal 64 2 7 2 2" xfId="19180" xr:uid="{E5368ED8-E450-46DD-AFFA-DE719FA4D085}"/>
    <cellStyle name="Normal 64 2 7 3" xfId="19181" xr:uid="{2FB78E25-E876-460C-98D6-09B02D67ACB5}"/>
    <cellStyle name="Normal 64 2 8" xfId="19182" xr:uid="{B39DB5BE-6EDD-46FD-937D-E68E61E702ED}"/>
    <cellStyle name="Normal 64 2 8 2" xfId="19183" xr:uid="{43C983D0-4B96-4CF3-B728-203F5C53D6A7}"/>
    <cellStyle name="Normal 64 2 9" xfId="19184" xr:uid="{31F7D956-E1FB-4AEB-8D18-1E9375912CAD}"/>
    <cellStyle name="Normal 64 2 9 2" xfId="19185" xr:uid="{FCD0302A-3842-4F99-A2B3-2958F973BB82}"/>
    <cellStyle name="Normal 64 3" xfId="19186" xr:uid="{ACDA02D0-8E56-4928-B428-CAC128FDA23B}"/>
    <cellStyle name="Normal 65" xfId="31005" xr:uid="{D3DA6110-C5BA-43C3-ACFB-33C39D32D7AF}"/>
    <cellStyle name="Normal 65 2" xfId="19187" xr:uid="{9476F39C-E65E-4600-9A78-6259F287AB94}"/>
    <cellStyle name="Normal 65 2 2" xfId="19188" xr:uid="{082EB2A1-5FD4-4CC5-AA82-DA91374D82B1}"/>
    <cellStyle name="Normal 65 3" xfId="19189" xr:uid="{E343D601-D168-469E-8CCB-0E8505B6E7C3}"/>
    <cellStyle name="Normal 66" xfId="31008" xr:uid="{06B0721A-8FF2-475B-8AAB-234CC002EAF4}"/>
    <cellStyle name="Normal 66 2" xfId="19190" xr:uid="{1600DA3E-EB2E-4D64-97B9-E0CC26F2055A}"/>
    <cellStyle name="Normal 66 2 10" xfId="19191" xr:uid="{6BAEA53B-1AD1-42DD-B612-7FF35CD86365}"/>
    <cellStyle name="Normal 66 2 2" xfId="19192" xr:uid="{E6687BEB-65EE-45A4-8C25-8743C01FDE9C}"/>
    <cellStyle name="Normal 66 2 2 2" xfId="19193" xr:uid="{7DC31CA5-4415-4834-B5E8-C07DA3CA485B}"/>
    <cellStyle name="Normal 66 2 2 2 2" xfId="19194" xr:uid="{C73D49BB-140E-4C1A-8081-4008A96BB852}"/>
    <cellStyle name="Normal 66 2 2 2 2 2" xfId="19195" xr:uid="{AB26D0B6-84CD-43D1-98CB-491BD404298A}"/>
    <cellStyle name="Normal 66 2 2 2 2 2 2" xfId="19196" xr:uid="{B2219E95-909E-4DBE-BE73-4462F567BC87}"/>
    <cellStyle name="Normal 66 2 2 2 2 3" xfId="19197" xr:uid="{BA6835B5-D9FB-4AFE-8BA4-BCE88D62E5B6}"/>
    <cellStyle name="Normal 66 2 2 2 3" xfId="19198" xr:uid="{E2BB31AA-4F3A-44BE-87DA-07A728476EE5}"/>
    <cellStyle name="Normal 66 2 2 2 3 2" xfId="19199" xr:uid="{792FD2B6-73EF-4A6B-96C2-ED9B2BCA2C1D}"/>
    <cellStyle name="Normal 66 2 2 2 3 2 2" xfId="19200" xr:uid="{3B2D16D8-687E-4625-9C30-A34B3308D726}"/>
    <cellStyle name="Normal 66 2 2 2 3 3" xfId="19201" xr:uid="{6861AE68-4DC4-4EB4-87B2-C01BC6C60519}"/>
    <cellStyle name="Normal 66 2 2 2 4" xfId="19202" xr:uid="{2D9718AF-6A98-410D-AF8F-781D0447FDAC}"/>
    <cellStyle name="Normal 66 2 2 2 4 2" xfId="19203" xr:uid="{77E50177-2D71-4342-A4DB-77871E4CED8B}"/>
    <cellStyle name="Normal 66 2 2 2 5" xfId="19204" xr:uid="{143185C0-066D-40F8-A3B1-5CADCBEF4B6C}"/>
    <cellStyle name="Normal 66 2 2 2 5 2" xfId="19205" xr:uid="{6D31F386-5376-44A8-83BD-F3C582AD9988}"/>
    <cellStyle name="Normal 66 2 2 2 6" xfId="19206" xr:uid="{1FB5679A-8442-40B9-9E98-E1AE0E9C96AF}"/>
    <cellStyle name="Normal 66 2 2 3" xfId="19207" xr:uid="{383DA11E-148C-424F-8401-030F347CC01E}"/>
    <cellStyle name="Normal 66 2 2 3 2" xfId="19208" xr:uid="{238C2057-F365-4A4C-9567-475D564466A0}"/>
    <cellStyle name="Normal 66 2 2 3 2 2" xfId="19209" xr:uid="{0990A8B4-E36A-4119-8EFA-A9C992577AAD}"/>
    <cellStyle name="Normal 66 2 2 3 2 2 2" xfId="19210" xr:uid="{D8FA2CD9-EA6F-4110-B529-C78E287AFDC8}"/>
    <cellStyle name="Normal 66 2 2 3 2 3" xfId="19211" xr:uid="{E6A6CEB4-7C36-4147-B562-BF2E64AF0ED2}"/>
    <cellStyle name="Normal 66 2 2 3 3" xfId="19212" xr:uid="{8E7DD327-5B4A-4F4B-9122-20CB5756FE9F}"/>
    <cellStyle name="Normal 66 2 2 3 3 2" xfId="19213" xr:uid="{BF812CB6-5474-467E-8B25-1F4558753F63}"/>
    <cellStyle name="Normal 66 2 2 3 3 2 2" xfId="19214" xr:uid="{F3EA1043-1D62-4EF0-93DC-691B2FF67893}"/>
    <cellStyle name="Normal 66 2 2 3 3 3" xfId="19215" xr:uid="{139AB1FF-125F-4079-9216-6E80876FD7C5}"/>
    <cellStyle name="Normal 66 2 2 3 4" xfId="19216" xr:uid="{BEC7F8DC-8162-451A-BE6C-B12C97F553A4}"/>
    <cellStyle name="Normal 66 2 2 3 4 2" xfId="19217" xr:uid="{086C088B-EFA8-42FE-9565-6FCF17F63E33}"/>
    <cellStyle name="Normal 66 2 2 3 5" xfId="19218" xr:uid="{1EED3B0A-ECAF-436A-9F81-2A62259BD5CF}"/>
    <cellStyle name="Normal 66 2 2 3 5 2" xfId="19219" xr:uid="{680F71FB-D9EA-43E2-B710-770D7FFDE7D5}"/>
    <cellStyle name="Normal 66 2 2 3 6" xfId="19220" xr:uid="{7B6F02E7-56B8-4A32-96B5-1C4AFACE885A}"/>
    <cellStyle name="Normal 66 2 2 4" xfId="19221" xr:uid="{0D970FC7-3DA9-4FA3-9D51-8F67A4118FE4}"/>
    <cellStyle name="Normal 66 2 2 4 2" xfId="19222" xr:uid="{F227C100-21BC-4C17-A645-72DCEC6EDE2E}"/>
    <cellStyle name="Normal 66 2 2 4 2 2" xfId="19223" xr:uid="{2DD236B3-4740-4631-A3F1-F2949C9CF7B8}"/>
    <cellStyle name="Normal 66 2 2 4 2 2 2" xfId="19224" xr:uid="{C43724BD-80DD-49A6-A3B0-23BBC8DE8E0F}"/>
    <cellStyle name="Normal 66 2 2 4 2 3" xfId="19225" xr:uid="{221ECACD-C8C6-4146-8B77-054D04F427AB}"/>
    <cellStyle name="Normal 66 2 2 4 3" xfId="19226" xr:uid="{AEAC4329-551B-4142-8560-83EC88D2CB0F}"/>
    <cellStyle name="Normal 66 2 2 4 3 2" xfId="19227" xr:uid="{787D3397-C549-4951-8FEF-29A65B26A84E}"/>
    <cellStyle name="Normal 66 2 2 4 3 2 2" xfId="19228" xr:uid="{C1554DCE-6D6A-4C69-982E-C50F20F0B802}"/>
    <cellStyle name="Normal 66 2 2 4 3 3" xfId="19229" xr:uid="{8A099709-D1AC-48A6-9A9E-13A8D434E700}"/>
    <cellStyle name="Normal 66 2 2 4 4" xfId="19230" xr:uid="{CB10D928-A532-443D-A80E-4D518EB2F56F}"/>
    <cellStyle name="Normal 66 2 2 4 4 2" xfId="19231" xr:uid="{A88F2B67-D70A-43A2-B8AE-BABDE2DC66B3}"/>
    <cellStyle name="Normal 66 2 2 4 5" xfId="19232" xr:uid="{33110D23-2067-47D4-83F3-3F580FD408D3}"/>
    <cellStyle name="Normal 66 2 2 4 5 2" xfId="19233" xr:uid="{51C41486-4381-4FA2-8FEF-543A2E25EFA1}"/>
    <cellStyle name="Normal 66 2 2 4 6" xfId="19234" xr:uid="{A5460CE9-9187-4109-93F7-367CA2EA6C7B}"/>
    <cellStyle name="Normal 66 2 2 5" xfId="19235" xr:uid="{008F00C9-1A83-48D6-ADF5-C5D016E174C9}"/>
    <cellStyle name="Normal 66 2 2 5 2" xfId="19236" xr:uid="{3A8E3B4A-DFF1-4C13-8BA0-CD5BD2F51F75}"/>
    <cellStyle name="Normal 66 2 2 5 2 2" xfId="19237" xr:uid="{FFB2A2B9-7F50-4FF7-8360-818EF6425FB9}"/>
    <cellStyle name="Normal 66 2 2 5 3" xfId="19238" xr:uid="{D4A19B0C-27E8-48EE-B0AD-481D54B3D909}"/>
    <cellStyle name="Normal 66 2 2 6" xfId="19239" xr:uid="{530A2F4C-7402-4098-9D3A-E28EBD7B9E25}"/>
    <cellStyle name="Normal 66 2 2 6 2" xfId="19240" xr:uid="{8E8DD699-0D42-4E1E-859A-BE978721370A}"/>
    <cellStyle name="Normal 66 2 2 6 2 2" xfId="19241" xr:uid="{843E13CA-C28C-4F2E-8760-6ACD663DF611}"/>
    <cellStyle name="Normal 66 2 2 6 3" xfId="19242" xr:uid="{E0260C3D-A4D7-4B78-AE03-EDA98A294229}"/>
    <cellStyle name="Normal 66 2 2 7" xfId="19243" xr:uid="{33E03194-DE00-4DAC-9183-0DC539B6D15D}"/>
    <cellStyle name="Normal 66 2 2 7 2" xfId="19244" xr:uid="{EA9765C2-978D-40A0-800C-A9B5BE19B2D9}"/>
    <cellStyle name="Normal 66 2 2 8" xfId="19245" xr:uid="{6A53FD8C-3C37-431C-87FE-C95D7ACAE8A1}"/>
    <cellStyle name="Normal 66 2 2 8 2" xfId="19246" xr:uid="{19141DCB-C0B9-403B-A1C3-CEF4785B0BD8}"/>
    <cellStyle name="Normal 66 2 2 9" xfId="19247" xr:uid="{7B5F4EF2-ED24-4A98-95F9-AE0480883ABB}"/>
    <cellStyle name="Normal 66 2 3" xfId="19248" xr:uid="{EB6A386D-E7A2-47CD-BB41-9624BC21BD89}"/>
    <cellStyle name="Normal 66 2 3 2" xfId="19249" xr:uid="{141FB510-B2F2-4025-A0C4-A83FC55C4194}"/>
    <cellStyle name="Normal 66 2 3 2 2" xfId="19250" xr:uid="{E145B6D5-0C9E-4FF9-B33B-7F4ACA91CEED}"/>
    <cellStyle name="Normal 66 2 3 2 2 2" xfId="19251" xr:uid="{35168F46-DB14-473A-8CA9-B4F2E182D518}"/>
    <cellStyle name="Normal 66 2 3 2 3" xfId="19252" xr:uid="{2FD0260A-94E8-4FAB-9BE7-8EB62B46FE14}"/>
    <cellStyle name="Normal 66 2 3 3" xfId="19253" xr:uid="{B08EA705-D82D-4B71-BA02-1E72EF4FEEC8}"/>
    <cellStyle name="Normal 66 2 3 3 2" xfId="19254" xr:uid="{E00BE8F7-03D8-4968-B98A-9A12520658F1}"/>
    <cellStyle name="Normal 66 2 3 3 2 2" xfId="19255" xr:uid="{473102E7-A0F8-4A65-8094-4535320BD50F}"/>
    <cellStyle name="Normal 66 2 3 3 3" xfId="19256" xr:uid="{E4E3E3C4-39F9-4A62-9B14-282F59AE80F0}"/>
    <cellStyle name="Normal 66 2 3 4" xfId="19257" xr:uid="{F2EE0C6D-FD4B-495F-880A-11B49AC09A33}"/>
    <cellStyle name="Normal 66 2 3 4 2" xfId="19258" xr:uid="{CEF41871-F1D3-4089-BDA4-2364DD26A0CF}"/>
    <cellStyle name="Normal 66 2 3 5" xfId="19259" xr:uid="{6A5E1A70-CD0F-4948-A34D-03E584F317C1}"/>
    <cellStyle name="Normal 66 2 3 5 2" xfId="19260" xr:uid="{9933B476-7CAB-4F1F-949B-7BD10E63437C}"/>
    <cellStyle name="Normal 66 2 3 6" xfId="19261" xr:uid="{40E5BC5E-4D6C-427B-AACE-5DB89BFE6D8E}"/>
    <cellStyle name="Normal 66 2 4" xfId="19262" xr:uid="{7D592792-BFAA-47A1-B136-0137820B93BC}"/>
    <cellStyle name="Normal 66 2 4 2" xfId="19263" xr:uid="{224454B5-2C39-466D-9DC3-B0F4E8578E0F}"/>
    <cellStyle name="Normal 66 2 4 2 2" xfId="19264" xr:uid="{917C5518-6759-47BA-AD26-56F26027DDC7}"/>
    <cellStyle name="Normal 66 2 4 2 2 2" xfId="19265" xr:uid="{BF5B2613-4956-45CF-A469-5EF749578D73}"/>
    <cellStyle name="Normal 66 2 4 2 3" xfId="19266" xr:uid="{6CFCF448-D0AB-4C04-B3D6-E48ED164A507}"/>
    <cellStyle name="Normal 66 2 4 3" xfId="19267" xr:uid="{D379C737-28D6-4E6F-9AAA-1C947FDD7042}"/>
    <cellStyle name="Normal 66 2 4 3 2" xfId="19268" xr:uid="{15F382B2-1BF5-4236-9607-2A6D1946A843}"/>
    <cellStyle name="Normal 66 2 4 3 2 2" xfId="19269" xr:uid="{C7E128D5-F2C2-4EAA-AE36-928E16F31026}"/>
    <cellStyle name="Normal 66 2 4 3 3" xfId="19270" xr:uid="{DDF343FB-E0D5-49DD-8D72-81FE0AEC478A}"/>
    <cellStyle name="Normal 66 2 4 4" xfId="19271" xr:uid="{9A0C41D8-38AF-47E2-B268-DDCFA8625A6E}"/>
    <cellStyle name="Normal 66 2 4 4 2" xfId="19272" xr:uid="{ED3D48AF-4E86-46C1-B0F3-B950C1A82206}"/>
    <cellStyle name="Normal 66 2 4 5" xfId="19273" xr:uid="{EDEC370C-92DF-4C86-8AA3-D4206C4C949C}"/>
    <cellStyle name="Normal 66 2 4 5 2" xfId="19274" xr:uid="{0A333288-9222-4FB0-82A9-C74D48A7BD4F}"/>
    <cellStyle name="Normal 66 2 4 6" xfId="19275" xr:uid="{AEB67592-2D32-41A8-BD1D-DA8F4F50B2BB}"/>
    <cellStyle name="Normal 66 2 5" xfId="19276" xr:uid="{88B62F43-5935-4941-9BBB-D510EAD9E0B8}"/>
    <cellStyle name="Normal 66 2 5 2" xfId="19277" xr:uid="{7717CF84-6F0C-4DF7-9F12-BF2236A93C45}"/>
    <cellStyle name="Normal 66 2 5 2 2" xfId="19278" xr:uid="{6AE4336F-97EE-4C31-99A6-318CE81E710A}"/>
    <cellStyle name="Normal 66 2 5 2 2 2" xfId="19279" xr:uid="{1F309743-B317-4C32-964C-3D48B19A1E95}"/>
    <cellStyle name="Normal 66 2 5 2 3" xfId="19280" xr:uid="{EE875BCE-E9CB-4C60-AF6D-899910A88A4F}"/>
    <cellStyle name="Normal 66 2 5 3" xfId="19281" xr:uid="{71A3FA00-7692-4C5E-B8B8-DCF9E7E1F911}"/>
    <cellStyle name="Normal 66 2 5 3 2" xfId="19282" xr:uid="{17D22366-4D4C-4B32-BD3E-D54BF35ECFBC}"/>
    <cellStyle name="Normal 66 2 5 3 2 2" xfId="19283" xr:uid="{205F0C7B-5EDA-4F7A-8D77-9459A0BA8B0B}"/>
    <cellStyle name="Normal 66 2 5 3 3" xfId="19284" xr:uid="{098BAE82-9007-4576-9599-0E37454F6070}"/>
    <cellStyle name="Normal 66 2 5 4" xfId="19285" xr:uid="{2608B0E8-B392-4CB4-A859-F050CFC9785E}"/>
    <cellStyle name="Normal 66 2 5 4 2" xfId="19286" xr:uid="{ED855384-F3D1-4B98-8B47-817DD42C3BAE}"/>
    <cellStyle name="Normal 66 2 5 5" xfId="19287" xr:uid="{849CE4FB-62D3-4F33-A3D2-BBE3976C4DC6}"/>
    <cellStyle name="Normal 66 2 5 5 2" xfId="19288" xr:uid="{944A9398-D971-49A9-8AAA-5D93FC999D29}"/>
    <cellStyle name="Normal 66 2 5 6" xfId="19289" xr:uid="{FBCDC905-5F2C-411D-929F-0DB40C6EF2A6}"/>
    <cellStyle name="Normal 66 2 6" xfId="19290" xr:uid="{04FC4DB0-3AF7-4F57-9F46-2810E8577E3A}"/>
    <cellStyle name="Normal 66 2 6 2" xfId="19291" xr:uid="{626845F5-71E5-4B5E-9D2B-5CFFF870A47D}"/>
    <cellStyle name="Normal 66 2 6 2 2" xfId="19292" xr:uid="{50162F53-282E-4690-BD03-26CA59F09584}"/>
    <cellStyle name="Normal 66 2 6 3" xfId="19293" xr:uid="{12DB0AC5-72C3-4243-8D88-5467803D7743}"/>
    <cellStyle name="Normal 66 2 7" xfId="19294" xr:uid="{2460A51F-0A45-4803-AEC7-178A3AD9D51A}"/>
    <cellStyle name="Normal 66 2 7 2" xfId="19295" xr:uid="{17C18579-F018-4F45-BE0D-17A80940831A}"/>
    <cellStyle name="Normal 66 2 7 2 2" xfId="19296" xr:uid="{2E8C6D84-3AF2-4A79-96FD-74A9B81AF554}"/>
    <cellStyle name="Normal 66 2 7 3" xfId="19297" xr:uid="{CDA34E12-FF69-49BF-A73A-E3334511EA8F}"/>
    <cellStyle name="Normal 66 2 8" xfId="19298" xr:uid="{801BB313-AD5A-4EAF-99C8-3AEC060315C2}"/>
    <cellStyle name="Normal 66 2 8 2" xfId="19299" xr:uid="{2840DA6D-D803-4A57-8F67-E38B96BC1CBE}"/>
    <cellStyle name="Normal 66 2 9" xfId="19300" xr:uid="{FAC354E8-2B0D-4B20-9A43-3D48EAF84A63}"/>
    <cellStyle name="Normal 66 2 9 2" xfId="19301" xr:uid="{B5DECFF5-BCB9-419B-8240-B63548E68961}"/>
    <cellStyle name="Normal 66 3" xfId="19302" xr:uid="{CDABA910-294E-4388-AC9E-344F493E100A}"/>
    <cellStyle name="Normal 67" xfId="31024" xr:uid="{1BD4EFB3-ED7D-43CC-A377-D357F0638ADE}"/>
    <cellStyle name="Normal 67 2" xfId="19303" xr:uid="{6C6480A5-CB8C-431D-A6B6-9E64AA503191}"/>
    <cellStyle name="Normal 67 2 10" xfId="19304" xr:uid="{72571418-0A3F-4F1A-BD74-C7D705C6DE23}"/>
    <cellStyle name="Normal 67 2 2" xfId="19305" xr:uid="{B0F80149-B8D7-4B8C-B447-D26265329A60}"/>
    <cellStyle name="Normal 67 2 2 2" xfId="19306" xr:uid="{03FECD48-6E92-49EB-BD81-377312EB7CAE}"/>
    <cellStyle name="Normal 67 2 2 2 2" xfId="19307" xr:uid="{3106E8A0-18B4-4BE5-AB07-8D146770E86E}"/>
    <cellStyle name="Normal 67 2 2 2 2 2" xfId="19308" xr:uid="{975FE261-4F56-4542-A3E8-CA6980DC5123}"/>
    <cellStyle name="Normal 67 2 2 2 2 2 2" xfId="19309" xr:uid="{C296CF05-E3BB-4502-AA3C-D0A1EF42FCB7}"/>
    <cellStyle name="Normal 67 2 2 2 2 3" xfId="19310" xr:uid="{88B4DABA-0B17-4154-9269-51A5E4550B42}"/>
    <cellStyle name="Normal 67 2 2 2 3" xfId="19311" xr:uid="{2E4E4FC8-C983-4D23-A351-E3339154DB61}"/>
    <cellStyle name="Normal 67 2 2 2 3 2" xfId="19312" xr:uid="{1A6F8E14-AA5E-46F7-8A97-0F6A6262E198}"/>
    <cellStyle name="Normal 67 2 2 2 3 2 2" xfId="19313" xr:uid="{719B5051-EAE8-4581-9915-4B450FB8BA37}"/>
    <cellStyle name="Normal 67 2 2 2 3 3" xfId="19314" xr:uid="{856B4EFE-2A2D-466A-8206-3213D365641B}"/>
    <cellStyle name="Normal 67 2 2 2 4" xfId="19315" xr:uid="{4CB29EAE-EFAF-486F-95DC-DDE990BE925B}"/>
    <cellStyle name="Normal 67 2 2 2 4 2" xfId="19316" xr:uid="{679FD049-B0A1-4646-851F-621395672B2E}"/>
    <cellStyle name="Normal 67 2 2 2 5" xfId="19317" xr:uid="{E29D8ACD-37C7-470F-B2C8-E1CD07B15CBB}"/>
    <cellStyle name="Normal 67 2 2 2 5 2" xfId="19318" xr:uid="{2D009D7A-B1A6-4997-8C3E-2A4D44E61F0D}"/>
    <cellStyle name="Normal 67 2 2 2 6" xfId="19319" xr:uid="{F08E39FA-3592-43D2-A2F5-00A446FDEAE1}"/>
    <cellStyle name="Normal 67 2 2 3" xfId="19320" xr:uid="{0AAEBC4D-AA5C-44DA-8E15-D9F3C2D17468}"/>
    <cellStyle name="Normal 67 2 2 3 2" xfId="19321" xr:uid="{1FF15059-6406-4FA3-A84C-E78C182A73A4}"/>
    <cellStyle name="Normal 67 2 2 3 2 2" xfId="19322" xr:uid="{E707ED57-0449-443A-BDA9-0C087E60F50E}"/>
    <cellStyle name="Normal 67 2 2 3 2 2 2" xfId="19323" xr:uid="{6663A6F2-A3E3-4931-BF16-4F937F78956E}"/>
    <cellStyle name="Normal 67 2 2 3 2 3" xfId="19324" xr:uid="{58857FCD-913C-4730-AC3A-18C631A0E249}"/>
    <cellStyle name="Normal 67 2 2 3 3" xfId="19325" xr:uid="{AD19F265-965E-4474-80CC-1F3B8B511C05}"/>
    <cellStyle name="Normal 67 2 2 3 3 2" xfId="19326" xr:uid="{C9635DA4-B6E4-42D8-AFA6-88365AF986E1}"/>
    <cellStyle name="Normal 67 2 2 3 3 2 2" xfId="19327" xr:uid="{D95B13D3-8811-44EC-8BC0-C9C99B383555}"/>
    <cellStyle name="Normal 67 2 2 3 3 3" xfId="19328" xr:uid="{89A8BB60-74DB-4D06-814A-B5D71D16C3D9}"/>
    <cellStyle name="Normal 67 2 2 3 4" xfId="19329" xr:uid="{3E95ED8D-04D5-41D5-A796-24616EB26B38}"/>
    <cellStyle name="Normal 67 2 2 3 4 2" xfId="19330" xr:uid="{C7CCAA0F-3B2E-482E-B3CF-6E996B919BE0}"/>
    <cellStyle name="Normal 67 2 2 3 5" xfId="19331" xr:uid="{D1803DE4-9F67-4E13-8E3B-1E7F9A46C62F}"/>
    <cellStyle name="Normal 67 2 2 3 5 2" xfId="19332" xr:uid="{482D50D3-E6AB-4BF9-9D47-77B6EBB5EC7D}"/>
    <cellStyle name="Normal 67 2 2 3 6" xfId="19333" xr:uid="{8F7668B5-F586-4C33-9E98-35C20BEF645D}"/>
    <cellStyle name="Normal 67 2 2 4" xfId="19334" xr:uid="{D8673006-B3B7-4473-8477-B095711045D4}"/>
    <cellStyle name="Normal 67 2 2 4 2" xfId="19335" xr:uid="{11360BE8-F85C-406C-AB42-A49BDF2FAC6B}"/>
    <cellStyle name="Normal 67 2 2 4 2 2" xfId="19336" xr:uid="{2CB961BA-0C51-4FFA-82A8-CE40BD270F23}"/>
    <cellStyle name="Normal 67 2 2 4 2 2 2" xfId="19337" xr:uid="{2305768B-D054-4391-A020-9C8BCB78C871}"/>
    <cellStyle name="Normal 67 2 2 4 2 3" xfId="19338" xr:uid="{9A615712-7755-42EA-9599-F35E045605A8}"/>
    <cellStyle name="Normal 67 2 2 4 3" xfId="19339" xr:uid="{D339549D-1B41-4162-84D6-5CAF736C912B}"/>
    <cellStyle name="Normal 67 2 2 4 3 2" xfId="19340" xr:uid="{51D97E62-7204-4654-B80E-0EE871FDB079}"/>
    <cellStyle name="Normal 67 2 2 4 3 2 2" xfId="19341" xr:uid="{424FBA31-BE09-454E-8EDD-F16185868E4E}"/>
    <cellStyle name="Normal 67 2 2 4 3 3" xfId="19342" xr:uid="{229F1448-CB4F-4409-B0A7-1B4C43BE835E}"/>
    <cellStyle name="Normal 67 2 2 4 4" xfId="19343" xr:uid="{D1AB772B-B191-45CD-8F65-2669DA659474}"/>
    <cellStyle name="Normal 67 2 2 4 4 2" xfId="19344" xr:uid="{2825F4DF-11A4-4C40-B366-E1DF963FA64C}"/>
    <cellStyle name="Normal 67 2 2 4 5" xfId="19345" xr:uid="{76CC9F40-BB1B-4B73-A264-39A08A96D099}"/>
    <cellStyle name="Normal 67 2 2 4 5 2" xfId="19346" xr:uid="{B0305EE1-7E37-4C78-B647-839909FBFC9A}"/>
    <cellStyle name="Normal 67 2 2 4 6" xfId="19347" xr:uid="{6E4697BE-CDEA-4EA9-A817-ADCC6B24256A}"/>
    <cellStyle name="Normal 67 2 2 5" xfId="19348" xr:uid="{03FD3EE3-9381-48C9-94FC-06AE8CE6D0A5}"/>
    <cellStyle name="Normal 67 2 2 5 2" xfId="19349" xr:uid="{3F7BB2FB-BCD4-4822-A41A-70951F88105D}"/>
    <cellStyle name="Normal 67 2 2 5 2 2" xfId="19350" xr:uid="{79F964C0-C3DB-41EE-BA69-897535025BBA}"/>
    <cellStyle name="Normal 67 2 2 5 3" xfId="19351" xr:uid="{3347532B-93EC-4315-B5BB-21FEAB65B8B7}"/>
    <cellStyle name="Normal 67 2 2 6" xfId="19352" xr:uid="{E76E34CE-95F6-4248-9B47-74C4DECC5752}"/>
    <cellStyle name="Normal 67 2 2 6 2" xfId="19353" xr:uid="{5E8461F7-E28C-44DF-8E57-58445F9239E2}"/>
    <cellStyle name="Normal 67 2 2 6 2 2" xfId="19354" xr:uid="{45F25601-A23C-4EA7-A66B-CE9658D2D8AA}"/>
    <cellStyle name="Normal 67 2 2 6 3" xfId="19355" xr:uid="{0561AC38-18AC-46E3-80FF-5E6F952226C6}"/>
    <cellStyle name="Normal 67 2 2 7" xfId="19356" xr:uid="{305D6CEB-E7A4-445A-8C56-B387D53A6FB7}"/>
    <cellStyle name="Normal 67 2 2 7 2" xfId="19357" xr:uid="{F0FFDB1C-1449-48D2-BFD9-41D8DBD3D01E}"/>
    <cellStyle name="Normal 67 2 2 8" xfId="19358" xr:uid="{91F52F50-6BC2-432C-92B5-AD9CF79A6F4F}"/>
    <cellStyle name="Normal 67 2 2 8 2" xfId="19359" xr:uid="{3E227B7A-A0A9-41AB-AF3C-A6A14FADDFBA}"/>
    <cellStyle name="Normal 67 2 2 9" xfId="19360" xr:uid="{0BF3C9EA-3453-4CE2-8465-5C6A561BB7EC}"/>
    <cellStyle name="Normal 67 2 3" xfId="19361" xr:uid="{924C12DC-D136-498F-A1FE-1E3204E3AE0E}"/>
    <cellStyle name="Normal 67 2 3 2" xfId="19362" xr:uid="{09AB132D-CCBD-42B5-A060-E1705BF3DE77}"/>
    <cellStyle name="Normal 67 2 3 2 2" xfId="19363" xr:uid="{F1F0DC9A-9543-4C2D-A247-8CAF2286F7B5}"/>
    <cellStyle name="Normal 67 2 3 2 2 2" xfId="19364" xr:uid="{7BA625FD-0316-4680-A7F3-4A985F410104}"/>
    <cellStyle name="Normal 67 2 3 2 3" xfId="19365" xr:uid="{80E17C9A-ADA9-4F54-8D70-551AA04A5ED3}"/>
    <cellStyle name="Normal 67 2 3 3" xfId="19366" xr:uid="{1D713B2D-6ED6-4971-BACA-3DDA061DC591}"/>
    <cellStyle name="Normal 67 2 3 3 2" xfId="19367" xr:uid="{245A939E-53EB-4931-85BE-36E4B8440FE0}"/>
    <cellStyle name="Normal 67 2 3 3 2 2" xfId="19368" xr:uid="{280FE71E-5BED-42F5-A24E-10519F363723}"/>
    <cellStyle name="Normal 67 2 3 3 3" xfId="19369" xr:uid="{E7699909-8844-4D26-A2A7-C14626F17511}"/>
    <cellStyle name="Normal 67 2 3 4" xfId="19370" xr:uid="{8CD8E00E-CDE1-4C94-B7EC-214E3FE7EEDA}"/>
    <cellStyle name="Normal 67 2 3 4 2" xfId="19371" xr:uid="{546D687F-5EC4-4CD4-9F8B-755BBC25455E}"/>
    <cellStyle name="Normal 67 2 3 5" xfId="19372" xr:uid="{1DA677B3-47A2-47AE-86EB-DD494D339EE1}"/>
    <cellStyle name="Normal 67 2 3 5 2" xfId="19373" xr:uid="{9F3715D4-F303-4F04-89F5-B573E46DBA21}"/>
    <cellStyle name="Normal 67 2 3 6" xfId="19374" xr:uid="{87494DD3-CB66-4B7D-B1F8-65FA7BC275F0}"/>
    <cellStyle name="Normal 67 2 4" xfId="19375" xr:uid="{CFAD9E25-4E35-4244-80CC-8F0842F05368}"/>
    <cellStyle name="Normal 67 2 4 2" xfId="19376" xr:uid="{D7D5B9CE-1EF0-4E07-8E92-9F0B5902EA30}"/>
    <cellStyle name="Normal 67 2 4 2 2" xfId="19377" xr:uid="{A72E15DD-45CA-45FD-88E8-37FD4D5A3BF0}"/>
    <cellStyle name="Normal 67 2 4 2 2 2" xfId="19378" xr:uid="{D4BF413B-A441-4C0D-9FC8-760079FB592C}"/>
    <cellStyle name="Normal 67 2 4 2 3" xfId="19379" xr:uid="{C5940B3D-F338-48A4-9BE7-947E52A76884}"/>
    <cellStyle name="Normal 67 2 4 3" xfId="19380" xr:uid="{FE486D89-94BF-4CA9-9A80-5C36E93EAB34}"/>
    <cellStyle name="Normal 67 2 4 3 2" xfId="19381" xr:uid="{AE54A00F-86C1-4957-877F-EE32540AC9F3}"/>
    <cellStyle name="Normal 67 2 4 3 2 2" xfId="19382" xr:uid="{E2794477-95C0-42B2-BDCE-8F9D25302495}"/>
    <cellStyle name="Normal 67 2 4 3 3" xfId="19383" xr:uid="{331F433E-1F79-4BB4-9D64-83A0699A55C8}"/>
    <cellStyle name="Normal 67 2 4 4" xfId="19384" xr:uid="{7110C871-8415-49D7-8764-3E213BA42646}"/>
    <cellStyle name="Normal 67 2 4 4 2" xfId="19385" xr:uid="{9AB5506E-4FE7-486C-B6B2-F41282630C59}"/>
    <cellStyle name="Normal 67 2 4 5" xfId="19386" xr:uid="{52679C04-D082-4006-BB59-A44683D31567}"/>
    <cellStyle name="Normal 67 2 4 5 2" xfId="19387" xr:uid="{0C9CD00C-DEE0-44A3-B6D5-199E09F08BE1}"/>
    <cellStyle name="Normal 67 2 4 6" xfId="19388" xr:uid="{115A9420-4261-4CC1-B010-2549C546FF68}"/>
    <cellStyle name="Normal 67 2 5" xfId="19389" xr:uid="{7A6623E7-61C0-4191-B862-6ED64D9ECD80}"/>
    <cellStyle name="Normal 67 2 5 2" xfId="19390" xr:uid="{73619A60-6236-4C6B-8334-63D7066673D6}"/>
    <cellStyle name="Normal 67 2 5 2 2" xfId="19391" xr:uid="{BA67A94B-01FB-4F64-B8E7-A9C62965AC54}"/>
    <cellStyle name="Normal 67 2 5 2 2 2" xfId="19392" xr:uid="{7B1C162B-BDE2-466B-94F5-8BF168EA1525}"/>
    <cellStyle name="Normal 67 2 5 2 3" xfId="19393" xr:uid="{23FBE5CF-B7BB-4DB9-ACB6-ED20A3CF8D8B}"/>
    <cellStyle name="Normal 67 2 5 3" xfId="19394" xr:uid="{648A7606-2DEA-446F-9B57-7DCE791AA70B}"/>
    <cellStyle name="Normal 67 2 5 3 2" xfId="19395" xr:uid="{1E0C1C39-8BED-4270-9EF6-217CDC779701}"/>
    <cellStyle name="Normal 67 2 5 3 2 2" xfId="19396" xr:uid="{1D63D846-9D47-4CDB-A559-F846EBFCC8C5}"/>
    <cellStyle name="Normal 67 2 5 3 3" xfId="19397" xr:uid="{BFEE4BF5-0D7E-4597-96F6-359E99AD919C}"/>
    <cellStyle name="Normal 67 2 5 4" xfId="19398" xr:uid="{00000B07-3941-4948-8A1C-973A4EF76B73}"/>
    <cellStyle name="Normal 67 2 5 4 2" xfId="19399" xr:uid="{74FF94D9-3B71-47A1-807E-BF4856DF268B}"/>
    <cellStyle name="Normal 67 2 5 5" xfId="19400" xr:uid="{5F6047C5-EA94-4746-835C-7E03767433DB}"/>
    <cellStyle name="Normal 67 2 5 5 2" xfId="19401" xr:uid="{850C887B-6770-4C7F-9B59-43A9333F50D6}"/>
    <cellStyle name="Normal 67 2 5 6" xfId="19402" xr:uid="{ADBEA58A-2377-4DF7-B353-13A67CCC8049}"/>
    <cellStyle name="Normal 67 2 6" xfId="19403" xr:uid="{12E442C8-25EF-44A6-9842-DC322B17B236}"/>
    <cellStyle name="Normal 67 2 6 2" xfId="19404" xr:uid="{32944082-FCD1-4169-A634-B76F5601047A}"/>
    <cellStyle name="Normal 67 2 6 2 2" xfId="19405" xr:uid="{86AEC0DF-884D-43AC-A3F6-F168D54C2566}"/>
    <cellStyle name="Normal 67 2 6 3" xfId="19406" xr:uid="{A37F53C9-F8C2-4A57-AD4E-C8292BD03432}"/>
    <cellStyle name="Normal 67 2 7" xfId="19407" xr:uid="{50369631-E5E4-4144-BFB9-1D87A642FCD5}"/>
    <cellStyle name="Normal 67 2 7 2" xfId="19408" xr:uid="{E8B3CFF7-BD9D-4942-94B4-62D852C8305A}"/>
    <cellStyle name="Normal 67 2 7 2 2" xfId="19409" xr:uid="{06445B2A-A4B7-45FA-853F-69A827E4444C}"/>
    <cellStyle name="Normal 67 2 7 3" xfId="19410" xr:uid="{F07227B4-EE71-40F1-9DD4-743E68545B74}"/>
    <cellStyle name="Normal 67 2 8" xfId="19411" xr:uid="{53255587-D35D-4364-A527-3CFC43DB116A}"/>
    <cellStyle name="Normal 67 2 8 2" xfId="19412" xr:uid="{27902598-2294-47ED-9DE3-4F865A46FA6E}"/>
    <cellStyle name="Normal 67 2 9" xfId="19413" xr:uid="{5AC9C209-A442-4DC1-AB56-56D5C601F815}"/>
    <cellStyle name="Normal 67 2 9 2" xfId="19414" xr:uid="{30746823-7F36-4D02-89FF-1F75F79027DB}"/>
    <cellStyle name="Normal 67 3" xfId="19415" xr:uid="{D46968A9-1C5D-4EC2-8D5C-383B1E02364D}"/>
    <cellStyle name="Normal 68" xfId="31033" xr:uid="{367F67D3-146D-42D7-B2F8-4261A820A72C}"/>
    <cellStyle name="Normal 68 2" xfId="19416" xr:uid="{0EE3F0B3-758F-4E05-BC09-325070DC9DC0}"/>
    <cellStyle name="Normal 69" xfId="31034" xr:uid="{B2409EEF-390D-492C-BAB0-00D40694F07C}"/>
    <cellStyle name="Normal 69 2" xfId="19417" xr:uid="{8C404C65-457A-4BB3-8C5E-E361A661359B}"/>
    <cellStyle name="Normal 7" xfId="128" xr:uid="{B14934BE-0E1E-4E97-AE49-08D37C8E0D38}"/>
    <cellStyle name="Normal 7 10" xfId="19418" xr:uid="{571DF5BB-63D8-47F2-BC20-B4745A01D7A1}"/>
    <cellStyle name="Normal 7 11" xfId="19419" xr:uid="{34659BE5-9BF9-4562-8C58-0994504EA22B}"/>
    <cellStyle name="Normal 7 12" xfId="203" xr:uid="{5206C76E-C899-47C1-836F-01785CE4653D}"/>
    <cellStyle name="Normal 7 2" xfId="19420" xr:uid="{5FBEFE2D-B417-4DD9-932E-2186C3E420FF}"/>
    <cellStyle name="Normal 7 2 2" xfId="19421" xr:uid="{7C8780F5-427D-4EC9-97DE-ACD96E67AE40}"/>
    <cellStyle name="Normal 7 2 3" xfId="19422" xr:uid="{2549E189-6CAF-4353-9D55-F3C83D55CD4A}"/>
    <cellStyle name="Normal 7 3" xfId="19423" xr:uid="{9A171E66-29FE-4246-9FFD-3911E85BBEEC}"/>
    <cellStyle name="Normal 7 3 2" xfId="19424" xr:uid="{E163D4B4-7F17-4EBB-AF69-838D446EFDF5}"/>
    <cellStyle name="Normal 7 4" xfId="19425" xr:uid="{4017B249-CED8-4E56-BB00-66338C8EF6B7}"/>
    <cellStyle name="Normal 7 4 2" xfId="19426" xr:uid="{D69021D1-4DBA-4712-B02D-B2BB95CFCA0C}"/>
    <cellStyle name="Normal 7 5" xfId="19427" xr:uid="{8189A768-49F3-412F-B986-586FEABAD0C0}"/>
    <cellStyle name="Normal 7 6" xfId="19428" xr:uid="{1D643BE4-2018-40A2-9758-F0398E2339DC}"/>
    <cellStyle name="Normal 7 7" xfId="19429" xr:uid="{F12DBE36-1658-4FE7-8C56-6EDC00C7F13B}"/>
    <cellStyle name="Normal 7 8" xfId="19430" xr:uid="{10373807-8774-4A77-A632-AEB2106986A8}"/>
    <cellStyle name="Normal 7 9" xfId="19431" xr:uid="{5EE81BF3-22C6-43C8-BA40-4A6719F17B2A}"/>
    <cellStyle name="Normal 70" xfId="31039" xr:uid="{B228F953-84BC-4301-ADC2-E14104431C09}"/>
    <cellStyle name="Normal 70 2" xfId="19432" xr:uid="{08A5D1A9-8197-4B60-BCB5-BCB04734E981}"/>
    <cellStyle name="Normal 71" xfId="31044" xr:uid="{E3920E74-2A8D-46EE-A5BB-AB763385EE2B}"/>
    <cellStyle name="Normal 71 2" xfId="19433" xr:uid="{6205188E-BC8F-4E03-A7DA-3C5BF0189981}"/>
    <cellStyle name="Normal 71 2 10" xfId="19434" xr:uid="{D8C9C28B-F420-482B-B846-F54923375909}"/>
    <cellStyle name="Normal 71 2 10 2" xfId="19435" xr:uid="{A964E953-9EB5-4FB6-8911-2AB687EE9157}"/>
    <cellStyle name="Normal 71 2 11" xfId="19436" xr:uid="{B8ACB696-F409-4250-BAF3-9A25F6D68B7F}"/>
    <cellStyle name="Normal 71 2 11 2" xfId="19437" xr:uid="{3DDA5D25-8918-4E32-AC0F-E69FD1A3E221}"/>
    <cellStyle name="Normal 71 2 12" xfId="19438" xr:uid="{FAE753F8-CDF9-4236-BC84-7833A63669B5}"/>
    <cellStyle name="Normal 71 2 2" xfId="19439" xr:uid="{9494A585-2DA1-4976-B987-D07276FB5965}"/>
    <cellStyle name="Normal 71 2 2 10" xfId="19440" xr:uid="{013F98BE-8E97-4B43-B6B1-200CB822F367}"/>
    <cellStyle name="Normal 71 2 2 2" xfId="19441" xr:uid="{15A0E278-0F9F-4113-AA26-CE493228C1C2}"/>
    <cellStyle name="Normal 71 2 2 2 2" xfId="19442" xr:uid="{2CC55350-F9A4-4C9C-96CE-547728CB6E15}"/>
    <cellStyle name="Normal 71 2 2 2 2 2" xfId="19443" xr:uid="{F66F3E64-1767-4761-A14A-3F360FE03E98}"/>
    <cellStyle name="Normal 71 2 2 2 2 2 2" xfId="19444" xr:uid="{075A001E-7CC3-439A-A700-A1F9DF8B8734}"/>
    <cellStyle name="Normal 71 2 2 2 2 2 2 2" xfId="19445" xr:uid="{53D97EF6-1C8E-48F8-B93D-A1D00C1551AC}"/>
    <cellStyle name="Normal 71 2 2 2 2 2 3" xfId="19446" xr:uid="{0F654354-BE7C-43A2-9F15-8A688F37560E}"/>
    <cellStyle name="Normal 71 2 2 2 2 3" xfId="19447" xr:uid="{8D641EEC-F060-48C6-89A9-C08ACFB495AF}"/>
    <cellStyle name="Normal 71 2 2 2 2 3 2" xfId="19448" xr:uid="{3E3BD36C-602C-4F77-A090-F0D26943E084}"/>
    <cellStyle name="Normal 71 2 2 2 2 3 2 2" xfId="19449" xr:uid="{BC77038D-228B-4237-961E-740134DA6B24}"/>
    <cellStyle name="Normal 71 2 2 2 2 3 3" xfId="19450" xr:uid="{C99A161A-AEA9-4FA4-82C3-99E63B1C1FFD}"/>
    <cellStyle name="Normal 71 2 2 2 2 4" xfId="19451" xr:uid="{1ED04EFE-5A8A-40AE-9F4C-9B80F52EEA51}"/>
    <cellStyle name="Normal 71 2 2 2 2 4 2" xfId="19452" xr:uid="{17289CE0-62B4-4499-BC86-429F25408ADB}"/>
    <cellStyle name="Normal 71 2 2 2 2 5" xfId="19453" xr:uid="{8039FFF0-3E39-4F50-97EB-E08E0950EC62}"/>
    <cellStyle name="Normal 71 2 2 2 2 5 2" xfId="19454" xr:uid="{26002BAC-9F15-47D2-A17F-C950379F376B}"/>
    <cellStyle name="Normal 71 2 2 2 2 6" xfId="19455" xr:uid="{C8A3D9D9-D19B-47B7-B367-443C1B5752D6}"/>
    <cellStyle name="Normal 71 2 2 2 3" xfId="19456" xr:uid="{2D9CCA8B-9935-4CB7-A7E1-3162139D9E78}"/>
    <cellStyle name="Normal 71 2 2 2 3 2" xfId="19457" xr:uid="{9768F8C7-1BDC-4589-9A9C-1E79CF460098}"/>
    <cellStyle name="Normal 71 2 2 2 3 2 2" xfId="19458" xr:uid="{8BDC31E1-6F76-43A1-A048-8BA505FD7259}"/>
    <cellStyle name="Normal 71 2 2 2 3 2 2 2" xfId="19459" xr:uid="{291DC48E-133B-4295-B56F-547926EC82C0}"/>
    <cellStyle name="Normal 71 2 2 2 3 2 3" xfId="19460" xr:uid="{919B4FBC-39AD-44E5-B472-B8151C9AD39E}"/>
    <cellStyle name="Normal 71 2 2 2 3 3" xfId="19461" xr:uid="{23081958-5E6F-4BD3-B305-46DF041A91F6}"/>
    <cellStyle name="Normal 71 2 2 2 3 3 2" xfId="19462" xr:uid="{B7702789-CCF4-400C-B899-6DE44B588432}"/>
    <cellStyle name="Normal 71 2 2 2 3 3 2 2" xfId="19463" xr:uid="{C9541BF9-181A-418D-BEA3-796886BAF646}"/>
    <cellStyle name="Normal 71 2 2 2 3 3 3" xfId="19464" xr:uid="{9123D53D-E655-444D-B238-AE8FA7B847E9}"/>
    <cellStyle name="Normal 71 2 2 2 3 4" xfId="19465" xr:uid="{90C98E0C-5FE3-48BE-A73F-8F3D1CED929E}"/>
    <cellStyle name="Normal 71 2 2 2 3 4 2" xfId="19466" xr:uid="{A779D956-CF75-4DBF-BEBE-CE75A2A35F35}"/>
    <cellStyle name="Normal 71 2 2 2 3 5" xfId="19467" xr:uid="{B57B401A-AC75-45EA-A3C6-E4A2CF25ADAF}"/>
    <cellStyle name="Normal 71 2 2 2 3 5 2" xfId="19468" xr:uid="{FD08A988-9163-41BF-87C7-B9925B6CDF18}"/>
    <cellStyle name="Normal 71 2 2 2 3 6" xfId="19469" xr:uid="{FD4618DF-F6BB-484E-B0AA-402B7D5775C1}"/>
    <cellStyle name="Normal 71 2 2 2 4" xfId="19470" xr:uid="{3CB845E4-245F-4D0A-BB1A-A054128ED990}"/>
    <cellStyle name="Normal 71 2 2 2 4 2" xfId="19471" xr:uid="{AF396784-57B8-49C8-8275-30129FB17243}"/>
    <cellStyle name="Normal 71 2 2 2 4 2 2" xfId="19472" xr:uid="{00606F66-719E-4F33-AB33-E5E28BF99DEA}"/>
    <cellStyle name="Normal 71 2 2 2 4 2 2 2" xfId="19473" xr:uid="{5F3EA010-957B-4351-908D-734C024A8E81}"/>
    <cellStyle name="Normal 71 2 2 2 4 2 3" xfId="19474" xr:uid="{9B334CDE-3AF8-493A-8EEE-BE74ED28C1E1}"/>
    <cellStyle name="Normal 71 2 2 2 4 3" xfId="19475" xr:uid="{3A27A7B4-0EA8-4058-8FBE-C2D57C61DCDD}"/>
    <cellStyle name="Normal 71 2 2 2 4 3 2" xfId="19476" xr:uid="{39FF8854-1EC7-4029-998D-585D431D9C1A}"/>
    <cellStyle name="Normal 71 2 2 2 4 3 2 2" xfId="19477" xr:uid="{0C62A1A2-45AC-4C0D-8782-32CE7E30575E}"/>
    <cellStyle name="Normal 71 2 2 2 4 3 3" xfId="19478" xr:uid="{2C290339-FB70-4AD1-A7B7-E119D6C2623D}"/>
    <cellStyle name="Normal 71 2 2 2 4 4" xfId="19479" xr:uid="{1BEF5B67-8507-46CF-9FFE-55A6FBE7197F}"/>
    <cellStyle name="Normal 71 2 2 2 4 4 2" xfId="19480" xr:uid="{F9787592-E08C-4DA0-A2B3-023C1282D80C}"/>
    <cellStyle name="Normal 71 2 2 2 4 5" xfId="19481" xr:uid="{6FE2E10E-BE51-4001-8C93-D8AB0BBF9CCD}"/>
    <cellStyle name="Normal 71 2 2 2 4 5 2" xfId="19482" xr:uid="{048E1333-F02F-4650-93E2-BC16C71B20D7}"/>
    <cellStyle name="Normal 71 2 2 2 4 6" xfId="19483" xr:uid="{2811D822-F1E2-4044-8061-A995A08CEC34}"/>
    <cellStyle name="Normal 71 2 2 2 5" xfId="19484" xr:uid="{9DDFEAED-3628-4D7E-A2B6-F3E7DA9A2617}"/>
    <cellStyle name="Normal 71 2 2 2 5 2" xfId="19485" xr:uid="{0A815EB4-56E5-44C1-925B-774AF7075FA2}"/>
    <cellStyle name="Normal 71 2 2 2 5 2 2" xfId="19486" xr:uid="{AD9E4B54-F540-4FDC-AFE8-EDEF4D085301}"/>
    <cellStyle name="Normal 71 2 2 2 5 3" xfId="19487" xr:uid="{8F8B7C87-2E0E-42B8-9258-B6AE2EAD9BBE}"/>
    <cellStyle name="Normal 71 2 2 2 6" xfId="19488" xr:uid="{92511AFD-12E4-4839-9142-4EE9D7BD53E0}"/>
    <cellStyle name="Normal 71 2 2 2 6 2" xfId="19489" xr:uid="{95D19FB0-E53D-445D-BC2F-429CDD08E8C1}"/>
    <cellStyle name="Normal 71 2 2 2 6 2 2" xfId="19490" xr:uid="{DA11753B-1818-4E18-8CF5-A9E0876DABB6}"/>
    <cellStyle name="Normal 71 2 2 2 6 3" xfId="19491" xr:uid="{0048CBB6-3343-4154-8D48-216B1BF50605}"/>
    <cellStyle name="Normal 71 2 2 2 7" xfId="19492" xr:uid="{5A3EADC4-7CD8-4FC3-BC2B-258B44A0CA8F}"/>
    <cellStyle name="Normal 71 2 2 2 7 2" xfId="19493" xr:uid="{7D085081-52E2-4076-9093-2DD7219089BF}"/>
    <cellStyle name="Normal 71 2 2 2 8" xfId="19494" xr:uid="{61FA202E-52B9-4E25-8360-DE150B9CAFFA}"/>
    <cellStyle name="Normal 71 2 2 2 8 2" xfId="19495" xr:uid="{81AA2CD8-7DCF-4723-B63A-8480B4333DA5}"/>
    <cellStyle name="Normal 71 2 2 2 9" xfId="19496" xr:uid="{105D4653-293C-4F6B-B906-B8C50C790CBF}"/>
    <cellStyle name="Normal 71 2 2 3" xfId="19497" xr:uid="{7872B5D3-3E12-4A48-A345-D59BAFD2675A}"/>
    <cellStyle name="Normal 71 2 2 3 2" xfId="19498" xr:uid="{25067ABF-C545-4097-AB74-A6AC6EC68865}"/>
    <cellStyle name="Normal 71 2 2 3 2 2" xfId="19499" xr:uid="{29B60AF9-C816-49CD-A3F0-8CF6AE4EB6E0}"/>
    <cellStyle name="Normal 71 2 2 3 2 2 2" xfId="19500" xr:uid="{2952D49B-BB16-4EE1-9AB7-01A30FB23C0D}"/>
    <cellStyle name="Normal 71 2 2 3 2 3" xfId="19501" xr:uid="{CAE77A56-1825-40F8-A65D-0DF7CC855AA9}"/>
    <cellStyle name="Normal 71 2 2 3 3" xfId="19502" xr:uid="{C7300A79-4647-48FB-A538-F9BBCD6ABA6E}"/>
    <cellStyle name="Normal 71 2 2 3 3 2" xfId="19503" xr:uid="{AFEC2867-F80E-4CBE-881B-6C5588B7E5CC}"/>
    <cellStyle name="Normal 71 2 2 3 3 2 2" xfId="19504" xr:uid="{258D25AB-498C-46B9-99F2-FD6137E57ADB}"/>
    <cellStyle name="Normal 71 2 2 3 3 3" xfId="19505" xr:uid="{690AB463-EBDA-4DF6-8189-013C38B0A37C}"/>
    <cellStyle name="Normal 71 2 2 3 4" xfId="19506" xr:uid="{2F91579C-15E9-42D0-9475-79CA409826E5}"/>
    <cellStyle name="Normal 71 2 2 3 4 2" xfId="19507" xr:uid="{34D93F0B-15DB-4D00-9694-F12FB6AE6ABA}"/>
    <cellStyle name="Normal 71 2 2 3 5" xfId="19508" xr:uid="{269931C0-2770-4C43-B321-43A356E5ECA4}"/>
    <cellStyle name="Normal 71 2 2 3 5 2" xfId="19509" xr:uid="{710195BE-FB9E-422A-A062-70E55FF5607A}"/>
    <cellStyle name="Normal 71 2 2 3 6" xfId="19510" xr:uid="{DEA08A2B-7DBA-4D2C-9826-DD37E5955058}"/>
    <cellStyle name="Normal 71 2 2 4" xfId="19511" xr:uid="{6F48AFD6-7F5A-4C44-AE85-05A7AD14D25A}"/>
    <cellStyle name="Normal 71 2 2 4 2" xfId="19512" xr:uid="{8388457A-71C0-4564-913E-C9A36BF8DC76}"/>
    <cellStyle name="Normal 71 2 2 4 2 2" xfId="19513" xr:uid="{683E26EA-57BA-4AAD-91CE-EF13D6562B30}"/>
    <cellStyle name="Normal 71 2 2 4 2 2 2" xfId="19514" xr:uid="{5B70AB99-47BA-4851-AB11-3CCB04447E36}"/>
    <cellStyle name="Normal 71 2 2 4 2 3" xfId="19515" xr:uid="{C2856397-C5F9-478B-A49A-58B1B0491089}"/>
    <cellStyle name="Normal 71 2 2 4 3" xfId="19516" xr:uid="{935FE524-2C00-4B61-B530-74C962937B09}"/>
    <cellStyle name="Normal 71 2 2 4 3 2" xfId="19517" xr:uid="{1DF6F5BC-DB7D-45AF-86DE-3977163D9EA9}"/>
    <cellStyle name="Normal 71 2 2 4 3 2 2" xfId="19518" xr:uid="{EEA7064F-C848-4A70-B715-27B0386231A7}"/>
    <cellStyle name="Normal 71 2 2 4 3 3" xfId="19519" xr:uid="{CAD1BEBE-F43F-424C-93B6-7B4DC94AF736}"/>
    <cellStyle name="Normal 71 2 2 4 4" xfId="19520" xr:uid="{32FDFFEA-6B6A-4DA0-8D13-93B2CEB39787}"/>
    <cellStyle name="Normal 71 2 2 4 4 2" xfId="19521" xr:uid="{E2C62A1D-0B1C-41E3-8101-55F766DC3B26}"/>
    <cellStyle name="Normal 71 2 2 4 5" xfId="19522" xr:uid="{F2928E13-B8DC-4300-B7D8-3A76FC00CE02}"/>
    <cellStyle name="Normal 71 2 2 4 5 2" xfId="19523" xr:uid="{5688FD3E-05FF-47E7-B156-739624CBC5AB}"/>
    <cellStyle name="Normal 71 2 2 4 6" xfId="19524" xr:uid="{02169D22-3AAA-4A6F-B22A-263A2E80E97A}"/>
    <cellStyle name="Normal 71 2 2 5" xfId="19525" xr:uid="{F02B8DF7-CFD7-45D9-A899-936B3D90B475}"/>
    <cellStyle name="Normal 71 2 2 5 2" xfId="19526" xr:uid="{4C20CA79-D926-49FE-9074-DDE8D56CF0F9}"/>
    <cellStyle name="Normal 71 2 2 5 2 2" xfId="19527" xr:uid="{0C3E3503-CF9C-4F5A-B64E-E04D9587084F}"/>
    <cellStyle name="Normal 71 2 2 5 2 2 2" xfId="19528" xr:uid="{2A838B20-FF1D-473B-95FB-E40AC8D3ABA8}"/>
    <cellStyle name="Normal 71 2 2 5 2 3" xfId="19529" xr:uid="{9F6C6957-B775-4CA9-897C-CF5BE031533C}"/>
    <cellStyle name="Normal 71 2 2 5 3" xfId="19530" xr:uid="{2E35EF8A-A499-4EFE-AB9F-623183F10E21}"/>
    <cellStyle name="Normal 71 2 2 5 3 2" xfId="19531" xr:uid="{E3D7D5B1-9992-4DF8-8352-DA70AC880A56}"/>
    <cellStyle name="Normal 71 2 2 5 3 2 2" xfId="19532" xr:uid="{724A1044-D794-476F-958F-4EA3961107AC}"/>
    <cellStyle name="Normal 71 2 2 5 3 3" xfId="19533" xr:uid="{96FA1B74-F835-4881-9E98-0F7BFA7AC7C0}"/>
    <cellStyle name="Normal 71 2 2 5 4" xfId="19534" xr:uid="{2CEFC0CB-0F3E-4948-A625-E98AD0ED1C1D}"/>
    <cellStyle name="Normal 71 2 2 5 4 2" xfId="19535" xr:uid="{AA7012C9-57A7-4467-A91D-7A3C58AF9A30}"/>
    <cellStyle name="Normal 71 2 2 5 5" xfId="19536" xr:uid="{7B8954FA-6A5B-41F9-8069-30AAE3E60833}"/>
    <cellStyle name="Normal 71 2 2 5 5 2" xfId="19537" xr:uid="{0D7C30D7-3847-41AA-AB56-2C63F0ADB3D8}"/>
    <cellStyle name="Normal 71 2 2 5 6" xfId="19538" xr:uid="{3656A33A-C105-4D9F-BE4D-C13C44156E77}"/>
    <cellStyle name="Normal 71 2 2 6" xfId="19539" xr:uid="{9243C2CA-0334-442D-A103-B9E00ABA2B6C}"/>
    <cellStyle name="Normal 71 2 2 6 2" xfId="19540" xr:uid="{B76BDDFC-3EA3-4497-B6F0-525DB5329382}"/>
    <cellStyle name="Normal 71 2 2 6 2 2" xfId="19541" xr:uid="{B76CA1CB-590C-496D-AD9A-BE161C1BA5E4}"/>
    <cellStyle name="Normal 71 2 2 6 3" xfId="19542" xr:uid="{4734F945-8526-4243-8761-948B757655A7}"/>
    <cellStyle name="Normal 71 2 2 7" xfId="19543" xr:uid="{A3EA29FD-E99E-45DE-9553-1230011434D6}"/>
    <cellStyle name="Normal 71 2 2 7 2" xfId="19544" xr:uid="{85008B51-2FE4-4AA2-9724-CD8B7C80F7E0}"/>
    <cellStyle name="Normal 71 2 2 7 2 2" xfId="19545" xr:uid="{30CF2232-C9A5-4811-8F8E-484E1B6E8C86}"/>
    <cellStyle name="Normal 71 2 2 7 3" xfId="19546" xr:uid="{71E8EA59-7B26-4F1E-A701-927CA1D52E87}"/>
    <cellStyle name="Normal 71 2 2 8" xfId="19547" xr:uid="{4EED1F61-672A-4F60-AECD-BFE1F4672CCB}"/>
    <cellStyle name="Normal 71 2 2 8 2" xfId="19548" xr:uid="{54F68280-A7D3-428F-9680-A4AADA3DC943}"/>
    <cellStyle name="Normal 71 2 2 9" xfId="19549" xr:uid="{AB7F0D6D-5194-4CAE-93A7-9EC7B4A2F79C}"/>
    <cellStyle name="Normal 71 2 2 9 2" xfId="19550" xr:uid="{82922539-9C60-4EBA-88DE-059B4532CC19}"/>
    <cellStyle name="Normal 71 2 3" xfId="19551" xr:uid="{722990B1-DF96-474E-86AB-D91E8AF631A5}"/>
    <cellStyle name="Normal 71 2 4" xfId="19552" xr:uid="{4D09AE80-ACF5-408F-9CD4-A42063154ACB}"/>
    <cellStyle name="Normal 71 2 4 2" xfId="19553" xr:uid="{E4F07033-85E0-4BB6-9F29-C5045F99709D}"/>
    <cellStyle name="Normal 71 2 4 2 2" xfId="19554" xr:uid="{BF5065EF-E215-4F53-81BD-1368E7587B07}"/>
    <cellStyle name="Normal 71 2 4 2 2 2" xfId="19555" xr:uid="{EBBFCEE3-61BE-40FF-9E99-D1CE3EC0C2C4}"/>
    <cellStyle name="Normal 71 2 4 2 2 2 2" xfId="19556" xr:uid="{8041B0A5-25E1-425A-A898-D78AE5B606F6}"/>
    <cellStyle name="Normal 71 2 4 2 2 3" xfId="19557" xr:uid="{3DDE8AD7-4D04-4858-83BB-63E78710D6FF}"/>
    <cellStyle name="Normal 71 2 4 2 3" xfId="19558" xr:uid="{2C5BC523-F6BB-4DF3-94E1-5C21BDE32271}"/>
    <cellStyle name="Normal 71 2 4 2 3 2" xfId="19559" xr:uid="{CB80F322-0BEE-42A7-8011-700D3FC508F8}"/>
    <cellStyle name="Normal 71 2 4 2 3 2 2" xfId="19560" xr:uid="{CD3A2186-66AB-4ABE-BADD-1E8E43B18E5B}"/>
    <cellStyle name="Normal 71 2 4 2 3 3" xfId="19561" xr:uid="{CC1C16D3-986E-4460-BFD2-B10DF265B134}"/>
    <cellStyle name="Normal 71 2 4 2 4" xfId="19562" xr:uid="{20C72C68-C2F0-4494-881C-1758AAAB3B46}"/>
    <cellStyle name="Normal 71 2 4 2 4 2" xfId="19563" xr:uid="{02CA4A95-B84E-44AD-8566-8538DC0EFB90}"/>
    <cellStyle name="Normal 71 2 4 2 5" xfId="19564" xr:uid="{1130149F-9E3C-4B54-B331-1E5F49331488}"/>
    <cellStyle name="Normal 71 2 4 2 5 2" xfId="19565" xr:uid="{25D0292C-83CC-4C76-ACFB-2BDAE4816D9D}"/>
    <cellStyle name="Normal 71 2 4 2 6" xfId="19566" xr:uid="{3F1AC7FB-3683-4AE0-8CE6-18066C0B0FF6}"/>
    <cellStyle name="Normal 71 2 4 3" xfId="19567" xr:uid="{16BBFD95-26B8-4BB5-82C0-C65A7983EEB6}"/>
    <cellStyle name="Normal 71 2 4 3 2" xfId="19568" xr:uid="{5F6C3420-E0EA-47B2-BF28-74417D939260}"/>
    <cellStyle name="Normal 71 2 4 3 2 2" xfId="19569" xr:uid="{87C85D91-FFE2-4593-99E0-F235B1D8BBB6}"/>
    <cellStyle name="Normal 71 2 4 3 2 2 2" xfId="19570" xr:uid="{1224AA2E-21D1-4A69-8900-755788F9E640}"/>
    <cellStyle name="Normal 71 2 4 3 2 3" xfId="19571" xr:uid="{7BBCB303-B2C3-4D9D-89D1-50977EDB4582}"/>
    <cellStyle name="Normal 71 2 4 3 3" xfId="19572" xr:uid="{D87C18DA-1130-471A-80C4-1907F2363967}"/>
    <cellStyle name="Normal 71 2 4 3 3 2" xfId="19573" xr:uid="{C812106F-FE91-49DF-BF0E-55B2D5906BA3}"/>
    <cellStyle name="Normal 71 2 4 3 3 2 2" xfId="19574" xr:uid="{9A1C5A3D-241A-4D99-9C07-8B881AF9E4D6}"/>
    <cellStyle name="Normal 71 2 4 3 3 3" xfId="19575" xr:uid="{DD06942F-AA9D-40BB-888C-8ECA8131F217}"/>
    <cellStyle name="Normal 71 2 4 3 4" xfId="19576" xr:uid="{C77F54FC-F239-4D97-97B8-8A0828E2F141}"/>
    <cellStyle name="Normal 71 2 4 3 4 2" xfId="19577" xr:uid="{9AAEEF7A-27BE-48F6-A576-DB43EC05C9AA}"/>
    <cellStyle name="Normal 71 2 4 3 5" xfId="19578" xr:uid="{76774C2E-F0C1-4FBC-8EC5-83EDD358C1F1}"/>
    <cellStyle name="Normal 71 2 4 3 5 2" xfId="19579" xr:uid="{51371087-4E80-4CF9-B1FE-EBED63918F44}"/>
    <cellStyle name="Normal 71 2 4 3 6" xfId="19580" xr:uid="{7B24934F-3872-48C4-B795-6540BAA2992B}"/>
    <cellStyle name="Normal 71 2 4 4" xfId="19581" xr:uid="{98F7A2A8-F464-4C9B-A011-43FA16556BFE}"/>
    <cellStyle name="Normal 71 2 4 4 2" xfId="19582" xr:uid="{2BF2BDBF-C50F-4B90-8CE3-DCB8D90CC654}"/>
    <cellStyle name="Normal 71 2 4 4 2 2" xfId="19583" xr:uid="{F50A31D5-0483-4C09-AD1E-930425EA8354}"/>
    <cellStyle name="Normal 71 2 4 4 2 2 2" xfId="19584" xr:uid="{AE285AB4-2DFC-489C-AD73-B850BD8BFF0B}"/>
    <cellStyle name="Normal 71 2 4 4 2 3" xfId="19585" xr:uid="{9D36DCFF-3627-401B-8CAF-745FA2A3CD82}"/>
    <cellStyle name="Normal 71 2 4 4 3" xfId="19586" xr:uid="{38BA8DE6-A1D5-4104-9404-90392CB0F572}"/>
    <cellStyle name="Normal 71 2 4 4 3 2" xfId="19587" xr:uid="{CA367694-AA45-42E2-AB5F-AF70AFF7AEA1}"/>
    <cellStyle name="Normal 71 2 4 4 3 2 2" xfId="19588" xr:uid="{46565974-931D-4493-AC2A-03EA493B8848}"/>
    <cellStyle name="Normal 71 2 4 4 3 3" xfId="19589" xr:uid="{6617E81A-5C36-40D8-82C7-85D5165C599F}"/>
    <cellStyle name="Normal 71 2 4 4 4" xfId="19590" xr:uid="{BCF85729-8636-4D92-9445-A95EB3EBA46D}"/>
    <cellStyle name="Normal 71 2 4 4 4 2" xfId="19591" xr:uid="{2F802ABF-6115-40A1-9921-B53979E44768}"/>
    <cellStyle name="Normal 71 2 4 4 5" xfId="19592" xr:uid="{5EBD3017-4B8F-44F4-96B4-B4EA41F051D8}"/>
    <cellStyle name="Normal 71 2 4 4 5 2" xfId="19593" xr:uid="{6D35753C-5D34-4EC8-9EEA-1905E9773A03}"/>
    <cellStyle name="Normal 71 2 4 4 6" xfId="19594" xr:uid="{C5792300-9034-4722-A298-8C561BBB7ADB}"/>
    <cellStyle name="Normal 71 2 4 5" xfId="19595" xr:uid="{9F6B6AB2-A00F-4511-9F03-6C126F3A8751}"/>
    <cellStyle name="Normal 71 2 4 5 2" xfId="19596" xr:uid="{E81E4C79-4AF2-4BDD-8D30-4791EF27E278}"/>
    <cellStyle name="Normal 71 2 4 5 2 2" xfId="19597" xr:uid="{78D83CED-7900-413F-955E-A8286DE3AA18}"/>
    <cellStyle name="Normal 71 2 4 5 3" xfId="19598" xr:uid="{00331DA2-8C7B-4533-AE3A-22CDC7F2D971}"/>
    <cellStyle name="Normal 71 2 4 6" xfId="19599" xr:uid="{5301E906-A1FD-41E4-B877-0423DBD4BF17}"/>
    <cellStyle name="Normal 71 2 4 6 2" xfId="19600" xr:uid="{5FCFF551-92F9-42D3-B1E8-9BE0F446124E}"/>
    <cellStyle name="Normal 71 2 4 6 2 2" xfId="19601" xr:uid="{61B25D88-04D5-4C6D-BAC2-2AD2337714B4}"/>
    <cellStyle name="Normal 71 2 4 6 3" xfId="19602" xr:uid="{28E1B8D1-A265-4ECE-8362-38F34A1E6449}"/>
    <cellStyle name="Normal 71 2 4 7" xfId="19603" xr:uid="{7821D959-E3F3-41AE-BE6D-3FD82C4145FF}"/>
    <cellStyle name="Normal 71 2 4 7 2" xfId="19604" xr:uid="{C2546C23-41B1-4722-87C0-700B3B901C39}"/>
    <cellStyle name="Normal 71 2 4 8" xfId="19605" xr:uid="{7F0BFE76-F9C6-40A7-8EF5-E744D7BF0DBE}"/>
    <cellStyle name="Normal 71 2 4 8 2" xfId="19606" xr:uid="{106DDEF8-48E5-4104-9A30-D3D865E3EC9B}"/>
    <cellStyle name="Normal 71 2 4 9" xfId="19607" xr:uid="{A456E30E-BBA8-4155-8B6D-61A47DC6875E}"/>
    <cellStyle name="Normal 71 2 5" xfId="19608" xr:uid="{BC8DF3BF-00FB-4246-85D4-B60C8137E2D2}"/>
    <cellStyle name="Normal 71 2 5 2" xfId="19609" xr:uid="{B50AA11C-78C6-4077-B2DD-5A46EF56FAE1}"/>
    <cellStyle name="Normal 71 2 5 2 2" xfId="19610" xr:uid="{A590D780-80B6-4CA0-B7A7-5C04C3B28B18}"/>
    <cellStyle name="Normal 71 2 5 2 2 2" xfId="19611" xr:uid="{8E298532-DA47-4122-A3CC-F5A4D701D4EE}"/>
    <cellStyle name="Normal 71 2 5 2 3" xfId="19612" xr:uid="{B1FFFEC0-B036-4222-93BC-DBA8E10FCF11}"/>
    <cellStyle name="Normal 71 2 5 3" xfId="19613" xr:uid="{F596EC29-D661-4722-8E74-83D4C8CA4A0F}"/>
    <cellStyle name="Normal 71 2 5 3 2" xfId="19614" xr:uid="{18608376-4843-48D5-BBAE-D6BE8AD14DF5}"/>
    <cellStyle name="Normal 71 2 5 3 2 2" xfId="19615" xr:uid="{342E0196-7228-4098-8CC1-A742B3EE699E}"/>
    <cellStyle name="Normal 71 2 5 3 3" xfId="19616" xr:uid="{20AFC561-A494-45DE-A964-629E81F6AF4E}"/>
    <cellStyle name="Normal 71 2 5 4" xfId="19617" xr:uid="{B421A11B-460C-4F85-A88A-ED20AACDCE47}"/>
    <cellStyle name="Normal 71 2 5 4 2" xfId="19618" xr:uid="{219059FA-3F7E-47B4-B54D-03EECE8AABA2}"/>
    <cellStyle name="Normal 71 2 5 5" xfId="19619" xr:uid="{B8D67185-739B-45CA-81E7-367845AB90B5}"/>
    <cellStyle name="Normal 71 2 5 5 2" xfId="19620" xr:uid="{D0A31E95-DC02-4985-A557-5E92588A0122}"/>
    <cellStyle name="Normal 71 2 5 6" xfId="19621" xr:uid="{3666206B-AB1A-45B8-BB69-8FB2DADC03C6}"/>
    <cellStyle name="Normal 71 2 6" xfId="19622" xr:uid="{E7ED4337-6C8A-4CB7-BE28-8127D26EC1E8}"/>
    <cellStyle name="Normal 71 2 6 2" xfId="19623" xr:uid="{4EB86F48-E188-4F35-AA3F-AD03A4FDCE13}"/>
    <cellStyle name="Normal 71 2 6 2 2" xfId="19624" xr:uid="{A5A68524-E783-4D54-A55A-7BB4D8A370DF}"/>
    <cellStyle name="Normal 71 2 6 2 2 2" xfId="19625" xr:uid="{D921C212-232F-4336-B5ED-2AA9567EDDCC}"/>
    <cellStyle name="Normal 71 2 6 2 3" xfId="19626" xr:uid="{BCCCDDA3-23D1-4A73-ADB6-0DAB9A636C9E}"/>
    <cellStyle name="Normal 71 2 6 3" xfId="19627" xr:uid="{0749C609-AFC6-4433-9510-DACE39C8008B}"/>
    <cellStyle name="Normal 71 2 6 3 2" xfId="19628" xr:uid="{5F879206-1051-4F67-A830-C721ED101D7C}"/>
    <cellStyle name="Normal 71 2 6 3 2 2" xfId="19629" xr:uid="{DC97AAFD-B1A3-4A2F-A149-E0885CE8C874}"/>
    <cellStyle name="Normal 71 2 6 3 3" xfId="19630" xr:uid="{9D6B2AF2-F34A-4A85-B431-0AE9606697F4}"/>
    <cellStyle name="Normal 71 2 6 4" xfId="19631" xr:uid="{E646A386-74E5-480B-B5E4-8A553E91681D}"/>
    <cellStyle name="Normal 71 2 6 4 2" xfId="19632" xr:uid="{2CFE636D-D543-4FA0-9B83-801A4468888A}"/>
    <cellStyle name="Normal 71 2 6 5" xfId="19633" xr:uid="{47526B31-25FE-4C85-B37F-383B6AA50F4C}"/>
    <cellStyle name="Normal 71 2 6 5 2" xfId="19634" xr:uid="{40C5AA87-DC70-40E5-9E73-9C8656DC2D0C}"/>
    <cellStyle name="Normal 71 2 6 6" xfId="19635" xr:uid="{605142A8-5CF7-4FDC-8175-F37E4C70B256}"/>
    <cellStyle name="Normal 71 2 7" xfId="19636" xr:uid="{B572EDA8-8697-445B-A558-D5108E68F8CD}"/>
    <cellStyle name="Normal 71 2 7 2" xfId="19637" xr:uid="{152E0B32-5612-46F6-8464-EE0157AD5412}"/>
    <cellStyle name="Normal 71 2 7 2 2" xfId="19638" xr:uid="{B8BB5037-9A5B-437C-AFD6-353BEF1A9172}"/>
    <cellStyle name="Normal 71 2 7 2 2 2" xfId="19639" xr:uid="{C4B48D7F-2E47-453F-8DE3-73191A9B67E2}"/>
    <cellStyle name="Normal 71 2 7 2 3" xfId="19640" xr:uid="{79B8FEE1-B912-4222-8D5F-16837AE6784E}"/>
    <cellStyle name="Normal 71 2 7 3" xfId="19641" xr:uid="{6BAF5395-A946-4123-A19D-D3FDA4D91428}"/>
    <cellStyle name="Normal 71 2 7 3 2" xfId="19642" xr:uid="{DA4F51B2-FEF8-46F6-9CB4-70953620B9BC}"/>
    <cellStyle name="Normal 71 2 7 3 2 2" xfId="19643" xr:uid="{EC91D7CD-2B2D-412F-99C4-4E3E2151338F}"/>
    <cellStyle name="Normal 71 2 7 3 3" xfId="19644" xr:uid="{8A76A155-0E00-496D-AE26-A1E7E3CF9ADD}"/>
    <cellStyle name="Normal 71 2 7 4" xfId="19645" xr:uid="{8F59F5C6-4A41-4446-9AF0-D3BE197A33B8}"/>
    <cellStyle name="Normal 71 2 7 4 2" xfId="19646" xr:uid="{F1DE423F-B8D6-4F01-9190-90D72E407C4B}"/>
    <cellStyle name="Normal 71 2 7 5" xfId="19647" xr:uid="{08FF7D53-883D-4555-942E-E90D7300844F}"/>
    <cellStyle name="Normal 71 2 7 5 2" xfId="19648" xr:uid="{E3DD2234-9F1C-4393-93A6-AEEDE70E9E39}"/>
    <cellStyle name="Normal 71 2 7 6" xfId="19649" xr:uid="{69F495EE-6A63-4D9F-A744-2BA4A1C4F36F}"/>
    <cellStyle name="Normal 71 2 8" xfId="19650" xr:uid="{46AF35EB-23E4-494B-85DA-57B595688A62}"/>
    <cellStyle name="Normal 71 2 8 2" xfId="19651" xr:uid="{4BD6262E-D73B-4762-A5F9-72A660180C0F}"/>
    <cellStyle name="Normal 71 2 8 2 2" xfId="19652" xr:uid="{6C7ECD67-A074-4BCD-BDAD-81F13A51122E}"/>
    <cellStyle name="Normal 71 2 8 3" xfId="19653" xr:uid="{719CE34B-0A41-4999-A309-5B7CD05E199C}"/>
    <cellStyle name="Normal 71 2 9" xfId="19654" xr:uid="{3FDDDBE0-76C0-4B5F-8DF8-97296E7EC59C}"/>
    <cellStyle name="Normal 71 2 9 2" xfId="19655" xr:uid="{945669A7-4EEA-4C9B-9AEE-7E090DC6F903}"/>
    <cellStyle name="Normal 71 2 9 2 2" xfId="19656" xr:uid="{CB6BC329-B167-48A4-B665-D215912A0E3E}"/>
    <cellStyle name="Normal 71 2 9 3" xfId="19657" xr:uid="{2B7C7F69-4E3B-4355-A430-B06C4E36A033}"/>
    <cellStyle name="Normal 72" xfId="31049" xr:uid="{D6041CA8-0EF0-4276-8B4F-69ACE12F48A5}"/>
    <cellStyle name="Normal 72 2" xfId="19658" xr:uid="{E306D3B2-CEB0-4905-8171-4E986CDD9A29}"/>
    <cellStyle name="Normal 72 2 10" xfId="19659" xr:uid="{53A97788-31A1-4598-AD17-35450DBA6843}"/>
    <cellStyle name="Normal 72 2 10 2" xfId="19660" xr:uid="{6C72323F-3E35-4597-9DDA-4EE4A4CB9D3E}"/>
    <cellStyle name="Normal 72 2 11" xfId="19661" xr:uid="{B907B4FA-A73E-4980-AC41-E38923EB92C5}"/>
    <cellStyle name="Normal 72 2 11 2" xfId="19662" xr:uid="{60918878-6AC9-47AB-AA96-E81E948A4737}"/>
    <cellStyle name="Normal 72 2 12" xfId="19663" xr:uid="{30F9E3E6-7FCF-444B-8005-DE7AE71368EA}"/>
    <cellStyle name="Normal 72 2 2" xfId="19664" xr:uid="{4B478044-08AC-4EAB-A514-5A6C55D8751E}"/>
    <cellStyle name="Normal 72 2 2 10" xfId="19665" xr:uid="{B9F8445C-8DAB-4D7C-BB69-A62F0EF95650}"/>
    <cellStyle name="Normal 72 2 2 2" xfId="19666" xr:uid="{C8AFBE99-B7CF-4125-B217-56731FF1E9B0}"/>
    <cellStyle name="Normal 72 2 2 2 2" xfId="19667" xr:uid="{46AB8522-C6A3-4472-B88E-C13291B0996E}"/>
    <cellStyle name="Normal 72 2 2 2 2 2" xfId="19668" xr:uid="{C4F9B993-9542-45DB-8E09-9A8D15C1E278}"/>
    <cellStyle name="Normal 72 2 2 2 2 2 2" xfId="19669" xr:uid="{74A51BB4-1605-47F6-9E3D-BA88E4CDD609}"/>
    <cellStyle name="Normal 72 2 2 2 2 2 2 2" xfId="19670" xr:uid="{963EAB29-C98B-400B-8356-D7180D1EA8D8}"/>
    <cellStyle name="Normal 72 2 2 2 2 2 3" xfId="19671" xr:uid="{ACAC7ECC-D5B3-4A1F-B1F3-1A71702830AB}"/>
    <cellStyle name="Normal 72 2 2 2 2 3" xfId="19672" xr:uid="{EB86C0AC-0B67-4B13-BAE3-3305E4E9E328}"/>
    <cellStyle name="Normal 72 2 2 2 2 3 2" xfId="19673" xr:uid="{4CBE125A-737A-4D67-94C4-C830F0C0FCAA}"/>
    <cellStyle name="Normal 72 2 2 2 2 3 2 2" xfId="19674" xr:uid="{FBECA2CB-8166-414B-8F7E-47B88C86A97A}"/>
    <cellStyle name="Normal 72 2 2 2 2 3 3" xfId="19675" xr:uid="{87B39562-9C12-47AC-B729-E47747BCCF30}"/>
    <cellStyle name="Normal 72 2 2 2 2 4" xfId="19676" xr:uid="{F24F2FCE-58C7-4C7B-88E8-6D7C4DCF5D09}"/>
    <cellStyle name="Normal 72 2 2 2 2 4 2" xfId="19677" xr:uid="{60C075B0-C59A-475D-BBE2-8143645B1445}"/>
    <cellStyle name="Normal 72 2 2 2 2 5" xfId="19678" xr:uid="{775CCA12-77CE-4662-A332-AEEE0F2FE03C}"/>
    <cellStyle name="Normal 72 2 2 2 2 5 2" xfId="19679" xr:uid="{6B8DDEA2-2AC7-4814-9FAB-7AE0A556D29F}"/>
    <cellStyle name="Normal 72 2 2 2 2 6" xfId="19680" xr:uid="{5C64F404-73E4-4931-9A23-98E25496E4B9}"/>
    <cellStyle name="Normal 72 2 2 2 3" xfId="19681" xr:uid="{FF48B47B-7006-480C-A8FA-898F2B601E08}"/>
    <cellStyle name="Normal 72 2 2 2 3 2" xfId="19682" xr:uid="{F94FCF5C-5F1E-43C8-ADA1-9DBA3DAC089D}"/>
    <cellStyle name="Normal 72 2 2 2 3 2 2" xfId="19683" xr:uid="{5BCA651D-598C-495B-BE5E-03024829C6D1}"/>
    <cellStyle name="Normal 72 2 2 2 3 2 2 2" xfId="19684" xr:uid="{E19027E6-CF72-467A-854F-1B8EA4F6FE5B}"/>
    <cellStyle name="Normal 72 2 2 2 3 2 3" xfId="19685" xr:uid="{E22C99BC-79BD-43A0-A5AE-5529C0378CE7}"/>
    <cellStyle name="Normal 72 2 2 2 3 3" xfId="19686" xr:uid="{0CE918CD-DB4F-4D06-9245-E11E07562197}"/>
    <cellStyle name="Normal 72 2 2 2 3 3 2" xfId="19687" xr:uid="{8D61B488-0435-475C-8259-0C4797707246}"/>
    <cellStyle name="Normal 72 2 2 2 3 3 2 2" xfId="19688" xr:uid="{23C2D131-5EBE-4528-B536-7105DBABE9D2}"/>
    <cellStyle name="Normal 72 2 2 2 3 3 3" xfId="19689" xr:uid="{10C47552-73DB-448A-99D0-064ED8C8E533}"/>
    <cellStyle name="Normal 72 2 2 2 3 4" xfId="19690" xr:uid="{EE7F8B48-E55C-4A9A-94ED-923DED37002B}"/>
    <cellStyle name="Normal 72 2 2 2 3 4 2" xfId="19691" xr:uid="{EEC5C412-9373-4BA0-8C53-EBD443991858}"/>
    <cellStyle name="Normal 72 2 2 2 3 5" xfId="19692" xr:uid="{C86A1364-08D7-47DF-9193-3C21535BB53F}"/>
    <cellStyle name="Normal 72 2 2 2 3 5 2" xfId="19693" xr:uid="{DD60B82C-FD24-4B4A-B339-E1752F4B6845}"/>
    <cellStyle name="Normal 72 2 2 2 3 6" xfId="19694" xr:uid="{881D027E-AC21-4B4E-8669-85D058E9F876}"/>
    <cellStyle name="Normal 72 2 2 2 4" xfId="19695" xr:uid="{7E853967-45C3-4DC1-92AA-67C931E8051A}"/>
    <cellStyle name="Normal 72 2 2 2 4 2" xfId="19696" xr:uid="{D57FC058-D982-433C-BDD6-3A382C1DE837}"/>
    <cellStyle name="Normal 72 2 2 2 4 2 2" xfId="19697" xr:uid="{258E8102-D736-4A32-8EE1-848A171DC97B}"/>
    <cellStyle name="Normal 72 2 2 2 4 2 2 2" xfId="19698" xr:uid="{27D4468C-4A2B-49CE-8A26-3A396DFA23EC}"/>
    <cellStyle name="Normal 72 2 2 2 4 2 3" xfId="19699" xr:uid="{EA6C38A8-E248-4751-ABFB-E7AF9C1C006E}"/>
    <cellStyle name="Normal 72 2 2 2 4 3" xfId="19700" xr:uid="{B957A336-668A-4795-B9F2-3D114411FB4D}"/>
    <cellStyle name="Normal 72 2 2 2 4 3 2" xfId="19701" xr:uid="{2488CA1F-9645-4492-9F4C-84E643E51945}"/>
    <cellStyle name="Normal 72 2 2 2 4 3 2 2" xfId="19702" xr:uid="{98903372-3A29-4344-975D-1E3BBBB728AA}"/>
    <cellStyle name="Normal 72 2 2 2 4 3 3" xfId="19703" xr:uid="{B9211870-D6CE-4F5F-A1EE-99201F2AC7F2}"/>
    <cellStyle name="Normal 72 2 2 2 4 4" xfId="19704" xr:uid="{CAF15FBC-77E6-4101-A168-BD1F9BFCFE27}"/>
    <cellStyle name="Normal 72 2 2 2 4 4 2" xfId="19705" xr:uid="{D4534957-BB00-4AF3-B987-DB169293848D}"/>
    <cellStyle name="Normal 72 2 2 2 4 5" xfId="19706" xr:uid="{EDFEB203-098A-4792-9AA0-149B036E3881}"/>
    <cellStyle name="Normal 72 2 2 2 4 5 2" xfId="19707" xr:uid="{6600B1BE-3FA3-4F02-A947-7680CFD76E3C}"/>
    <cellStyle name="Normal 72 2 2 2 4 6" xfId="19708" xr:uid="{58A4FE89-CB3F-49E9-8A45-81B423A4D575}"/>
    <cellStyle name="Normal 72 2 2 2 5" xfId="19709" xr:uid="{AFF05BBE-10ED-4056-9B39-2DE6D120738E}"/>
    <cellStyle name="Normal 72 2 2 2 5 2" xfId="19710" xr:uid="{B6DB9058-166C-426F-A1DE-BA643C13C731}"/>
    <cellStyle name="Normal 72 2 2 2 5 2 2" xfId="19711" xr:uid="{C7ED56C3-10BB-4ABA-924B-73CDDE3AEEEB}"/>
    <cellStyle name="Normal 72 2 2 2 5 3" xfId="19712" xr:uid="{33440B03-29E0-450E-A3A1-FA0E70F182B9}"/>
    <cellStyle name="Normal 72 2 2 2 6" xfId="19713" xr:uid="{EC9599C5-1A34-4423-914C-A8E0E493546F}"/>
    <cellStyle name="Normal 72 2 2 2 6 2" xfId="19714" xr:uid="{0BF57FDB-6534-4F9E-B22D-26570FBCB975}"/>
    <cellStyle name="Normal 72 2 2 2 6 2 2" xfId="19715" xr:uid="{00EA2781-B1A3-459E-AAE3-727CBF9F5296}"/>
    <cellStyle name="Normal 72 2 2 2 6 3" xfId="19716" xr:uid="{933A5666-7009-4FF4-92A6-886EC3EBEB70}"/>
    <cellStyle name="Normal 72 2 2 2 7" xfId="19717" xr:uid="{0DA931F8-5C91-4FAE-8A2D-903565AD8432}"/>
    <cellStyle name="Normal 72 2 2 2 7 2" xfId="19718" xr:uid="{E22801C3-398E-4C43-A113-DCC3B0A22BC3}"/>
    <cellStyle name="Normal 72 2 2 2 8" xfId="19719" xr:uid="{0B16A839-CFB0-41C0-82EB-83280D3F02E0}"/>
    <cellStyle name="Normal 72 2 2 2 8 2" xfId="19720" xr:uid="{8B465DF6-2B09-47EC-9427-CFE53111269D}"/>
    <cellStyle name="Normal 72 2 2 2 9" xfId="19721" xr:uid="{798D7422-4E0A-4E07-A2C8-769F41DA0B0A}"/>
    <cellStyle name="Normal 72 2 2 3" xfId="19722" xr:uid="{913EDC89-C327-412C-AFBE-9707EE88BFF1}"/>
    <cellStyle name="Normal 72 2 2 3 2" xfId="19723" xr:uid="{7AE6900B-6495-4E42-B149-F0F6CA4FB0E8}"/>
    <cellStyle name="Normal 72 2 2 3 2 2" xfId="19724" xr:uid="{D1B16CFF-395A-4FCD-B795-0F012F451AD9}"/>
    <cellStyle name="Normal 72 2 2 3 2 2 2" xfId="19725" xr:uid="{6C5FEED2-7AF5-4144-98A2-5D319DB4E2CA}"/>
    <cellStyle name="Normal 72 2 2 3 2 3" xfId="19726" xr:uid="{B1FD793A-1B6F-46B8-870D-1AE06849EEEC}"/>
    <cellStyle name="Normal 72 2 2 3 3" xfId="19727" xr:uid="{7CF00788-4AFB-4CAC-BB08-BDA10291A443}"/>
    <cellStyle name="Normal 72 2 2 3 3 2" xfId="19728" xr:uid="{7871CE75-99A7-4988-B19C-664B3094B98E}"/>
    <cellStyle name="Normal 72 2 2 3 3 2 2" xfId="19729" xr:uid="{11DF8AB4-5E66-4BDE-8A43-0B89546977EA}"/>
    <cellStyle name="Normal 72 2 2 3 3 3" xfId="19730" xr:uid="{5FD60505-D3FA-40DA-AFFC-EFF6BFCC6491}"/>
    <cellStyle name="Normal 72 2 2 3 4" xfId="19731" xr:uid="{1A28589A-1274-4E02-A2D1-0194BAFEFB46}"/>
    <cellStyle name="Normal 72 2 2 3 4 2" xfId="19732" xr:uid="{01C5E3B5-2FBA-4A35-9A40-ED3383735552}"/>
    <cellStyle name="Normal 72 2 2 3 5" xfId="19733" xr:uid="{7F5B2F58-8F39-4C86-8011-CC93D164859C}"/>
    <cellStyle name="Normal 72 2 2 3 5 2" xfId="19734" xr:uid="{F7123E9C-6593-4005-A5D6-15E6DD59CC53}"/>
    <cellStyle name="Normal 72 2 2 3 6" xfId="19735" xr:uid="{A7A65E2F-658F-450A-9E38-4C72C47FD0E6}"/>
    <cellStyle name="Normal 72 2 2 4" xfId="19736" xr:uid="{E0A2FFE3-D5AC-45A5-BFC6-DED143B82391}"/>
    <cellStyle name="Normal 72 2 2 4 2" xfId="19737" xr:uid="{E9C6F7DB-95F9-402B-B2C1-BB9E436FA509}"/>
    <cellStyle name="Normal 72 2 2 4 2 2" xfId="19738" xr:uid="{391007F7-58F6-4F9B-9706-8B587BF27213}"/>
    <cellStyle name="Normal 72 2 2 4 2 2 2" xfId="19739" xr:uid="{BD5BCF73-48E8-4A43-855C-4644741BDA44}"/>
    <cellStyle name="Normal 72 2 2 4 2 3" xfId="19740" xr:uid="{6318E8E0-084B-42B4-B436-C27C82137FA6}"/>
    <cellStyle name="Normal 72 2 2 4 3" xfId="19741" xr:uid="{01C8E7FA-9976-4C8F-942B-E1B070CC39F4}"/>
    <cellStyle name="Normal 72 2 2 4 3 2" xfId="19742" xr:uid="{8044D2D6-4212-4152-B5F3-A56D91679E48}"/>
    <cellStyle name="Normal 72 2 2 4 3 2 2" xfId="19743" xr:uid="{80473FDA-CE44-4143-BE06-F405E66FA279}"/>
    <cellStyle name="Normal 72 2 2 4 3 3" xfId="19744" xr:uid="{028CAF1F-E64D-4E36-88BF-A7EA96D82F32}"/>
    <cellStyle name="Normal 72 2 2 4 4" xfId="19745" xr:uid="{9CDA9DF3-1C75-4E3C-950C-17BF85CC5D82}"/>
    <cellStyle name="Normal 72 2 2 4 4 2" xfId="19746" xr:uid="{6D91E1A1-01ED-4C32-BC8E-E81FC18E0E22}"/>
    <cellStyle name="Normal 72 2 2 4 5" xfId="19747" xr:uid="{ED302F84-26C3-41AC-8249-D662CFB084E1}"/>
    <cellStyle name="Normal 72 2 2 4 5 2" xfId="19748" xr:uid="{1FDFD0F8-5773-467A-BDF2-0912B5CF3DB5}"/>
    <cellStyle name="Normal 72 2 2 4 6" xfId="19749" xr:uid="{6FC8144D-A370-4B5F-B5F5-F0BF4F5219CE}"/>
    <cellStyle name="Normal 72 2 2 5" xfId="19750" xr:uid="{F2239D19-350C-4CC8-BDB0-ADC5706FD89C}"/>
    <cellStyle name="Normal 72 2 2 5 2" xfId="19751" xr:uid="{D1BA1EB1-2893-4D82-86BD-1A4914F0E158}"/>
    <cellStyle name="Normal 72 2 2 5 2 2" xfId="19752" xr:uid="{4696DFAC-34F4-4AF2-90DE-CEA75B4C01BB}"/>
    <cellStyle name="Normal 72 2 2 5 2 2 2" xfId="19753" xr:uid="{95F09773-50AC-4A6C-9CA0-C32C118E02DF}"/>
    <cellStyle name="Normal 72 2 2 5 2 3" xfId="19754" xr:uid="{64CD20A1-C051-4F8C-923F-F26968B18FF1}"/>
    <cellStyle name="Normal 72 2 2 5 3" xfId="19755" xr:uid="{6C4B05F1-49DC-45DC-B81D-1045212A06B2}"/>
    <cellStyle name="Normal 72 2 2 5 3 2" xfId="19756" xr:uid="{8F92F1F1-BC1F-4A01-81EA-E7F04141B5F9}"/>
    <cellStyle name="Normal 72 2 2 5 3 2 2" xfId="19757" xr:uid="{0A4907A2-2014-4540-8756-9C76369FFA0C}"/>
    <cellStyle name="Normal 72 2 2 5 3 3" xfId="19758" xr:uid="{BB353858-A5B6-446E-87EE-B0A5F083A9A5}"/>
    <cellStyle name="Normal 72 2 2 5 4" xfId="19759" xr:uid="{EA4D4194-DBF0-4092-B299-DA17A17D9F72}"/>
    <cellStyle name="Normal 72 2 2 5 4 2" xfId="19760" xr:uid="{E67FDC43-C9B7-4CE6-A969-C4B93E3B749E}"/>
    <cellStyle name="Normal 72 2 2 5 5" xfId="19761" xr:uid="{DB6DDB4F-1060-4D90-A9FA-8438BA540866}"/>
    <cellStyle name="Normal 72 2 2 5 5 2" xfId="19762" xr:uid="{C6617E31-E1B3-45DB-ADFD-A91A4A015AA7}"/>
    <cellStyle name="Normal 72 2 2 5 6" xfId="19763" xr:uid="{127675E1-0D0F-4C69-9D2A-883983D268A5}"/>
    <cellStyle name="Normal 72 2 2 6" xfId="19764" xr:uid="{4E489EA7-5386-48AE-8DFF-658563F7AFC4}"/>
    <cellStyle name="Normal 72 2 2 6 2" xfId="19765" xr:uid="{E8946003-4225-4770-93F2-34CD92D8F7B6}"/>
    <cellStyle name="Normal 72 2 2 6 2 2" xfId="19766" xr:uid="{20744873-1C8F-4A5D-9979-3B4EEC8B5B8B}"/>
    <cellStyle name="Normal 72 2 2 6 3" xfId="19767" xr:uid="{694C5E95-7A1C-46E6-915D-F3A8686265F0}"/>
    <cellStyle name="Normal 72 2 2 7" xfId="19768" xr:uid="{383542EF-A846-4239-8F91-F240B64444B0}"/>
    <cellStyle name="Normal 72 2 2 7 2" xfId="19769" xr:uid="{9740F39A-7E7F-421B-A80C-9C8073A653C8}"/>
    <cellStyle name="Normal 72 2 2 7 2 2" xfId="19770" xr:uid="{D1F6F872-295F-4E4B-93BF-F568727F8110}"/>
    <cellStyle name="Normal 72 2 2 7 3" xfId="19771" xr:uid="{4076ECB8-A4C7-4EF7-9FF0-B1BA55F725E7}"/>
    <cellStyle name="Normal 72 2 2 8" xfId="19772" xr:uid="{FE316F2C-97FA-4C7A-804E-66A7376EF7EA}"/>
    <cellStyle name="Normal 72 2 2 8 2" xfId="19773" xr:uid="{47FECB17-E45D-4C20-BFCA-1D90D3CFC495}"/>
    <cellStyle name="Normal 72 2 2 9" xfId="19774" xr:uid="{535DBDFE-CF72-4192-B962-FE49FB919E54}"/>
    <cellStyle name="Normal 72 2 2 9 2" xfId="19775" xr:uid="{532AB2C0-B41E-4C1C-A827-0E69406C23DB}"/>
    <cellStyle name="Normal 72 2 3" xfId="19776" xr:uid="{9144D315-A7D8-40BF-92A8-623605F96B51}"/>
    <cellStyle name="Normal 72 2 4" xfId="19777" xr:uid="{7B828B51-CFD9-4AA9-88EC-82739A1F88ED}"/>
    <cellStyle name="Normal 72 2 4 2" xfId="19778" xr:uid="{3EDBD073-E041-4B15-8486-BD53786EF668}"/>
    <cellStyle name="Normal 72 2 4 2 2" xfId="19779" xr:uid="{5FC7F8B8-1DE7-46FF-9322-A7C571829834}"/>
    <cellStyle name="Normal 72 2 4 2 2 2" xfId="19780" xr:uid="{5A3BB4B1-4D69-4025-B7FE-0EA38CE05731}"/>
    <cellStyle name="Normal 72 2 4 2 2 2 2" xfId="19781" xr:uid="{8DAB4132-9CC6-41BC-A926-05F5A0E04349}"/>
    <cellStyle name="Normal 72 2 4 2 2 3" xfId="19782" xr:uid="{3F8325CB-09B6-45B8-8D59-E37AE2533C83}"/>
    <cellStyle name="Normal 72 2 4 2 3" xfId="19783" xr:uid="{1545E152-9B53-4450-B1F7-3F50F967385C}"/>
    <cellStyle name="Normal 72 2 4 2 3 2" xfId="19784" xr:uid="{55B4073B-4398-4472-9B9D-BDC59B87432F}"/>
    <cellStyle name="Normal 72 2 4 2 3 2 2" xfId="19785" xr:uid="{3B2D4402-622F-4B53-BCFA-BF8E39AB1194}"/>
    <cellStyle name="Normal 72 2 4 2 3 3" xfId="19786" xr:uid="{56502826-5422-4318-BC95-B378BB7E912B}"/>
    <cellStyle name="Normal 72 2 4 2 4" xfId="19787" xr:uid="{C9D2FA4D-3153-44E2-A4A1-B3FD8EC23DDB}"/>
    <cellStyle name="Normal 72 2 4 2 4 2" xfId="19788" xr:uid="{8C81703D-FD0B-4B7B-B0DF-95A4E0BB643D}"/>
    <cellStyle name="Normal 72 2 4 2 5" xfId="19789" xr:uid="{6277D61A-8AED-4297-BD62-D408E71398D2}"/>
    <cellStyle name="Normal 72 2 4 2 5 2" xfId="19790" xr:uid="{1794A14C-0F6B-4716-A40C-94DCA411A25E}"/>
    <cellStyle name="Normal 72 2 4 2 6" xfId="19791" xr:uid="{CFA52766-A2E8-45D1-9FD3-938594FDE1D1}"/>
    <cellStyle name="Normal 72 2 4 3" xfId="19792" xr:uid="{CFB68248-A3A4-482F-9B4F-1CC36180E689}"/>
    <cellStyle name="Normal 72 2 4 3 2" xfId="19793" xr:uid="{96FE9307-D6CC-4169-A694-ABB27EF2293F}"/>
    <cellStyle name="Normal 72 2 4 3 2 2" xfId="19794" xr:uid="{07B1B94F-FBDC-4C2E-834C-8EB2C85C22C3}"/>
    <cellStyle name="Normal 72 2 4 3 2 2 2" xfId="19795" xr:uid="{26689D5E-50B0-476F-9B3F-41ED5CDAFEEE}"/>
    <cellStyle name="Normal 72 2 4 3 2 3" xfId="19796" xr:uid="{05651108-669F-48E9-9E97-B63F125C9715}"/>
    <cellStyle name="Normal 72 2 4 3 3" xfId="19797" xr:uid="{790CCD8D-7643-4484-B28F-B078DC5323D7}"/>
    <cellStyle name="Normal 72 2 4 3 3 2" xfId="19798" xr:uid="{7DA28754-7F62-440C-B3B6-6B475B2F60F6}"/>
    <cellStyle name="Normal 72 2 4 3 3 2 2" xfId="19799" xr:uid="{C102BFC9-B43C-435A-BDDA-4B82FFBFFD74}"/>
    <cellStyle name="Normal 72 2 4 3 3 3" xfId="19800" xr:uid="{83EA28F3-0175-4924-ADB5-A772E13F4077}"/>
    <cellStyle name="Normal 72 2 4 3 4" xfId="19801" xr:uid="{FB04617F-4A3C-4958-95FA-F07B216ED07C}"/>
    <cellStyle name="Normal 72 2 4 3 4 2" xfId="19802" xr:uid="{49CE635F-8EA2-49B5-86CA-5A46E6BB1606}"/>
    <cellStyle name="Normal 72 2 4 3 5" xfId="19803" xr:uid="{AC577E04-D472-4CD3-B210-A6B8D1CBDCCA}"/>
    <cellStyle name="Normal 72 2 4 3 5 2" xfId="19804" xr:uid="{3088BD2C-5BE6-4898-A8DA-66AA64BB5318}"/>
    <cellStyle name="Normal 72 2 4 3 6" xfId="19805" xr:uid="{39CF9141-28E8-4FAC-8D3B-5B514DA94F85}"/>
    <cellStyle name="Normal 72 2 4 4" xfId="19806" xr:uid="{E3390D48-C5B1-4579-8CC4-79D06AE395D8}"/>
    <cellStyle name="Normal 72 2 4 4 2" xfId="19807" xr:uid="{14EE1098-3AAA-43C5-946B-F8817576E794}"/>
    <cellStyle name="Normal 72 2 4 4 2 2" xfId="19808" xr:uid="{F2782202-45A3-432E-A355-46AC99119B75}"/>
    <cellStyle name="Normal 72 2 4 4 2 2 2" xfId="19809" xr:uid="{60E70675-002C-4CC7-848F-111356B5163F}"/>
    <cellStyle name="Normal 72 2 4 4 2 3" xfId="19810" xr:uid="{EC97F049-5EC3-47C0-82FA-4106862087DF}"/>
    <cellStyle name="Normal 72 2 4 4 3" xfId="19811" xr:uid="{ED9A22DA-2B2B-4B67-B1FA-92D03BAA82E5}"/>
    <cellStyle name="Normal 72 2 4 4 3 2" xfId="19812" xr:uid="{5C0DBB6D-E76E-432B-B4B5-37AF0833BED3}"/>
    <cellStyle name="Normal 72 2 4 4 3 2 2" xfId="19813" xr:uid="{CB83EAB6-D4FE-4F5E-BDEA-21F3F034A169}"/>
    <cellStyle name="Normal 72 2 4 4 3 3" xfId="19814" xr:uid="{0FE43398-C9EE-4DA3-AAC6-4C04812A4795}"/>
    <cellStyle name="Normal 72 2 4 4 4" xfId="19815" xr:uid="{B2035DEC-DB1A-4BD7-A698-5BB2A02DAC67}"/>
    <cellStyle name="Normal 72 2 4 4 4 2" xfId="19816" xr:uid="{BE52B042-265C-4715-927C-93591172680A}"/>
    <cellStyle name="Normal 72 2 4 4 5" xfId="19817" xr:uid="{EDC0BED5-EC26-433A-A2BF-EA7184319C6B}"/>
    <cellStyle name="Normal 72 2 4 4 5 2" xfId="19818" xr:uid="{6844B613-AEC3-479D-B475-C8B7F5DBDAF6}"/>
    <cellStyle name="Normal 72 2 4 4 6" xfId="19819" xr:uid="{1AF4CF63-EC61-44D7-96C2-8579748FA93C}"/>
    <cellStyle name="Normal 72 2 4 5" xfId="19820" xr:uid="{11DB5A0F-B96F-41F2-8C9F-8551F40E4225}"/>
    <cellStyle name="Normal 72 2 4 5 2" xfId="19821" xr:uid="{644CC250-4021-48F9-8CEC-BDF1FD715527}"/>
    <cellStyle name="Normal 72 2 4 5 2 2" xfId="19822" xr:uid="{3FA6A537-EF35-48CB-9419-D86EE2C4DE61}"/>
    <cellStyle name="Normal 72 2 4 5 3" xfId="19823" xr:uid="{13B1A327-5C81-4618-9B67-ADCBD38A1A3F}"/>
    <cellStyle name="Normal 72 2 4 6" xfId="19824" xr:uid="{813818F0-6226-4A39-BD2F-D9F9B38C346B}"/>
    <cellStyle name="Normal 72 2 4 6 2" xfId="19825" xr:uid="{0C25495B-1F6B-4311-8549-B3126D7ACADE}"/>
    <cellStyle name="Normal 72 2 4 6 2 2" xfId="19826" xr:uid="{EA47B081-2525-4DBE-A044-30AEF84693D6}"/>
    <cellStyle name="Normal 72 2 4 6 3" xfId="19827" xr:uid="{068F3D29-5B0E-4128-A851-D954F752E423}"/>
    <cellStyle name="Normal 72 2 4 7" xfId="19828" xr:uid="{ED87C404-55DD-4F31-8FFC-337DFF038D1D}"/>
    <cellStyle name="Normal 72 2 4 7 2" xfId="19829" xr:uid="{094318D9-8D4D-40E6-96C1-1380F2EE289C}"/>
    <cellStyle name="Normal 72 2 4 8" xfId="19830" xr:uid="{32D26BF1-D62A-4750-9FC9-45E4422C9B30}"/>
    <cellStyle name="Normal 72 2 4 8 2" xfId="19831" xr:uid="{636470A3-5167-429F-9A3E-49AE7FA01B92}"/>
    <cellStyle name="Normal 72 2 4 9" xfId="19832" xr:uid="{A608386B-7B80-40F7-89F9-B70F50601940}"/>
    <cellStyle name="Normal 72 2 5" xfId="19833" xr:uid="{663DBA50-696E-41DF-8A95-594C3A0A421D}"/>
    <cellStyle name="Normal 72 2 5 2" xfId="19834" xr:uid="{1D60CA75-A863-4881-A0F6-B03716E13A2A}"/>
    <cellStyle name="Normal 72 2 5 2 2" xfId="19835" xr:uid="{F9097802-3DFB-412E-8F4E-610DA4A80EEC}"/>
    <cellStyle name="Normal 72 2 5 2 2 2" xfId="19836" xr:uid="{9E903A0C-9693-49AD-85BF-FC18A43EF1C7}"/>
    <cellStyle name="Normal 72 2 5 2 3" xfId="19837" xr:uid="{DE16549D-15B5-4394-BA27-775BE9E5B17C}"/>
    <cellStyle name="Normal 72 2 5 3" xfId="19838" xr:uid="{F3970C47-F5C2-4DB1-803C-DBE1BD53F9FC}"/>
    <cellStyle name="Normal 72 2 5 3 2" xfId="19839" xr:uid="{138E211A-71F4-4625-9D06-E82CFA32F550}"/>
    <cellStyle name="Normal 72 2 5 3 2 2" xfId="19840" xr:uid="{1E03EDF4-42AC-4A48-B19C-A867347CF36E}"/>
    <cellStyle name="Normal 72 2 5 3 3" xfId="19841" xr:uid="{2A4A0C3D-F24F-4E8D-848C-B2CBBCC13597}"/>
    <cellStyle name="Normal 72 2 5 4" xfId="19842" xr:uid="{2586DAFC-5043-4C4E-BD53-7A6422B062CF}"/>
    <cellStyle name="Normal 72 2 5 4 2" xfId="19843" xr:uid="{34860529-3805-4A2F-959E-E81034616E02}"/>
    <cellStyle name="Normal 72 2 5 5" xfId="19844" xr:uid="{6CAA1CFC-873D-4874-9744-9B59C1A0D8E0}"/>
    <cellStyle name="Normal 72 2 5 5 2" xfId="19845" xr:uid="{F6522AB2-816A-40E5-8920-7B7949D877AC}"/>
    <cellStyle name="Normal 72 2 5 6" xfId="19846" xr:uid="{78CFFBC5-B316-4DAF-B249-430F412A0D98}"/>
    <cellStyle name="Normal 72 2 6" xfId="19847" xr:uid="{734380F5-6F2F-4D12-9BCE-2138401C0B0F}"/>
    <cellStyle name="Normal 72 2 6 2" xfId="19848" xr:uid="{A64878EE-0F97-4BC4-99E1-B2027C46B07E}"/>
    <cellStyle name="Normal 72 2 6 2 2" xfId="19849" xr:uid="{77D02500-F6C5-4059-AB7B-59684964735F}"/>
    <cellStyle name="Normal 72 2 6 2 2 2" xfId="19850" xr:uid="{6040F727-CA94-4B86-B9FC-45ACF1177775}"/>
    <cellStyle name="Normal 72 2 6 2 3" xfId="19851" xr:uid="{7EAD4CC3-5D86-46FE-AB88-EAE6CDB47A2D}"/>
    <cellStyle name="Normal 72 2 6 3" xfId="19852" xr:uid="{4832A608-4053-413F-A80F-02E7B13D4D8F}"/>
    <cellStyle name="Normal 72 2 6 3 2" xfId="19853" xr:uid="{C3E8D730-61C8-4E07-B152-B975AAEAD77F}"/>
    <cellStyle name="Normal 72 2 6 3 2 2" xfId="19854" xr:uid="{9E69B1C3-99D1-4678-B6F4-864D384B1454}"/>
    <cellStyle name="Normal 72 2 6 3 3" xfId="19855" xr:uid="{D4176411-8691-4357-993D-9820C4F7CF27}"/>
    <cellStyle name="Normal 72 2 6 4" xfId="19856" xr:uid="{BC169832-A27B-4EFF-8A0C-4908EAB2BB8A}"/>
    <cellStyle name="Normal 72 2 6 4 2" xfId="19857" xr:uid="{9F5881AB-09A1-4CA5-953D-03432B95572E}"/>
    <cellStyle name="Normal 72 2 6 5" xfId="19858" xr:uid="{553CDA58-9BA6-4E4B-9DF1-E9DD47D4AAA8}"/>
    <cellStyle name="Normal 72 2 6 5 2" xfId="19859" xr:uid="{F6817323-7243-42C0-88C9-022A6CB4EA7D}"/>
    <cellStyle name="Normal 72 2 6 6" xfId="19860" xr:uid="{39F7A096-B665-430C-8505-2F80A484DC2C}"/>
    <cellStyle name="Normal 72 2 7" xfId="19861" xr:uid="{5C3A915F-F459-40C7-8731-63C8C7533C1C}"/>
    <cellStyle name="Normal 72 2 7 2" xfId="19862" xr:uid="{3EF276BE-2006-4AB7-834C-7398B02FAF15}"/>
    <cellStyle name="Normal 72 2 7 2 2" xfId="19863" xr:uid="{890FC4D6-C929-4BB6-86B5-ABA8AD399525}"/>
    <cellStyle name="Normal 72 2 7 2 2 2" xfId="19864" xr:uid="{7DB73A59-FC72-4C46-833C-A2D16F5AC9FE}"/>
    <cellStyle name="Normal 72 2 7 2 3" xfId="19865" xr:uid="{DACDA600-258D-46B3-A3F9-C66BC5389759}"/>
    <cellStyle name="Normal 72 2 7 3" xfId="19866" xr:uid="{DAB4DA2A-3350-4BCC-84A9-36F2C6365009}"/>
    <cellStyle name="Normal 72 2 7 3 2" xfId="19867" xr:uid="{E6454B08-5D7F-49F5-B80A-579577873FC9}"/>
    <cellStyle name="Normal 72 2 7 3 2 2" xfId="19868" xr:uid="{56138CB1-1D21-4BDC-97DC-E217FA633A92}"/>
    <cellStyle name="Normal 72 2 7 3 3" xfId="19869" xr:uid="{1AC7445F-5BA4-4096-B6F1-9C7C602DC23C}"/>
    <cellStyle name="Normal 72 2 7 4" xfId="19870" xr:uid="{8ED2FA34-80C7-417D-9D3C-F915965A4E79}"/>
    <cellStyle name="Normal 72 2 7 4 2" xfId="19871" xr:uid="{EAE7499D-EB44-44EC-84B9-35245A2E56CA}"/>
    <cellStyle name="Normal 72 2 7 5" xfId="19872" xr:uid="{72E66B8F-5684-43DA-809E-07C96F9F5C0A}"/>
    <cellStyle name="Normal 72 2 7 5 2" xfId="19873" xr:uid="{5135EEFD-E788-4F8E-B433-1B53B26B666C}"/>
    <cellStyle name="Normal 72 2 7 6" xfId="19874" xr:uid="{1F092F8C-5985-461F-9411-29338BEF2D82}"/>
    <cellStyle name="Normal 72 2 8" xfId="19875" xr:uid="{DEA36CA8-6D4F-448C-9F44-EAEF276CEDA5}"/>
    <cellStyle name="Normal 72 2 8 2" xfId="19876" xr:uid="{01205E9B-DC40-4DE0-B8C3-B0BA1F49B9EF}"/>
    <cellStyle name="Normal 72 2 8 2 2" xfId="19877" xr:uid="{65283D46-5137-4900-9456-7117591372E1}"/>
    <cellStyle name="Normal 72 2 8 3" xfId="19878" xr:uid="{12AC6BD8-FD9A-4843-AF44-8B6C8095AC25}"/>
    <cellStyle name="Normal 72 2 9" xfId="19879" xr:uid="{3FDFE856-8F27-4571-ADF9-96406A194BC8}"/>
    <cellStyle name="Normal 72 2 9 2" xfId="19880" xr:uid="{5F064A96-F372-4B04-A082-CB1AB5B1B646}"/>
    <cellStyle name="Normal 72 2 9 2 2" xfId="19881" xr:uid="{E6AE9A11-BE5F-4148-AD04-CA0AACE34636}"/>
    <cellStyle name="Normal 72 2 9 3" xfId="19882" xr:uid="{00A4E5C1-3ADC-460E-9637-2E51BC7FD871}"/>
    <cellStyle name="Normal 73" xfId="69" xr:uid="{AE93B75A-577C-48FF-A2CA-32F918717FF7}"/>
    <cellStyle name="Normal 73 2" xfId="19883" xr:uid="{A54CBA69-FE8D-4B8D-8FEE-1E81EB1F6796}"/>
    <cellStyle name="Normal 73 2 10" xfId="19884" xr:uid="{08576D4F-7481-484B-8B51-8A62B2D91B45}"/>
    <cellStyle name="Normal 73 2 2" xfId="19885" xr:uid="{50D4DBB6-D109-4ADB-8D29-64CF622CED5B}"/>
    <cellStyle name="Normal 73 2 2 2" xfId="19886" xr:uid="{CAA43151-006C-4B22-8988-6BBAECACA1CF}"/>
    <cellStyle name="Normal 73 2 2 2 2" xfId="19887" xr:uid="{3B6D7760-86C1-4576-8D3B-4F1658769BF2}"/>
    <cellStyle name="Normal 73 2 2 2 2 2" xfId="19888" xr:uid="{10A86766-C7CA-4FEB-9CB1-09F67642A002}"/>
    <cellStyle name="Normal 73 2 2 2 2 2 2" xfId="19889" xr:uid="{7DF9F682-11E4-4B5B-9A63-DED55EC22B8F}"/>
    <cellStyle name="Normal 73 2 2 2 2 3" xfId="19890" xr:uid="{1A6764D5-E479-4794-A209-ED575D0FA156}"/>
    <cellStyle name="Normal 73 2 2 2 3" xfId="19891" xr:uid="{06033E4E-5759-4215-A54A-1A21B5C8BF1B}"/>
    <cellStyle name="Normal 73 2 2 2 3 2" xfId="19892" xr:uid="{6D0A1533-992F-4871-8EB4-002A60C6C411}"/>
    <cellStyle name="Normal 73 2 2 2 3 2 2" xfId="19893" xr:uid="{F7ADD710-EF93-4858-B0E4-C8E6D1E8EACF}"/>
    <cellStyle name="Normal 73 2 2 2 3 3" xfId="19894" xr:uid="{1C58B3AA-D78C-4415-B7BD-066B7797851F}"/>
    <cellStyle name="Normal 73 2 2 2 4" xfId="19895" xr:uid="{59695F61-A3FC-4F5A-8776-E533376EB20F}"/>
    <cellStyle name="Normal 73 2 2 2 4 2" xfId="19896" xr:uid="{D7F59832-2F02-4DCF-B293-EB4B1B51F273}"/>
    <cellStyle name="Normal 73 2 2 2 5" xfId="19897" xr:uid="{89964381-114D-4D87-ADD5-7C2700D88F66}"/>
    <cellStyle name="Normal 73 2 2 2 5 2" xfId="19898" xr:uid="{23FF8EEA-24CA-4222-A932-11322F08E5AB}"/>
    <cellStyle name="Normal 73 2 2 2 6" xfId="19899" xr:uid="{A63DA212-D9C1-4730-B9B6-1A7099FDA282}"/>
    <cellStyle name="Normal 73 2 2 3" xfId="19900" xr:uid="{6CE8ECE2-6DB5-4384-9B08-FA984C849C2C}"/>
    <cellStyle name="Normal 73 2 2 3 2" xfId="19901" xr:uid="{3AF56313-9CF7-47A5-834D-690E64B04853}"/>
    <cellStyle name="Normal 73 2 2 3 2 2" xfId="19902" xr:uid="{A5B9BD62-6371-489B-8AE4-310EBF2AC8EB}"/>
    <cellStyle name="Normal 73 2 2 3 2 2 2" xfId="19903" xr:uid="{7C9FC0F5-AF0E-4186-AB60-F234FB7F1A7E}"/>
    <cellStyle name="Normal 73 2 2 3 2 3" xfId="19904" xr:uid="{5014F4A9-582E-4594-AB2C-A262196B5DC7}"/>
    <cellStyle name="Normal 73 2 2 3 3" xfId="19905" xr:uid="{368E7C5E-4F22-47D3-A290-BE6CC3362D65}"/>
    <cellStyle name="Normal 73 2 2 3 3 2" xfId="19906" xr:uid="{C581EAA0-A810-4FEE-92AF-4B1ED5E11E3B}"/>
    <cellStyle name="Normal 73 2 2 3 3 2 2" xfId="19907" xr:uid="{72A02B83-999C-4535-AF5D-6B50C075B625}"/>
    <cellStyle name="Normal 73 2 2 3 3 3" xfId="19908" xr:uid="{389D5095-5BD0-4E14-9AD2-DFBF9E29871D}"/>
    <cellStyle name="Normal 73 2 2 3 4" xfId="19909" xr:uid="{A7D1A31C-A9A1-4DE8-A7C7-20B0EE930B22}"/>
    <cellStyle name="Normal 73 2 2 3 4 2" xfId="19910" xr:uid="{4EDC0CDA-67AD-424D-A116-4E2F1D101576}"/>
    <cellStyle name="Normal 73 2 2 3 5" xfId="19911" xr:uid="{B8E6898A-11A2-49F6-A4FD-9C9F72F6DE7E}"/>
    <cellStyle name="Normal 73 2 2 3 5 2" xfId="19912" xr:uid="{6429B86C-33F9-48F9-BE97-DA8AC786DBAE}"/>
    <cellStyle name="Normal 73 2 2 3 6" xfId="19913" xr:uid="{50C6B15A-2B3B-4779-9644-C5D4C981C714}"/>
    <cellStyle name="Normal 73 2 2 4" xfId="19914" xr:uid="{83E0C0C3-5309-456A-BBBE-F683860A3C2D}"/>
    <cellStyle name="Normal 73 2 2 4 2" xfId="19915" xr:uid="{A17F8172-9966-406E-81C0-FA466621908C}"/>
    <cellStyle name="Normal 73 2 2 4 2 2" xfId="19916" xr:uid="{2BB16B83-3458-4C69-8AD2-E19C785D4E75}"/>
    <cellStyle name="Normal 73 2 2 4 2 2 2" xfId="19917" xr:uid="{684F5BA7-5BD1-4A2C-922F-73E8B6607B4F}"/>
    <cellStyle name="Normal 73 2 2 4 2 3" xfId="19918" xr:uid="{8D03A663-C3F1-45DC-8109-11B814BD33A2}"/>
    <cellStyle name="Normal 73 2 2 4 3" xfId="19919" xr:uid="{824B53D2-DB3A-46B3-B5F2-C3E27C0EF9A0}"/>
    <cellStyle name="Normal 73 2 2 4 3 2" xfId="19920" xr:uid="{8279BD78-0525-4B65-88F9-3F9F15EAFE46}"/>
    <cellStyle name="Normal 73 2 2 4 3 2 2" xfId="19921" xr:uid="{DED46C10-DF02-40C0-8478-D93E0266034D}"/>
    <cellStyle name="Normal 73 2 2 4 3 3" xfId="19922" xr:uid="{E0026698-D6F9-4939-8483-ACFEFC64B6EB}"/>
    <cellStyle name="Normal 73 2 2 4 4" xfId="19923" xr:uid="{ACDDD14A-848C-4E07-AE46-3913900AE219}"/>
    <cellStyle name="Normal 73 2 2 4 4 2" xfId="19924" xr:uid="{EF310954-5111-4E87-B67B-646D8081C46B}"/>
    <cellStyle name="Normal 73 2 2 4 5" xfId="19925" xr:uid="{E083B29C-1E65-498E-8BB0-4728E8D6E847}"/>
    <cellStyle name="Normal 73 2 2 4 5 2" xfId="19926" xr:uid="{215859A3-524E-4B3F-8A16-C5224C5583AD}"/>
    <cellStyle name="Normal 73 2 2 4 6" xfId="19927" xr:uid="{9A4C3CF3-0951-4AFE-8755-8607702B5A13}"/>
    <cellStyle name="Normal 73 2 2 5" xfId="19928" xr:uid="{A32278D2-99EF-4E80-8339-09E93129FC89}"/>
    <cellStyle name="Normal 73 2 2 5 2" xfId="19929" xr:uid="{D02A24C1-74BB-4414-9C7F-072B082445BF}"/>
    <cellStyle name="Normal 73 2 2 5 2 2" xfId="19930" xr:uid="{C1AA2C50-0EB4-4527-85A3-CB0F5AE68E63}"/>
    <cellStyle name="Normal 73 2 2 5 3" xfId="19931" xr:uid="{BD58DD82-01A3-424C-BF70-0960D33D7ECA}"/>
    <cellStyle name="Normal 73 2 2 6" xfId="19932" xr:uid="{1B503993-8310-428D-91B4-44F8EE8D2001}"/>
    <cellStyle name="Normal 73 2 2 6 2" xfId="19933" xr:uid="{BB417486-E4DA-4CC4-925A-97BC03FF982E}"/>
    <cellStyle name="Normal 73 2 2 6 2 2" xfId="19934" xr:uid="{1A0C732F-E733-4621-B3F4-D07A525E6FEC}"/>
    <cellStyle name="Normal 73 2 2 6 3" xfId="19935" xr:uid="{45302DFC-FDA5-4119-A5E7-DB11BCB3E004}"/>
    <cellStyle name="Normal 73 2 2 7" xfId="19936" xr:uid="{E945D0C1-7D38-4F97-89B1-73A6A4A8E8D9}"/>
    <cellStyle name="Normal 73 2 2 7 2" xfId="19937" xr:uid="{D26C8B6E-37CB-4723-A6C6-95E9430212DB}"/>
    <cellStyle name="Normal 73 2 2 8" xfId="19938" xr:uid="{7CCBE881-6255-4CB6-A6F0-8A8366FB2CC9}"/>
    <cellStyle name="Normal 73 2 2 8 2" xfId="19939" xr:uid="{C6EAF22C-DDEE-469F-86FA-53FD64074B62}"/>
    <cellStyle name="Normal 73 2 2 9" xfId="19940" xr:uid="{3C8312DA-0789-4EFE-BF80-1EE5B03B3BE2}"/>
    <cellStyle name="Normal 73 2 3" xfId="19941" xr:uid="{E46FD9FD-203C-42E8-B72E-7C2119EABA8E}"/>
    <cellStyle name="Normal 73 2 3 2" xfId="19942" xr:uid="{34D2C931-48B6-4E67-BD2C-9CA9A507DFBD}"/>
    <cellStyle name="Normal 73 2 3 2 2" xfId="19943" xr:uid="{65496079-C920-4EBD-8B74-C6CBDE95DEA1}"/>
    <cellStyle name="Normal 73 2 3 2 2 2" xfId="19944" xr:uid="{6AC1E76D-5FD3-4A0F-A6B8-41B621C1362B}"/>
    <cellStyle name="Normal 73 2 3 2 3" xfId="19945" xr:uid="{BAC4C4E0-5BD6-44E3-8C11-8FA8DD345626}"/>
    <cellStyle name="Normal 73 2 3 3" xfId="19946" xr:uid="{BBD91C76-1FAC-4E4A-9AF5-38DDB1011C49}"/>
    <cellStyle name="Normal 73 2 3 3 2" xfId="19947" xr:uid="{A5423417-5F62-4637-8138-F36CF00CDF6B}"/>
    <cellStyle name="Normal 73 2 3 3 2 2" xfId="19948" xr:uid="{A59A183D-88CC-4B24-A3F4-3101C154D89D}"/>
    <cellStyle name="Normal 73 2 3 3 3" xfId="19949" xr:uid="{79012362-BE83-43DB-99DC-68BAE170B868}"/>
    <cellStyle name="Normal 73 2 3 4" xfId="19950" xr:uid="{03176194-3EA5-4582-8BC4-4DCEF87A3031}"/>
    <cellStyle name="Normal 73 2 3 4 2" xfId="19951" xr:uid="{9209D3BF-F2C9-4B2E-9BD9-37DE51018A43}"/>
    <cellStyle name="Normal 73 2 3 5" xfId="19952" xr:uid="{FDD78DFC-814E-48EB-AA1A-48388E577DB5}"/>
    <cellStyle name="Normal 73 2 3 5 2" xfId="19953" xr:uid="{AE116684-3DA2-4D60-BFCA-C93D38B6C147}"/>
    <cellStyle name="Normal 73 2 3 6" xfId="19954" xr:uid="{061AFA48-EEFC-4197-8073-9B7B9CF027F7}"/>
    <cellStyle name="Normal 73 2 4" xfId="19955" xr:uid="{AB28692B-FE88-4A7B-AA7B-F4C2D4D6A09E}"/>
    <cellStyle name="Normal 73 2 4 2" xfId="19956" xr:uid="{E05E8F5B-E7E6-4294-887D-9ED05E422F67}"/>
    <cellStyle name="Normal 73 2 4 2 2" xfId="19957" xr:uid="{965CACF9-698E-49B4-865A-F97D5F2774B9}"/>
    <cellStyle name="Normal 73 2 4 2 2 2" xfId="19958" xr:uid="{BBB71085-C9E2-4DCC-B662-4490A48406BD}"/>
    <cellStyle name="Normal 73 2 4 2 3" xfId="19959" xr:uid="{2178F11C-9CD5-4C33-8B91-8CAC126743C7}"/>
    <cellStyle name="Normal 73 2 4 3" xfId="19960" xr:uid="{D57B7CBA-9E53-486E-9418-E8BF3C784EB0}"/>
    <cellStyle name="Normal 73 2 4 3 2" xfId="19961" xr:uid="{2257D8CF-5DCC-46F6-B514-D43805FF6B85}"/>
    <cellStyle name="Normal 73 2 4 3 2 2" xfId="19962" xr:uid="{00A3C5BC-9B8F-4CEE-AA70-F26C2B4C9A8A}"/>
    <cellStyle name="Normal 73 2 4 3 3" xfId="19963" xr:uid="{EF428EDE-DD63-46C1-BBA0-DDAC20480E33}"/>
    <cellStyle name="Normal 73 2 4 4" xfId="19964" xr:uid="{F773A338-6C18-4517-A74E-E63CC77AAC19}"/>
    <cellStyle name="Normal 73 2 4 4 2" xfId="19965" xr:uid="{8FDF4490-6DF3-4646-88E7-AF6CDB88BCE0}"/>
    <cellStyle name="Normal 73 2 4 5" xfId="19966" xr:uid="{A6664E24-B360-4051-8FD0-63FDE3F4DBC6}"/>
    <cellStyle name="Normal 73 2 4 5 2" xfId="19967" xr:uid="{084357D6-9CB3-4A07-ABF3-13F47824FDE8}"/>
    <cellStyle name="Normal 73 2 4 6" xfId="19968" xr:uid="{0E656701-BFAC-400E-A605-F7365CAAFD26}"/>
    <cellStyle name="Normal 73 2 5" xfId="19969" xr:uid="{0FF10577-0BF2-41EA-A6EF-A42118845807}"/>
    <cellStyle name="Normal 73 2 5 2" xfId="19970" xr:uid="{9EF57653-261B-4062-9107-2C52EC0A22D6}"/>
    <cellStyle name="Normal 73 2 5 2 2" xfId="19971" xr:uid="{134662AC-BFEB-4DFE-A420-3178ABC25EDB}"/>
    <cellStyle name="Normal 73 2 5 2 2 2" xfId="19972" xr:uid="{769F91CC-7EE7-4A10-85B2-88B0E88EA6E7}"/>
    <cellStyle name="Normal 73 2 5 2 3" xfId="19973" xr:uid="{D6406DE4-6E62-4D80-8661-734D025032B4}"/>
    <cellStyle name="Normal 73 2 5 3" xfId="19974" xr:uid="{DF8CF620-231C-4DAF-89C7-1B292F3F432F}"/>
    <cellStyle name="Normal 73 2 5 3 2" xfId="19975" xr:uid="{F70B3979-6C4D-434D-8F66-F213D938BEC0}"/>
    <cellStyle name="Normal 73 2 5 3 2 2" xfId="19976" xr:uid="{DD0540D0-9030-4A59-BE9E-024289557A99}"/>
    <cellStyle name="Normal 73 2 5 3 3" xfId="19977" xr:uid="{505D88AF-3E8D-4269-BCBF-91B14B6A65B8}"/>
    <cellStyle name="Normal 73 2 5 4" xfId="19978" xr:uid="{CC6BF6AD-67B2-4429-917A-9052F9480C7F}"/>
    <cellStyle name="Normal 73 2 5 4 2" xfId="19979" xr:uid="{C77B6020-AE7B-495D-B338-364B862B797C}"/>
    <cellStyle name="Normal 73 2 5 5" xfId="19980" xr:uid="{54BF3531-90BB-413B-AD4C-A2B8D4AB691B}"/>
    <cellStyle name="Normal 73 2 5 5 2" xfId="19981" xr:uid="{9515B340-B280-4349-B492-259D2B930C8F}"/>
    <cellStyle name="Normal 73 2 5 6" xfId="19982" xr:uid="{435932D6-583A-451E-9E9D-10162743D82E}"/>
    <cellStyle name="Normal 73 2 6" xfId="19983" xr:uid="{CBE1357A-5A3A-4F52-8676-47FCE9B2D17E}"/>
    <cellStyle name="Normal 73 2 6 2" xfId="19984" xr:uid="{3E02A28C-9A96-4C8E-B777-40E96C172C6B}"/>
    <cellStyle name="Normal 73 2 6 2 2" xfId="19985" xr:uid="{0EC951FD-5F85-4028-82E9-8BFFBE490F68}"/>
    <cellStyle name="Normal 73 2 6 3" xfId="19986" xr:uid="{4D335BC4-A275-4A8E-99EF-B954A80D8895}"/>
    <cellStyle name="Normal 73 2 7" xfId="19987" xr:uid="{D15602D3-0E88-4B42-846E-75DD31F97B34}"/>
    <cellStyle name="Normal 73 2 7 2" xfId="19988" xr:uid="{46BC9E1C-C9AA-4A70-B49E-6DBAB28F0035}"/>
    <cellStyle name="Normal 73 2 7 2 2" xfId="19989" xr:uid="{3A0A3277-82F1-4187-95CA-820A1A5E92AD}"/>
    <cellStyle name="Normal 73 2 7 3" xfId="19990" xr:uid="{85009C11-D940-4B18-9966-3ABC8996F974}"/>
    <cellStyle name="Normal 73 2 8" xfId="19991" xr:uid="{CA1007F0-AC37-4B8A-B19C-71AB8B8F8341}"/>
    <cellStyle name="Normal 73 2 8 2" xfId="19992" xr:uid="{542BB65C-360A-455A-B9D7-9F58280BE834}"/>
    <cellStyle name="Normal 73 2 9" xfId="19993" xr:uid="{F6BC4AE8-130A-47C6-8A9D-5AF401C42AD9}"/>
    <cellStyle name="Normal 73 2 9 2" xfId="19994" xr:uid="{D426C638-9B5A-4E34-93E3-A810EC16BD77}"/>
    <cellStyle name="Normal 74" xfId="214" xr:uid="{5A6EC3B1-1734-42E6-88EF-45D4ED92C55B}"/>
    <cellStyle name="Normal 74 2" xfId="19995" xr:uid="{95B6F96D-E1FC-453A-9793-1D310B05ADEC}"/>
    <cellStyle name="Normal 74 2 2" xfId="19996" xr:uid="{8CAB8B63-AB9C-40A0-B330-076CCC8F0AF7}"/>
    <cellStyle name="Normal 75" xfId="31056" xr:uid="{06B9DCC0-5AD7-4656-9CE8-7CFA0512B234}"/>
    <cellStyle name="Normal 75 2" xfId="19997" xr:uid="{4154193F-C28B-467B-9B92-310727AD8A35}"/>
    <cellStyle name="Normal 75 2 2" xfId="19998" xr:uid="{A6A7009C-854B-42C9-9C11-62461CDA8B8A}"/>
    <cellStyle name="Normal 76 2" xfId="19999" xr:uid="{F7C45436-97EC-4A31-B443-E4D55DDA7795}"/>
    <cellStyle name="Normal 76 2 2" xfId="20000" xr:uid="{0918992C-9BE0-4108-BFEB-8BA024E70A6B}"/>
    <cellStyle name="Normal 77 2" xfId="20001" xr:uid="{CD04C8F6-0AD4-4ED1-B8D4-61ED6EF813A4}"/>
    <cellStyle name="Normal 77 2 2" xfId="20002" xr:uid="{0C5F8E7B-4E33-414E-8179-C24A08DE9BAA}"/>
    <cellStyle name="Normal 77 3" xfId="20003" xr:uid="{978A4F00-F9F7-4690-A115-E80D7A0A82F0}"/>
    <cellStyle name="Normal 78 2" xfId="20004" xr:uid="{095497EA-5124-45ED-8620-15866345FAC8}"/>
    <cellStyle name="Normal 78 2 2" xfId="20005" xr:uid="{F36E8768-1DF3-4203-AC26-4F42A92AB8DF}"/>
    <cellStyle name="Normal 78 3" xfId="20006" xr:uid="{59B5D554-5304-4793-9E17-4BE2B7EACC53}"/>
    <cellStyle name="Normal 79" xfId="20007" xr:uid="{D8AE1CDC-8EFD-4F25-86B1-41FAF8234141}"/>
    <cellStyle name="Normal 79 2" xfId="20008" xr:uid="{44E409ED-99FD-4489-8826-1497A656FC86}"/>
    <cellStyle name="Normal 8" xfId="204" xr:uid="{27C155FC-0D36-430E-AD61-C63CECA05EE7}"/>
    <cellStyle name="Normal 8 10" xfId="20009" xr:uid="{918E6FD1-6BD8-4F06-8656-4A34A9588B9C}"/>
    <cellStyle name="Normal 8 2" xfId="20010" xr:uid="{D2E598FD-AF35-4A38-99E0-E1F7B46F31D4}"/>
    <cellStyle name="Normal 8 2 2" xfId="20011" xr:uid="{53242A23-9A3F-4BD4-99E0-53391A0B9B57}"/>
    <cellStyle name="Normal 8 2 3" xfId="20012" xr:uid="{E6254088-C608-49F3-944C-937FD151439A}"/>
    <cellStyle name="Normal 8 3" xfId="20013" xr:uid="{F4BDDFFD-0D0D-4EEB-A96B-286142599383}"/>
    <cellStyle name="Normal 8 3 2" xfId="20014" xr:uid="{E548A477-106D-447D-83A6-78395049AE32}"/>
    <cellStyle name="Normal 8 4" xfId="20015" xr:uid="{6E2FC78F-3E51-4E4F-ACB7-81EFE0ED4639}"/>
    <cellStyle name="Normal 8 4 2" xfId="20016" xr:uid="{1B6EF3F6-5ABF-4818-999C-43B5A4BDC1DE}"/>
    <cellStyle name="Normal 8 5" xfId="20017" xr:uid="{7BB91ACD-BB1D-4B77-B384-8E91EE6D682B}"/>
    <cellStyle name="Normal 8 6" xfId="20018" xr:uid="{BE380D0C-89C8-47FA-B131-73ACDE460771}"/>
    <cellStyle name="Normal 8 7" xfId="20019" xr:uid="{F43D1D95-E6F1-4AFD-AACD-A85400DD765C}"/>
    <cellStyle name="Normal 8 8" xfId="20020" xr:uid="{C651E5D9-9537-4860-9429-A8552E55BB87}"/>
    <cellStyle name="Normal 8 9" xfId="20021" xr:uid="{F0C74E4F-4F40-4795-81EF-508CD9B76AD4}"/>
    <cellStyle name="Normal 80" xfId="20022" xr:uid="{E5A06F92-AA72-4A6C-9DAD-555D46FF1638}"/>
    <cellStyle name="Normal 81" xfId="20023" xr:uid="{D0DBC6AD-D179-4A8C-B6E1-E3A70887C97E}"/>
    <cellStyle name="Normal 81 2" xfId="20024" xr:uid="{C2BF5178-6A4B-4201-9D8A-48E201CB2A09}"/>
    <cellStyle name="Normal 82" xfId="20025" xr:uid="{AD55167E-E60F-4AB6-921F-E9BAA8EF6C73}"/>
    <cellStyle name="Normal 83" xfId="20026" xr:uid="{885CC172-2D03-4FC8-A1E9-62EBBE8012B2}"/>
    <cellStyle name="Normal 83 2" xfId="20027" xr:uid="{172828EC-D04B-40CE-8DE7-2EBE08CA8830}"/>
    <cellStyle name="Normal 84" xfId="20028" xr:uid="{2ED6E181-3930-416A-8B96-BCE75947A12F}"/>
    <cellStyle name="Normal 85" xfId="20029" xr:uid="{D5B1CD6D-E030-4194-8327-34D331F137D5}"/>
    <cellStyle name="Normal 85 2" xfId="20030" xr:uid="{882EF190-4E48-4912-9B28-4F9E37E5EF9A}"/>
    <cellStyle name="Normal 86" xfId="20031" xr:uid="{5450DC16-AFFA-48AD-B278-A325A119A350}"/>
    <cellStyle name="Normal 87" xfId="20032" xr:uid="{5D6C5FEE-16DD-4FB0-9DF8-DF28541DBF91}"/>
    <cellStyle name="Normal 88" xfId="20033" xr:uid="{FDC10210-DF5E-4E2C-8756-56F39174C58E}"/>
    <cellStyle name="Normal 89" xfId="20034" xr:uid="{38E988A1-84FE-4418-9DB9-7881352D7E55}"/>
    <cellStyle name="Normal 89 2" xfId="20035" xr:uid="{650CDCE0-50EB-4744-A789-3431C567111F}"/>
    <cellStyle name="Normal 9" xfId="205" xr:uid="{67A9AA2E-05A4-4BD4-9FEA-F080E3E9BEB8}"/>
    <cellStyle name="Normal 9 10" xfId="20036" xr:uid="{DEF7D049-9461-4F62-91AC-B02C0B7846A0}"/>
    <cellStyle name="Normal 9 11" xfId="20037" xr:uid="{06ECF3F9-1741-4AF9-A2D3-C8D35E38F5AB}"/>
    <cellStyle name="Normal 9 11 2" xfId="20038" xr:uid="{7172348B-6530-48A7-94DC-7CC705880CAF}"/>
    <cellStyle name="Normal 9 11 2 2" xfId="20039" xr:uid="{C235A9B6-0978-4017-A70C-C67946D874D8}"/>
    <cellStyle name="Normal 9 11 3" xfId="20040" xr:uid="{2411F443-6347-4F25-B894-226CBF0AC130}"/>
    <cellStyle name="Normal 9 12" xfId="20041" xr:uid="{75A6EAC2-6A86-4404-8082-CE4E1E17AEC5}"/>
    <cellStyle name="Normal 9 12 2" xfId="20042" xr:uid="{A31C9958-2263-482F-9B08-C078F6C9768F}"/>
    <cellStyle name="Normal 9 12 2 2" xfId="20043" xr:uid="{DF7AB29B-75F2-4BD5-951F-A9176B62F754}"/>
    <cellStyle name="Normal 9 12 3" xfId="20044" xr:uid="{6F3E4745-FF38-4233-ACEF-5EA59EB69AA5}"/>
    <cellStyle name="Normal 9 13" xfId="20045" xr:uid="{B1205E48-8731-4926-A83D-E317DEBB2CC0}"/>
    <cellStyle name="Normal 9 13 2" xfId="20046" xr:uid="{90C5E742-9545-4321-BC3F-0D86C3A8B874}"/>
    <cellStyle name="Normal 9 14" xfId="20047" xr:uid="{D3E29933-C670-4310-89E7-A177BE640EB4}"/>
    <cellStyle name="Normal 9 14 2" xfId="20048" xr:uid="{A5E54862-B99A-40CA-AB8A-A0C47B3A7721}"/>
    <cellStyle name="Normal 9 15" xfId="20049" xr:uid="{DCC7771E-E82E-4FE7-AE31-42F68D08E461}"/>
    <cellStyle name="Normal 9 2" xfId="20050" xr:uid="{07246430-CEDA-4133-91E0-CA8344517F82}"/>
    <cellStyle name="Normal 9 2 2" xfId="20051" xr:uid="{493F53DE-0C54-4332-AC79-F348CD036704}"/>
    <cellStyle name="Normal 9 3" xfId="20052" xr:uid="{A4C2B963-E942-4521-B920-81C91D09C5BF}"/>
    <cellStyle name="Normal 9 3 2" xfId="20053" xr:uid="{A6A7E49B-6A61-4235-8646-F8E2708301D7}"/>
    <cellStyle name="Normal 9 4" xfId="20054" xr:uid="{BAD612B4-2A79-4D1F-BA12-B4F3C0190962}"/>
    <cellStyle name="Normal 9 4 2" xfId="20055" xr:uid="{F59B580C-09D6-47F5-91AA-4FCD47DCF58C}"/>
    <cellStyle name="Normal 9 5" xfId="20056" xr:uid="{CFE52C0F-663B-4F87-85E5-6DDF6608D089}"/>
    <cellStyle name="Normal 9 6" xfId="20057" xr:uid="{9F0B7E10-4834-4203-9B4E-1446466FA95F}"/>
    <cellStyle name="Normal 9 7" xfId="20058" xr:uid="{6A313244-E741-41C2-AC97-004B856E4FEB}"/>
    <cellStyle name="Normal 9 8" xfId="20059" xr:uid="{0E264B87-D90E-415F-A358-EB17C5EEEA52}"/>
    <cellStyle name="Normal 9 9" xfId="20060" xr:uid="{0333DC73-7003-420E-B793-498D5F1C4EF4}"/>
    <cellStyle name="Normal 90" xfId="20061" xr:uid="{5BDB191B-C3D2-4F48-B886-B2580A4150DB}"/>
    <cellStyle name="Normal 90 2" xfId="20062" xr:uid="{1994F12F-7798-48CB-9153-4BF37369DA71}"/>
    <cellStyle name="Normal 91" xfId="20063" xr:uid="{61170067-12AA-43D2-8AFC-C7CA424053FF}"/>
    <cellStyle name="Normal 92" xfId="20064" xr:uid="{52C2F163-3799-4BB6-92F8-E1C4CD318E7E}"/>
    <cellStyle name="Normal 93" xfId="20065" xr:uid="{F85CD44C-9734-4CAA-BFCE-C93D7B6D1FB3}"/>
    <cellStyle name="Normal 94" xfId="20066" xr:uid="{90459852-1097-4269-9F4B-58EF322F10CE}"/>
    <cellStyle name="Normal 95" xfId="20067" xr:uid="{B8A46509-1864-441A-8182-4D4D4CCD315D}"/>
    <cellStyle name="Normal 96" xfId="20068" xr:uid="{69706415-B86F-41F8-90C8-1136E1E6D13E}"/>
    <cellStyle name="Normal 97" xfId="20069" xr:uid="{06FF0584-D0AA-4228-8EAF-183E9E4EAEC7}"/>
    <cellStyle name="Normal 97 2" xfId="20070" xr:uid="{251D2FDE-40C3-414A-B41C-91AEF9AE28C7}"/>
    <cellStyle name="Normal 97 2 2" xfId="20071" xr:uid="{87E6A603-E635-44F5-83F9-455724992EE1}"/>
    <cellStyle name="Normal 97 3" xfId="20072" xr:uid="{7200552A-996D-4028-938B-8F8C77C59189}"/>
    <cellStyle name="Normal 98" xfId="20073" xr:uid="{92EDE7CB-223E-480C-8BCF-E075FA06E99C}"/>
    <cellStyle name="Normal 99" xfId="20074" xr:uid="{0C87C913-F2AE-478E-9B42-B1C635DE5591}"/>
    <cellStyle name="Normal[0]" xfId="20075" xr:uid="{AE1DAAE9-5AF9-4576-92A2-D66C7A41AC14}"/>
    <cellStyle name="Normal[0] 2" xfId="20076" xr:uid="{BC9207B2-8BE7-4F51-9254-96C780186C67}"/>
    <cellStyle name="Normal[0] 3" xfId="20077" xr:uid="{3FDF39EE-091B-4B47-84DA-C66F68078273}"/>
    <cellStyle name="Normal[0] 3 2" xfId="20078" xr:uid="{19E026D4-F2AB-4B2F-A359-E7AFC71DDE54}"/>
    <cellStyle name="Normal[0] 4" xfId="20079" xr:uid="{0B22879F-F3CA-4E7B-8E7F-01D8478720F5}"/>
    <cellStyle name="Normal[0] 4 2" xfId="20080" xr:uid="{A9600780-3832-485A-A3D3-9567CE6E44AC}"/>
    <cellStyle name="Normal[0] 5" xfId="20081" xr:uid="{C7D82FA6-C9A8-4E18-ADE7-6420C2A3FE32}"/>
    <cellStyle name="Normal[0] 5 2" xfId="20082" xr:uid="{102569FD-78B0-4989-AD9B-BE60C9D4F132}"/>
    <cellStyle name="Normal[0] 6" xfId="20083" xr:uid="{5D691F76-BADE-4FF2-B63F-9385225F97D3}"/>
    <cellStyle name="Normal[0] 6 2" xfId="20084" xr:uid="{086F0828-B3F9-4A8D-BB36-3E115C8A7DB4}"/>
    <cellStyle name="Normal[0] 7" xfId="20085" xr:uid="{2D567CE4-B219-4A8E-ABC3-A465B2244D23}"/>
    <cellStyle name="Normal[0] 7 2" xfId="20086" xr:uid="{E46A9BA0-D063-4813-A270-18C79915BE38}"/>
    <cellStyle name="Normal[0] 8" xfId="20087" xr:uid="{2B72B1AE-02C6-4F6C-B1C9-95E4DE30EEAE}"/>
    <cellStyle name="Normal[0] 9" xfId="20088" xr:uid="{EFD3BB1B-58BE-40FC-8579-39630FF5EAB2}"/>
    <cellStyle name="Normal_AppendixF1" xfId="27" xr:uid="{32D3A211-F689-4293-BCB1-F83132D89238}"/>
    <cellStyle name="Normal_distgn2k" xfId="21" xr:uid="{00000000-0005-0000-0000-000015000000}"/>
    <cellStyle name="Normal_gdp ucla" xfId="29" xr:uid="{C14D43DE-387C-429F-9210-9DBD41916836}"/>
    <cellStyle name="NormalRO" xfId="20089" xr:uid="{99A130F2-683F-4E07-B2E9-4F22FB6277D3}"/>
    <cellStyle name="NormalRO 2" xfId="30885" xr:uid="{81F683C6-C17D-4FAC-98E2-CAEBCBA01E90}"/>
    <cellStyle name="NormalUP" xfId="20090" xr:uid="{3C7A571C-08CC-4D57-94CF-1F2FC49CBF1B}"/>
    <cellStyle name="NormalUP 2" xfId="20091" xr:uid="{16B5941D-ED2A-459C-9106-23B0651B7A3A}"/>
    <cellStyle name="NormalUP 3" xfId="20092" xr:uid="{C49F0FBA-0BF2-4095-8228-3D25DF4197F0}"/>
    <cellStyle name="NormalUP 3 2" xfId="20093" xr:uid="{B758A649-380C-4541-B391-6E63D7B26A1B}"/>
    <cellStyle name="NormalUP 4" xfId="20094" xr:uid="{F10AF769-D292-401C-B527-DFE0E0BC07FD}"/>
    <cellStyle name="NormalUP 4 2" xfId="20095" xr:uid="{A513FF1D-CC80-498A-8862-F8B81FF4FB14}"/>
    <cellStyle name="NormalUP 5" xfId="20096" xr:uid="{FA66D6DF-396E-49C0-AECC-92B2A5E36AA0}"/>
    <cellStyle name="NormalUP 5 2" xfId="20097" xr:uid="{C23D16A4-924B-4399-A442-42FE17A46096}"/>
    <cellStyle name="NormalUP 6" xfId="20098" xr:uid="{347BC871-7B96-45D0-9B76-74EE7D5D9DCE}"/>
    <cellStyle name="NormalUP 6 2" xfId="20099" xr:uid="{AC69C42D-CA84-42CF-8CE6-CF285C8CFB34}"/>
    <cellStyle name="NormalUP 7" xfId="20100" xr:uid="{8E5FC26B-5B5A-42EF-B940-99E8A7377E94}"/>
    <cellStyle name="NormalUP 7 2" xfId="20101" xr:uid="{E59D6212-99FD-4FE2-8B26-FD3C918900A1}"/>
    <cellStyle name="NormalUP 8" xfId="20102" xr:uid="{E7FC3C5D-A02A-4FE4-A6E2-70AF40207F05}"/>
    <cellStyle name="NormalUP 9" xfId="20103" xr:uid="{D69F5EC8-6683-463F-8058-CF8280B8E3E9}"/>
    <cellStyle name="Note 10" xfId="20104" xr:uid="{784A0788-C334-408F-BBB7-2CE249C67B67}"/>
    <cellStyle name="Note 10 10" xfId="20105" xr:uid="{52AF3228-F37C-40AE-9A82-6472FEDF887F}"/>
    <cellStyle name="Note 10 10 2" xfId="20106" xr:uid="{F6AB265F-A4A6-4161-8BA9-A133667ED9E9}"/>
    <cellStyle name="Note 10 11" xfId="20107" xr:uid="{B8661F43-F51C-43F0-87BA-1976379B85DC}"/>
    <cellStyle name="Note 10 12" xfId="20108" xr:uid="{8CE885A7-6C0C-4FCC-91D6-5F2B4121FE6D}"/>
    <cellStyle name="Note 10 12 2" xfId="30886" xr:uid="{4E84B7AE-4ABD-4C68-811A-D49B04BEF863}"/>
    <cellStyle name="Note 10 2" xfId="20109" xr:uid="{DE9E0821-49FE-49DD-8918-DCC4B5813780}"/>
    <cellStyle name="Note 10 2 10" xfId="20110" xr:uid="{765451B8-2ADD-49D1-A153-AE025AEEA105}"/>
    <cellStyle name="Note 10 2 11" xfId="20111" xr:uid="{53C784B4-9ABD-4C4A-8CE9-B0F5BA6F17F8}"/>
    <cellStyle name="Note 10 2 11 2" xfId="30887" xr:uid="{0061D47D-5688-447F-89D6-526FA2EDD2D5}"/>
    <cellStyle name="Note 10 2 2" xfId="20112" xr:uid="{3A1571CA-04F2-4D6D-B591-D2590061E816}"/>
    <cellStyle name="Note 10 2 2 2" xfId="20113" xr:uid="{CFECBF68-59DF-45F5-881D-F085EB6AF667}"/>
    <cellStyle name="Note 10 2 2 2 2" xfId="20114" xr:uid="{0B9BAF8B-516B-4A4A-BAF1-A1F7A1FB3101}"/>
    <cellStyle name="Note 10 2 2 2 2 2" xfId="20115" xr:uid="{C9CDA57F-D4C0-48EF-811D-3F466F98DE11}"/>
    <cellStyle name="Note 10 2 2 2 2 2 2" xfId="20116" xr:uid="{165D61A0-8F12-40BF-AFA9-0D5628739A9E}"/>
    <cellStyle name="Note 10 2 2 2 2 3" xfId="20117" xr:uid="{02AED2E4-4E24-46A6-9CF5-ADDBB5F0A7EE}"/>
    <cellStyle name="Note 10 2 2 2 3" xfId="20118" xr:uid="{8AB685CF-FB97-4988-A4AD-3F1B7B72F618}"/>
    <cellStyle name="Note 10 2 2 2 3 2" xfId="20119" xr:uid="{C08F8C2A-DCE4-4D61-9F33-5250C57A9FFF}"/>
    <cellStyle name="Note 10 2 2 2 3 2 2" xfId="20120" xr:uid="{2366A2D3-6003-4188-8E5B-DD7A6846A8D3}"/>
    <cellStyle name="Note 10 2 2 2 3 3" xfId="20121" xr:uid="{440C328C-EB53-4BC1-B6FF-6529F5D65F0C}"/>
    <cellStyle name="Note 10 2 2 2 4" xfId="20122" xr:uid="{96ED0D30-713B-4C29-AB77-76927C41608F}"/>
    <cellStyle name="Note 10 2 2 2 4 2" xfId="20123" xr:uid="{88C61FFB-9118-49F9-8C4B-18E4234350C1}"/>
    <cellStyle name="Note 10 2 2 2 5" xfId="20124" xr:uid="{F098A34C-BC50-4F38-A804-B2C777F49F4F}"/>
    <cellStyle name="Note 10 2 2 2 5 2" xfId="20125" xr:uid="{FF3EA425-9FB2-47B2-86A1-BFDDA9B8714F}"/>
    <cellStyle name="Note 10 2 2 2 6" xfId="20126" xr:uid="{800D570B-6771-4259-B444-D91A994AAFE6}"/>
    <cellStyle name="Note 10 2 2 3" xfId="20127" xr:uid="{FC863EA5-65B4-4C78-BE75-06069C9A8F7F}"/>
    <cellStyle name="Note 10 2 2 3 2" xfId="20128" xr:uid="{E8643124-6217-4B7F-94C0-8C696C396A87}"/>
    <cellStyle name="Note 10 2 2 3 2 2" xfId="20129" xr:uid="{8FE2B285-2847-47F2-B40B-5412260A6171}"/>
    <cellStyle name="Note 10 2 2 3 2 2 2" xfId="20130" xr:uid="{73CD8E5F-5032-4D6F-B529-1CB13A527386}"/>
    <cellStyle name="Note 10 2 2 3 2 3" xfId="20131" xr:uid="{5AED07A2-248F-46A1-B1ED-0283392CD109}"/>
    <cellStyle name="Note 10 2 2 3 3" xfId="20132" xr:uid="{678DD830-52D7-49A6-B867-6980FD7059C2}"/>
    <cellStyle name="Note 10 2 2 3 3 2" xfId="20133" xr:uid="{E2481A32-894B-46F1-809F-5DB6DD35E42A}"/>
    <cellStyle name="Note 10 2 2 3 3 2 2" xfId="20134" xr:uid="{9CDA7147-330D-435B-8491-DD2E0F4CACEC}"/>
    <cellStyle name="Note 10 2 2 3 3 3" xfId="20135" xr:uid="{05243ECF-ADC3-444B-9D67-7F6B79A4D232}"/>
    <cellStyle name="Note 10 2 2 3 4" xfId="20136" xr:uid="{73332433-1A60-46E5-8B0A-EE708F37E966}"/>
    <cellStyle name="Note 10 2 2 3 4 2" xfId="20137" xr:uid="{1993168E-4C89-42D4-8AF8-ADC360E65161}"/>
    <cellStyle name="Note 10 2 2 3 5" xfId="20138" xr:uid="{654D6ACA-70CD-4901-BA44-D72FCDC2BB24}"/>
    <cellStyle name="Note 10 2 2 3 5 2" xfId="20139" xr:uid="{9BF316E2-0F14-4547-B0A3-EB77DB1DDC1B}"/>
    <cellStyle name="Note 10 2 2 3 6" xfId="20140" xr:uid="{004D47CB-5C06-4A8E-A071-4D7A818DEE4C}"/>
    <cellStyle name="Note 10 2 2 4" xfId="20141" xr:uid="{FDC2D7E0-A32A-4C8C-9053-C1DD1E64D22E}"/>
    <cellStyle name="Note 10 2 2 4 2" xfId="20142" xr:uid="{89A95039-59F4-47FF-A75E-4F2091A373A5}"/>
    <cellStyle name="Note 10 2 2 4 2 2" xfId="20143" xr:uid="{3BFE3AF2-65D9-4294-9A8A-426BD41C00A9}"/>
    <cellStyle name="Note 10 2 2 4 2 2 2" xfId="20144" xr:uid="{BD37C6AD-595C-494C-B397-2DFCDA56B16D}"/>
    <cellStyle name="Note 10 2 2 4 2 3" xfId="20145" xr:uid="{7AB68451-E3F5-471D-8C0D-79EF86C90952}"/>
    <cellStyle name="Note 10 2 2 4 3" xfId="20146" xr:uid="{5540A173-83E8-473E-A8E9-6FDBA95A419F}"/>
    <cellStyle name="Note 10 2 2 4 3 2" xfId="20147" xr:uid="{E64B1BB3-1731-4725-81C1-615319A25A19}"/>
    <cellStyle name="Note 10 2 2 4 3 2 2" xfId="20148" xr:uid="{7AB159AF-5B7B-4DB3-9424-E0A9E3F3CCFE}"/>
    <cellStyle name="Note 10 2 2 4 3 3" xfId="20149" xr:uid="{757515F7-B48D-469A-8D03-C12C36802DD3}"/>
    <cellStyle name="Note 10 2 2 4 4" xfId="20150" xr:uid="{9F1589A4-AD84-4BFE-9EFA-0629DB0755E8}"/>
    <cellStyle name="Note 10 2 2 4 4 2" xfId="20151" xr:uid="{634D7872-C890-4C80-814E-A64FCEEEFD89}"/>
    <cellStyle name="Note 10 2 2 4 5" xfId="20152" xr:uid="{046E597B-57FF-48F2-B6AC-D5F7999A21C9}"/>
    <cellStyle name="Note 10 2 2 4 5 2" xfId="20153" xr:uid="{143CDCF0-2AA4-46FB-908C-B6F8C1194B6F}"/>
    <cellStyle name="Note 10 2 2 4 6" xfId="20154" xr:uid="{CE211448-41DC-4A02-A9D1-F9119DF23E8B}"/>
    <cellStyle name="Note 10 2 2 5" xfId="20155" xr:uid="{DD3D7965-A0CA-4C14-8821-C14BD76EDCD7}"/>
    <cellStyle name="Note 10 2 2 5 2" xfId="20156" xr:uid="{0F36A699-F5A0-4737-8DFB-039A44557622}"/>
    <cellStyle name="Note 10 2 2 5 2 2" xfId="20157" xr:uid="{2DE3A18F-1EC2-4EBC-BEE7-01DD4293EB39}"/>
    <cellStyle name="Note 10 2 2 5 3" xfId="20158" xr:uid="{3935846E-373A-4CF6-AFFD-8DF6C7BC1E73}"/>
    <cellStyle name="Note 10 2 2 6" xfId="20159" xr:uid="{C90A3966-D33D-4DBB-9AFD-1C24A1753D7E}"/>
    <cellStyle name="Note 10 2 2 6 2" xfId="20160" xr:uid="{5198BEFE-D820-4FE9-AD64-836ECD15BD45}"/>
    <cellStyle name="Note 10 2 2 6 2 2" xfId="20161" xr:uid="{04038114-9D18-4A56-A36A-3DA612A68AD0}"/>
    <cellStyle name="Note 10 2 2 6 3" xfId="20162" xr:uid="{6504A4A9-5739-44CB-9467-C84D008F2F20}"/>
    <cellStyle name="Note 10 2 2 7" xfId="20163" xr:uid="{B66DD196-71CB-4FAD-B08A-675C21ADA386}"/>
    <cellStyle name="Note 10 2 2 7 2" xfId="20164" xr:uid="{8C31740F-6968-46A4-8A41-81ACCFBEA44E}"/>
    <cellStyle name="Note 10 2 2 8" xfId="20165" xr:uid="{CB2C2778-8D60-4D66-BA69-CAD0B9B5E172}"/>
    <cellStyle name="Note 10 2 2 8 2" xfId="20166" xr:uid="{A1030378-8222-467C-94CA-E8EAC96E88DD}"/>
    <cellStyle name="Note 10 2 2 9" xfId="20167" xr:uid="{8A2A95E4-2E39-4281-B7D1-D95D21935A0B}"/>
    <cellStyle name="Note 10 2 3" xfId="20168" xr:uid="{8381FD49-E8DF-449E-B93A-4271AFF8893E}"/>
    <cellStyle name="Note 10 2 3 2" xfId="20169" xr:uid="{8C38AF54-2F8D-4B35-81B6-3D9E51B1A230}"/>
    <cellStyle name="Note 10 2 3 2 2" xfId="20170" xr:uid="{67B3F0F7-A667-4065-90E5-8FCCC1603123}"/>
    <cellStyle name="Note 10 2 3 2 2 2" xfId="20171" xr:uid="{045A820B-A21F-42C4-81FD-F232DBF216CD}"/>
    <cellStyle name="Note 10 2 3 2 3" xfId="20172" xr:uid="{145C2D1B-DAB0-453A-8BE5-850C68BACA0E}"/>
    <cellStyle name="Note 10 2 3 3" xfId="20173" xr:uid="{AF84B023-8B73-4DC4-B527-796934093AF9}"/>
    <cellStyle name="Note 10 2 3 3 2" xfId="20174" xr:uid="{DCC36E11-ADF5-478E-913C-FEBD746725F9}"/>
    <cellStyle name="Note 10 2 3 3 2 2" xfId="20175" xr:uid="{6AE5F593-B4B9-4853-A548-1119A9D0B85A}"/>
    <cellStyle name="Note 10 2 3 3 3" xfId="20176" xr:uid="{E4882DDA-F980-4EBC-8A5A-7D926FFAE420}"/>
    <cellStyle name="Note 10 2 3 4" xfId="20177" xr:uid="{C29A0E6C-3F70-45E8-ACCF-7B37EC79BDED}"/>
    <cellStyle name="Note 10 2 3 4 2" xfId="20178" xr:uid="{FE145A4F-199A-4D28-824F-60E0D52A936C}"/>
    <cellStyle name="Note 10 2 3 5" xfId="20179" xr:uid="{BADCBE9B-2357-4E2B-A11F-7BDFB394E603}"/>
    <cellStyle name="Note 10 2 3 5 2" xfId="20180" xr:uid="{415E10B9-E0FD-47A7-B9C5-788D23AA9CE4}"/>
    <cellStyle name="Note 10 2 3 6" xfId="20181" xr:uid="{A4218343-7741-4EFD-8392-10C57D4763E5}"/>
    <cellStyle name="Note 10 2 4" xfId="20182" xr:uid="{F66C0375-74A3-4096-BB61-19C175DFD6F8}"/>
    <cellStyle name="Note 10 2 4 2" xfId="20183" xr:uid="{8A5E2668-A128-4FE0-9B65-415A4A7DD66F}"/>
    <cellStyle name="Note 10 2 4 2 2" xfId="20184" xr:uid="{B2A43706-7186-4DAA-9385-F5BE02CF6D13}"/>
    <cellStyle name="Note 10 2 4 2 2 2" xfId="20185" xr:uid="{F8531E20-C685-4751-88B3-B9EC209E675F}"/>
    <cellStyle name="Note 10 2 4 2 3" xfId="20186" xr:uid="{CBE2A948-9648-4971-85B5-4BC29A1A2A99}"/>
    <cellStyle name="Note 10 2 4 3" xfId="20187" xr:uid="{3620CCD0-DFDB-4E50-B46D-2FE8D97A400F}"/>
    <cellStyle name="Note 10 2 4 3 2" xfId="20188" xr:uid="{428DCF08-AAC8-4D39-ADC2-1B3369F0DEE0}"/>
    <cellStyle name="Note 10 2 4 3 2 2" xfId="20189" xr:uid="{310ACB43-B2BE-4E73-9D3B-D2E05CB9F7BD}"/>
    <cellStyle name="Note 10 2 4 3 3" xfId="20190" xr:uid="{BE0A4D88-608E-4ACB-80B6-73179365998C}"/>
    <cellStyle name="Note 10 2 4 4" xfId="20191" xr:uid="{6A8DF1BE-9844-4CE8-B358-E0A036AE925D}"/>
    <cellStyle name="Note 10 2 4 4 2" xfId="20192" xr:uid="{373125E8-1894-468C-9FD8-C4C5F3248FE8}"/>
    <cellStyle name="Note 10 2 4 5" xfId="20193" xr:uid="{F72EAE95-C4C7-4DDC-8191-AAF7998BB5D8}"/>
    <cellStyle name="Note 10 2 4 5 2" xfId="20194" xr:uid="{77C1C676-A40C-42DE-9B99-2F81D4757588}"/>
    <cellStyle name="Note 10 2 4 6" xfId="20195" xr:uid="{1244B40B-55CD-4778-9648-2572BB68AB07}"/>
    <cellStyle name="Note 10 2 5" xfId="20196" xr:uid="{12693B4E-90A7-46CD-BE60-6D3A4D7D256D}"/>
    <cellStyle name="Note 10 2 5 2" xfId="20197" xr:uid="{85EA4E5A-BFE8-480B-91A7-444DB4BF290E}"/>
    <cellStyle name="Note 10 2 5 2 2" xfId="20198" xr:uid="{9A5ACA01-C050-44B2-A9D6-58767C17CE99}"/>
    <cellStyle name="Note 10 2 5 2 2 2" xfId="20199" xr:uid="{F580C09D-25B5-4B0E-ABDA-7FFF50EE95D1}"/>
    <cellStyle name="Note 10 2 5 2 3" xfId="20200" xr:uid="{268236E6-D26C-4A91-9709-FE8FB8EC382A}"/>
    <cellStyle name="Note 10 2 5 3" xfId="20201" xr:uid="{BD0A7594-8E0C-42BB-91DE-A2898EA634BA}"/>
    <cellStyle name="Note 10 2 5 3 2" xfId="20202" xr:uid="{B3BB745F-BD0B-4DC0-AF9A-3C2A5D2AFB05}"/>
    <cellStyle name="Note 10 2 5 3 2 2" xfId="20203" xr:uid="{48475BAE-780B-4003-92DA-53D8E6D98F38}"/>
    <cellStyle name="Note 10 2 5 3 3" xfId="20204" xr:uid="{80812872-5B57-41E7-B233-B80436574E73}"/>
    <cellStyle name="Note 10 2 5 4" xfId="20205" xr:uid="{FE366375-A846-4809-9524-E0CCB878653F}"/>
    <cellStyle name="Note 10 2 5 4 2" xfId="20206" xr:uid="{0C838467-F94E-4116-9ACE-FD334E3ECCF3}"/>
    <cellStyle name="Note 10 2 5 5" xfId="20207" xr:uid="{88D5C78C-C06F-4439-9474-6DD92CB97AE7}"/>
    <cellStyle name="Note 10 2 5 5 2" xfId="20208" xr:uid="{57A04DE9-7B90-4AB2-998B-DAFBAA67CDD0}"/>
    <cellStyle name="Note 10 2 5 6" xfId="20209" xr:uid="{F2F75E1C-CCE2-46CF-8394-30EF4463B785}"/>
    <cellStyle name="Note 10 2 6" xfId="20210" xr:uid="{A6FCA63C-F2C0-4B85-8519-31655E419107}"/>
    <cellStyle name="Note 10 2 6 2" xfId="20211" xr:uid="{6E8C50F3-2B8F-49DD-88FC-B3F7B9825F90}"/>
    <cellStyle name="Note 10 2 6 2 2" xfId="20212" xr:uid="{7DED9535-B797-436B-9A33-BCCBF52DED7F}"/>
    <cellStyle name="Note 10 2 6 3" xfId="20213" xr:uid="{8EB20964-D46C-4E4F-8CD5-FA797100C65B}"/>
    <cellStyle name="Note 10 2 7" xfId="20214" xr:uid="{D8731FBD-3E9C-4A68-84FA-54183ABA3451}"/>
    <cellStyle name="Note 10 2 7 2" xfId="20215" xr:uid="{44B5BE15-CBB2-42A8-9735-43B86C20D90A}"/>
    <cellStyle name="Note 10 2 7 2 2" xfId="20216" xr:uid="{67CA339C-1B83-49CE-8CF5-F657F7E215BC}"/>
    <cellStyle name="Note 10 2 7 3" xfId="20217" xr:uid="{824F539C-6505-4599-B6F5-FECABFDC0AE9}"/>
    <cellStyle name="Note 10 2 8" xfId="20218" xr:uid="{BA453459-E9ED-4B2B-BDBE-48CCD6F25CD7}"/>
    <cellStyle name="Note 10 2 8 2" xfId="20219" xr:uid="{F2F4B0BB-197B-42EA-9D18-76C740B9FCD7}"/>
    <cellStyle name="Note 10 2 9" xfId="20220" xr:uid="{9D588A8C-234C-4168-9044-057D6EDADA0F}"/>
    <cellStyle name="Note 10 2 9 2" xfId="20221" xr:uid="{22950E14-F530-41A2-93BF-7A107F457C7C}"/>
    <cellStyle name="Note 10 3" xfId="20222" xr:uid="{554E76B6-40C2-4891-BA80-C46EFEAA3B19}"/>
    <cellStyle name="Note 10 3 2" xfId="20223" xr:uid="{E11B5646-F4DA-4E3B-B604-0E14279C70E3}"/>
    <cellStyle name="Note 10 3 2 2" xfId="20224" xr:uid="{F69F10D7-118D-433D-84B8-25D0B6AD417A}"/>
    <cellStyle name="Note 10 3 2 2 2" xfId="20225" xr:uid="{6CCAAAA5-3FE5-485E-9F55-AC8271E8DE6D}"/>
    <cellStyle name="Note 10 3 2 2 2 2" xfId="20226" xr:uid="{9FFB7E13-27D0-4150-B045-AEDD0F5C4BF9}"/>
    <cellStyle name="Note 10 3 2 2 3" xfId="20227" xr:uid="{A30D107F-9C07-48DB-9365-6059A58F46A3}"/>
    <cellStyle name="Note 10 3 2 3" xfId="20228" xr:uid="{B70DC921-F66D-4880-A641-E6CA52A83B67}"/>
    <cellStyle name="Note 10 3 2 3 2" xfId="20229" xr:uid="{866C3A4B-755E-434A-AE98-47F3092AC2D3}"/>
    <cellStyle name="Note 10 3 2 3 2 2" xfId="20230" xr:uid="{1A821E81-76CD-425D-BB6F-9F05997FE0B0}"/>
    <cellStyle name="Note 10 3 2 3 3" xfId="20231" xr:uid="{28A99AFA-96BF-41E0-966F-93F0A887432C}"/>
    <cellStyle name="Note 10 3 2 4" xfId="20232" xr:uid="{9FBDB34A-089D-4F7B-82C0-DA71968CDB76}"/>
    <cellStyle name="Note 10 3 2 4 2" xfId="20233" xr:uid="{9626AFBF-DF1A-4826-9F2B-79CCE184B2F9}"/>
    <cellStyle name="Note 10 3 2 5" xfId="20234" xr:uid="{824639E1-B1B5-4E6D-BA4E-B7858553B39E}"/>
    <cellStyle name="Note 10 3 2 5 2" xfId="20235" xr:uid="{2CEA76EF-DA15-434D-99BC-E0F9939066EC}"/>
    <cellStyle name="Note 10 3 2 6" xfId="20236" xr:uid="{F87E760D-D857-4BC2-A715-3E1ADD050FC7}"/>
    <cellStyle name="Note 10 3 3" xfId="20237" xr:uid="{2A9254D9-435E-4F45-B076-08856DBAB34E}"/>
    <cellStyle name="Note 10 3 3 2" xfId="20238" xr:uid="{09674869-987A-4BAF-9671-82CD01B8F56C}"/>
    <cellStyle name="Note 10 3 3 2 2" xfId="20239" xr:uid="{04D7C50F-2E7D-4A5A-B79E-8BCD2C94DCE8}"/>
    <cellStyle name="Note 10 3 3 2 2 2" xfId="20240" xr:uid="{F51A5CE4-FCF7-4700-A87A-D7078DFA43A0}"/>
    <cellStyle name="Note 10 3 3 2 3" xfId="20241" xr:uid="{862B4D61-7EA9-4974-B2D1-B2C41641A86C}"/>
    <cellStyle name="Note 10 3 3 3" xfId="20242" xr:uid="{C68957D1-80E6-4707-811D-8C740B2A8098}"/>
    <cellStyle name="Note 10 3 3 3 2" xfId="20243" xr:uid="{3A3C97C1-E0FE-4157-8BE4-305440080409}"/>
    <cellStyle name="Note 10 3 3 3 2 2" xfId="20244" xr:uid="{1B68BCA3-3D93-4FE3-A220-DA200B94A1E3}"/>
    <cellStyle name="Note 10 3 3 3 3" xfId="20245" xr:uid="{FE569976-1D07-4073-9EF8-91501FC280B7}"/>
    <cellStyle name="Note 10 3 3 4" xfId="20246" xr:uid="{9C90EA37-E747-4441-B5B8-B4F75EFA83A2}"/>
    <cellStyle name="Note 10 3 3 4 2" xfId="20247" xr:uid="{B950C203-2EAA-4387-A953-56804055119C}"/>
    <cellStyle name="Note 10 3 3 5" xfId="20248" xr:uid="{8B3D78D9-C5FC-4E49-9FCF-98913A515D17}"/>
    <cellStyle name="Note 10 3 3 5 2" xfId="20249" xr:uid="{5E9E0FE3-0421-4781-BE7F-748C98FAA278}"/>
    <cellStyle name="Note 10 3 3 6" xfId="20250" xr:uid="{86FE2481-D6A3-43D9-A457-BA4825223758}"/>
    <cellStyle name="Note 10 3 4" xfId="20251" xr:uid="{09606186-3CAA-4A83-93A1-BE9A25F9117F}"/>
    <cellStyle name="Note 10 3 4 2" xfId="20252" xr:uid="{EBF71AE3-0A8A-4E26-95FF-1EB64D7297C1}"/>
    <cellStyle name="Note 10 3 4 2 2" xfId="20253" xr:uid="{616CD3D6-EF3A-46F7-879D-4D87E023E5BF}"/>
    <cellStyle name="Note 10 3 4 2 2 2" xfId="20254" xr:uid="{949868F0-8DA5-422C-872D-BF8270DC5DC1}"/>
    <cellStyle name="Note 10 3 4 2 3" xfId="20255" xr:uid="{249EC29F-8DFE-4946-A2D8-F8E65770A182}"/>
    <cellStyle name="Note 10 3 4 3" xfId="20256" xr:uid="{0A62C82B-5DFD-432D-BA54-68780131E315}"/>
    <cellStyle name="Note 10 3 4 3 2" xfId="20257" xr:uid="{6D45DA91-8C8A-412E-8D1A-CC601FB0FCBA}"/>
    <cellStyle name="Note 10 3 4 3 2 2" xfId="20258" xr:uid="{7AA398CF-331B-41E2-B9D9-38377CF0EE8A}"/>
    <cellStyle name="Note 10 3 4 3 3" xfId="20259" xr:uid="{C5F75F5A-9B38-4040-A2CD-CAC8629F3604}"/>
    <cellStyle name="Note 10 3 4 4" xfId="20260" xr:uid="{F34BAD27-0542-41FF-AF35-3FA5371A3E3F}"/>
    <cellStyle name="Note 10 3 4 4 2" xfId="20261" xr:uid="{03577999-35FB-4D3C-BA75-51B82D6AB281}"/>
    <cellStyle name="Note 10 3 4 5" xfId="20262" xr:uid="{5F3B4160-C6F5-42CB-B999-D2B6E8FC87EA}"/>
    <cellStyle name="Note 10 3 4 5 2" xfId="20263" xr:uid="{F8B4BA66-128D-43CC-9607-54F754C74A5F}"/>
    <cellStyle name="Note 10 3 4 6" xfId="20264" xr:uid="{6F62E50B-5BE4-45EE-9150-CDA93B42BA86}"/>
    <cellStyle name="Note 10 3 5" xfId="20265" xr:uid="{9B515609-5429-4A7C-B91C-AF8920980423}"/>
    <cellStyle name="Note 10 3 5 2" xfId="20266" xr:uid="{FA731DFA-15BA-4FED-A879-5557669BB2EA}"/>
    <cellStyle name="Note 10 3 5 2 2" xfId="20267" xr:uid="{EF0B0CD5-0A06-4863-90AA-3D71E17BCBD6}"/>
    <cellStyle name="Note 10 3 5 3" xfId="20268" xr:uid="{F3559A01-9EEB-42C8-B9DA-38FDA46FFE1C}"/>
    <cellStyle name="Note 10 3 6" xfId="20269" xr:uid="{0B479FAF-1CD2-434D-896E-3347306E815F}"/>
    <cellStyle name="Note 10 3 6 2" xfId="20270" xr:uid="{4F12517A-A64F-451E-8247-6A20739942E3}"/>
    <cellStyle name="Note 10 3 6 2 2" xfId="20271" xr:uid="{9C73E0F4-56DC-4C1C-AC96-B03B5D07CC36}"/>
    <cellStyle name="Note 10 3 6 3" xfId="20272" xr:uid="{90D1D801-A9F9-4795-B01A-3A5B816616B3}"/>
    <cellStyle name="Note 10 3 7" xfId="20273" xr:uid="{090F0759-9EBD-4B3C-912C-C5D81FD1C320}"/>
    <cellStyle name="Note 10 3 7 2" xfId="20274" xr:uid="{1C7F6981-A561-4F20-BD79-6F0B39D8210C}"/>
    <cellStyle name="Note 10 3 8" xfId="20275" xr:uid="{543E2522-6AF0-4468-8F64-5E10D65DE577}"/>
    <cellStyle name="Note 10 3 8 2" xfId="20276" xr:uid="{8145E681-AA2D-4700-92D2-6D6DD5E9DC46}"/>
    <cellStyle name="Note 10 3 9" xfId="20277" xr:uid="{1D42048D-34E7-414E-B31C-52087CB31670}"/>
    <cellStyle name="Note 10 4" xfId="20278" xr:uid="{880CDC73-FC88-414A-B391-FF5BA4EF5D3A}"/>
    <cellStyle name="Note 10 4 2" xfId="20279" xr:uid="{38319DFC-2315-4D27-944A-E7D5A5A04980}"/>
    <cellStyle name="Note 10 4 2 2" xfId="20280" xr:uid="{1EA60616-FFF9-430E-AD7A-BAE3F53A421C}"/>
    <cellStyle name="Note 10 4 2 2 2" xfId="20281" xr:uid="{BCE52127-E79A-4E04-91DA-CD7DF1F8B156}"/>
    <cellStyle name="Note 10 4 2 3" xfId="20282" xr:uid="{8611E316-D65C-4A90-AB24-3FD52DC93CAF}"/>
    <cellStyle name="Note 10 4 3" xfId="20283" xr:uid="{6C6AF606-AD99-4E2C-840F-F8033C25191E}"/>
    <cellStyle name="Note 10 4 3 2" xfId="20284" xr:uid="{D962FD96-86A1-4C95-A1FB-1323BE10931F}"/>
    <cellStyle name="Note 10 4 3 2 2" xfId="20285" xr:uid="{1693FAC5-B1D4-4760-B7B5-187EADFDA90D}"/>
    <cellStyle name="Note 10 4 3 3" xfId="20286" xr:uid="{73C0BB00-3754-4424-A37A-5488C2F2254E}"/>
    <cellStyle name="Note 10 4 4" xfId="20287" xr:uid="{569B278B-D57A-4423-8BD3-4533654C00FB}"/>
    <cellStyle name="Note 10 4 4 2" xfId="20288" xr:uid="{76B7C8C8-ABAC-4242-B29C-0D494A113131}"/>
    <cellStyle name="Note 10 4 5" xfId="20289" xr:uid="{3AF6C121-00C9-4A36-9CD6-6D6E11D601F4}"/>
    <cellStyle name="Note 10 4 5 2" xfId="20290" xr:uid="{B7A32521-B9B4-46A0-85F0-ECA4CDD33C36}"/>
    <cellStyle name="Note 10 4 6" xfId="20291" xr:uid="{1CA51FE4-4C75-47F5-A974-6659F1E2DD08}"/>
    <cellStyle name="Note 10 5" xfId="20292" xr:uid="{24F1C33D-F59C-41AB-82EC-D4BE80D5D208}"/>
    <cellStyle name="Note 10 5 2" xfId="20293" xr:uid="{405C76A2-404C-4C98-902C-9D9EB6417E32}"/>
    <cellStyle name="Note 10 5 2 2" xfId="20294" xr:uid="{E9CB8827-2248-4B3B-BE1A-418EAF6D738C}"/>
    <cellStyle name="Note 10 5 2 2 2" xfId="20295" xr:uid="{BF717587-0842-44EA-AB7A-D49A54F45F2D}"/>
    <cellStyle name="Note 10 5 2 3" xfId="20296" xr:uid="{2EDD48CF-6294-41AA-A5C0-FAB94D7F90F0}"/>
    <cellStyle name="Note 10 5 3" xfId="20297" xr:uid="{688816D5-CAA5-428E-829B-AE8E79F674CC}"/>
    <cellStyle name="Note 10 5 3 2" xfId="20298" xr:uid="{1E188E0F-34F9-4AB2-84C8-4ECAF7BBE833}"/>
    <cellStyle name="Note 10 5 3 2 2" xfId="20299" xr:uid="{EB0E4C10-5FBE-4DD9-99DD-1909BFF1FC92}"/>
    <cellStyle name="Note 10 5 3 3" xfId="20300" xr:uid="{07FDE6AF-3DF5-4583-B423-0D7FBC683AEC}"/>
    <cellStyle name="Note 10 5 4" xfId="20301" xr:uid="{5ABDD725-1142-4026-9901-0AC61848A920}"/>
    <cellStyle name="Note 10 5 4 2" xfId="20302" xr:uid="{94FFE947-1ABD-46D8-8CB3-8A0F067218A1}"/>
    <cellStyle name="Note 10 5 5" xfId="20303" xr:uid="{23FAA188-A936-4868-BF95-2323EE70F45A}"/>
    <cellStyle name="Note 10 5 5 2" xfId="20304" xr:uid="{C9AE9FCD-D6BE-4B53-BE11-ABEEC99B19F2}"/>
    <cellStyle name="Note 10 5 6" xfId="20305" xr:uid="{945505F5-2D2F-4398-826C-E9E3F1DB06CF}"/>
    <cellStyle name="Note 10 6" xfId="20306" xr:uid="{50D8215D-39F5-4B48-B185-54E4D3E6D41B}"/>
    <cellStyle name="Note 10 6 2" xfId="20307" xr:uid="{F366F419-AAD9-486D-B3D5-DF9BA9965441}"/>
    <cellStyle name="Note 10 6 2 2" xfId="20308" xr:uid="{D35EB576-9072-4552-AF2B-BF9351062758}"/>
    <cellStyle name="Note 10 6 2 2 2" xfId="20309" xr:uid="{B0193004-F16A-4E2E-9471-1E3070C1886D}"/>
    <cellStyle name="Note 10 6 2 3" xfId="20310" xr:uid="{C2B190E1-25AC-4DFD-AF19-06CDA48546AA}"/>
    <cellStyle name="Note 10 6 3" xfId="20311" xr:uid="{E11D1572-DCE3-447D-AF1E-F0648F3924DA}"/>
    <cellStyle name="Note 10 6 3 2" xfId="20312" xr:uid="{2AAA8433-6B5C-4A76-ABE9-6AF158ED217B}"/>
    <cellStyle name="Note 10 6 3 2 2" xfId="20313" xr:uid="{DCB513B1-5B57-498A-B46B-AD93FC6EEAFE}"/>
    <cellStyle name="Note 10 6 3 3" xfId="20314" xr:uid="{BCAA3AD4-59A5-459C-9799-DD7680148BA4}"/>
    <cellStyle name="Note 10 6 4" xfId="20315" xr:uid="{5B384D98-8142-4979-B75B-EE283E319761}"/>
    <cellStyle name="Note 10 6 4 2" xfId="20316" xr:uid="{A0923E66-8BEC-403F-AAC8-4DD611DAB77C}"/>
    <cellStyle name="Note 10 6 5" xfId="20317" xr:uid="{4F88D6C4-C549-4049-BE7E-65F908C086DC}"/>
    <cellStyle name="Note 10 6 5 2" xfId="20318" xr:uid="{9C119086-73A5-443A-9D9E-0EA90696E182}"/>
    <cellStyle name="Note 10 6 6" xfId="20319" xr:uid="{8A853CB9-13BD-4D75-ABE7-C2B4B22E35AE}"/>
    <cellStyle name="Note 10 7" xfId="20320" xr:uid="{5FF6AF07-B0EC-4F74-AB23-8109277140FA}"/>
    <cellStyle name="Note 10 7 2" xfId="20321" xr:uid="{EBFB93E8-BA79-476E-B2FA-4F35D0E062B8}"/>
    <cellStyle name="Note 10 7 2 2" xfId="20322" xr:uid="{FF2C9660-71BD-4EF7-A2B6-6D47066D2AEF}"/>
    <cellStyle name="Note 10 7 3" xfId="20323" xr:uid="{DEF22F2C-5F68-40FE-85B6-79E01407D0B3}"/>
    <cellStyle name="Note 10 8" xfId="20324" xr:uid="{A8B4CFB7-D1FB-42B6-BBEF-589153728DAF}"/>
    <cellStyle name="Note 10 8 2" xfId="20325" xr:uid="{1914F644-8269-4ED5-B672-9DCE96DA46FC}"/>
    <cellStyle name="Note 10 8 2 2" xfId="20326" xr:uid="{6DEA9782-9814-44A2-B22C-CFE6AB949A50}"/>
    <cellStyle name="Note 10 8 3" xfId="20327" xr:uid="{7DE3852C-5C6C-4709-A045-CDA22B99F4C3}"/>
    <cellStyle name="Note 10 9" xfId="20328" xr:uid="{2993CE89-2CC9-42D5-8969-539B3B7589D6}"/>
    <cellStyle name="Note 10 9 2" xfId="20329" xr:uid="{B5D3E961-1D4B-45A1-B075-4792EF0083D3}"/>
    <cellStyle name="Note 11" xfId="20330" xr:uid="{A15A9E26-8BFC-4278-B676-1022B53A52EB}"/>
    <cellStyle name="Note 11 10" xfId="20331" xr:uid="{747B866A-31A7-4610-92A7-F293467F5DD3}"/>
    <cellStyle name="Note 11 10 2" xfId="20332" xr:uid="{FF22BC2D-85DF-45C7-A288-7E4E6A7FCD2B}"/>
    <cellStyle name="Note 11 11" xfId="20333" xr:uid="{60091634-2145-45A9-BCF9-C6DFE0358973}"/>
    <cellStyle name="Note 11 12" xfId="20334" xr:uid="{C645B9E2-EEF6-40C3-BAE2-D104EAAF3908}"/>
    <cellStyle name="Note 11 12 2" xfId="30888" xr:uid="{B36C0650-E970-4E9B-A2D4-69BF0ED4F5CE}"/>
    <cellStyle name="Note 11 2" xfId="20335" xr:uid="{2465E0C1-B653-4279-95E8-CB8E8CC74612}"/>
    <cellStyle name="Note 11 2 10" xfId="20336" xr:uid="{F36188D3-6A59-4A37-8881-8C012B365514}"/>
    <cellStyle name="Note 11 2 11" xfId="20337" xr:uid="{FDAC8404-BA33-4085-ACB5-1EE4186DDFFA}"/>
    <cellStyle name="Note 11 2 11 2" xfId="30889" xr:uid="{4487325B-B421-41D9-93DE-2A470ABEF882}"/>
    <cellStyle name="Note 11 2 2" xfId="20338" xr:uid="{AA936C1A-3E19-4E70-9404-25240BB6C0C6}"/>
    <cellStyle name="Note 11 2 2 2" xfId="20339" xr:uid="{F3DD5C86-2D24-402B-BBAD-149435ACEB88}"/>
    <cellStyle name="Note 11 2 2 2 2" xfId="20340" xr:uid="{0D725854-1217-40A8-84B4-1C5FE55C28D4}"/>
    <cellStyle name="Note 11 2 2 2 2 2" xfId="20341" xr:uid="{E7E2166F-9D78-4260-B1B2-7DCB62EA4C4B}"/>
    <cellStyle name="Note 11 2 2 2 2 2 2" xfId="20342" xr:uid="{CB75B4F2-13BE-48DC-8F97-1A9FB4A1FFDC}"/>
    <cellStyle name="Note 11 2 2 2 2 3" xfId="20343" xr:uid="{1875BA01-6CD0-49D5-92D4-F4096A68123E}"/>
    <cellStyle name="Note 11 2 2 2 3" xfId="20344" xr:uid="{BF8725CB-0905-4D3F-8AA6-1E0C13EDF166}"/>
    <cellStyle name="Note 11 2 2 2 3 2" xfId="20345" xr:uid="{9B9D9426-2F90-429D-8367-83F11A1905C8}"/>
    <cellStyle name="Note 11 2 2 2 3 2 2" xfId="20346" xr:uid="{5F302A90-A188-4271-A2DE-16D8201D0CC1}"/>
    <cellStyle name="Note 11 2 2 2 3 3" xfId="20347" xr:uid="{F8262CFC-9910-484F-BCB7-17F855D9D971}"/>
    <cellStyle name="Note 11 2 2 2 4" xfId="20348" xr:uid="{C9E68F66-F1D9-4939-B764-D23DCEA405F7}"/>
    <cellStyle name="Note 11 2 2 2 4 2" xfId="20349" xr:uid="{E5577453-6417-48D8-B5BD-98CDCFCBEAD5}"/>
    <cellStyle name="Note 11 2 2 2 5" xfId="20350" xr:uid="{853CF92A-0D52-4894-B254-3510605554E1}"/>
    <cellStyle name="Note 11 2 2 2 5 2" xfId="20351" xr:uid="{DB0219B8-AE27-4242-951D-A00AA7ACD70C}"/>
    <cellStyle name="Note 11 2 2 2 6" xfId="20352" xr:uid="{E1D9577E-D280-456B-A7FC-9A336672FAC3}"/>
    <cellStyle name="Note 11 2 2 3" xfId="20353" xr:uid="{99902E1A-FA1C-424D-81C4-15B3582784D3}"/>
    <cellStyle name="Note 11 2 2 3 2" xfId="20354" xr:uid="{F6180DA3-5BB7-4278-8D5B-4419E5A76435}"/>
    <cellStyle name="Note 11 2 2 3 2 2" xfId="20355" xr:uid="{1F665AD8-08CD-4A1F-98CC-160C662F9DE8}"/>
    <cellStyle name="Note 11 2 2 3 2 2 2" xfId="20356" xr:uid="{84A01CE3-F3DB-4AD9-B80F-B9B2183D4382}"/>
    <cellStyle name="Note 11 2 2 3 2 3" xfId="20357" xr:uid="{F7B896E0-EC56-4049-A13E-C495F81A10C2}"/>
    <cellStyle name="Note 11 2 2 3 3" xfId="20358" xr:uid="{5E0E8999-9A03-40DE-B553-C82105B6E839}"/>
    <cellStyle name="Note 11 2 2 3 3 2" xfId="20359" xr:uid="{F84DF519-1D40-46B3-BF72-C044974124B2}"/>
    <cellStyle name="Note 11 2 2 3 3 2 2" xfId="20360" xr:uid="{8C67FDB1-1286-41FA-9742-EDD41AB58FA9}"/>
    <cellStyle name="Note 11 2 2 3 3 3" xfId="20361" xr:uid="{DEC603AC-4143-4ECC-8304-61C7CAE2936E}"/>
    <cellStyle name="Note 11 2 2 3 4" xfId="20362" xr:uid="{86AC4606-71E7-411B-94AD-035E11FA6C7A}"/>
    <cellStyle name="Note 11 2 2 3 4 2" xfId="20363" xr:uid="{3BAE7FAB-283F-46C7-BB42-0AAEA6D583B0}"/>
    <cellStyle name="Note 11 2 2 3 5" xfId="20364" xr:uid="{64DBD171-1837-4531-8981-10A0796F3C66}"/>
    <cellStyle name="Note 11 2 2 3 5 2" xfId="20365" xr:uid="{2C8EDFC2-D874-4E5B-9C79-39C5356E8EA8}"/>
    <cellStyle name="Note 11 2 2 3 6" xfId="20366" xr:uid="{7FE8CD06-F772-41EF-BC74-71BF7E51D67F}"/>
    <cellStyle name="Note 11 2 2 4" xfId="20367" xr:uid="{CD91FF6F-1082-401E-B7FF-608E36DA9738}"/>
    <cellStyle name="Note 11 2 2 4 2" xfId="20368" xr:uid="{77C5A921-7F5A-4BC7-B8C5-BAEFE26E64CE}"/>
    <cellStyle name="Note 11 2 2 4 2 2" xfId="20369" xr:uid="{FDE96941-0DE0-4B33-A916-7482025AA3D0}"/>
    <cellStyle name="Note 11 2 2 4 2 2 2" xfId="20370" xr:uid="{5CC18FC1-1DF5-4D7C-8628-08CBF710ABFA}"/>
    <cellStyle name="Note 11 2 2 4 2 3" xfId="20371" xr:uid="{2A0C6194-A244-4985-B44C-256CE76A07B2}"/>
    <cellStyle name="Note 11 2 2 4 3" xfId="20372" xr:uid="{F328F0B7-E927-4647-BF1C-6F3BE8D46856}"/>
    <cellStyle name="Note 11 2 2 4 3 2" xfId="20373" xr:uid="{1B00D78E-627E-4EBF-9689-15B3260496C7}"/>
    <cellStyle name="Note 11 2 2 4 3 2 2" xfId="20374" xr:uid="{719CC5FF-A550-41B9-B52A-2F368BE33DB5}"/>
    <cellStyle name="Note 11 2 2 4 3 3" xfId="20375" xr:uid="{8D295A43-ADF3-44C6-BBE9-44495109DBC1}"/>
    <cellStyle name="Note 11 2 2 4 4" xfId="20376" xr:uid="{82686DCD-C588-4E46-8B9F-6CABE93D29B3}"/>
    <cellStyle name="Note 11 2 2 4 4 2" xfId="20377" xr:uid="{F7D0859A-DB8D-4F89-B77B-9135E3DFE93C}"/>
    <cellStyle name="Note 11 2 2 4 5" xfId="20378" xr:uid="{2FDA468D-38C0-42B3-8764-E274A03B3E27}"/>
    <cellStyle name="Note 11 2 2 4 5 2" xfId="20379" xr:uid="{1A6ECC72-171E-4809-87A3-274D21BA1700}"/>
    <cellStyle name="Note 11 2 2 4 6" xfId="20380" xr:uid="{8BFB4AE1-ADF0-4978-B0F6-0CECA67B50D1}"/>
    <cellStyle name="Note 11 2 2 5" xfId="20381" xr:uid="{5E201B5C-E756-4A88-86E3-CC8302902035}"/>
    <cellStyle name="Note 11 2 2 5 2" xfId="20382" xr:uid="{BC5DE77C-B84F-4894-8437-65D998F0A6EB}"/>
    <cellStyle name="Note 11 2 2 5 2 2" xfId="20383" xr:uid="{AC6B07A6-C490-46CE-86AF-6CA35811ACF7}"/>
    <cellStyle name="Note 11 2 2 5 3" xfId="20384" xr:uid="{DC425CB2-7FEB-417F-81B2-E3DDC49A9D72}"/>
    <cellStyle name="Note 11 2 2 6" xfId="20385" xr:uid="{9BC8B988-0DDB-4E0D-8114-7C02E18C4A43}"/>
    <cellStyle name="Note 11 2 2 6 2" xfId="20386" xr:uid="{EBD93EA7-8F89-423D-BE62-80F5365B19BC}"/>
    <cellStyle name="Note 11 2 2 6 2 2" xfId="20387" xr:uid="{B56E6F16-7D51-40A5-B104-A21F546006F9}"/>
    <cellStyle name="Note 11 2 2 6 3" xfId="20388" xr:uid="{9E15B429-8385-4083-ADFC-6C4C224434E4}"/>
    <cellStyle name="Note 11 2 2 7" xfId="20389" xr:uid="{5916179D-50FD-4DF8-A39D-CFB89145E2C0}"/>
    <cellStyle name="Note 11 2 2 7 2" xfId="20390" xr:uid="{580B03C1-77E2-4A8A-8239-F26CC30D6360}"/>
    <cellStyle name="Note 11 2 2 8" xfId="20391" xr:uid="{A8EB4731-EA5B-4AF5-9F0D-9FE2C94D5627}"/>
    <cellStyle name="Note 11 2 2 8 2" xfId="20392" xr:uid="{B3918D41-724C-48CC-9DC5-49C8B8466824}"/>
    <cellStyle name="Note 11 2 2 9" xfId="20393" xr:uid="{1CE45412-2C97-44BF-8C62-0969FC3326F8}"/>
    <cellStyle name="Note 11 2 3" xfId="20394" xr:uid="{1BBADAE4-9A0B-40BC-9D71-04109A9D2B5E}"/>
    <cellStyle name="Note 11 2 3 2" xfId="20395" xr:uid="{AB7CBAC0-D15E-4D0B-8741-B725551F9B7A}"/>
    <cellStyle name="Note 11 2 3 2 2" xfId="20396" xr:uid="{59548269-D2F1-4BBD-8C24-B8611FDA0DF6}"/>
    <cellStyle name="Note 11 2 3 2 2 2" xfId="20397" xr:uid="{57DFAAAF-7DB7-4947-89CD-12319A439340}"/>
    <cellStyle name="Note 11 2 3 2 3" xfId="20398" xr:uid="{9E2E41A4-90E0-4AEF-BE3C-3AFFB2EBF52A}"/>
    <cellStyle name="Note 11 2 3 3" xfId="20399" xr:uid="{D437201E-9DBB-424A-9911-6B90404AEB30}"/>
    <cellStyle name="Note 11 2 3 3 2" xfId="20400" xr:uid="{13ECD9C1-05D7-4CE9-ACF5-D3E3AC4DBB0D}"/>
    <cellStyle name="Note 11 2 3 3 2 2" xfId="20401" xr:uid="{590EBD58-4E81-4808-9D3D-0C3F2BED8A27}"/>
    <cellStyle name="Note 11 2 3 3 3" xfId="20402" xr:uid="{253DC6C6-9B04-49FB-AB61-89C81ADDB16A}"/>
    <cellStyle name="Note 11 2 3 4" xfId="20403" xr:uid="{F2393415-76B6-4508-8C78-A0A042AC6FB7}"/>
    <cellStyle name="Note 11 2 3 4 2" xfId="20404" xr:uid="{4486899B-9484-46B3-99EF-20BBF39742EB}"/>
    <cellStyle name="Note 11 2 3 5" xfId="20405" xr:uid="{800C2C23-2F24-48BA-8CC0-C32042A0B502}"/>
    <cellStyle name="Note 11 2 3 5 2" xfId="20406" xr:uid="{ACC6E8C1-189A-4A1B-B9CA-ABD64AEE0741}"/>
    <cellStyle name="Note 11 2 3 6" xfId="20407" xr:uid="{3FDC2431-CCF0-49C6-8FAC-48434F3CD629}"/>
    <cellStyle name="Note 11 2 4" xfId="20408" xr:uid="{BFE9A8F5-7C32-453C-A487-7B8159BA5FE0}"/>
    <cellStyle name="Note 11 2 4 2" xfId="20409" xr:uid="{93224CB2-571A-4CE4-8B29-DBF9052DDF50}"/>
    <cellStyle name="Note 11 2 4 2 2" xfId="20410" xr:uid="{30EA9EF3-8669-4C05-A8B5-26413445A3C4}"/>
    <cellStyle name="Note 11 2 4 2 2 2" xfId="20411" xr:uid="{6621DD90-0647-4E2C-85CF-9BEB3190AACE}"/>
    <cellStyle name="Note 11 2 4 2 3" xfId="20412" xr:uid="{8530451A-96DD-4867-AE66-2BCE4A620073}"/>
    <cellStyle name="Note 11 2 4 3" xfId="20413" xr:uid="{C000DAFB-B107-423A-BA83-4B8EA9508970}"/>
    <cellStyle name="Note 11 2 4 3 2" xfId="20414" xr:uid="{F5055B79-EE4D-468B-A66D-55AA874896E6}"/>
    <cellStyle name="Note 11 2 4 3 2 2" xfId="20415" xr:uid="{70804021-9DCC-4EA1-9EC2-9E06650A3A28}"/>
    <cellStyle name="Note 11 2 4 3 3" xfId="20416" xr:uid="{14035EB8-77D7-4103-A7D7-C296A7E3FAEF}"/>
    <cellStyle name="Note 11 2 4 4" xfId="20417" xr:uid="{5840F560-B4F2-4321-89B4-9385F763C2BA}"/>
    <cellStyle name="Note 11 2 4 4 2" xfId="20418" xr:uid="{0F78CDE9-BD37-4360-BF16-C61AB907D4AF}"/>
    <cellStyle name="Note 11 2 4 5" xfId="20419" xr:uid="{91CA9E91-4F7C-466C-B3D8-74D748608530}"/>
    <cellStyle name="Note 11 2 4 5 2" xfId="20420" xr:uid="{224D12DD-8365-4592-A7CC-19F4CCD04A40}"/>
    <cellStyle name="Note 11 2 4 6" xfId="20421" xr:uid="{3B9B418B-493E-4674-B671-F89B75388679}"/>
    <cellStyle name="Note 11 2 5" xfId="20422" xr:uid="{923D776E-3107-461E-B53B-CF0727C293A6}"/>
    <cellStyle name="Note 11 2 5 2" xfId="20423" xr:uid="{B39F695D-1B74-4589-875C-A6FBF365171B}"/>
    <cellStyle name="Note 11 2 5 2 2" xfId="20424" xr:uid="{FC87B403-8579-425D-91FA-225DC5FBEAEF}"/>
    <cellStyle name="Note 11 2 5 2 2 2" xfId="20425" xr:uid="{2F64BF33-432B-4AE3-B192-ED4AC682F8C7}"/>
    <cellStyle name="Note 11 2 5 2 3" xfId="20426" xr:uid="{DAF2E9DC-13F8-44D1-8D1B-0A949B007EFF}"/>
    <cellStyle name="Note 11 2 5 3" xfId="20427" xr:uid="{8AFB6D5B-C0C5-46BA-8889-641786029622}"/>
    <cellStyle name="Note 11 2 5 3 2" xfId="20428" xr:uid="{7EE3653B-90DC-461E-9302-D6843C40A022}"/>
    <cellStyle name="Note 11 2 5 3 2 2" xfId="20429" xr:uid="{5933B161-0AE8-406A-A3CB-004133D77F57}"/>
    <cellStyle name="Note 11 2 5 3 3" xfId="20430" xr:uid="{AFE89A5F-454D-48A3-A000-A43C05B843F2}"/>
    <cellStyle name="Note 11 2 5 4" xfId="20431" xr:uid="{8EDB3BC3-099E-48AA-9720-7FD0C4FB298D}"/>
    <cellStyle name="Note 11 2 5 4 2" xfId="20432" xr:uid="{9714FF87-FCB5-41A5-9921-DB18EAE62385}"/>
    <cellStyle name="Note 11 2 5 5" xfId="20433" xr:uid="{9E4BD0A2-DF0D-4D09-917A-4A556663E145}"/>
    <cellStyle name="Note 11 2 5 5 2" xfId="20434" xr:uid="{E260312D-4EAD-4B5E-AB57-9BA8E11C1787}"/>
    <cellStyle name="Note 11 2 5 6" xfId="20435" xr:uid="{918C8138-34A8-4D63-8BB6-E1BABBA4DB1F}"/>
    <cellStyle name="Note 11 2 6" xfId="20436" xr:uid="{D7F19936-D654-419A-BC8B-F8BECEA412A1}"/>
    <cellStyle name="Note 11 2 6 2" xfId="20437" xr:uid="{7D285DCC-5347-4081-BFCF-85F02C224FDB}"/>
    <cellStyle name="Note 11 2 6 2 2" xfId="20438" xr:uid="{F801F3ED-C47F-472A-A148-5325AF6E2E83}"/>
    <cellStyle name="Note 11 2 6 3" xfId="20439" xr:uid="{9CCBDE33-19F6-4D9A-87E7-8C31DDFA3DB8}"/>
    <cellStyle name="Note 11 2 7" xfId="20440" xr:uid="{127736C1-D8CA-4EC1-A71D-E4BD21993DBF}"/>
    <cellStyle name="Note 11 2 7 2" xfId="20441" xr:uid="{E5C28138-A32E-43BC-BA2F-22A30A7CF34C}"/>
    <cellStyle name="Note 11 2 7 2 2" xfId="20442" xr:uid="{47F9B7A7-CB01-4696-BB57-3AD9F71BD0E5}"/>
    <cellStyle name="Note 11 2 7 3" xfId="20443" xr:uid="{A20E9587-01EE-40E3-8AE0-694096552D3D}"/>
    <cellStyle name="Note 11 2 8" xfId="20444" xr:uid="{785F61AB-1EFD-43A4-8081-AF0EBD4AC3C5}"/>
    <cellStyle name="Note 11 2 8 2" xfId="20445" xr:uid="{879F6417-6534-4B6C-AEA5-600B877FA2A6}"/>
    <cellStyle name="Note 11 2 9" xfId="20446" xr:uid="{247AFD0B-0AF7-45C7-B263-D89B1AA89B35}"/>
    <cellStyle name="Note 11 2 9 2" xfId="20447" xr:uid="{ECDDE247-4C5A-410A-9F7C-3244FD2966AF}"/>
    <cellStyle name="Note 11 3" xfId="20448" xr:uid="{38D20BB4-A59E-434B-9727-A420A22F5CE1}"/>
    <cellStyle name="Note 11 3 2" xfId="20449" xr:uid="{FB1A273C-B0CF-4049-B207-7DAFDC4CB079}"/>
    <cellStyle name="Note 11 3 2 2" xfId="20450" xr:uid="{69FB92B7-EB13-4141-A3AC-9DB37653E9FE}"/>
    <cellStyle name="Note 11 3 2 2 2" xfId="20451" xr:uid="{354BCFCF-2339-46C5-9F9A-CD4AA20A9823}"/>
    <cellStyle name="Note 11 3 2 2 2 2" xfId="20452" xr:uid="{5AA7D416-EAD2-4B51-A658-EE969F4546E4}"/>
    <cellStyle name="Note 11 3 2 2 3" xfId="20453" xr:uid="{31463C1A-1260-47F1-93A4-5EE947B1CFAE}"/>
    <cellStyle name="Note 11 3 2 3" xfId="20454" xr:uid="{22370822-4689-430F-94E4-8CB6BA27273C}"/>
    <cellStyle name="Note 11 3 2 3 2" xfId="20455" xr:uid="{0E986630-863A-4EA9-85F9-13D3F8CB068E}"/>
    <cellStyle name="Note 11 3 2 3 2 2" xfId="20456" xr:uid="{3209BE64-4F77-4E14-9BEA-7FB256DFF413}"/>
    <cellStyle name="Note 11 3 2 3 3" xfId="20457" xr:uid="{12CDBEC6-FE46-459E-A8CA-B26DC080477D}"/>
    <cellStyle name="Note 11 3 2 4" xfId="20458" xr:uid="{56BEE423-9479-419A-B8C9-34D7231A5643}"/>
    <cellStyle name="Note 11 3 2 4 2" xfId="20459" xr:uid="{B9C672C7-7026-4697-949C-5DD6767C401E}"/>
    <cellStyle name="Note 11 3 2 5" xfId="20460" xr:uid="{31DED820-E317-4253-A2EE-F6CAF6A5E0FD}"/>
    <cellStyle name="Note 11 3 2 5 2" xfId="20461" xr:uid="{8B9CD081-9C2B-41D2-84E8-DC0BD13AC7BF}"/>
    <cellStyle name="Note 11 3 2 6" xfId="20462" xr:uid="{159DEA41-3277-4624-AAB9-992465C6B1FA}"/>
    <cellStyle name="Note 11 3 3" xfId="20463" xr:uid="{E5E72472-D3E7-433C-BACF-5B0FEB32BE03}"/>
    <cellStyle name="Note 11 3 3 2" xfId="20464" xr:uid="{2EA654F0-42C0-45DC-9779-D3FD59BF9FDF}"/>
    <cellStyle name="Note 11 3 3 2 2" xfId="20465" xr:uid="{D0EC5469-F63E-421B-B8F6-31424CE0D303}"/>
    <cellStyle name="Note 11 3 3 2 2 2" xfId="20466" xr:uid="{5510D093-07EB-4415-A068-680C44D6D084}"/>
    <cellStyle name="Note 11 3 3 2 3" xfId="20467" xr:uid="{F708D568-795D-493F-A925-C6969A41D5E9}"/>
    <cellStyle name="Note 11 3 3 3" xfId="20468" xr:uid="{004A9342-027F-4C97-B9CC-D96A944489F5}"/>
    <cellStyle name="Note 11 3 3 3 2" xfId="20469" xr:uid="{C7F9E11A-AF22-429E-BFF0-50FB1923A7D5}"/>
    <cellStyle name="Note 11 3 3 3 2 2" xfId="20470" xr:uid="{189892B3-E5FC-41B2-81E6-1DCBDA431EDB}"/>
    <cellStyle name="Note 11 3 3 3 3" xfId="20471" xr:uid="{D84C4C76-6C94-44FC-91A9-45E12112099B}"/>
    <cellStyle name="Note 11 3 3 4" xfId="20472" xr:uid="{A1A9FB6D-33AF-4C9F-9EB2-C1C7531F80E7}"/>
    <cellStyle name="Note 11 3 3 4 2" xfId="20473" xr:uid="{9FF2C9D6-D8E4-4B47-8C5C-975CA2576AB4}"/>
    <cellStyle name="Note 11 3 3 5" xfId="20474" xr:uid="{BD1DB502-6452-4D0A-8284-FED0899D9957}"/>
    <cellStyle name="Note 11 3 3 5 2" xfId="20475" xr:uid="{9DD40CBF-1FF3-4564-9260-28198E74F1D6}"/>
    <cellStyle name="Note 11 3 3 6" xfId="20476" xr:uid="{F606CEF2-2EB7-4CCE-9545-9EBD065E5B5A}"/>
    <cellStyle name="Note 11 3 4" xfId="20477" xr:uid="{A9C641E1-8F04-4175-84E0-78C3FA8CD577}"/>
    <cellStyle name="Note 11 3 4 2" xfId="20478" xr:uid="{28F8FB43-6D99-4DC9-9C62-31961BCE51BC}"/>
    <cellStyle name="Note 11 3 4 2 2" xfId="20479" xr:uid="{976209B5-83E5-4F7D-9766-A21D2E86BEFF}"/>
    <cellStyle name="Note 11 3 4 2 2 2" xfId="20480" xr:uid="{2D80D908-FE33-45F6-8790-A779BA28E8F5}"/>
    <cellStyle name="Note 11 3 4 2 3" xfId="20481" xr:uid="{47E8E779-F246-42A2-B765-E2BC0408C8F5}"/>
    <cellStyle name="Note 11 3 4 3" xfId="20482" xr:uid="{244D0AC8-8453-4EAC-BACD-B75CE2606C99}"/>
    <cellStyle name="Note 11 3 4 3 2" xfId="20483" xr:uid="{29E914C4-EA4C-4DA4-B87D-307D5A3275C7}"/>
    <cellStyle name="Note 11 3 4 3 2 2" xfId="20484" xr:uid="{AEF0892B-3706-4A6C-8701-E1594CFA1C0C}"/>
    <cellStyle name="Note 11 3 4 3 3" xfId="20485" xr:uid="{049377D7-D90E-4925-95CD-83FC9D00BAB1}"/>
    <cellStyle name="Note 11 3 4 4" xfId="20486" xr:uid="{681A3195-572B-4389-9E5F-AC612336D52A}"/>
    <cellStyle name="Note 11 3 4 4 2" xfId="20487" xr:uid="{51627671-A72F-429E-B87A-45C3CA45781C}"/>
    <cellStyle name="Note 11 3 4 5" xfId="20488" xr:uid="{B6DB0024-9383-42E8-A2F5-98A34004F9AB}"/>
    <cellStyle name="Note 11 3 4 5 2" xfId="20489" xr:uid="{D1DA216B-6ADE-4C12-88F0-CD2EBD9991F1}"/>
    <cellStyle name="Note 11 3 4 6" xfId="20490" xr:uid="{C3D8EB73-128D-434C-B167-97863531A24C}"/>
    <cellStyle name="Note 11 3 5" xfId="20491" xr:uid="{7704FAF7-0BC0-401F-8A51-718DC84C93AD}"/>
    <cellStyle name="Note 11 3 5 2" xfId="20492" xr:uid="{E6E248F9-1758-4C18-AEA4-437EF1FF8ACE}"/>
    <cellStyle name="Note 11 3 5 2 2" xfId="20493" xr:uid="{B84ACCB7-7585-4CE1-BEF4-70FB765A6244}"/>
    <cellStyle name="Note 11 3 5 3" xfId="20494" xr:uid="{0D9CBA15-9D7B-4317-B523-7982CE478F24}"/>
    <cellStyle name="Note 11 3 6" xfId="20495" xr:uid="{82BB410C-08FE-454B-BB9B-869457F48A54}"/>
    <cellStyle name="Note 11 3 6 2" xfId="20496" xr:uid="{3A805FF6-39A4-4D59-A52E-829F5095EB83}"/>
    <cellStyle name="Note 11 3 6 2 2" xfId="20497" xr:uid="{2ACF8E1D-756E-48D2-ADA7-9B206D8D69A8}"/>
    <cellStyle name="Note 11 3 6 3" xfId="20498" xr:uid="{0B826DDE-67C9-4602-BB1F-3E51FBAAF79B}"/>
    <cellStyle name="Note 11 3 7" xfId="20499" xr:uid="{4A46424E-4ADE-4020-BCB4-919A7F42F500}"/>
    <cellStyle name="Note 11 3 7 2" xfId="20500" xr:uid="{25AA35AA-86EB-4E58-A38C-A388A1141EF8}"/>
    <cellStyle name="Note 11 3 8" xfId="20501" xr:uid="{B960C9DE-2D81-4E93-A15C-5F92F2169FC3}"/>
    <cellStyle name="Note 11 3 8 2" xfId="20502" xr:uid="{ED657C04-A387-4533-AE8B-E1C97CA4AD02}"/>
    <cellStyle name="Note 11 3 9" xfId="20503" xr:uid="{102949E9-AC36-4424-91B0-D489A2E731AF}"/>
    <cellStyle name="Note 11 4" xfId="20504" xr:uid="{F0C5B4B1-F5B3-4B94-B0E4-0B44ACA13E6C}"/>
    <cellStyle name="Note 11 4 2" xfId="20505" xr:uid="{88A956AF-4855-46F7-AC25-C4684E28BABB}"/>
    <cellStyle name="Note 11 4 2 2" xfId="20506" xr:uid="{CC62C545-E169-4C2C-82C4-9E7C67FE5EC3}"/>
    <cellStyle name="Note 11 4 2 2 2" xfId="20507" xr:uid="{1AB58694-8677-4FAE-A363-E1019C785DB1}"/>
    <cellStyle name="Note 11 4 2 3" xfId="20508" xr:uid="{D2FE40E9-F585-4108-B00B-B9CDF98366FC}"/>
    <cellStyle name="Note 11 4 3" xfId="20509" xr:uid="{765A9020-E0B5-465A-8B02-4A9184C036BE}"/>
    <cellStyle name="Note 11 4 3 2" xfId="20510" xr:uid="{D87793FD-C4BB-486A-878C-ED66E49A8FD4}"/>
    <cellStyle name="Note 11 4 3 2 2" xfId="20511" xr:uid="{C09BD42C-7E37-4B67-9A3D-972980B3C2D7}"/>
    <cellStyle name="Note 11 4 3 3" xfId="20512" xr:uid="{86600717-BDDA-4E1C-832B-A89FC3A4AD0B}"/>
    <cellStyle name="Note 11 4 4" xfId="20513" xr:uid="{3A56EDF5-8802-4057-8A75-0A83F529073D}"/>
    <cellStyle name="Note 11 4 4 2" xfId="20514" xr:uid="{1141CC3F-3B98-4B69-847B-FDA0956FF165}"/>
    <cellStyle name="Note 11 4 5" xfId="20515" xr:uid="{20F40D95-2AF4-497A-B40F-CEBCE6DE88A9}"/>
    <cellStyle name="Note 11 4 5 2" xfId="20516" xr:uid="{4CA560E2-0A8A-42EB-A51C-DF8A24344815}"/>
    <cellStyle name="Note 11 4 6" xfId="20517" xr:uid="{11D831F1-64B1-494B-B21D-CB6426E8F4C2}"/>
    <cellStyle name="Note 11 5" xfId="20518" xr:uid="{52B6D1F6-43EC-4723-ACCA-A5F498FAF1D7}"/>
    <cellStyle name="Note 11 5 2" xfId="20519" xr:uid="{BEE8AAAB-9E56-4CAF-BD2B-4ADF4447C770}"/>
    <cellStyle name="Note 11 5 2 2" xfId="20520" xr:uid="{2BCE8286-58BD-4BE6-AE6E-7E0938D5B4FC}"/>
    <cellStyle name="Note 11 5 2 2 2" xfId="20521" xr:uid="{AA814958-42D3-487B-A8D1-BF2FEE7FB820}"/>
    <cellStyle name="Note 11 5 2 3" xfId="20522" xr:uid="{BC1DBE54-B6A3-4A0F-9A08-EE3103418188}"/>
    <cellStyle name="Note 11 5 3" xfId="20523" xr:uid="{53868736-CC60-49BA-B0BD-D967EB4FFB02}"/>
    <cellStyle name="Note 11 5 3 2" xfId="20524" xr:uid="{8AB1763A-222C-4AEA-AD99-396D5A39EE2F}"/>
    <cellStyle name="Note 11 5 3 2 2" xfId="20525" xr:uid="{3192760F-2EDC-4EC8-8CCF-B3A51BAA7BB1}"/>
    <cellStyle name="Note 11 5 3 3" xfId="20526" xr:uid="{60CF591A-70C0-48BF-A7E6-7E3FC25DB834}"/>
    <cellStyle name="Note 11 5 4" xfId="20527" xr:uid="{E87D6DD1-6680-4108-B3E5-21FE82292B79}"/>
    <cellStyle name="Note 11 5 4 2" xfId="20528" xr:uid="{0BD1E4C8-0DAE-4248-8CC9-51628E164F8A}"/>
    <cellStyle name="Note 11 5 5" xfId="20529" xr:uid="{6AC50B4C-67A6-4678-B07A-0E0859CA08A8}"/>
    <cellStyle name="Note 11 5 5 2" xfId="20530" xr:uid="{5687386D-695E-4C80-90E2-74CA81BDB622}"/>
    <cellStyle name="Note 11 5 6" xfId="20531" xr:uid="{67C8BABC-E896-49D8-BF57-B020890FDBC1}"/>
    <cellStyle name="Note 11 6" xfId="20532" xr:uid="{42C0A3D6-F223-4CB8-BDE3-823477C4292B}"/>
    <cellStyle name="Note 11 6 2" xfId="20533" xr:uid="{FCD1BEEE-1E51-4CBB-921C-8681FB3BEDF1}"/>
    <cellStyle name="Note 11 6 2 2" xfId="20534" xr:uid="{970468F0-F5E5-4BF5-9A27-AB58592E9806}"/>
    <cellStyle name="Note 11 6 2 2 2" xfId="20535" xr:uid="{354A6904-F991-4234-B4AE-2271FB561DFC}"/>
    <cellStyle name="Note 11 6 2 3" xfId="20536" xr:uid="{2D63171E-B5B3-450E-B12C-C634B889A669}"/>
    <cellStyle name="Note 11 6 3" xfId="20537" xr:uid="{C8C81656-96BB-4194-A3C8-8828260FDD5F}"/>
    <cellStyle name="Note 11 6 3 2" xfId="20538" xr:uid="{FBD488C5-E7E6-4E1A-BEAE-7649C54214E5}"/>
    <cellStyle name="Note 11 6 3 2 2" xfId="20539" xr:uid="{E4F8BD01-6CBF-4234-886F-012471030EDF}"/>
    <cellStyle name="Note 11 6 3 3" xfId="20540" xr:uid="{9BADEC61-749A-43D3-B3CA-FD05D124BD33}"/>
    <cellStyle name="Note 11 6 4" xfId="20541" xr:uid="{36450A2B-2FC3-4E61-812F-69E485FF6488}"/>
    <cellStyle name="Note 11 6 4 2" xfId="20542" xr:uid="{522F5968-1031-43A8-9CA1-D9AED4E37B69}"/>
    <cellStyle name="Note 11 6 5" xfId="20543" xr:uid="{5D7FBEB3-7E7A-48E8-810B-367242275CEC}"/>
    <cellStyle name="Note 11 6 5 2" xfId="20544" xr:uid="{6ECF0756-1CA0-4FB1-AECA-83D85C4CF8B6}"/>
    <cellStyle name="Note 11 6 6" xfId="20545" xr:uid="{6D522EED-EAA6-41B0-B481-4ED5FD7CB4D4}"/>
    <cellStyle name="Note 11 7" xfId="20546" xr:uid="{955344A7-2648-468E-BD65-DA01598192A7}"/>
    <cellStyle name="Note 11 7 2" xfId="20547" xr:uid="{FBD8EEBB-6301-4B85-B420-4CE124A4A41C}"/>
    <cellStyle name="Note 11 7 2 2" xfId="20548" xr:uid="{917FA2C3-E83E-4692-9823-B85D34806EDF}"/>
    <cellStyle name="Note 11 7 3" xfId="20549" xr:uid="{399F3A53-111A-41E0-84BA-640B2F46C29A}"/>
    <cellStyle name="Note 11 8" xfId="20550" xr:uid="{869886EF-54F8-4D25-AF3C-735CFD1B8CC6}"/>
    <cellStyle name="Note 11 8 2" xfId="20551" xr:uid="{DCDF4C37-5DE4-4D3F-92C5-F1903B973667}"/>
    <cellStyle name="Note 11 8 2 2" xfId="20552" xr:uid="{9AE52F32-CE6E-4AEC-9866-F92800658E6B}"/>
    <cellStyle name="Note 11 8 3" xfId="20553" xr:uid="{846E68BE-1776-49EA-B6FC-557250AB770F}"/>
    <cellStyle name="Note 11 9" xfId="20554" xr:uid="{4110BB83-545C-4B27-B1E2-56EE28FAE4A7}"/>
    <cellStyle name="Note 11 9 2" xfId="20555" xr:uid="{E81F8D8D-4093-469C-B47C-EFD20692A32F}"/>
    <cellStyle name="Note 12" xfId="20556" xr:uid="{85ECBE6C-454F-4005-A839-B169718EDCEF}"/>
    <cellStyle name="Note 12 10" xfId="20557" xr:uid="{E27B56B6-453F-4E17-8B32-ACA4424B7628}"/>
    <cellStyle name="Note 12 10 2" xfId="20558" xr:uid="{AFA54174-C970-4A53-B66A-CB5605A16C33}"/>
    <cellStyle name="Note 12 11" xfId="20559" xr:uid="{9467DA99-844C-4381-AA12-D8F67CD6AC23}"/>
    <cellStyle name="Note 12 12" xfId="20560" xr:uid="{01A74675-08E0-41C2-BF32-6FB8459EEEAF}"/>
    <cellStyle name="Note 12 12 2" xfId="30890" xr:uid="{F0677535-7957-4B50-B82D-CA7E6A97517C}"/>
    <cellStyle name="Note 12 2" xfId="20561" xr:uid="{6C5AA127-AEBD-45F2-ACF4-69E3CBC05E66}"/>
    <cellStyle name="Note 12 2 10" xfId="20562" xr:uid="{E6178BBA-F671-407D-B644-E471D8A1BCD6}"/>
    <cellStyle name="Note 12 2 2" xfId="20563" xr:uid="{BB12A13C-C862-4C78-B135-56429EECF826}"/>
    <cellStyle name="Note 12 2 2 2" xfId="20564" xr:uid="{9C822830-8EF3-4BB7-B2C1-DE9F03A2F3D1}"/>
    <cellStyle name="Note 12 2 2 2 2" xfId="20565" xr:uid="{F790E32B-129C-41AB-B972-EA91DAF45AAB}"/>
    <cellStyle name="Note 12 2 2 2 2 2" xfId="20566" xr:uid="{31C85C30-A27A-4287-B08E-E3310A713A6F}"/>
    <cellStyle name="Note 12 2 2 2 2 2 2" xfId="20567" xr:uid="{E9A5A343-A4F6-46DA-849D-5C5E237241A2}"/>
    <cellStyle name="Note 12 2 2 2 2 3" xfId="20568" xr:uid="{208FC2E8-AC04-4118-B156-9D2DABFF6B3D}"/>
    <cellStyle name="Note 12 2 2 2 3" xfId="20569" xr:uid="{F6BE87C3-AAD2-442D-8812-2789E9EF5DC2}"/>
    <cellStyle name="Note 12 2 2 2 3 2" xfId="20570" xr:uid="{2514D725-FCF1-4C4A-978C-9F80344F9C4C}"/>
    <cellStyle name="Note 12 2 2 2 3 2 2" xfId="20571" xr:uid="{29DD551D-84C5-492C-B86B-F5C7FAD30CD6}"/>
    <cellStyle name="Note 12 2 2 2 3 3" xfId="20572" xr:uid="{86AA444F-F44C-4C3E-B05D-0E7AF9D00AD8}"/>
    <cellStyle name="Note 12 2 2 2 4" xfId="20573" xr:uid="{8B235DDD-0E6E-4598-96AA-12EAFC4A2E50}"/>
    <cellStyle name="Note 12 2 2 2 4 2" xfId="20574" xr:uid="{35839E7E-6822-45DF-BA69-B53BE57B9106}"/>
    <cellStyle name="Note 12 2 2 2 5" xfId="20575" xr:uid="{D8062075-D797-4D8B-9AC4-B0F3FE962A44}"/>
    <cellStyle name="Note 12 2 2 2 5 2" xfId="20576" xr:uid="{12CFF37A-32BB-44DE-ACEB-2D2A78606768}"/>
    <cellStyle name="Note 12 2 2 2 6" xfId="20577" xr:uid="{5EED45A2-1B7B-4D4D-8E59-F177BE99C424}"/>
    <cellStyle name="Note 12 2 2 3" xfId="20578" xr:uid="{C9F00248-C4AA-4B4E-B99D-6D415C6868F2}"/>
    <cellStyle name="Note 12 2 2 3 2" xfId="20579" xr:uid="{00978FBB-2D28-45DE-A217-553F34010135}"/>
    <cellStyle name="Note 12 2 2 3 2 2" xfId="20580" xr:uid="{1ABF8C84-A231-46BF-BADC-EF917A982A69}"/>
    <cellStyle name="Note 12 2 2 3 2 2 2" xfId="20581" xr:uid="{94891E70-2B03-4C48-80C9-FF46A1FD6767}"/>
    <cellStyle name="Note 12 2 2 3 2 3" xfId="20582" xr:uid="{104FE77A-3AB3-46E5-B469-2AB943527022}"/>
    <cellStyle name="Note 12 2 2 3 3" xfId="20583" xr:uid="{680EB3C4-CBB1-486C-9D61-3C949E1DED6E}"/>
    <cellStyle name="Note 12 2 2 3 3 2" xfId="20584" xr:uid="{1DC98718-3BEF-4192-AEF4-123C9E0444C4}"/>
    <cellStyle name="Note 12 2 2 3 3 2 2" xfId="20585" xr:uid="{B6A7A9A0-E50E-4AA2-A875-9EBE9BED8EFB}"/>
    <cellStyle name="Note 12 2 2 3 3 3" xfId="20586" xr:uid="{BDF67B4A-2F23-460F-AA4D-969DCD0D1B0C}"/>
    <cellStyle name="Note 12 2 2 3 4" xfId="20587" xr:uid="{D291B6FF-59CB-4D39-A188-2724C83FD333}"/>
    <cellStyle name="Note 12 2 2 3 4 2" xfId="20588" xr:uid="{607F8732-0856-439A-AE39-E3356DF02C32}"/>
    <cellStyle name="Note 12 2 2 3 5" xfId="20589" xr:uid="{2FE0ABF5-63E4-44DE-A3ED-7742E1190D63}"/>
    <cellStyle name="Note 12 2 2 3 5 2" xfId="20590" xr:uid="{18514930-DA84-436B-B082-856D4F4E3B48}"/>
    <cellStyle name="Note 12 2 2 3 6" xfId="20591" xr:uid="{27004AF9-E72F-4466-9BD6-BE768DB209FC}"/>
    <cellStyle name="Note 12 2 2 4" xfId="20592" xr:uid="{D771C780-FCE4-4F2B-B716-83A7030DCED2}"/>
    <cellStyle name="Note 12 2 2 4 2" xfId="20593" xr:uid="{C4D76ACE-831A-40A1-96EF-A831F3C62CDD}"/>
    <cellStyle name="Note 12 2 2 4 2 2" xfId="20594" xr:uid="{826793C1-7B84-415B-B46A-2303E05C5F99}"/>
    <cellStyle name="Note 12 2 2 4 2 2 2" xfId="20595" xr:uid="{FEED3B58-4530-4D77-9CB2-B10F2312BDB5}"/>
    <cellStyle name="Note 12 2 2 4 2 3" xfId="20596" xr:uid="{540CB974-318F-479A-BA36-48B9CC8DAEE9}"/>
    <cellStyle name="Note 12 2 2 4 3" xfId="20597" xr:uid="{3A3336C8-46CD-4CFB-A8BB-68B4EC24055B}"/>
    <cellStyle name="Note 12 2 2 4 3 2" xfId="20598" xr:uid="{239623AC-5CF9-4850-BFD4-6BAD970E4846}"/>
    <cellStyle name="Note 12 2 2 4 3 2 2" xfId="20599" xr:uid="{E59CAE40-AA28-4B6D-8205-9334024254AC}"/>
    <cellStyle name="Note 12 2 2 4 3 3" xfId="20600" xr:uid="{C21BA8D2-4E86-451A-9FDA-9EF8C107E944}"/>
    <cellStyle name="Note 12 2 2 4 4" xfId="20601" xr:uid="{EC10AEF2-BAB7-4430-B4A2-362E8F24CD16}"/>
    <cellStyle name="Note 12 2 2 4 4 2" xfId="20602" xr:uid="{3895DAE8-C18D-40FF-BD07-2B104F1F9FC1}"/>
    <cellStyle name="Note 12 2 2 4 5" xfId="20603" xr:uid="{9CAAFD58-09A2-4BAB-A855-4BC8B1B69591}"/>
    <cellStyle name="Note 12 2 2 4 5 2" xfId="20604" xr:uid="{4AFB32BE-2F18-40E1-88FD-A25B798187E5}"/>
    <cellStyle name="Note 12 2 2 4 6" xfId="20605" xr:uid="{5F717F9B-26FC-4E22-87D0-FAD3E799DEEC}"/>
    <cellStyle name="Note 12 2 2 5" xfId="20606" xr:uid="{02DCD641-414B-4DEF-A276-3E82CA567EC8}"/>
    <cellStyle name="Note 12 2 2 5 2" xfId="20607" xr:uid="{0FDCE8BF-1AE0-480D-81FB-85060F782EC7}"/>
    <cellStyle name="Note 12 2 2 5 2 2" xfId="20608" xr:uid="{46A7945D-6BEC-47E4-8A5C-50D472EB80ED}"/>
    <cellStyle name="Note 12 2 2 5 3" xfId="20609" xr:uid="{B27C8B8E-BB9E-4C0F-859F-B8A5288A726D}"/>
    <cellStyle name="Note 12 2 2 6" xfId="20610" xr:uid="{8A5DB2A8-CB01-4EB0-8849-7679BE1F30EE}"/>
    <cellStyle name="Note 12 2 2 6 2" xfId="20611" xr:uid="{DE2772E1-DDFD-4098-835D-DB2B8EAFAEAD}"/>
    <cellStyle name="Note 12 2 2 6 2 2" xfId="20612" xr:uid="{A9D24C41-307F-44AF-9FEE-D9A4901C04BE}"/>
    <cellStyle name="Note 12 2 2 6 3" xfId="20613" xr:uid="{37E6FF2A-2513-402B-99AB-7DD02E8F946A}"/>
    <cellStyle name="Note 12 2 2 7" xfId="20614" xr:uid="{36BFD5E5-8D21-4D7B-94D2-B9DEB9D3C500}"/>
    <cellStyle name="Note 12 2 2 7 2" xfId="20615" xr:uid="{34BA6AE6-B35D-4C3F-A5BE-72B3A1B71B61}"/>
    <cellStyle name="Note 12 2 2 8" xfId="20616" xr:uid="{772BFD8B-7E46-4CD9-844C-15BC2E72D53E}"/>
    <cellStyle name="Note 12 2 2 8 2" xfId="20617" xr:uid="{25EC1FB8-830E-4522-9617-EC8CD6699DCF}"/>
    <cellStyle name="Note 12 2 2 9" xfId="20618" xr:uid="{11E16DCF-1395-4FBB-83B3-65BDDC758D54}"/>
    <cellStyle name="Note 12 2 3" xfId="20619" xr:uid="{B101CC1B-CE07-498C-ADFA-E9992F818092}"/>
    <cellStyle name="Note 12 2 3 2" xfId="20620" xr:uid="{FD5C33B2-397D-4FE4-9657-4F4DDCFB6CD0}"/>
    <cellStyle name="Note 12 2 3 2 2" xfId="20621" xr:uid="{D001A73B-1ADE-4C9D-AE55-AF755D0E21E2}"/>
    <cellStyle name="Note 12 2 3 2 2 2" xfId="20622" xr:uid="{85EC1BC1-6500-4167-8B2D-10E871432E0C}"/>
    <cellStyle name="Note 12 2 3 2 3" xfId="20623" xr:uid="{1E25FA57-30D9-48ED-B490-C0A7F0E94D2A}"/>
    <cellStyle name="Note 12 2 3 3" xfId="20624" xr:uid="{4AE13CC1-B636-485C-8A89-F229A2F58DAD}"/>
    <cellStyle name="Note 12 2 3 3 2" xfId="20625" xr:uid="{B8AE5E09-F049-4AE6-A054-77EADD262732}"/>
    <cellStyle name="Note 12 2 3 3 2 2" xfId="20626" xr:uid="{A716DD6B-D9DE-4ECD-BC82-F27A9C5F2B67}"/>
    <cellStyle name="Note 12 2 3 3 3" xfId="20627" xr:uid="{5465349C-7F5E-4BC8-8EBA-20DD3159666D}"/>
    <cellStyle name="Note 12 2 3 4" xfId="20628" xr:uid="{6317F0CC-3445-4565-AE04-684877DBFFAE}"/>
    <cellStyle name="Note 12 2 3 4 2" xfId="20629" xr:uid="{1586F840-A65A-4ADA-941D-3B43FC563BFF}"/>
    <cellStyle name="Note 12 2 3 5" xfId="20630" xr:uid="{55EAACD8-996A-4900-867A-7FA9DDA9CEA2}"/>
    <cellStyle name="Note 12 2 3 5 2" xfId="20631" xr:uid="{4CF001E3-2684-4F53-9208-16E1A4EDF177}"/>
    <cellStyle name="Note 12 2 3 6" xfId="20632" xr:uid="{C162A1FA-E45E-4D51-971F-63BF19E0D38B}"/>
    <cellStyle name="Note 12 2 4" xfId="20633" xr:uid="{3841D369-ED83-48CB-A7A8-168D4F8CE563}"/>
    <cellStyle name="Note 12 2 4 2" xfId="20634" xr:uid="{3760CE4E-ABA7-404B-9C24-7B90619B931E}"/>
    <cellStyle name="Note 12 2 4 2 2" xfId="20635" xr:uid="{6CB7192B-0648-4F7A-A082-A83846B33396}"/>
    <cellStyle name="Note 12 2 4 2 2 2" xfId="20636" xr:uid="{E0580DC1-6EAB-4E74-8487-D399296AD7A3}"/>
    <cellStyle name="Note 12 2 4 2 3" xfId="20637" xr:uid="{6869312D-FB60-4C5C-A63E-E14C1E69847A}"/>
    <cellStyle name="Note 12 2 4 3" xfId="20638" xr:uid="{324AA033-6507-4416-A4DE-CA244BBCF625}"/>
    <cellStyle name="Note 12 2 4 3 2" xfId="20639" xr:uid="{C31B3718-6AF6-4D53-A070-834422132C6C}"/>
    <cellStyle name="Note 12 2 4 3 2 2" xfId="20640" xr:uid="{B14B9E3E-92FC-4471-949A-EC9A9A92FEAC}"/>
    <cellStyle name="Note 12 2 4 3 3" xfId="20641" xr:uid="{18AFEAE1-D17D-48BA-829F-FE333BF88733}"/>
    <cellStyle name="Note 12 2 4 4" xfId="20642" xr:uid="{3996E478-8DE7-41BE-8614-4D5FFC00D003}"/>
    <cellStyle name="Note 12 2 4 4 2" xfId="20643" xr:uid="{35D00F48-BB9E-4A19-A968-1613234B8D2D}"/>
    <cellStyle name="Note 12 2 4 5" xfId="20644" xr:uid="{C3EBCE59-216F-4324-AA45-D1BD77B8AC7D}"/>
    <cellStyle name="Note 12 2 4 5 2" xfId="20645" xr:uid="{C9B2A251-6B05-43A5-A474-D7C5FA4F9F35}"/>
    <cellStyle name="Note 12 2 4 6" xfId="20646" xr:uid="{5F4456EA-439B-4C6D-8CFB-C3EBF4268844}"/>
    <cellStyle name="Note 12 2 5" xfId="20647" xr:uid="{F6937FF9-F5FC-4C76-9F65-F988538FA4B0}"/>
    <cellStyle name="Note 12 2 5 2" xfId="20648" xr:uid="{26915B5C-98C0-42BF-A989-8A28612E2645}"/>
    <cellStyle name="Note 12 2 5 2 2" xfId="20649" xr:uid="{0CF5FCAF-3E0B-42AB-A2D0-1162E924560F}"/>
    <cellStyle name="Note 12 2 5 2 2 2" xfId="20650" xr:uid="{E2C24CDD-F5CF-4036-83CE-C45264BD8834}"/>
    <cellStyle name="Note 12 2 5 2 3" xfId="20651" xr:uid="{B8AFEBA3-6BF2-4722-A271-255B9A72B0B7}"/>
    <cellStyle name="Note 12 2 5 3" xfId="20652" xr:uid="{B280493C-EF65-4C9E-BAC1-EAD769403448}"/>
    <cellStyle name="Note 12 2 5 3 2" xfId="20653" xr:uid="{D4B5B462-5DF6-4F0B-8452-BE7104602434}"/>
    <cellStyle name="Note 12 2 5 3 2 2" xfId="20654" xr:uid="{003D9FB2-89CC-4239-B1BC-F6FAF5D9DA07}"/>
    <cellStyle name="Note 12 2 5 3 3" xfId="20655" xr:uid="{80C910E7-837A-49CB-A76D-F5F5C0B363DB}"/>
    <cellStyle name="Note 12 2 5 4" xfId="20656" xr:uid="{D4314E69-354E-4B4D-BC32-EE150DF92ED2}"/>
    <cellStyle name="Note 12 2 5 4 2" xfId="20657" xr:uid="{6C89E09F-B614-43B1-A700-AE463F185F02}"/>
    <cellStyle name="Note 12 2 5 5" xfId="20658" xr:uid="{ECA502AA-D2C3-41D7-A052-74C285C4D9F2}"/>
    <cellStyle name="Note 12 2 5 5 2" xfId="20659" xr:uid="{FCBF675F-DE6C-4D8E-8B3B-51504E574AAF}"/>
    <cellStyle name="Note 12 2 5 6" xfId="20660" xr:uid="{53E692AA-AB62-41C3-A658-F7A91A0419FC}"/>
    <cellStyle name="Note 12 2 6" xfId="20661" xr:uid="{703CBA85-2F73-488F-8D37-C1A358779D9F}"/>
    <cellStyle name="Note 12 2 6 2" xfId="20662" xr:uid="{B1F5709C-2829-443E-9684-6E079F89369E}"/>
    <cellStyle name="Note 12 2 6 2 2" xfId="20663" xr:uid="{373712FF-9542-440D-89FD-6B9EA1806122}"/>
    <cellStyle name="Note 12 2 6 3" xfId="20664" xr:uid="{EEC6B0A2-9860-41BF-B60F-67994A6815C4}"/>
    <cellStyle name="Note 12 2 7" xfId="20665" xr:uid="{EA09A1C1-4801-44C2-A17D-135885344FC7}"/>
    <cellStyle name="Note 12 2 7 2" xfId="20666" xr:uid="{45797D01-0146-40D1-8735-BFB81CFDA977}"/>
    <cellStyle name="Note 12 2 7 2 2" xfId="20667" xr:uid="{ECBDB0CD-E374-4BAD-BC8E-3292FB1B1D79}"/>
    <cellStyle name="Note 12 2 7 3" xfId="20668" xr:uid="{3E9CD3F1-4FBD-45BB-8765-4A3AC8F15671}"/>
    <cellStyle name="Note 12 2 8" xfId="20669" xr:uid="{ED0E6799-F93D-45EC-9309-8BE9BB31F6C1}"/>
    <cellStyle name="Note 12 2 8 2" xfId="20670" xr:uid="{599B977C-AB3E-49A9-9988-B74E7E55A31B}"/>
    <cellStyle name="Note 12 2 9" xfId="20671" xr:uid="{35CE5F40-C8D3-488B-BE1E-AEA29CF7CB54}"/>
    <cellStyle name="Note 12 2 9 2" xfId="20672" xr:uid="{3C10480C-49F9-4F98-B77B-C77F9B04B575}"/>
    <cellStyle name="Note 12 3" xfId="20673" xr:uid="{98F56CCA-C815-4335-B941-A5FA79EBE7B3}"/>
    <cellStyle name="Note 12 3 2" xfId="20674" xr:uid="{74B7E705-000E-489C-BC44-6BE36626B0AB}"/>
    <cellStyle name="Note 12 3 2 2" xfId="20675" xr:uid="{B941092B-996E-4F6F-B92E-C200E702D1C5}"/>
    <cellStyle name="Note 12 3 2 2 2" xfId="20676" xr:uid="{219C2B10-FC44-46C9-AACC-F52A502644E9}"/>
    <cellStyle name="Note 12 3 2 2 2 2" xfId="20677" xr:uid="{DABCA3FE-3CF4-48F8-837C-9946A2557328}"/>
    <cellStyle name="Note 12 3 2 2 3" xfId="20678" xr:uid="{D151FFBF-75E1-437C-85EF-40341D45A16F}"/>
    <cellStyle name="Note 12 3 2 3" xfId="20679" xr:uid="{3ED1C4BB-0A30-42D6-A9C5-E967C0E0AD00}"/>
    <cellStyle name="Note 12 3 2 3 2" xfId="20680" xr:uid="{FE9AADDF-EE41-4F8B-AC04-66D09C279F22}"/>
    <cellStyle name="Note 12 3 2 3 2 2" xfId="20681" xr:uid="{A9425782-E1E2-4E74-98A6-D9BBCE0CC45C}"/>
    <cellStyle name="Note 12 3 2 3 3" xfId="20682" xr:uid="{F900D46E-54A1-433A-B856-A2F4BC0DFC3D}"/>
    <cellStyle name="Note 12 3 2 4" xfId="20683" xr:uid="{414DF618-C019-4EA3-A211-36071BAA09AA}"/>
    <cellStyle name="Note 12 3 2 4 2" xfId="20684" xr:uid="{82EEF227-7216-4DE3-8EAA-6FC93A497E2C}"/>
    <cellStyle name="Note 12 3 2 5" xfId="20685" xr:uid="{C8926668-31C8-413D-BA50-338A31FE5630}"/>
    <cellStyle name="Note 12 3 2 5 2" xfId="20686" xr:uid="{F7B3E3DB-F5B9-4E3A-B198-1DEBE2361EB4}"/>
    <cellStyle name="Note 12 3 2 6" xfId="20687" xr:uid="{0963EF7A-D383-46FA-994F-12E0BE0BE2BB}"/>
    <cellStyle name="Note 12 3 3" xfId="20688" xr:uid="{48BB0011-3FB4-4DD7-959E-96A3B0A1803A}"/>
    <cellStyle name="Note 12 3 3 2" xfId="20689" xr:uid="{E04883E4-B537-46EF-94B9-A6EA11BCA1DD}"/>
    <cellStyle name="Note 12 3 3 2 2" xfId="20690" xr:uid="{A0D716E0-A1B9-473C-AE81-4F9601997C0B}"/>
    <cellStyle name="Note 12 3 3 2 2 2" xfId="20691" xr:uid="{9BDC378B-ACBE-410A-BC8E-304DE3DE5323}"/>
    <cellStyle name="Note 12 3 3 2 3" xfId="20692" xr:uid="{DCDC91A0-A073-402B-B86A-2ABA5CFC82E2}"/>
    <cellStyle name="Note 12 3 3 3" xfId="20693" xr:uid="{93BEA365-199E-4815-B5DD-B6D819AAA8FF}"/>
    <cellStyle name="Note 12 3 3 3 2" xfId="20694" xr:uid="{BF709595-F1AA-492E-97BF-6008608E4B34}"/>
    <cellStyle name="Note 12 3 3 3 2 2" xfId="20695" xr:uid="{10D5CA0F-3608-4F1D-BB61-AAE161A38AA8}"/>
    <cellStyle name="Note 12 3 3 3 3" xfId="20696" xr:uid="{D49DFDBF-703A-4C79-9046-98FD07EDDAEA}"/>
    <cellStyle name="Note 12 3 3 4" xfId="20697" xr:uid="{F0B402CF-63B9-43F4-87B5-20DCD126233C}"/>
    <cellStyle name="Note 12 3 3 4 2" xfId="20698" xr:uid="{508BAB71-5340-4348-AD80-B755AB830FD7}"/>
    <cellStyle name="Note 12 3 3 5" xfId="20699" xr:uid="{AC6B76BD-0B4F-4D9A-9DA9-AE3C67689FF5}"/>
    <cellStyle name="Note 12 3 3 5 2" xfId="20700" xr:uid="{023A1D2C-A616-4F1F-A846-AB0029098A92}"/>
    <cellStyle name="Note 12 3 3 6" xfId="20701" xr:uid="{8FBA4B72-E091-473C-B55F-97F467376FDA}"/>
    <cellStyle name="Note 12 3 4" xfId="20702" xr:uid="{785E3AA0-C2BA-4588-9E5C-EF825198D172}"/>
    <cellStyle name="Note 12 3 4 2" xfId="20703" xr:uid="{A2ADDF38-210D-47D6-80EE-6D783AC9D4F2}"/>
    <cellStyle name="Note 12 3 4 2 2" xfId="20704" xr:uid="{B4A36DDE-21FC-47E5-B358-C6AAB3C94246}"/>
    <cellStyle name="Note 12 3 4 2 2 2" xfId="20705" xr:uid="{D1776CB9-D02D-494D-BC17-32787832786F}"/>
    <cellStyle name="Note 12 3 4 2 3" xfId="20706" xr:uid="{0EFF56AA-CC28-4EEB-A6C8-86356FB4DEBB}"/>
    <cellStyle name="Note 12 3 4 3" xfId="20707" xr:uid="{4B21680C-8DC3-4A82-BB0F-D196F2C59A95}"/>
    <cellStyle name="Note 12 3 4 3 2" xfId="20708" xr:uid="{DCE9EF0D-4B12-4350-A2A7-7BF30CAC65DE}"/>
    <cellStyle name="Note 12 3 4 3 2 2" xfId="20709" xr:uid="{7B08E86F-207A-481E-87D5-10CA96BB2299}"/>
    <cellStyle name="Note 12 3 4 3 3" xfId="20710" xr:uid="{B0281B58-3EDF-487A-8833-988ECA9FF821}"/>
    <cellStyle name="Note 12 3 4 4" xfId="20711" xr:uid="{4F7112AF-1297-4746-A529-FAA9DF37B7A7}"/>
    <cellStyle name="Note 12 3 4 4 2" xfId="20712" xr:uid="{ED630AEC-0236-4CD1-9954-AA670028C180}"/>
    <cellStyle name="Note 12 3 4 5" xfId="20713" xr:uid="{4C9127FA-F29A-478C-A68A-DF9948CA33F4}"/>
    <cellStyle name="Note 12 3 4 5 2" xfId="20714" xr:uid="{E4898B5F-F332-43D1-8327-D4BFB2F5C2D9}"/>
    <cellStyle name="Note 12 3 4 6" xfId="20715" xr:uid="{0ECF9DCE-9BF6-4CA6-BA90-D7F6C3273287}"/>
    <cellStyle name="Note 12 3 5" xfId="20716" xr:uid="{6B9FF2F6-E327-4724-AB31-C6143E4FC4C0}"/>
    <cellStyle name="Note 12 3 5 2" xfId="20717" xr:uid="{5D1405F9-82FE-49BF-82A9-50555D3198CD}"/>
    <cellStyle name="Note 12 3 5 2 2" xfId="20718" xr:uid="{53E53A70-5034-4BED-A62F-255A64FFDF11}"/>
    <cellStyle name="Note 12 3 5 3" xfId="20719" xr:uid="{776D054C-2BDC-43B7-845C-08E19B972B28}"/>
    <cellStyle name="Note 12 3 6" xfId="20720" xr:uid="{B56EC73E-4C2A-4918-8930-E400B46907F1}"/>
    <cellStyle name="Note 12 3 6 2" xfId="20721" xr:uid="{51E993F8-77CC-4259-8A17-104BBA1EF0B6}"/>
    <cellStyle name="Note 12 3 6 2 2" xfId="20722" xr:uid="{9E631433-47EC-4799-9E23-6D4770915766}"/>
    <cellStyle name="Note 12 3 6 3" xfId="20723" xr:uid="{1C70121D-F5D3-4FC9-883C-2EBE64D222CC}"/>
    <cellStyle name="Note 12 3 7" xfId="20724" xr:uid="{F69410C7-50CA-418D-B673-6B8078C2A850}"/>
    <cellStyle name="Note 12 3 7 2" xfId="20725" xr:uid="{3514484C-4513-4A4D-B473-9426162B7494}"/>
    <cellStyle name="Note 12 3 8" xfId="20726" xr:uid="{612E6792-AD30-44BF-8BCA-44F53B804CAB}"/>
    <cellStyle name="Note 12 3 8 2" xfId="20727" xr:uid="{D98C893D-5A0B-48D4-91D3-7E86194B30FA}"/>
    <cellStyle name="Note 12 3 9" xfId="20728" xr:uid="{1F6DC0B6-D7DB-4656-9C5B-C4616C6135AF}"/>
    <cellStyle name="Note 12 4" xfId="20729" xr:uid="{69A7DFE4-13AD-4B5D-907D-842EEF2F748B}"/>
    <cellStyle name="Note 12 4 2" xfId="20730" xr:uid="{6605A236-5517-4458-9C12-FBCAA94E0E3A}"/>
    <cellStyle name="Note 12 4 2 2" xfId="20731" xr:uid="{4C206E48-8B8A-413A-B38D-B96A247E6B5C}"/>
    <cellStyle name="Note 12 4 2 2 2" xfId="20732" xr:uid="{BEC047B6-04B9-45A1-9F72-1DD0B4F1C1CE}"/>
    <cellStyle name="Note 12 4 2 3" xfId="20733" xr:uid="{B01A1DCB-06CA-4FFB-A96A-C74DCA6BCE95}"/>
    <cellStyle name="Note 12 4 3" xfId="20734" xr:uid="{EFE0A5C6-B070-42B5-BD71-B4B81F08271E}"/>
    <cellStyle name="Note 12 4 3 2" xfId="20735" xr:uid="{094C2AFA-2ADE-4D4D-845D-6601F91ED6B0}"/>
    <cellStyle name="Note 12 4 3 2 2" xfId="20736" xr:uid="{EAEBF77C-92A6-496B-8779-65BFB6A90102}"/>
    <cellStyle name="Note 12 4 3 3" xfId="20737" xr:uid="{36D34B6B-9479-49BF-A8C3-3EA6E6F3A19B}"/>
    <cellStyle name="Note 12 4 4" xfId="20738" xr:uid="{52E5E585-7B25-42C1-BD69-6AAE58AA1EF8}"/>
    <cellStyle name="Note 12 4 4 2" xfId="20739" xr:uid="{36AE7D64-83F6-4B92-A183-066FCD75BF15}"/>
    <cellStyle name="Note 12 4 5" xfId="20740" xr:uid="{EFAC6BBE-AA86-416F-8A5D-81F7E49AD80A}"/>
    <cellStyle name="Note 12 4 5 2" xfId="20741" xr:uid="{178E9C0B-1B8D-4AEF-82CE-EB8DF5C3B3E8}"/>
    <cellStyle name="Note 12 4 6" xfId="20742" xr:uid="{2ADA1BB6-34BD-4B8A-81D5-63A43363F9C3}"/>
    <cellStyle name="Note 12 5" xfId="20743" xr:uid="{674309DB-2BEF-4718-A9C4-FCD2523DC1C2}"/>
    <cellStyle name="Note 12 5 2" xfId="20744" xr:uid="{78AD1806-DA7E-4A6F-A074-FFC903789D7B}"/>
    <cellStyle name="Note 12 5 2 2" xfId="20745" xr:uid="{8DA87BE1-3EA4-48B0-A90E-25216D4AF32B}"/>
    <cellStyle name="Note 12 5 2 2 2" xfId="20746" xr:uid="{D7EA3A35-E6E9-4862-902C-37DF4F02B9F3}"/>
    <cellStyle name="Note 12 5 2 3" xfId="20747" xr:uid="{67141BD3-DF81-4F9F-BBA0-95CAD2190EBF}"/>
    <cellStyle name="Note 12 5 3" xfId="20748" xr:uid="{414D00A9-D304-4B41-9995-80C6F6C5830B}"/>
    <cellStyle name="Note 12 5 3 2" xfId="20749" xr:uid="{3BF81DA5-F493-484B-B258-E4588B910822}"/>
    <cellStyle name="Note 12 5 3 2 2" xfId="20750" xr:uid="{CF497755-3B0D-4E5D-BC5A-025D011661C2}"/>
    <cellStyle name="Note 12 5 3 3" xfId="20751" xr:uid="{CF57D3AB-4E4B-402F-A711-76C929A5F746}"/>
    <cellStyle name="Note 12 5 4" xfId="20752" xr:uid="{A2D1170B-A365-425E-B50C-01D767D0AB03}"/>
    <cellStyle name="Note 12 5 4 2" xfId="20753" xr:uid="{2FC8BCE2-4046-4E60-BEEA-F497873FCB0B}"/>
    <cellStyle name="Note 12 5 5" xfId="20754" xr:uid="{A9A923FB-AE77-4FC5-BD96-76D5F213ADF3}"/>
    <cellStyle name="Note 12 5 5 2" xfId="20755" xr:uid="{95B16CDD-B009-438A-BC2A-FE52B34FE86D}"/>
    <cellStyle name="Note 12 5 6" xfId="20756" xr:uid="{EA92505E-6403-4D1E-A996-4B6BCA6AB531}"/>
    <cellStyle name="Note 12 6" xfId="20757" xr:uid="{E1A3465B-C47E-452C-8D38-408A1AC5BB98}"/>
    <cellStyle name="Note 12 6 2" xfId="20758" xr:uid="{16D602F9-5FE7-43B2-A9F0-1E5EE62B0364}"/>
    <cellStyle name="Note 12 6 2 2" xfId="20759" xr:uid="{3FDA9EDA-BE4E-4FBE-B561-F4A79C323089}"/>
    <cellStyle name="Note 12 6 2 2 2" xfId="20760" xr:uid="{DAA6D2E0-44EF-4A1A-A492-8ADE834F860D}"/>
    <cellStyle name="Note 12 6 2 3" xfId="20761" xr:uid="{9D62DA06-F5C7-4A64-A3B5-71C54A599F98}"/>
    <cellStyle name="Note 12 6 3" xfId="20762" xr:uid="{D61C2871-C9C9-4C2E-BEE7-563D3CF22E56}"/>
    <cellStyle name="Note 12 6 3 2" xfId="20763" xr:uid="{5DFB3AA5-DB79-4010-9AA5-11A18D17D4C4}"/>
    <cellStyle name="Note 12 6 3 2 2" xfId="20764" xr:uid="{BABCB6FB-D26D-4F9C-9263-B7D20EE88FF9}"/>
    <cellStyle name="Note 12 6 3 3" xfId="20765" xr:uid="{DE65F92C-3392-4950-86DB-2A980D45F424}"/>
    <cellStyle name="Note 12 6 4" xfId="20766" xr:uid="{D038F676-D1C1-495B-8C7D-62C9A009F9FD}"/>
    <cellStyle name="Note 12 6 4 2" xfId="20767" xr:uid="{F3AED4B6-B39E-4C4D-9971-D5EEC9A1981C}"/>
    <cellStyle name="Note 12 6 5" xfId="20768" xr:uid="{96514642-A3B2-4683-A7A8-8484C877CF7F}"/>
    <cellStyle name="Note 12 6 5 2" xfId="20769" xr:uid="{FB51CDA7-03F2-434A-8051-65DF1656B3C0}"/>
    <cellStyle name="Note 12 6 6" xfId="20770" xr:uid="{42A4CE9F-E727-4362-8EBB-CF805CAAFC25}"/>
    <cellStyle name="Note 12 7" xfId="20771" xr:uid="{DDBBDC55-2F0F-437A-B49A-BA4CA43231F7}"/>
    <cellStyle name="Note 12 7 2" xfId="20772" xr:uid="{2E0B6F1B-3E14-4025-A7AF-E7E8FF3F1C95}"/>
    <cellStyle name="Note 12 7 2 2" xfId="20773" xr:uid="{75D5DBD3-61E6-413E-84FF-20D94C699336}"/>
    <cellStyle name="Note 12 7 3" xfId="20774" xr:uid="{19A05AB2-7073-4DFA-BCA7-371C526608E0}"/>
    <cellStyle name="Note 12 8" xfId="20775" xr:uid="{2E5F162F-6AA3-4911-BA58-F117BC0788AE}"/>
    <cellStyle name="Note 12 8 2" xfId="20776" xr:uid="{7E456AD8-75CB-4B97-99E5-F1AEC8725972}"/>
    <cellStyle name="Note 12 8 2 2" xfId="20777" xr:uid="{E53BD01D-AA09-4E8D-8A0D-78ADA0B24C9B}"/>
    <cellStyle name="Note 12 8 3" xfId="20778" xr:uid="{8AED785A-DC18-40C6-9AE5-94248C338214}"/>
    <cellStyle name="Note 12 9" xfId="20779" xr:uid="{A08CE082-576F-406D-A08D-411747A43978}"/>
    <cellStyle name="Note 12 9 2" xfId="20780" xr:uid="{FF2E4A1C-64A6-4EFB-A39C-A7533CDCC0D7}"/>
    <cellStyle name="Note 13" xfId="20781" xr:uid="{89CC1057-2E39-44F2-A046-59B8836BAE58}"/>
    <cellStyle name="Note 13 10" xfId="20782" xr:uid="{A291EF6C-DD17-4ECF-8168-4D9827DF712F}"/>
    <cellStyle name="Note 13 10 2" xfId="20783" xr:uid="{82B98CE5-45A3-45B4-AD25-737340076202}"/>
    <cellStyle name="Note 13 11" xfId="20784" xr:uid="{D4DC8B66-90B1-4D21-9114-C5ED5FAD9A89}"/>
    <cellStyle name="Note 13 12" xfId="20785" xr:uid="{586FB217-6253-49CA-A003-AA58E89879AA}"/>
    <cellStyle name="Note 13 12 2" xfId="30891" xr:uid="{313456FF-499C-40C8-9138-57C94E9AAB7E}"/>
    <cellStyle name="Note 13 2" xfId="20786" xr:uid="{FCE512A4-60FB-47AA-BF56-21296715F816}"/>
    <cellStyle name="Note 13 2 10" xfId="20787" xr:uid="{AC128F8A-A799-42FD-A865-F207204B6CF1}"/>
    <cellStyle name="Note 13 2 2" xfId="20788" xr:uid="{880698B8-1217-47A9-A2BA-605E10B54D96}"/>
    <cellStyle name="Note 13 2 2 2" xfId="20789" xr:uid="{89550F37-5384-426F-9209-7930B45599F2}"/>
    <cellStyle name="Note 13 2 2 2 2" xfId="20790" xr:uid="{93A06048-257D-4323-B3C4-F4421E8320AB}"/>
    <cellStyle name="Note 13 2 2 2 2 2" xfId="20791" xr:uid="{CDF4EC38-34BC-4DC7-8F4C-17E53D44242B}"/>
    <cellStyle name="Note 13 2 2 2 2 2 2" xfId="20792" xr:uid="{604E1276-8DB5-464E-83BA-F4D5A48426A0}"/>
    <cellStyle name="Note 13 2 2 2 2 3" xfId="20793" xr:uid="{BEA97BDE-5A14-464B-AFC3-2AB7C7635377}"/>
    <cellStyle name="Note 13 2 2 2 3" xfId="20794" xr:uid="{CE511437-3409-43CA-97C0-65601034571E}"/>
    <cellStyle name="Note 13 2 2 2 3 2" xfId="20795" xr:uid="{A13E4327-8DAA-42EF-9CC0-B43D164DF79E}"/>
    <cellStyle name="Note 13 2 2 2 3 2 2" xfId="20796" xr:uid="{0F12E92D-3B17-46DD-9FCB-7708C5CC5E3B}"/>
    <cellStyle name="Note 13 2 2 2 3 3" xfId="20797" xr:uid="{921A59D5-07BD-4278-B6DF-DA52D27B2559}"/>
    <cellStyle name="Note 13 2 2 2 4" xfId="20798" xr:uid="{A97772CB-9B7E-48C0-8C9A-ED1C36D939B6}"/>
    <cellStyle name="Note 13 2 2 2 4 2" xfId="20799" xr:uid="{3FE8ABD3-60AA-429C-8969-306D4437318F}"/>
    <cellStyle name="Note 13 2 2 2 5" xfId="20800" xr:uid="{F26125AF-E91D-4550-89D5-7C6C05F01628}"/>
    <cellStyle name="Note 13 2 2 2 5 2" xfId="20801" xr:uid="{7607FD6A-13C1-4198-81CC-9EEB62D6D7DB}"/>
    <cellStyle name="Note 13 2 2 2 6" xfId="20802" xr:uid="{D3968F8B-D64A-45F7-8904-EEEA27EA2E05}"/>
    <cellStyle name="Note 13 2 2 3" xfId="20803" xr:uid="{13927C98-25BE-4F35-AF32-105051D95905}"/>
    <cellStyle name="Note 13 2 2 3 2" xfId="20804" xr:uid="{71E998FC-B3E3-47BD-94F6-5DDD67981174}"/>
    <cellStyle name="Note 13 2 2 3 2 2" xfId="20805" xr:uid="{1C26B7DB-56BA-4683-8C1D-59AB6ECEFDFE}"/>
    <cellStyle name="Note 13 2 2 3 2 2 2" xfId="20806" xr:uid="{1EC3BB06-0C56-455B-B08B-76F7FC6E061C}"/>
    <cellStyle name="Note 13 2 2 3 2 3" xfId="20807" xr:uid="{CA89A871-15B0-47EA-A552-16BFB0D3B367}"/>
    <cellStyle name="Note 13 2 2 3 3" xfId="20808" xr:uid="{E6481848-17B3-40DA-BCF5-90502B6CE9F7}"/>
    <cellStyle name="Note 13 2 2 3 3 2" xfId="20809" xr:uid="{01ED6D9D-3CFE-4C62-A001-2782D5A72045}"/>
    <cellStyle name="Note 13 2 2 3 3 2 2" xfId="20810" xr:uid="{77100655-797E-4B8F-AE22-CBC7B4DB0694}"/>
    <cellStyle name="Note 13 2 2 3 3 3" xfId="20811" xr:uid="{FC65C95E-938C-4C24-9F21-1E4D5551B300}"/>
    <cellStyle name="Note 13 2 2 3 4" xfId="20812" xr:uid="{4A1BF39B-DE03-40EB-9429-7C38AFCF379B}"/>
    <cellStyle name="Note 13 2 2 3 4 2" xfId="20813" xr:uid="{4640C340-BE82-4976-A105-9739795DD58F}"/>
    <cellStyle name="Note 13 2 2 3 5" xfId="20814" xr:uid="{A8353D57-2EC4-4BF2-96BB-14167A5C0F30}"/>
    <cellStyle name="Note 13 2 2 3 5 2" xfId="20815" xr:uid="{E370ADAF-FCB9-41BE-B7E7-5BD1AB148593}"/>
    <cellStyle name="Note 13 2 2 3 6" xfId="20816" xr:uid="{C406EA20-4861-45CD-A2C9-7644AA4B2BB2}"/>
    <cellStyle name="Note 13 2 2 4" xfId="20817" xr:uid="{7C248A1C-9E15-40EB-8950-FA78DF2D462D}"/>
    <cellStyle name="Note 13 2 2 4 2" xfId="20818" xr:uid="{92E01211-7564-44B4-970E-88D3CC2523F1}"/>
    <cellStyle name="Note 13 2 2 4 2 2" xfId="20819" xr:uid="{CEBA23E3-91E4-4BCD-8CF6-9214A88C3D11}"/>
    <cellStyle name="Note 13 2 2 4 2 2 2" xfId="20820" xr:uid="{2B9693D2-F285-48A9-A3EB-EE1C950F1344}"/>
    <cellStyle name="Note 13 2 2 4 2 3" xfId="20821" xr:uid="{D6A3CA20-BA93-4116-9754-58678A8F39A0}"/>
    <cellStyle name="Note 13 2 2 4 3" xfId="20822" xr:uid="{2E1A3FF1-50F5-49C8-BC86-29355B0607C2}"/>
    <cellStyle name="Note 13 2 2 4 3 2" xfId="20823" xr:uid="{159A451C-417B-46E0-83F4-9C1DDE104376}"/>
    <cellStyle name="Note 13 2 2 4 3 2 2" xfId="20824" xr:uid="{F19FF233-A58C-437F-8FF6-589BCC68BE3B}"/>
    <cellStyle name="Note 13 2 2 4 3 3" xfId="20825" xr:uid="{0D01D864-9882-4489-BF44-66458AA39FAF}"/>
    <cellStyle name="Note 13 2 2 4 4" xfId="20826" xr:uid="{991EB500-56EA-48BD-828B-44EAD5233356}"/>
    <cellStyle name="Note 13 2 2 4 4 2" xfId="20827" xr:uid="{599160B6-51B8-4F23-AD89-75B79A3BEC0A}"/>
    <cellStyle name="Note 13 2 2 4 5" xfId="20828" xr:uid="{3BCF74E3-27E4-46DC-8E92-79F751A7E421}"/>
    <cellStyle name="Note 13 2 2 4 5 2" xfId="20829" xr:uid="{9415619F-786D-499E-8805-A6B9A24C0FF1}"/>
    <cellStyle name="Note 13 2 2 4 6" xfId="20830" xr:uid="{33621CC1-83B4-436E-B484-9EF85185298D}"/>
    <cellStyle name="Note 13 2 2 5" xfId="20831" xr:uid="{3E2706D8-55DA-49BD-A77A-BDFD8D2C0EDB}"/>
    <cellStyle name="Note 13 2 2 5 2" xfId="20832" xr:uid="{E97FDD7B-1C87-45A8-ABB8-D2B820400796}"/>
    <cellStyle name="Note 13 2 2 5 2 2" xfId="20833" xr:uid="{48221916-5CED-4C63-8E5D-17DB47D06276}"/>
    <cellStyle name="Note 13 2 2 5 3" xfId="20834" xr:uid="{E56C1836-B0E9-4175-9F33-2A04671B3C4D}"/>
    <cellStyle name="Note 13 2 2 6" xfId="20835" xr:uid="{63584FBF-79B8-4005-9EE4-8F64D0D48C46}"/>
    <cellStyle name="Note 13 2 2 6 2" xfId="20836" xr:uid="{B37142BC-1E1F-4931-A940-B37E9864B0A9}"/>
    <cellStyle name="Note 13 2 2 6 2 2" xfId="20837" xr:uid="{894CA2B4-080E-4626-BF86-C7EBD819D9FB}"/>
    <cellStyle name="Note 13 2 2 6 3" xfId="20838" xr:uid="{48205C34-DB3E-4AEA-B0FA-B186B4389A8A}"/>
    <cellStyle name="Note 13 2 2 7" xfId="20839" xr:uid="{455D3E81-B373-49E3-9AA0-9713D486FD32}"/>
    <cellStyle name="Note 13 2 2 7 2" xfId="20840" xr:uid="{DFAD516E-FFD5-465A-8D3A-05F8189B2E9A}"/>
    <cellStyle name="Note 13 2 2 8" xfId="20841" xr:uid="{4C35101E-21F5-49AB-9EDE-5D8FBEE2F6F8}"/>
    <cellStyle name="Note 13 2 2 8 2" xfId="20842" xr:uid="{A3A3B566-582D-45A9-929D-67F80A6B2319}"/>
    <cellStyle name="Note 13 2 2 9" xfId="20843" xr:uid="{141D2ED1-DF77-4C65-9A76-422637400DE4}"/>
    <cellStyle name="Note 13 2 3" xfId="20844" xr:uid="{7265C2F0-BB0A-4535-9BB1-250A7B0AA217}"/>
    <cellStyle name="Note 13 2 3 2" xfId="20845" xr:uid="{2800EB06-84BE-4DF5-B178-8BBEC587871B}"/>
    <cellStyle name="Note 13 2 3 2 2" xfId="20846" xr:uid="{C920BECF-CA90-4895-8181-96343E67FF5D}"/>
    <cellStyle name="Note 13 2 3 2 2 2" xfId="20847" xr:uid="{F39AAE87-F8AD-483F-8E45-B0AB4C035FCB}"/>
    <cellStyle name="Note 13 2 3 2 3" xfId="20848" xr:uid="{88A9F3CD-A1B3-4C12-A111-D75F2171563D}"/>
    <cellStyle name="Note 13 2 3 3" xfId="20849" xr:uid="{39099635-3D15-4A9E-A79B-A74ABD164C7A}"/>
    <cellStyle name="Note 13 2 3 3 2" xfId="20850" xr:uid="{3C51A8B1-3883-4CE5-908C-18241EB75C00}"/>
    <cellStyle name="Note 13 2 3 3 2 2" xfId="20851" xr:uid="{6841D642-A266-458B-8204-DF4384D3B2E2}"/>
    <cellStyle name="Note 13 2 3 3 3" xfId="20852" xr:uid="{A6852C42-4D3D-42AB-B920-00FED4EF9FF4}"/>
    <cellStyle name="Note 13 2 3 4" xfId="20853" xr:uid="{0960B3B4-B494-4228-B275-AFE6A1CB8BD5}"/>
    <cellStyle name="Note 13 2 3 4 2" xfId="20854" xr:uid="{E2760439-D9C8-43F1-BC12-741ABA772C63}"/>
    <cellStyle name="Note 13 2 3 5" xfId="20855" xr:uid="{17042F3E-1099-4C40-AC81-FABD3069B21E}"/>
    <cellStyle name="Note 13 2 3 5 2" xfId="20856" xr:uid="{C9711DB2-0CDA-404E-9E98-5EED0D512880}"/>
    <cellStyle name="Note 13 2 3 6" xfId="20857" xr:uid="{E8FC1C63-F409-42EE-9994-48B057F4E1D3}"/>
    <cellStyle name="Note 13 2 4" xfId="20858" xr:uid="{454B9267-C34D-464E-AA5F-8E39689D4FF3}"/>
    <cellStyle name="Note 13 2 4 2" xfId="20859" xr:uid="{2DB6DDBB-4F3B-4225-BE77-D5694E750E4E}"/>
    <cellStyle name="Note 13 2 4 2 2" xfId="20860" xr:uid="{BE4FFE8A-9566-4AA5-BC46-17E2CFE74E45}"/>
    <cellStyle name="Note 13 2 4 2 2 2" xfId="20861" xr:uid="{43E7C19E-0B84-4834-9F6C-D57CFE17014D}"/>
    <cellStyle name="Note 13 2 4 2 3" xfId="20862" xr:uid="{451A90EF-FFEB-4DA0-ADFA-A486434EE552}"/>
    <cellStyle name="Note 13 2 4 3" xfId="20863" xr:uid="{6845EB4C-B5F0-47EB-9D5B-3F6B8966E8D9}"/>
    <cellStyle name="Note 13 2 4 3 2" xfId="20864" xr:uid="{970AAA24-D320-4455-B694-A6934357D651}"/>
    <cellStyle name="Note 13 2 4 3 2 2" xfId="20865" xr:uid="{AA11D9DB-2E42-481E-928D-30E10FDED553}"/>
    <cellStyle name="Note 13 2 4 3 3" xfId="20866" xr:uid="{46FE7525-B6B0-4CB4-AE7E-27714613078A}"/>
    <cellStyle name="Note 13 2 4 4" xfId="20867" xr:uid="{246249EA-508F-4C0B-A80F-199B05794C9C}"/>
    <cellStyle name="Note 13 2 4 4 2" xfId="20868" xr:uid="{40B785FA-2720-40B9-BC13-119580B19117}"/>
    <cellStyle name="Note 13 2 4 5" xfId="20869" xr:uid="{95CC81F2-4D4F-4F28-93E8-9CE82DFCA25B}"/>
    <cellStyle name="Note 13 2 4 5 2" xfId="20870" xr:uid="{71B57BA0-16B6-4AD6-9ACA-1BD57C0884D0}"/>
    <cellStyle name="Note 13 2 4 6" xfId="20871" xr:uid="{48885D12-467B-418E-8A4E-52872304A73A}"/>
    <cellStyle name="Note 13 2 5" xfId="20872" xr:uid="{A495F958-8568-4EF3-A89F-6F0515785A59}"/>
    <cellStyle name="Note 13 2 5 2" xfId="20873" xr:uid="{A402D4A5-E2D5-4EA5-9526-38AC2E131665}"/>
    <cellStyle name="Note 13 2 5 2 2" xfId="20874" xr:uid="{F9B2D3B2-F320-452E-90AD-FA960F81C498}"/>
    <cellStyle name="Note 13 2 5 2 2 2" xfId="20875" xr:uid="{D08B1882-5E1F-4B92-A19A-1F06F9D84840}"/>
    <cellStyle name="Note 13 2 5 2 3" xfId="20876" xr:uid="{0A2AC6F1-B56F-4D3D-969B-47A7CCB2FEC3}"/>
    <cellStyle name="Note 13 2 5 3" xfId="20877" xr:uid="{A84D2113-C019-4F54-BCD1-A0116533A735}"/>
    <cellStyle name="Note 13 2 5 3 2" xfId="20878" xr:uid="{7EB67527-4C23-4B48-8908-7CF6C1D1367E}"/>
    <cellStyle name="Note 13 2 5 3 2 2" xfId="20879" xr:uid="{AA2D03F2-53A5-420C-BF90-517DB15BE05B}"/>
    <cellStyle name="Note 13 2 5 3 3" xfId="20880" xr:uid="{04C1857C-E419-4288-B1EE-8939C320A0B3}"/>
    <cellStyle name="Note 13 2 5 4" xfId="20881" xr:uid="{90BEB7C1-760F-4FBE-8E07-69A6BF5C5A34}"/>
    <cellStyle name="Note 13 2 5 4 2" xfId="20882" xr:uid="{1EF52098-8776-426D-8A79-08079B6FEA95}"/>
    <cellStyle name="Note 13 2 5 5" xfId="20883" xr:uid="{B7E7CBD5-1D34-4EF8-8A74-03F53F7AF170}"/>
    <cellStyle name="Note 13 2 5 5 2" xfId="20884" xr:uid="{6047DB37-7E22-4592-BEEA-28404301D445}"/>
    <cellStyle name="Note 13 2 5 6" xfId="20885" xr:uid="{5DED2257-EB84-4D2B-AA90-E850A80443DA}"/>
    <cellStyle name="Note 13 2 6" xfId="20886" xr:uid="{6CEC109F-BC76-4C2A-9656-1984A8F41ACC}"/>
    <cellStyle name="Note 13 2 6 2" xfId="20887" xr:uid="{6E7D378A-E90F-49ED-A3BF-1DBF09A6EC4C}"/>
    <cellStyle name="Note 13 2 6 2 2" xfId="20888" xr:uid="{E779939E-7949-430D-A21C-7382E997C911}"/>
    <cellStyle name="Note 13 2 6 3" xfId="20889" xr:uid="{736D6DB0-8DBC-49D9-80EF-48EB17974BE2}"/>
    <cellStyle name="Note 13 2 7" xfId="20890" xr:uid="{D81BD1B0-F01C-4783-8E54-E0A2DE45436F}"/>
    <cellStyle name="Note 13 2 7 2" xfId="20891" xr:uid="{45C25E3D-75E3-4BA3-B103-A5FBAACE6B82}"/>
    <cellStyle name="Note 13 2 7 2 2" xfId="20892" xr:uid="{9F666C14-07AC-4C95-816A-06A5ED7B85FB}"/>
    <cellStyle name="Note 13 2 7 3" xfId="20893" xr:uid="{1B79A27E-83F3-4751-9820-80B5181FFC64}"/>
    <cellStyle name="Note 13 2 8" xfId="20894" xr:uid="{80116DE2-1919-4E7F-8A30-095DA126A36D}"/>
    <cellStyle name="Note 13 2 8 2" xfId="20895" xr:uid="{E0E09B1A-77E7-4566-8C42-90491C2717C7}"/>
    <cellStyle name="Note 13 2 9" xfId="20896" xr:uid="{3088D83F-6660-492B-BDD5-B2E34E83BFE5}"/>
    <cellStyle name="Note 13 2 9 2" xfId="20897" xr:uid="{A3E58290-1AF4-406A-80B5-0E7D24BB2BD0}"/>
    <cellStyle name="Note 13 3" xfId="20898" xr:uid="{90498D2D-32C9-482D-B119-94A8CCB95723}"/>
    <cellStyle name="Note 13 3 2" xfId="20899" xr:uid="{3B1951BC-4A1D-48F4-A727-A1EDC0BD9A50}"/>
    <cellStyle name="Note 13 3 2 2" xfId="20900" xr:uid="{E9F3B736-D038-4B30-A404-F3A32499D8C0}"/>
    <cellStyle name="Note 13 3 2 2 2" xfId="20901" xr:uid="{D0F72D9C-0046-408C-BD7B-0ADE3CE8A8E1}"/>
    <cellStyle name="Note 13 3 2 2 2 2" xfId="20902" xr:uid="{0B21ADD5-781B-4850-B955-25050BE2B2B2}"/>
    <cellStyle name="Note 13 3 2 2 3" xfId="20903" xr:uid="{A8416B4B-A44F-4BFD-9194-A54CCC4C350F}"/>
    <cellStyle name="Note 13 3 2 3" xfId="20904" xr:uid="{1FA241EF-E6A7-426E-8436-17718AB04A14}"/>
    <cellStyle name="Note 13 3 2 3 2" xfId="20905" xr:uid="{497E1D87-15A5-4A5D-B018-4838299E1889}"/>
    <cellStyle name="Note 13 3 2 3 2 2" xfId="20906" xr:uid="{E9D1FF2A-AEAF-4F41-9937-3DFF06A95A30}"/>
    <cellStyle name="Note 13 3 2 3 3" xfId="20907" xr:uid="{33EE298D-640F-4B25-B7DE-1B996E23EA06}"/>
    <cellStyle name="Note 13 3 2 4" xfId="20908" xr:uid="{CC70C8D1-88BC-4335-943D-5827BB9893FF}"/>
    <cellStyle name="Note 13 3 2 4 2" xfId="20909" xr:uid="{5CA21444-4FBE-4801-BCA1-AB99D2FDF9B4}"/>
    <cellStyle name="Note 13 3 2 5" xfId="20910" xr:uid="{63B72951-01D6-4CF9-B390-8EDBFDD44AD7}"/>
    <cellStyle name="Note 13 3 2 5 2" xfId="20911" xr:uid="{B66655C5-5F9A-4AD7-AA38-030682E554C2}"/>
    <cellStyle name="Note 13 3 2 6" xfId="20912" xr:uid="{C9D2F59A-D476-4284-BD9A-9BC758A3AF35}"/>
    <cellStyle name="Note 13 3 3" xfId="20913" xr:uid="{118FEEE9-9D9F-42BF-9D37-4A82A83CB986}"/>
    <cellStyle name="Note 13 3 3 2" xfId="20914" xr:uid="{B19E482F-F4B7-4047-85AD-00A13DE1C070}"/>
    <cellStyle name="Note 13 3 3 2 2" xfId="20915" xr:uid="{1CF1667D-7D00-43C7-8FA0-CD9D2BA413D8}"/>
    <cellStyle name="Note 13 3 3 2 2 2" xfId="20916" xr:uid="{7B8C785D-37D6-4A51-854E-CC4CEF2D2C0E}"/>
    <cellStyle name="Note 13 3 3 2 3" xfId="20917" xr:uid="{2502E085-D036-44BB-8969-64838249DC9C}"/>
    <cellStyle name="Note 13 3 3 3" xfId="20918" xr:uid="{1CF29342-1C66-4E75-A9BF-51216B2206F9}"/>
    <cellStyle name="Note 13 3 3 3 2" xfId="20919" xr:uid="{5B0795CF-B6E9-4184-9722-FEC276AABA32}"/>
    <cellStyle name="Note 13 3 3 3 2 2" xfId="20920" xr:uid="{09B17508-7ED5-460A-AAB4-C3847AB148E4}"/>
    <cellStyle name="Note 13 3 3 3 3" xfId="20921" xr:uid="{08EA2EC4-7500-4D76-B89B-7D83DED4990A}"/>
    <cellStyle name="Note 13 3 3 4" xfId="20922" xr:uid="{230B246B-D190-4733-8BD8-A8E4EA5F9E6C}"/>
    <cellStyle name="Note 13 3 3 4 2" xfId="20923" xr:uid="{EF302300-8D6E-463D-9CF5-D5DB44E680EC}"/>
    <cellStyle name="Note 13 3 3 5" xfId="20924" xr:uid="{997445EC-9697-401C-8308-9CF31FEC3669}"/>
    <cellStyle name="Note 13 3 3 5 2" xfId="20925" xr:uid="{D60127BC-6FF0-4C4D-9DF0-4A5D476718CA}"/>
    <cellStyle name="Note 13 3 3 6" xfId="20926" xr:uid="{C78C2D89-2758-45A0-BBA8-2168898804E8}"/>
    <cellStyle name="Note 13 3 4" xfId="20927" xr:uid="{6A9B31B6-5231-4A80-BE0C-363E4AE086E6}"/>
    <cellStyle name="Note 13 3 4 2" xfId="20928" xr:uid="{3E5076FE-ACD0-4624-B9EF-89B4564D8979}"/>
    <cellStyle name="Note 13 3 4 2 2" xfId="20929" xr:uid="{47714D20-39B8-4689-A7B7-FBAC48C2EBB6}"/>
    <cellStyle name="Note 13 3 4 2 2 2" xfId="20930" xr:uid="{6B5D039D-92E6-4085-A1E5-50D0DF6B2AD6}"/>
    <cellStyle name="Note 13 3 4 2 3" xfId="20931" xr:uid="{B553BB53-4DB4-4EC9-8C5A-8EE5C079243C}"/>
    <cellStyle name="Note 13 3 4 3" xfId="20932" xr:uid="{01677960-5AC2-480D-8823-8B3090F3E81B}"/>
    <cellStyle name="Note 13 3 4 3 2" xfId="20933" xr:uid="{834D6978-87C7-4F2B-A4F1-2CED28CBA37A}"/>
    <cellStyle name="Note 13 3 4 3 2 2" xfId="20934" xr:uid="{82DDA595-2BE2-461A-BD33-892D98246DF9}"/>
    <cellStyle name="Note 13 3 4 3 3" xfId="20935" xr:uid="{92045987-5BAC-40CD-9CBB-617EA97F697D}"/>
    <cellStyle name="Note 13 3 4 4" xfId="20936" xr:uid="{554FA4B1-408B-4411-BF66-4CBABDA33E6C}"/>
    <cellStyle name="Note 13 3 4 4 2" xfId="20937" xr:uid="{C933E820-BEBC-4F26-B1C1-34F022038303}"/>
    <cellStyle name="Note 13 3 4 5" xfId="20938" xr:uid="{486A9D10-1AF1-49E4-9E53-DF7A9C7FAF5C}"/>
    <cellStyle name="Note 13 3 4 5 2" xfId="20939" xr:uid="{C5E2A5B5-5D20-4780-BEB6-3A54C8E3D7CB}"/>
    <cellStyle name="Note 13 3 4 6" xfId="20940" xr:uid="{B33AF923-74F0-4849-B04F-5B6762133D08}"/>
    <cellStyle name="Note 13 3 5" xfId="20941" xr:uid="{BFA14A1D-CC11-465A-911E-EC273DD2812E}"/>
    <cellStyle name="Note 13 3 5 2" xfId="20942" xr:uid="{631A0F4C-FC93-4BBC-9B0C-9F2E22CDE795}"/>
    <cellStyle name="Note 13 3 5 2 2" xfId="20943" xr:uid="{C0DBADA0-4F0C-43AE-9987-6040BC4E6A4C}"/>
    <cellStyle name="Note 13 3 5 3" xfId="20944" xr:uid="{DC62EB55-F796-4FF6-BA9B-393007B927E1}"/>
    <cellStyle name="Note 13 3 6" xfId="20945" xr:uid="{0F473647-15C8-4522-A3B1-D7F1269EDD97}"/>
    <cellStyle name="Note 13 3 6 2" xfId="20946" xr:uid="{7CAB838C-4F65-4E0B-89ED-89B19CE95A25}"/>
    <cellStyle name="Note 13 3 6 2 2" xfId="20947" xr:uid="{99171497-64B5-4BA6-8AB1-39C7F568B3BB}"/>
    <cellStyle name="Note 13 3 6 3" xfId="20948" xr:uid="{B042B0C0-EA33-44D5-AF72-EC108A68CD34}"/>
    <cellStyle name="Note 13 3 7" xfId="20949" xr:uid="{9A7ED497-6806-4073-983D-7AA4CF14FE22}"/>
    <cellStyle name="Note 13 3 7 2" xfId="20950" xr:uid="{BCB38799-1048-432E-B22E-B175D524BB49}"/>
    <cellStyle name="Note 13 3 8" xfId="20951" xr:uid="{574EBBF5-3028-4B63-B487-5AC13D0B8EA3}"/>
    <cellStyle name="Note 13 3 8 2" xfId="20952" xr:uid="{4D4E2BFD-8C8B-476B-9BF6-C06168FA20E9}"/>
    <cellStyle name="Note 13 3 9" xfId="20953" xr:uid="{37F9B271-C524-40AA-9F7A-1096EA89EB57}"/>
    <cellStyle name="Note 13 4" xfId="20954" xr:uid="{427A16DE-DB7A-48C9-9513-BB37CED62B76}"/>
    <cellStyle name="Note 13 4 2" xfId="20955" xr:uid="{237B8C03-161F-40DA-ACE5-0FB84E5DA5DA}"/>
    <cellStyle name="Note 13 4 2 2" xfId="20956" xr:uid="{DCE4AC61-4812-4FCE-B056-28CD8C912B90}"/>
    <cellStyle name="Note 13 4 2 2 2" xfId="20957" xr:uid="{A15A0722-C7B7-4FD4-8FEC-6BAA52D7BBF7}"/>
    <cellStyle name="Note 13 4 2 3" xfId="20958" xr:uid="{59DD4836-F363-4C1A-A183-98102B1B51A4}"/>
    <cellStyle name="Note 13 4 3" xfId="20959" xr:uid="{42CD70E1-36A6-4017-81A9-AD1F130591C9}"/>
    <cellStyle name="Note 13 4 3 2" xfId="20960" xr:uid="{DFCBCC24-5AB5-4FF0-833D-5D4DDF1D6B95}"/>
    <cellStyle name="Note 13 4 3 2 2" xfId="20961" xr:uid="{1AB0E9D8-B7A3-4974-8434-D261E2FEB1E7}"/>
    <cellStyle name="Note 13 4 3 3" xfId="20962" xr:uid="{AA905927-737A-4B4A-A7F8-19DC44035125}"/>
    <cellStyle name="Note 13 4 4" xfId="20963" xr:uid="{B8BCDE46-096F-48A6-9591-ABA97BD139D5}"/>
    <cellStyle name="Note 13 4 4 2" xfId="20964" xr:uid="{A7BDC584-0EED-4BB5-A40D-B5CF764084D0}"/>
    <cellStyle name="Note 13 4 5" xfId="20965" xr:uid="{609DCD94-0827-4B08-9D87-0B29512E2592}"/>
    <cellStyle name="Note 13 4 5 2" xfId="20966" xr:uid="{C23D0321-98CE-48AB-AE72-BAF1FA42721D}"/>
    <cellStyle name="Note 13 4 6" xfId="20967" xr:uid="{E6AC0850-8781-4E00-A182-CD8144ACF430}"/>
    <cellStyle name="Note 13 5" xfId="20968" xr:uid="{33946A3F-C8C0-4E69-9EE3-3EC01FCC3653}"/>
    <cellStyle name="Note 13 5 2" xfId="20969" xr:uid="{FBA656F7-59BA-4640-A992-CA71E9F25D97}"/>
    <cellStyle name="Note 13 5 2 2" xfId="20970" xr:uid="{68BA4D75-E497-45C5-85A6-E043D9CB7BDA}"/>
    <cellStyle name="Note 13 5 2 2 2" xfId="20971" xr:uid="{2057B39C-5011-4C7F-BE48-1DAC58C47B3C}"/>
    <cellStyle name="Note 13 5 2 3" xfId="20972" xr:uid="{EF3FADB8-312E-4540-B0C6-05E1D9BDC9ED}"/>
    <cellStyle name="Note 13 5 3" xfId="20973" xr:uid="{6630A327-C02F-4C3D-A1E3-6393CA5A30E8}"/>
    <cellStyle name="Note 13 5 3 2" xfId="20974" xr:uid="{311D8066-F2C7-4FB0-8AB5-AC98FE3FF77F}"/>
    <cellStyle name="Note 13 5 3 2 2" xfId="20975" xr:uid="{05F07111-64AC-4DB1-9D81-51D04E38C866}"/>
    <cellStyle name="Note 13 5 3 3" xfId="20976" xr:uid="{8066E0F6-9E69-4D9C-A1A2-1EBC5474652E}"/>
    <cellStyle name="Note 13 5 4" xfId="20977" xr:uid="{8D7EE8D5-06B7-4DF1-9259-B9E6FC4C09E9}"/>
    <cellStyle name="Note 13 5 4 2" xfId="20978" xr:uid="{09348921-AD1C-472C-83D6-312AFDB1923D}"/>
    <cellStyle name="Note 13 5 5" xfId="20979" xr:uid="{6257CFF7-3B63-4FE6-8988-FFE026C05B62}"/>
    <cellStyle name="Note 13 5 5 2" xfId="20980" xr:uid="{39447D98-2D58-4B1A-8EC2-D3CE5F6CBE9D}"/>
    <cellStyle name="Note 13 5 6" xfId="20981" xr:uid="{7CE0C55E-974C-40CD-AB8D-89B17B16189D}"/>
    <cellStyle name="Note 13 6" xfId="20982" xr:uid="{F830D387-E814-478D-9AFF-B479B6400FE9}"/>
    <cellStyle name="Note 13 6 2" xfId="20983" xr:uid="{8710C513-7FC5-4348-95E2-188D19893BB3}"/>
    <cellStyle name="Note 13 6 2 2" xfId="20984" xr:uid="{7CAE1752-9AA6-46D9-9A78-2F7C118939E9}"/>
    <cellStyle name="Note 13 6 2 2 2" xfId="20985" xr:uid="{BC53767F-0041-40BD-8231-57766B170613}"/>
    <cellStyle name="Note 13 6 2 3" xfId="20986" xr:uid="{2827F54E-CE4D-49A8-BE6D-C13D13CEE75E}"/>
    <cellStyle name="Note 13 6 3" xfId="20987" xr:uid="{F5226574-FB40-47AF-AD6D-04643780093A}"/>
    <cellStyle name="Note 13 6 3 2" xfId="20988" xr:uid="{D17ECBB7-4F67-4C34-86C4-A0C0D92EF6E4}"/>
    <cellStyle name="Note 13 6 3 2 2" xfId="20989" xr:uid="{A5B9DF99-28D8-4987-B37C-A17B6CD01C42}"/>
    <cellStyle name="Note 13 6 3 3" xfId="20990" xr:uid="{F61FC59A-7A16-4141-917E-1F8F5AA1E7AF}"/>
    <cellStyle name="Note 13 6 4" xfId="20991" xr:uid="{565833CC-7939-4BCD-A89A-4F625D239B3D}"/>
    <cellStyle name="Note 13 6 4 2" xfId="20992" xr:uid="{2F6BD4E6-5A49-40F4-9E0A-4D31723EBACA}"/>
    <cellStyle name="Note 13 6 5" xfId="20993" xr:uid="{3ABB3887-44F8-4550-9109-82C59870C572}"/>
    <cellStyle name="Note 13 6 5 2" xfId="20994" xr:uid="{4562B737-1196-4D18-8318-B68955C10EF8}"/>
    <cellStyle name="Note 13 6 6" xfId="20995" xr:uid="{C81FC47F-AA46-45FC-9D13-397B2B80DAA7}"/>
    <cellStyle name="Note 13 7" xfId="20996" xr:uid="{6425E753-066C-445D-A3D6-6E69498F2DAC}"/>
    <cellStyle name="Note 13 7 2" xfId="20997" xr:uid="{1B7E3E07-1D8B-407E-B8BD-13557F432EFF}"/>
    <cellStyle name="Note 13 7 2 2" xfId="20998" xr:uid="{689891D2-1C53-4F1A-98F7-24444456C120}"/>
    <cellStyle name="Note 13 7 3" xfId="20999" xr:uid="{7AB5CBDB-3676-4F57-9C56-708D5D3464E8}"/>
    <cellStyle name="Note 13 8" xfId="21000" xr:uid="{8497127C-418F-474F-884D-8F17F20D71E7}"/>
    <cellStyle name="Note 13 8 2" xfId="21001" xr:uid="{95CA014B-6588-4045-8D29-B3AE237F61B4}"/>
    <cellStyle name="Note 13 8 2 2" xfId="21002" xr:uid="{EAEE364C-3545-491F-9AC3-D5930B7046C2}"/>
    <cellStyle name="Note 13 8 3" xfId="21003" xr:uid="{0DB31DA2-DC2E-4CB1-8F57-399BC672F580}"/>
    <cellStyle name="Note 13 9" xfId="21004" xr:uid="{D5F02D02-BA01-49F8-AA08-123A143E4E30}"/>
    <cellStyle name="Note 13 9 2" xfId="21005" xr:uid="{C02640EE-AD7B-4691-A341-E6BA0434DAFA}"/>
    <cellStyle name="Note 14" xfId="21006" xr:uid="{E5B2E90C-B023-43CA-8682-C4F5B568ECD7}"/>
    <cellStyle name="Note 14 10" xfId="21007" xr:uid="{CF71E7CB-1C3E-47E2-B0BB-551896A0D3BC}"/>
    <cellStyle name="Note 14 10 2" xfId="21008" xr:uid="{9C4348E0-C586-4E58-A13D-CA564DFBB4CC}"/>
    <cellStyle name="Note 14 11" xfId="21009" xr:uid="{9CE58A6F-06B6-4E57-886B-CDFBF3E801E5}"/>
    <cellStyle name="Note 14 2" xfId="21010" xr:uid="{D00370E9-99DA-4CD3-986C-E13042FCC44F}"/>
    <cellStyle name="Note 14 2 10" xfId="21011" xr:uid="{025CE992-3BA9-4CA5-8229-6B0BB96A98D3}"/>
    <cellStyle name="Note 14 2 2" xfId="21012" xr:uid="{3BFFDBE5-9DE4-4A0A-9741-64C27B9825A5}"/>
    <cellStyle name="Note 14 2 2 2" xfId="21013" xr:uid="{C5519A62-70EA-4872-A26C-845BABD960EB}"/>
    <cellStyle name="Note 14 2 2 2 2" xfId="21014" xr:uid="{E3CA1FC9-72CE-4CB3-88BB-D04ED02AD9F4}"/>
    <cellStyle name="Note 14 2 2 2 2 2" xfId="21015" xr:uid="{CCA234DF-9242-4F88-AA6B-8EA7E1CAE9A9}"/>
    <cellStyle name="Note 14 2 2 2 2 2 2" xfId="21016" xr:uid="{0C810289-A6E4-423B-A2E9-482C10459A7E}"/>
    <cellStyle name="Note 14 2 2 2 2 3" xfId="21017" xr:uid="{9AB1E68E-FC85-4DF9-A4F6-D1331FF6B2C7}"/>
    <cellStyle name="Note 14 2 2 2 3" xfId="21018" xr:uid="{2394E40D-ED65-44A5-B8BB-2CF7C5ECFA0D}"/>
    <cellStyle name="Note 14 2 2 2 3 2" xfId="21019" xr:uid="{CEED20F4-D6DD-4515-9D29-94BED54CA77D}"/>
    <cellStyle name="Note 14 2 2 2 3 2 2" xfId="21020" xr:uid="{1EF67194-8F24-42CA-AD32-33289F08E512}"/>
    <cellStyle name="Note 14 2 2 2 3 3" xfId="21021" xr:uid="{CEA36337-9FBD-4CC8-978E-EE9E55DD4DA4}"/>
    <cellStyle name="Note 14 2 2 2 4" xfId="21022" xr:uid="{EBA9BB17-36AB-4CFC-BAB4-A363C3E3BEBC}"/>
    <cellStyle name="Note 14 2 2 2 4 2" xfId="21023" xr:uid="{60C2F09C-F081-4576-A6E9-59FC2D0A5AF4}"/>
    <cellStyle name="Note 14 2 2 2 5" xfId="21024" xr:uid="{0CC63DF8-0F98-4B60-8D5D-09726E2AA2D6}"/>
    <cellStyle name="Note 14 2 2 2 5 2" xfId="21025" xr:uid="{7F748D46-6017-44E9-933D-65F266233A62}"/>
    <cellStyle name="Note 14 2 2 2 6" xfId="21026" xr:uid="{14450E12-9854-49A2-9E5D-53E39B30C763}"/>
    <cellStyle name="Note 14 2 2 3" xfId="21027" xr:uid="{A318849A-1D50-4B9D-9BE6-525EB7A51400}"/>
    <cellStyle name="Note 14 2 2 3 2" xfId="21028" xr:uid="{2232F40E-F4EB-4FD3-8862-87DBC85348AE}"/>
    <cellStyle name="Note 14 2 2 3 2 2" xfId="21029" xr:uid="{0AD628FB-1BA9-48BB-8762-6049FBB1F0EC}"/>
    <cellStyle name="Note 14 2 2 3 2 2 2" xfId="21030" xr:uid="{9D3527F5-895C-463F-9B96-A5DB3CA7786C}"/>
    <cellStyle name="Note 14 2 2 3 2 3" xfId="21031" xr:uid="{49476444-E29E-448F-A60A-EE6FD1B86FD5}"/>
    <cellStyle name="Note 14 2 2 3 3" xfId="21032" xr:uid="{6A3C098F-4BA0-47B8-A566-F39CFAD2D8EF}"/>
    <cellStyle name="Note 14 2 2 3 3 2" xfId="21033" xr:uid="{D9089A56-77EC-435D-9194-F149ED4D4816}"/>
    <cellStyle name="Note 14 2 2 3 3 2 2" xfId="21034" xr:uid="{9F5A04C6-C8F9-41B8-981C-D16EEFC5F78F}"/>
    <cellStyle name="Note 14 2 2 3 3 3" xfId="21035" xr:uid="{8C32297B-0D7A-40F0-B824-B61CDFAB4935}"/>
    <cellStyle name="Note 14 2 2 3 4" xfId="21036" xr:uid="{7412BC53-6529-441A-942B-56387C74E82F}"/>
    <cellStyle name="Note 14 2 2 3 4 2" xfId="21037" xr:uid="{4B8BFAD3-9AEA-4048-9542-3DE150C85D68}"/>
    <cellStyle name="Note 14 2 2 3 5" xfId="21038" xr:uid="{06C76ABA-4B8B-4C8C-B5F7-CB96A0ACB7B3}"/>
    <cellStyle name="Note 14 2 2 3 5 2" xfId="21039" xr:uid="{BB43A596-F7CA-450E-8D41-2D991B4EB7B0}"/>
    <cellStyle name="Note 14 2 2 3 6" xfId="21040" xr:uid="{E5CA9F3B-4B07-4440-9448-12E46F591819}"/>
    <cellStyle name="Note 14 2 2 4" xfId="21041" xr:uid="{8848F8A2-ADA6-4C20-A391-D11A6F9B9226}"/>
    <cellStyle name="Note 14 2 2 4 2" xfId="21042" xr:uid="{12CE3135-3993-4C01-93D3-2DABF039EF03}"/>
    <cellStyle name="Note 14 2 2 4 2 2" xfId="21043" xr:uid="{5FAB8D6C-2444-4407-B4C9-1AE34D422A3F}"/>
    <cellStyle name="Note 14 2 2 4 2 2 2" xfId="21044" xr:uid="{DDADF533-7439-4352-8708-C56407EEEA7B}"/>
    <cellStyle name="Note 14 2 2 4 2 3" xfId="21045" xr:uid="{02909E2A-1C28-4F9A-9C0A-7184375FCA40}"/>
    <cellStyle name="Note 14 2 2 4 3" xfId="21046" xr:uid="{B114EA37-DFB9-41F0-87F8-80271BAFDB2F}"/>
    <cellStyle name="Note 14 2 2 4 3 2" xfId="21047" xr:uid="{3431AE71-3369-40B9-8B4B-F643CEBD8833}"/>
    <cellStyle name="Note 14 2 2 4 3 2 2" xfId="21048" xr:uid="{6C64E4BE-572D-479F-BA04-2FC7CD287DEE}"/>
    <cellStyle name="Note 14 2 2 4 3 3" xfId="21049" xr:uid="{BB967391-696F-4B91-9630-BC3620A28D6F}"/>
    <cellStyle name="Note 14 2 2 4 4" xfId="21050" xr:uid="{E6E79FC6-B6DF-4D76-8926-BC3AC042E4CB}"/>
    <cellStyle name="Note 14 2 2 4 4 2" xfId="21051" xr:uid="{A927DB90-D3AB-47EB-8919-1AE2D85BE39C}"/>
    <cellStyle name="Note 14 2 2 4 5" xfId="21052" xr:uid="{E0B4BF9B-2828-41ED-B365-68DCC1967037}"/>
    <cellStyle name="Note 14 2 2 4 5 2" xfId="21053" xr:uid="{33792B9B-1CDA-4943-8F54-F09F218AA0C3}"/>
    <cellStyle name="Note 14 2 2 4 6" xfId="21054" xr:uid="{CD0AC92A-B0F2-4EBB-B252-B8EC02694E62}"/>
    <cellStyle name="Note 14 2 2 5" xfId="21055" xr:uid="{980ADD4C-7E3C-4C4F-80C1-8A10D311B9DC}"/>
    <cellStyle name="Note 14 2 2 5 2" xfId="21056" xr:uid="{EE8344FB-4277-468C-AB82-5A52BA55989C}"/>
    <cellStyle name="Note 14 2 2 5 2 2" xfId="21057" xr:uid="{A0E5A37E-42D6-4A55-BCA2-439605DDCCD9}"/>
    <cellStyle name="Note 14 2 2 5 3" xfId="21058" xr:uid="{40A88A99-3646-4355-B6DA-B6EFB5C45462}"/>
    <cellStyle name="Note 14 2 2 6" xfId="21059" xr:uid="{C1600891-51A8-4A7F-8266-55501FA9894E}"/>
    <cellStyle name="Note 14 2 2 6 2" xfId="21060" xr:uid="{F9AC69B0-CF2D-436A-BD26-9ACC167945B1}"/>
    <cellStyle name="Note 14 2 2 6 2 2" xfId="21061" xr:uid="{048D9A90-B731-4207-89C9-1710209A503E}"/>
    <cellStyle name="Note 14 2 2 6 3" xfId="21062" xr:uid="{A0F2D690-736E-4836-BB85-330B943A7A32}"/>
    <cellStyle name="Note 14 2 2 7" xfId="21063" xr:uid="{E3033E4A-1DB1-4F76-8153-65D5751F188A}"/>
    <cellStyle name="Note 14 2 2 7 2" xfId="21064" xr:uid="{DF4F83A4-0BF3-425F-A376-356B98FECF8C}"/>
    <cellStyle name="Note 14 2 2 8" xfId="21065" xr:uid="{263D3B14-6FED-470F-B08C-5FCED7F56E0C}"/>
    <cellStyle name="Note 14 2 2 8 2" xfId="21066" xr:uid="{EAB1F61E-38DD-499C-8A90-8F2E069385A5}"/>
    <cellStyle name="Note 14 2 2 9" xfId="21067" xr:uid="{A7416903-95F9-44F6-94BB-3F3A3F84CBB7}"/>
    <cellStyle name="Note 14 2 3" xfId="21068" xr:uid="{6D93BFF6-0E68-409F-A8EE-4A72F31C32B2}"/>
    <cellStyle name="Note 14 2 3 2" xfId="21069" xr:uid="{4AFD7F5A-F560-4E0A-BFC8-FC08FCB3A749}"/>
    <cellStyle name="Note 14 2 3 2 2" xfId="21070" xr:uid="{C8A79DE1-8C61-45D7-BF36-1B3803A2873F}"/>
    <cellStyle name="Note 14 2 3 2 2 2" xfId="21071" xr:uid="{07A5DDF6-E06D-4DB1-BD31-D8FEC53EE177}"/>
    <cellStyle name="Note 14 2 3 2 3" xfId="21072" xr:uid="{442D9FA1-FE31-4E0B-B097-29302B6B311E}"/>
    <cellStyle name="Note 14 2 3 3" xfId="21073" xr:uid="{6147443F-0615-4F34-A1BF-A3172B65C969}"/>
    <cellStyle name="Note 14 2 3 3 2" xfId="21074" xr:uid="{C8D111A6-EC28-40A2-9161-E1D90ED86C76}"/>
    <cellStyle name="Note 14 2 3 3 2 2" xfId="21075" xr:uid="{368FE08A-D4F2-47C8-89B7-7F65F8076D9C}"/>
    <cellStyle name="Note 14 2 3 3 3" xfId="21076" xr:uid="{8399DEF8-0A3C-41AD-90FD-A2B7659FCB3F}"/>
    <cellStyle name="Note 14 2 3 4" xfId="21077" xr:uid="{1768B187-B517-48BC-ABCE-A01EEE751B0C}"/>
    <cellStyle name="Note 14 2 3 4 2" xfId="21078" xr:uid="{60B1D96E-680E-4F89-AB19-88265DA297C5}"/>
    <cellStyle name="Note 14 2 3 5" xfId="21079" xr:uid="{84726DE7-93FC-4F9B-90D3-D17EDB5F0085}"/>
    <cellStyle name="Note 14 2 3 5 2" xfId="21080" xr:uid="{1890EEFF-C8F1-44D2-9380-066509EE1D20}"/>
    <cellStyle name="Note 14 2 3 6" xfId="21081" xr:uid="{95CB2B07-1F37-465E-9A7A-D16AF5E16452}"/>
    <cellStyle name="Note 14 2 4" xfId="21082" xr:uid="{F303E030-C785-4AA0-940A-7E88B866B152}"/>
    <cellStyle name="Note 14 2 4 2" xfId="21083" xr:uid="{E9E42D79-BCBF-4423-A1C1-901139667070}"/>
    <cellStyle name="Note 14 2 4 2 2" xfId="21084" xr:uid="{1D29DFD9-C62D-4B56-A7B0-07D2D1E8A094}"/>
    <cellStyle name="Note 14 2 4 2 2 2" xfId="21085" xr:uid="{953B09C0-C101-4F87-A311-7CA5606B2C04}"/>
    <cellStyle name="Note 14 2 4 2 3" xfId="21086" xr:uid="{37557460-1DF7-436B-AAB4-6BA23745A8CF}"/>
    <cellStyle name="Note 14 2 4 3" xfId="21087" xr:uid="{0738F036-886A-4853-8C5B-F58B3D7315DA}"/>
    <cellStyle name="Note 14 2 4 3 2" xfId="21088" xr:uid="{C005CCBF-F579-4F8A-AAB9-97259DFD17A4}"/>
    <cellStyle name="Note 14 2 4 3 2 2" xfId="21089" xr:uid="{D87AAF2B-2273-4934-B7D7-02F775C4B755}"/>
    <cellStyle name="Note 14 2 4 3 3" xfId="21090" xr:uid="{F99E5679-E2BC-4057-88FA-DCE62757E9CE}"/>
    <cellStyle name="Note 14 2 4 4" xfId="21091" xr:uid="{724C2D0A-B900-4C15-82B9-9F49842ACFB2}"/>
    <cellStyle name="Note 14 2 4 4 2" xfId="21092" xr:uid="{D60C50C8-5BFC-46C3-B5D7-3A5896916A58}"/>
    <cellStyle name="Note 14 2 4 5" xfId="21093" xr:uid="{08B17BA5-B05D-4BD0-92C0-88337D1928FF}"/>
    <cellStyle name="Note 14 2 4 5 2" xfId="21094" xr:uid="{7E54FBF6-D5F9-4050-B677-C3BDED0E677B}"/>
    <cellStyle name="Note 14 2 4 6" xfId="21095" xr:uid="{5865031D-2839-444E-9BD7-E516AAA86F58}"/>
    <cellStyle name="Note 14 2 5" xfId="21096" xr:uid="{9F79A625-41EF-44AE-9706-0188BF54AA12}"/>
    <cellStyle name="Note 14 2 5 2" xfId="21097" xr:uid="{2AC9E0CA-8C58-48F1-A2F3-E19A369C30DA}"/>
    <cellStyle name="Note 14 2 5 2 2" xfId="21098" xr:uid="{A80A8AAC-A2C8-41EA-9D7A-F19E255AA1A0}"/>
    <cellStyle name="Note 14 2 5 2 2 2" xfId="21099" xr:uid="{B93A47E8-824B-49D4-A00B-A1AAC2F1DE98}"/>
    <cellStyle name="Note 14 2 5 2 3" xfId="21100" xr:uid="{08A3A2FA-1A87-4E0B-B5CC-6FFB84FAC990}"/>
    <cellStyle name="Note 14 2 5 3" xfId="21101" xr:uid="{D6C4A2EF-A30D-4EE9-B9E1-BC746BBABFA6}"/>
    <cellStyle name="Note 14 2 5 3 2" xfId="21102" xr:uid="{5B54223A-4010-466B-A3C6-C5058BC7CA40}"/>
    <cellStyle name="Note 14 2 5 3 2 2" xfId="21103" xr:uid="{F542A495-CB38-4681-8194-92C39001A25B}"/>
    <cellStyle name="Note 14 2 5 3 3" xfId="21104" xr:uid="{73EC1D3C-C6DC-4A54-B2EA-B1F9340A9AE6}"/>
    <cellStyle name="Note 14 2 5 4" xfId="21105" xr:uid="{955B9499-08D2-460D-BC22-8BE6C3803911}"/>
    <cellStyle name="Note 14 2 5 4 2" xfId="21106" xr:uid="{C9053668-296A-4026-9983-6AD25B482929}"/>
    <cellStyle name="Note 14 2 5 5" xfId="21107" xr:uid="{3A643475-3186-49BD-8C72-20D2416C07D2}"/>
    <cellStyle name="Note 14 2 5 5 2" xfId="21108" xr:uid="{7AD9FFA7-0A4F-4C71-9DF3-52305F821D15}"/>
    <cellStyle name="Note 14 2 5 6" xfId="21109" xr:uid="{9EB18AD5-3D4D-4362-BA4A-336A13E0E840}"/>
    <cellStyle name="Note 14 2 6" xfId="21110" xr:uid="{7556C8CC-3F52-4DE8-9DA8-3ECEAC62D54F}"/>
    <cellStyle name="Note 14 2 6 2" xfId="21111" xr:uid="{0A25B4BA-0E71-4BF4-9852-291322D4D9C4}"/>
    <cellStyle name="Note 14 2 6 2 2" xfId="21112" xr:uid="{4BBCB63A-BBEA-4D78-8467-2F0C246EC443}"/>
    <cellStyle name="Note 14 2 6 3" xfId="21113" xr:uid="{7D5BCD69-536C-4C1C-B0BE-F3909541A7E9}"/>
    <cellStyle name="Note 14 2 7" xfId="21114" xr:uid="{5844C5A3-110B-4A34-8DA8-63D410BE0890}"/>
    <cellStyle name="Note 14 2 7 2" xfId="21115" xr:uid="{66D3E411-6CD8-4F26-AE78-CD8ACC602DB6}"/>
    <cellStyle name="Note 14 2 7 2 2" xfId="21116" xr:uid="{68682F4C-14FD-4B7E-B12B-AC1B2C427BFE}"/>
    <cellStyle name="Note 14 2 7 3" xfId="21117" xr:uid="{32447A52-3CBA-40AE-A9EA-6DE65230D727}"/>
    <cellStyle name="Note 14 2 8" xfId="21118" xr:uid="{C18A0A66-68FE-4523-98D5-5D30A3C3C9BD}"/>
    <cellStyle name="Note 14 2 8 2" xfId="21119" xr:uid="{5E8EAA72-0553-409A-B4EE-143AB41CEDD9}"/>
    <cellStyle name="Note 14 2 9" xfId="21120" xr:uid="{95BD04F1-D150-46DA-B118-692D279C06F5}"/>
    <cellStyle name="Note 14 2 9 2" xfId="21121" xr:uid="{CD1B1BE0-15DF-4A6C-A0DC-B4981027CA29}"/>
    <cellStyle name="Note 14 3" xfId="21122" xr:uid="{2EA4DD99-4067-4014-9EF1-79388933CE8F}"/>
    <cellStyle name="Note 14 3 2" xfId="21123" xr:uid="{C34EEF2E-8362-4883-A5BC-9D5E74F4597B}"/>
    <cellStyle name="Note 14 3 2 2" xfId="21124" xr:uid="{BD83B560-7EE5-4E47-91B4-638F439F8232}"/>
    <cellStyle name="Note 14 3 2 2 2" xfId="21125" xr:uid="{392C3359-62AA-42EE-BB94-8318A22F892F}"/>
    <cellStyle name="Note 14 3 2 2 2 2" xfId="21126" xr:uid="{5BBDBD5F-7497-41A2-8504-5750F2E99D45}"/>
    <cellStyle name="Note 14 3 2 2 3" xfId="21127" xr:uid="{3E4994B8-E068-4DC7-AC52-EBE5B97FED38}"/>
    <cellStyle name="Note 14 3 2 3" xfId="21128" xr:uid="{1DB9F2DA-AED7-4980-A487-8B306362048C}"/>
    <cellStyle name="Note 14 3 2 3 2" xfId="21129" xr:uid="{12CC802C-FA0D-4617-946E-5A55D2917608}"/>
    <cellStyle name="Note 14 3 2 3 2 2" xfId="21130" xr:uid="{9480DD83-F3A2-4578-B88F-DE16DF9672CA}"/>
    <cellStyle name="Note 14 3 2 3 3" xfId="21131" xr:uid="{A8CC5BFA-F6E3-41DD-8CE2-9167D9A9D429}"/>
    <cellStyle name="Note 14 3 2 4" xfId="21132" xr:uid="{A200A266-30B7-41D2-B493-F206AE9AC979}"/>
    <cellStyle name="Note 14 3 2 4 2" xfId="21133" xr:uid="{F79903A1-5529-4F7D-AF8B-9061C5932639}"/>
    <cellStyle name="Note 14 3 2 5" xfId="21134" xr:uid="{5A8FED24-06AB-435F-97A1-62E29EDB55CD}"/>
    <cellStyle name="Note 14 3 2 5 2" xfId="21135" xr:uid="{42297E71-A81C-4750-A469-2F2F152E5189}"/>
    <cellStyle name="Note 14 3 2 6" xfId="21136" xr:uid="{36246292-C073-4BCC-A6E8-7222EDE4F735}"/>
    <cellStyle name="Note 14 3 3" xfId="21137" xr:uid="{5393D709-5018-4A4D-A907-F274DA9ADEFC}"/>
    <cellStyle name="Note 14 3 3 2" xfId="21138" xr:uid="{A67C0C4E-3481-4757-B8A6-D9C583594923}"/>
    <cellStyle name="Note 14 3 3 2 2" xfId="21139" xr:uid="{07AC13F3-664B-440E-B9FB-5FC72366457A}"/>
    <cellStyle name="Note 14 3 3 2 2 2" xfId="21140" xr:uid="{E92BDC07-9189-4C54-88DC-D85492FD904C}"/>
    <cellStyle name="Note 14 3 3 2 3" xfId="21141" xr:uid="{C300B62B-2772-4537-AC96-D1D1B0B0070A}"/>
    <cellStyle name="Note 14 3 3 3" xfId="21142" xr:uid="{EADFA207-006A-4986-9514-18BD57347C3B}"/>
    <cellStyle name="Note 14 3 3 3 2" xfId="21143" xr:uid="{6CACCCDB-62F8-4B95-8FE3-A661E8BE7EB1}"/>
    <cellStyle name="Note 14 3 3 3 2 2" xfId="21144" xr:uid="{E9059C7D-3E0D-4C9D-B56E-8F6066BE11B9}"/>
    <cellStyle name="Note 14 3 3 3 3" xfId="21145" xr:uid="{7C289C15-BB33-4631-B44E-BD62D52FFE5D}"/>
    <cellStyle name="Note 14 3 3 4" xfId="21146" xr:uid="{0F64D614-5C01-4258-A075-3445C29982A2}"/>
    <cellStyle name="Note 14 3 3 4 2" xfId="21147" xr:uid="{A8130A49-B236-4CB7-9AFD-313C6112B191}"/>
    <cellStyle name="Note 14 3 3 5" xfId="21148" xr:uid="{1DFC321E-58DA-44B7-B770-5B8EEACE24AC}"/>
    <cellStyle name="Note 14 3 3 5 2" xfId="21149" xr:uid="{45BAA579-1F3F-44A9-92FF-7537BD9F3B40}"/>
    <cellStyle name="Note 14 3 3 6" xfId="21150" xr:uid="{65A5BA2C-9FF0-4F08-AD5D-2A3B751FC192}"/>
    <cellStyle name="Note 14 3 4" xfId="21151" xr:uid="{B8DFA08C-7774-46B1-BD76-B0F8DFD0E1EF}"/>
    <cellStyle name="Note 14 3 4 2" xfId="21152" xr:uid="{C3BA0D87-B5CB-4E7F-903F-377688EE3576}"/>
    <cellStyle name="Note 14 3 4 2 2" xfId="21153" xr:uid="{B666FA49-8CD9-4AEE-BE45-D3AE969F5C18}"/>
    <cellStyle name="Note 14 3 4 2 2 2" xfId="21154" xr:uid="{A05E4B5A-46D8-4797-8157-DFB1470E48D4}"/>
    <cellStyle name="Note 14 3 4 2 3" xfId="21155" xr:uid="{05E28CA3-AEDD-483E-AC42-678C6FB18A34}"/>
    <cellStyle name="Note 14 3 4 3" xfId="21156" xr:uid="{A0720942-3F23-4605-AF33-301E12488AD8}"/>
    <cellStyle name="Note 14 3 4 3 2" xfId="21157" xr:uid="{DD9C445B-51F2-4237-951D-219C54BF200A}"/>
    <cellStyle name="Note 14 3 4 3 2 2" xfId="21158" xr:uid="{681C6437-F281-4FD1-83A5-8B3998921B1D}"/>
    <cellStyle name="Note 14 3 4 3 3" xfId="21159" xr:uid="{C6EFD69A-05CF-4C22-AEEE-614AFE061945}"/>
    <cellStyle name="Note 14 3 4 4" xfId="21160" xr:uid="{5930FDB5-9079-47D3-9500-5321B6CB3CB9}"/>
    <cellStyle name="Note 14 3 4 4 2" xfId="21161" xr:uid="{8D7332A2-E127-4E45-80CA-39DA35E5EDF8}"/>
    <cellStyle name="Note 14 3 4 5" xfId="21162" xr:uid="{1D9D16AC-22B2-482B-9DFF-2D8745667422}"/>
    <cellStyle name="Note 14 3 4 5 2" xfId="21163" xr:uid="{40BAE437-F766-4D27-B840-394D721E3725}"/>
    <cellStyle name="Note 14 3 4 6" xfId="21164" xr:uid="{95661653-E017-4186-B889-E3AD062A7864}"/>
    <cellStyle name="Note 14 3 5" xfId="21165" xr:uid="{1A8A7DB1-67B6-46B2-9F13-2E41C723D488}"/>
    <cellStyle name="Note 14 3 5 2" xfId="21166" xr:uid="{83B732B1-6F7A-4B80-9BA5-3DA8F8C95B18}"/>
    <cellStyle name="Note 14 3 5 2 2" xfId="21167" xr:uid="{B664BCD5-6EBB-4968-BF42-0C5767BF1241}"/>
    <cellStyle name="Note 14 3 5 3" xfId="21168" xr:uid="{1955A1C9-3B6C-4B93-B44C-2FD4DE679403}"/>
    <cellStyle name="Note 14 3 6" xfId="21169" xr:uid="{3657DCA0-7B6E-4CCD-884C-50952582ED92}"/>
    <cellStyle name="Note 14 3 6 2" xfId="21170" xr:uid="{D0F5C542-2330-4766-B148-203C0F73DC63}"/>
    <cellStyle name="Note 14 3 6 2 2" xfId="21171" xr:uid="{7F04325A-C4C3-4259-B684-9FDC30CC19BC}"/>
    <cellStyle name="Note 14 3 6 3" xfId="21172" xr:uid="{8D5797FD-C18E-471D-B14C-502F299D6396}"/>
    <cellStyle name="Note 14 3 7" xfId="21173" xr:uid="{40076387-76E1-4B4F-B90F-AC9F5B7B3330}"/>
    <cellStyle name="Note 14 3 7 2" xfId="21174" xr:uid="{26041ACC-294D-4A58-8C81-D9016D6A7DBE}"/>
    <cellStyle name="Note 14 3 8" xfId="21175" xr:uid="{E5BBDA2D-8AE1-4726-BBD3-70ADCBBFFF42}"/>
    <cellStyle name="Note 14 3 8 2" xfId="21176" xr:uid="{0270067D-7E05-48E6-91AC-7C9DBB32F447}"/>
    <cellStyle name="Note 14 3 9" xfId="21177" xr:uid="{F56D9E9D-225D-45A7-BDD9-B4F63872A1EE}"/>
    <cellStyle name="Note 14 4" xfId="21178" xr:uid="{6EB28FF1-3961-4BCE-AF1C-A1DCAF5BABE9}"/>
    <cellStyle name="Note 14 4 2" xfId="21179" xr:uid="{EDBAEC84-B31B-41DA-BD8F-0B8EA75ED634}"/>
    <cellStyle name="Note 14 4 2 2" xfId="21180" xr:uid="{8F28D660-72C5-48C8-9B3B-1B09E7EFE5A5}"/>
    <cellStyle name="Note 14 4 2 2 2" xfId="21181" xr:uid="{0A4C550F-12F6-4F2C-AE1D-60EF07FE2B74}"/>
    <cellStyle name="Note 14 4 2 3" xfId="21182" xr:uid="{45B14EB9-8EA3-4119-9F6B-BD891169811F}"/>
    <cellStyle name="Note 14 4 3" xfId="21183" xr:uid="{0AE6C4CA-94D5-4B0E-A38E-D619206020A2}"/>
    <cellStyle name="Note 14 4 3 2" xfId="21184" xr:uid="{957DCFF8-E1E0-4767-B678-BA3492DAC5BA}"/>
    <cellStyle name="Note 14 4 3 2 2" xfId="21185" xr:uid="{194F1DB1-8AF3-4B2E-8556-2ABE0D6C9BBF}"/>
    <cellStyle name="Note 14 4 3 3" xfId="21186" xr:uid="{9A97F009-5C9D-440F-ACB3-2C3DA536EB5F}"/>
    <cellStyle name="Note 14 4 4" xfId="21187" xr:uid="{5DC03F59-5A50-4EFF-8912-C5A01FD331E3}"/>
    <cellStyle name="Note 14 4 4 2" xfId="21188" xr:uid="{7E5A0C18-2D84-40AD-9208-EEC5AD6B7901}"/>
    <cellStyle name="Note 14 4 5" xfId="21189" xr:uid="{B7301E0B-9492-466E-8E99-F3D4C0F09EC8}"/>
    <cellStyle name="Note 14 4 5 2" xfId="21190" xr:uid="{F4B5DADA-D039-406D-970B-80601FD7AADB}"/>
    <cellStyle name="Note 14 4 6" xfId="21191" xr:uid="{C84AA1C2-CAC2-4C34-98A2-ABC434C78D7C}"/>
    <cellStyle name="Note 14 5" xfId="21192" xr:uid="{CFE5BC21-5CF6-45E8-B7E3-663225D33ABF}"/>
    <cellStyle name="Note 14 5 2" xfId="21193" xr:uid="{710D8DB7-D19D-4137-971C-CAB265BFAA6E}"/>
    <cellStyle name="Note 14 5 2 2" xfId="21194" xr:uid="{001BB31E-8418-4E84-AE65-BEE251E5DDB3}"/>
    <cellStyle name="Note 14 5 2 2 2" xfId="21195" xr:uid="{3617D689-C8C3-4B24-A9CA-D54C7F86CE1B}"/>
    <cellStyle name="Note 14 5 2 3" xfId="21196" xr:uid="{378D1AB8-1387-46B2-8BB1-E46BA9324B74}"/>
    <cellStyle name="Note 14 5 3" xfId="21197" xr:uid="{829F1152-62CA-48A1-9993-6330E396724A}"/>
    <cellStyle name="Note 14 5 3 2" xfId="21198" xr:uid="{FEBE83D4-0196-43C3-8792-9CDD327AD49A}"/>
    <cellStyle name="Note 14 5 3 2 2" xfId="21199" xr:uid="{2D5FFB70-7F85-44E8-89F5-C19AE5931248}"/>
    <cellStyle name="Note 14 5 3 3" xfId="21200" xr:uid="{F137061A-885A-4E02-BDF7-84153873DC0B}"/>
    <cellStyle name="Note 14 5 4" xfId="21201" xr:uid="{6529DCE0-0A55-448F-A3E7-E25EF981A8BC}"/>
    <cellStyle name="Note 14 5 4 2" xfId="21202" xr:uid="{355123E2-EEF8-4F2E-81D1-84FF99343B76}"/>
    <cellStyle name="Note 14 5 5" xfId="21203" xr:uid="{665ADD32-B25B-4C65-B266-83B81118CA04}"/>
    <cellStyle name="Note 14 5 5 2" xfId="21204" xr:uid="{F8B30D52-3C8E-45EA-9CA0-B57280200B31}"/>
    <cellStyle name="Note 14 5 6" xfId="21205" xr:uid="{01C67020-BF04-4829-AED7-B8F584592B15}"/>
    <cellStyle name="Note 14 6" xfId="21206" xr:uid="{A1C15C8D-8506-47D8-A67B-676723943B70}"/>
    <cellStyle name="Note 14 6 2" xfId="21207" xr:uid="{6E9F7604-28C2-497E-8B29-F0BE5E89EFC3}"/>
    <cellStyle name="Note 14 6 2 2" xfId="21208" xr:uid="{7C9E597F-E6D0-4522-A51A-3E76FF4B0A42}"/>
    <cellStyle name="Note 14 6 2 2 2" xfId="21209" xr:uid="{F0BE6710-EA0B-450A-AD76-320BAE9D23C1}"/>
    <cellStyle name="Note 14 6 2 3" xfId="21210" xr:uid="{8E9699D6-60AD-43EB-9D44-2EC3B02D2EE0}"/>
    <cellStyle name="Note 14 6 3" xfId="21211" xr:uid="{B8587818-6E6D-4FB2-AC5F-2B2D53BF8DB2}"/>
    <cellStyle name="Note 14 6 3 2" xfId="21212" xr:uid="{98F2B3B1-D03F-4CBB-B136-7F335DBBCAC0}"/>
    <cellStyle name="Note 14 6 3 2 2" xfId="21213" xr:uid="{F43C55C5-4713-4741-B810-31751032C27F}"/>
    <cellStyle name="Note 14 6 3 3" xfId="21214" xr:uid="{EC8BDB96-F9BF-4066-8D35-C27A447282CF}"/>
    <cellStyle name="Note 14 6 4" xfId="21215" xr:uid="{CAF8D075-C28E-470C-9452-27604DBCB277}"/>
    <cellStyle name="Note 14 6 4 2" xfId="21216" xr:uid="{BCA8415D-C76D-48FF-B7E2-9407477B3247}"/>
    <cellStyle name="Note 14 6 5" xfId="21217" xr:uid="{8263568B-20D0-4B76-87AA-96B2BCE5DE2C}"/>
    <cellStyle name="Note 14 6 5 2" xfId="21218" xr:uid="{7B58BA47-D0F7-466B-8877-BA7F7871C740}"/>
    <cellStyle name="Note 14 6 6" xfId="21219" xr:uid="{219D9681-482E-4F38-9DD1-5369ECD05191}"/>
    <cellStyle name="Note 14 7" xfId="21220" xr:uid="{0DD3159A-525F-440A-A03C-516E74214440}"/>
    <cellStyle name="Note 14 7 2" xfId="21221" xr:uid="{A695B866-DCC3-4565-BF6D-F10A7E2E5CF8}"/>
    <cellStyle name="Note 14 7 2 2" xfId="21222" xr:uid="{11D4F0F0-CFA6-4B93-BA77-B60C928F2239}"/>
    <cellStyle name="Note 14 7 3" xfId="21223" xr:uid="{4D465FAB-E602-482B-9C20-BD7C701842B9}"/>
    <cellStyle name="Note 14 8" xfId="21224" xr:uid="{68C6077A-06EE-48C8-BF3C-24FA3E2866B3}"/>
    <cellStyle name="Note 14 8 2" xfId="21225" xr:uid="{1486C30D-CE5D-4B74-AD24-C69CA2BFC275}"/>
    <cellStyle name="Note 14 8 2 2" xfId="21226" xr:uid="{B50ACDE4-B4F2-4431-8FD8-555B13D4B8BB}"/>
    <cellStyle name="Note 14 8 3" xfId="21227" xr:uid="{30994D13-678E-44A2-B021-13BA0C25B3BF}"/>
    <cellStyle name="Note 14 9" xfId="21228" xr:uid="{B9DC07A6-9A2F-4634-B472-03F82F335ED7}"/>
    <cellStyle name="Note 14 9 2" xfId="21229" xr:uid="{113FBE1D-6AE2-4386-B64C-95B023719082}"/>
    <cellStyle name="Note 15" xfId="21230" xr:uid="{CD4F016E-2AA2-4A11-B777-12890CDB507E}"/>
    <cellStyle name="Note 15 10" xfId="21231" xr:uid="{EF174465-C5B6-476F-AE10-9789B0C2F19F}"/>
    <cellStyle name="Note 15 10 2" xfId="21232" xr:uid="{F0287976-309C-49A3-80AB-3EFDF87AC8C9}"/>
    <cellStyle name="Note 15 11" xfId="21233" xr:uid="{D9DF3FF4-4549-49A9-AEE7-A5327FCB9518}"/>
    <cellStyle name="Note 15 2" xfId="21234" xr:uid="{5510894B-1068-4BAC-A8B5-3FD0DA73F1F2}"/>
    <cellStyle name="Note 15 2 10" xfId="21235" xr:uid="{6B886FDC-4B71-4341-AC81-D84ACCD6A909}"/>
    <cellStyle name="Note 15 2 2" xfId="21236" xr:uid="{1F181DB7-8BCD-4B95-9BD2-D5CB048BF0F9}"/>
    <cellStyle name="Note 15 2 2 2" xfId="21237" xr:uid="{09F82149-C020-401F-BE49-EBDF20A8A470}"/>
    <cellStyle name="Note 15 2 2 2 2" xfId="21238" xr:uid="{D08640A0-0A5A-4096-B6A2-86D55072534F}"/>
    <cellStyle name="Note 15 2 2 2 2 2" xfId="21239" xr:uid="{799AC368-20BF-4E1A-8765-9195681D9B77}"/>
    <cellStyle name="Note 15 2 2 2 2 2 2" xfId="21240" xr:uid="{CD0F0DEC-5035-4E6E-AF55-BA1CC662A0D5}"/>
    <cellStyle name="Note 15 2 2 2 2 3" xfId="21241" xr:uid="{A48552A7-CBA3-4847-B792-618F225EFDF1}"/>
    <cellStyle name="Note 15 2 2 2 3" xfId="21242" xr:uid="{8F67AFAC-27C8-4464-BD57-41132E2528D1}"/>
    <cellStyle name="Note 15 2 2 2 3 2" xfId="21243" xr:uid="{C24FAE7A-584B-4372-8CA1-FF6F885D02D6}"/>
    <cellStyle name="Note 15 2 2 2 3 2 2" xfId="21244" xr:uid="{B82CF7BC-E2EE-482B-B492-399374FBF638}"/>
    <cellStyle name="Note 15 2 2 2 3 3" xfId="21245" xr:uid="{86CC423A-2A49-4292-93CA-826114C63666}"/>
    <cellStyle name="Note 15 2 2 2 4" xfId="21246" xr:uid="{72AEA833-4E2D-49FC-96B0-594D71130D9C}"/>
    <cellStyle name="Note 15 2 2 2 4 2" xfId="21247" xr:uid="{6FE3B6DD-480E-44F5-BFE3-7EC4FA99AE33}"/>
    <cellStyle name="Note 15 2 2 2 5" xfId="21248" xr:uid="{4A90DA65-42AD-466A-907A-AD53B2BD3F24}"/>
    <cellStyle name="Note 15 2 2 2 5 2" xfId="21249" xr:uid="{E31E9BEA-E40E-477D-9A43-833CD4CADFB6}"/>
    <cellStyle name="Note 15 2 2 2 6" xfId="21250" xr:uid="{67323C57-E583-4222-ABDA-91E922AEDA7D}"/>
    <cellStyle name="Note 15 2 2 3" xfId="21251" xr:uid="{904D4936-770E-4C39-81F7-209B58D1F30B}"/>
    <cellStyle name="Note 15 2 2 3 2" xfId="21252" xr:uid="{5B9FC88C-7042-4D9B-94D0-278F100D6CDE}"/>
    <cellStyle name="Note 15 2 2 3 2 2" xfId="21253" xr:uid="{FD856F7B-66C8-4125-A633-54DECF4D44D9}"/>
    <cellStyle name="Note 15 2 2 3 2 2 2" xfId="21254" xr:uid="{DA181EE1-1436-4C1A-8651-835714DD9254}"/>
    <cellStyle name="Note 15 2 2 3 2 3" xfId="21255" xr:uid="{ABCD4938-DAB0-42CF-AC77-7212A75845C9}"/>
    <cellStyle name="Note 15 2 2 3 3" xfId="21256" xr:uid="{B7D616C9-E230-4288-9895-296497421C41}"/>
    <cellStyle name="Note 15 2 2 3 3 2" xfId="21257" xr:uid="{DDCAF4AB-9FB6-4884-A42E-CF554CA73A0F}"/>
    <cellStyle name="Note 15 2 2 3 3 2 2" xfId="21258" xr:uid="{EBCB53D6-CA50-470C-B629-1A5DA4007685}"/>
    <cellStyle name="Note 15 2 2 3 3 3" xfId="21259" xr:uid="{421A4FE7-5BDE-4347-A5A2-3CDCAA51E247}"/>
    <cellStyle name="Note 15 2 2 3 4" xfId="21260" xr:uid="{BFF27948-6CE1-4D3B-89C7-E3F3E005215B}"/>
    <cellStyle name="Note 15 2 2 3 4 2" xfId="21261" xr:uid="{C00B11ED-97A8-44ED-A1E4-D9CCFA20F3DA}"/>
    <cellStyle name="Note 15 2 2 3 5" xfId="21262" xr:uid="{60042573-D1BE-4BA5-8141-77F134147617}"/>
    <cellStyle name="Note 15 2 2 3 5 2" xfId="21263" xr:uid="{7EC7A271-AF6B-4518-A488-F500D1EF4DB6}"/>
    <cellStyle name="Note 15 2 2 3 6" xfId="21264" xr:uid="{2202149D-2053-423D-8BA3-F35309D277DC}"/>
    <cellStyle name="Note 15 2 2 4" xfId="21265" xr:uid="{CB170EB6-B0EB-4FD2-ADC3-D90B3EDCFFBB}"/>
    <cellStyle name="Note 15 2 2 4 2" xfId="21266" xr:uid="{AFFFD092-25DC-458B-8004-33C518A97FBE}"/>
    <cellStyle name="Note 15 2 2 4 2 2" xfId="21267" xr:uid="{D773C86E-E2D1-4084-A3A1-9BD1545223AF}"/>
    <cellStyle name="Note 15 2 2 4 2 2 2" xfId="21268" xr:uid="{E2E0F981-07C9-46C9-8F47-1729574716DE}"/>
    <cellStyle name="Note 15 2 2 4 2 3" xfId="21269" xr:uid="{B073BAB6-EBF4-4CCA-A416-5C6803E8491F}"/>
    <cellStyle name="Note 15 2 2 4 3" xfId="21270" xr:uid="{D6780818-187D-47CE-A693-0D7F884E3941}"/>
    <cellStyle name="Note 15 2 2 4 3 2" xfId="21271" xr:uid="{B51F767C-3DD4-4C6D-BF10-BA7A68560F44}"/>
    <cellStyle name="Note 15 2 2 4 3 2 2" xfId="21272" xr:uid="{09532061-8D01-4798-B9CA-7B082CF15D9F}"/>
    <cellStyle name="Note 15 2 2 4 3 3" xfId="21273" xr:uid="{14E38507-E175-411A-A9B7-ACF05A426669}"/>
    <cellStyle name="Note 15 2 2 4 4" xfId="21274" xr:uid="{2754995F-BB96-4A78-B494-22B89581E5C4}"/>
    <cellStyle name="Note 15 2 2 4 4 2" xfId="21275" xr:uid="{73742AC1-FA4F-4C8D-B67A-933FF6C487E4}"/>
    <cellStyle name="Note 15 2 2 4 5" xfId="21276" xr:uid="{076CDAFC-A257-4BF4-A7FC-0B199449F586}"/>
    <cellStyle name="Note 15 2 2 4 5 2" xfId="21277" xr:uid="{36B742B6-F536-4708-91FE-2501D8B518F5}"/>
    <cellStyle name="Note 15 2 2 4 6" xfId="21278" xr:uid="{B4FF6206-09DB-4C15-A022-3C25E7352927}"/>
    <cellStyle name="Note 15 2 2 5" xfId="21279" xr:uid="{AEDB7F90-7103-4776-8A6E-61D2A8D641A9}"/>
    <cellStyle name="Note 15 2 2 5 2" xfId="21280" xr:uid="{19ED2E10-1F13-4C83-B0DF-CDCABDE5CE80}"/>
    <cellStyle name="Note 15 2 2 5 2 2" xfId="21281" xr:uid="{6608BF63-9073-475E-9058-27F38212ABC2}"/>
    <cellStyle name="Note 15 2 2 5 3" xfId="21282" xr:uid="{5D13D369-AD01-47B4-8C7D-7A5EA825460E}"/>
    <cellStyle name="Note 15 2 2 6" xfId="21283" xr:uid="{9B61C4C9-8D1B-40BF-AF38-3EB2CC5BA783}"/>
    <cellStyle name="Note 15 2 2 6 2" xfId="21284" xr:uid="{56AAC921-F6D9-4A2D-96A1-4C774E77DE0B}"/>
    <cellStyle name="Note 15 2 2 6 2 2" xfId="21285" xr:uid="{D3BAC580-BEFB-404D-9D00-82B3303DE532}"/>
    <cellStyle name="Note 15 2 2 6 3" xfId="21286" xr:uid="{7E72D14B-3AD9-422D-A963-FFF45B5AC62C}"/>
    <cellStyle name="Note 15 2 2 7" xfId="21287" xr:uid="{C5A047BD-2193-4775-B056-0BAC7FDE97BC}"/>
    <cellStyle name="Note 15 2 2 7 2" xfId="21288" xr:uid="{FABE2D62-9C22-426C-BAC4-8B38483339CC}"/>
    <cellStyle name="Note 15 2 2 8" xfId="21289" xr:uid="{638F0FC0-B53F-4CFE-A407-0A045622B795}"/>
    <cellStyle name="Note 15 2 2 8 2" xfId="21290" xr:uid="{4B42ABD4-D56F-42AF-A6FF-A6CA482438D0}"/>
    <cellStyle name="Note 15 2 2 9" xfId="21291" xr:uid="{EB4F52E6-2070-47F2-9727-2591C61BEF15}"/>
    <cellStyle name="Note 15 2 3" xfId="21292" xr:uid="{79E79F3A-A43A-4B84-8A58-FA466D9F6783}"/>
    <cellStyle name="Note 15 2 3 2" xfId="21293" xr:uid="{42AC0824-D812-4388-9C0F-FDB407E7FBD8}"/>
    <cellStyle name="Note 15 2 3 2 2" xfId="21294" xr:uid="{A9ABD865-D2DA-4B48-9E90-2BBEA5EEC2A7}"/>
    <cellStyle name="Note 15 2 3 2 2 2" xfId="21295" xr:uid="{11140A0F-891E-4495-82C9-BFAFA11B27F6}"/>
    <cellStyle name="Note 15 2 3 2 3" xfId="21296" xr:uid="{6532F8CB-861D-4F81-A816-B71CA39DDD9B}"/>
    <cellStyle name="Note 15 2 3 3" xfId="21297" xr:uid="{6F3AD83A-EE9A-4B05-97C5-920E2252B661}"/>
    <cellStyle name="Note 15 2 3 3 2" xfId="21298" xr:uid="{B645B054-4348-44C5-B086-569EF09F5B2B}"/>
    <cellStyle name="Note 15 2 3 3 2 2" xfId="21299" xr:uid="{959DEF21-F6A0-4008-8904-F026AEFCF807}"/>
    <cellStyle name="Note 15 2 3 3 3" xfId="21300" xr:uid="{A5EE350E-5F3A-4F99-94D9-56DDFF2430D0}"/>
    <cellStyle name="Note 15 2 3 4" xfId="21301" xr:uid="{8E4B677B-060C-4690-A129-E997BA83CAC7}"/>
    <cellStyle name="Note 15 2 3 4 2" xfId="21302" xr:uid="{0EEAAAE9-B833-4452-AD6B-0ED68B178971}"/>
    <cellStyle name="Note 15 2 3 5" xfId="21303" xr:uid="{D67EC696-8F4C-4946-A6DC-A8B6C7967A16}"/>
    <cellStyle name="Note 15 2 3 5 2" xfId="21304" xr:uid="{4A740C2D-F266-461D-A21D-5E2BB9D7679B}"/>
    <cellStyle name="Note 15 2 3 6" xfId="21305" xr:uid="{669F31EA-7FA1-4A2A-9F0C-09ED49A9C430}"/>
    <cellStyle name="Note 15 2 4" xfId="21306" xr:uid="{5D5E1025-365F-48BD-AAB7-3299510F7D4F}"/>
    <cellStyle name="Note 15 2 4 2" xfId="21307" xr:uid="{EBD25736-D11E-4023-9E20-80844A4D04A5}"/>
    <cellStyle name="Note 15 2 4 2 2" xfId="21308" xr:uid="{24C82829-F311-4379-B4BA-5F202EB19BCD}"/>
    <cellStyle name="Note 15 2 4 2 2 2" xfId="21309" xr:uid="{9C30931C-271B-4EB6-BD88-8D4449658C0E}"/>
    <cellStyle name="Note 15 2 4 2 3" xfId="21310" xr:uid="{E7DAEEB8-0C96-4635-95FD-ED8148BDCBDF}"/>
    <cellStyle name="Note 15 2 4 3" xfId="21311" xr:uid="{74B1C33B-C779-4EE4-9C1C-05D719F28F30}"/>
    <cellStyle name="Note 15 2 4 3 2" xfId="21312" xr:uid="{8B9435BC-6932-4915-86CA-114E37A32422}"/>
    <cellStyle name="Note 15 2 4 3 2 2" xfId="21313" xr:uid="{81951E4E-97EB-4EFD-B115-7F24459F5744}"/>
    <cellStyle name="Note 15 2 4 3 3" xfId="21314" xr:uid="{6B5FBAA8-40C6-4D9F-9DE2-93F00BA0696E}"/>
    <cellStyle name="Note 15 2 4 4" xfId="21315" xr:uid="{D04C4A75-1F1E-4A5D-ADA9-01C2A706B374}"/>
    <cellStyle name="Note 15 2 4 4 2" xfId="21316" xr:uid="{CF50FC6B-4DE7-4731-8B07-D1C0970EAC47}"/>
    <cellStyle name="Note 15 2 4 5" xfId="21317" xr:uid="{7BB30BC2-AD1F-4FFE-9153-4F456E25C100}"/>
    <cellStyle name="Note 15 2 4 5 2" xfId="21318" xr:uid="{FF208DF7-81D9-437C-A6A1-3DFF89DCAA67}"/>
    <cellStyle name="Note 15 2 4 6" xfId="21319" xr:uid="{5F58DC4E-4ED5-4851-8C76-7B9A473F21C4}"/>
    <cellStyle name="Note 15 2 5" xfId="21320" xr:uid="{94620C32-F3DE-441A-8AFD-AC37F6ED5FBE}"/>
    <cellStyle name="Note 15 2 5 2" xfId="21321" xr:uid="{3361BA07-F402-4D9D-9A68-90447A70C6F4}"/>
    <cellStyle name="Note 15 2 5 2 2" xfId="21322" xr:uid="{028A0DBC-6CDA-45FE-8661-C80C4F61E437}"/>
    <cellStyle name="Note 15 2 5 2 2 2" xfId="21323" xr:uid="{B0E068D6-4FDE-47EC-BE8B-55F43C027B0C}"/>
    <cellStyle name="Note 15 2 5 2 3" xfId="21324" xr:uid="{7071548C-49D3-45AF-B94F-30D20F9C716D}"/>
    <cellStyle name="Note 15 2 5 3" xfId="21325" xr:uid="{89841984-8AA4-4844-8D7D-07559201B682}"/>
    <cellStyle name="Note 15 2 5 3 2" xfId="21326" xr:uid="{88A0377B-B8BA-4BC6-B287-A2B20011FDFF}"/>
    <cellStyle name="Note 15 2 5 3 2 2" xfId="21327" xr:uid="{09A3648B-31B6-4722-8990-D88028A2A30B}"/>
    <cellStyle name="Note 15 2 5 3 3" xfId="21328" xr:uid="{D39CB049-6AC9-46E6-BF95-CD3C88FE2552}"/>
    <cellStyle name="Note 15 2 5 4" xfId="21329" xr:uid="{D6932FBD-E0A8-4109-B107-EA14191ED0E5}"/>
    <cellStyle name="Note 15 2 5 4 2" xfId="21330" xr:uid="{FCF122FA-7E08-4361-BCB5-E3499D81B0B6}"/>
    <cellStyle name="Note 15 2 5 5" xfId="21331" xr:uid="{DC039DEF-9F90-4BD6-A885-4D3B30C89926}"/>
    <cellStyle name="Note 15 2 5 5 2" xfId="21332" xr:uid="{335A8D00-0C0D-4F12-8D4E-99AC646B31CE}"/>
    <cellStyle name="Note 15 2 5 6" xfId="21333" xr:uid="{B7C2E44A-C189-4B7E-B6AE-E1F5D3244E97}"/>
    <cellStyle name="Note 15 2 6" xfId="21334" xr:uid="{802489AF-022D-45C7-99CD-0F66CCC7667C}"/>
    <cellStyle name="Note 15 2 6 2" xfId="21335" xr:uid="{CEC6BA1F-3490-4BE6-AC44-AC6C67266301}"/>
    <cellStyle name="Note 15 2 6 2 2" xfId="21336" xr:uid="{2CCCDEF0-739C-46A5-9EF0-2B4E4CF8E8ED}"/>
    <cellStyle name="Note 15 2 6 3" xfId="21337" xr:uid="{95C09380-81EB-4D8B-8393-22520209EEA1}"/>
    <cellStyle name="Note 15 2 7" xfId="21338" xr:uid="{4D4B08EA-A1AA-48B1-BA77-C38FD22D5948}"/>
    <cellStyle name="Note 15 2 7 2" xfId="21339" xr:uid="{4E204E0D-6926-41CE-90AB-BD2F5A4AB94C}"/>
    <cellStyle name="Note 15 2 7 2 2" xfId="21340" xr:uid="{5DC7E365-DFA6-4885-9C9B-AEBC8DF2B4D0}"/>
    <cellStyle name="Note 15 2 7 3" xfId="21341" xr:uid="{B90E4DA3-E1F6-4741-8671-E4C656FF95A7}"/>
    <cellStyle name="Note 15 2 8" xfId="21342" xr:uid="{E20082A4-5405-41FD-B6A7-E48975A78B77}"/>
    <cellStyle name="Note 15 2 8 2" xfId="21343" xr:uid="{9EE3B0E4-543D-454F-963B-A410662D1668}"/>
    <cellStyle name="Note 15 2 9" xfId="21344" xr:uid="{D3B76DB1-2CAF-4325-B21C-8A55896B932B}"/>
    <cellStyle name="Note 15 2 9 2" xfId="21345" xr:uid="{68F7C3FC-6298-44BC-B73D-26F591244262}"/>
    <cellStyle name="Note 15 3" xfId="21346" xr:uid="{2F1E4955-93F4-4EB1-8D2A-942D8BC3B0A5}"/>
    <cellStyle name="Note 15 3 2" xfId="21347" xr:uid="{C4FC59E0-9438-4133-8487-1417AB951E39}"/>
    <cellStyle name="Note 15 3 2 2" xfId="21348" xr:uid="{178F4801-91C7-4DE8-9D12-A6E14FE4CC3A}"/>
    <cellStyle name="Note 15 3 2 2 2" xfId="21349" xr:uid="{5F5D2972-3A7D-4E13-951B-189B9FFC0015}"/>
    <cellStyle name="Note 15 3 2 2 2 2" xfId="21350" xr:uid="{B5327330-4824-4FBD-BB5E-3866C16726A4}"/>
    <cellStyle name="Note 15 3 2 2 3" xfId="21351" xr:uid="{BCB1731B-1EDD-49D3-BF91-A42EE85B7313}"/>
    <cellStyle name="Note 15 3 2 3" xfId="21352" xr:uid="{AB19AC10-46DB-4D7E-9670-7BF72EE07AB0}"/>
    <cellStyle name="Note 15 3 2 3 2" xfId="21353" xr:uid="{11327A3A-3A91-46D9-9B7A-DA586C6A189F}"/>
    <cellStyle name="Note 15 3 2 3 2 2" xfId="21354" xr:uid="{F844D469-1C6B-4861-9E1D-CBBF3350B500}"/>
    <cellStyle name="Note 15 3 2 3 3" xfId="21355" xr:uid="{D6039178-3317-414D-B730-6B2E06582EA2}"/>
    <cellStyle name="Note 15 3 2 4" xfId="21356" xr:uid="{EDEA0D31-5EE2-4471-A87A-F9F550B7F301}"/>
    <cellStyle name="Note 15 3 2 4 2" xfId="21357" xr:uid="{BBF61698-FEC6-433A-B93D-AFBBDD4BB830}"/>
    <cellStyle name="Note 15 3 2 5" xfId="21358" xr:uid="{85A307AF-6EF6-4256-8714-051A1DE7C312}"/>
    <cellStyle name="Note 15 3 2 5 2" xfId="21359" xr:uid="{062F413D-5E83-4103-94CE-5486C1125D14}"/>
    <cellStyle name="Note 15 3 2 6" xfId="21360" xr:uid="{BE03F661-210A-4628-8444-83C52A39E2C8}"/>
    <cellStyle name="Note 15 3 3" xfId="21361" xr:uid="{4D61F1CA-38DB-4BF4-AF46-35C0BD440BF1}"/>
    <cellStyle name="Note 15 3 3 2" xfId="21362" xr:uid="{53A91E81-DD24-4D6B-9283-E2D670973CC8}"/>
    <cellStyle name="Note 15 3 3 2 2" xfId="21363" xr:uid="{8404D8A3-DA52-4FFB-8374-A4339823367B}"/>
    <cellStyle name="Note 15 3 3 2 2 2" xfId="21364" xr:uid="{4590397B-81B6-4D41-9D7B-1D9CC8E3495A}"/>
    <cellStyle name="Note 15 3 3 2 3" xfId="21365" xr:uid="{FB0542B1-46DF-437A-99C1-B17ABD1E4FE3}"/>
    <cellStyle name="Note 15 3 3 3" xfId="21366" xr:uid="{271A7186-B375-4891-999E-F400F93B9F43}"/>
    <cellStyle name="Note 15 3 3 3 2" xfId="21367" xr:uid="{830E7194-C360-4971-A578-754AFDD6C573}"/>
    <cellStyle name="Note 15 3 3 3 2 2" xfId="21368" xr:uid="{608CA574-D047-483F-86DC-D4D87A8C99D2}"/>
    <cellStyle name="Note 15 3 3 3 3" xfId="21369" xr:uid="{838053DB-09E9-41FC-A8B6-2F0872A2E087}"/>
    <cellStyle name="Note 15 3 3 4" xfId="21370" xr:uid="{DDA8F6F5-E8D0-4430-8E08-6ADA4290ECEB}"/>
    <cellStyle name="Note 15 3 3 4 2" xfId="21371" xr:uid="{0B15F838-3911-4299-9B22-635C1DA4557A}"/>
    <cellStyle name="Note 15 3 3 5" xfId="21372" xr:uid="{80FF6A80-C981-49F9-A82E-AD8211BDE0DC}"/>
    <cellStyle name="Note 15 3 3 5 2" xfId="21373" xr:uid="{81AEF025-C020-42A7-9F04-CB9D3A6AA4A5}"/>
    <cellStyle name="Note 15 3 3 6" xfId="21374" xr:uid="{62DB07DA-0C4F-4F01-92AA-B8790EF6C821}"/>
    <cellStyle name="Note 15 3 4" xfId="21375" xr:uid="{90BDD9CA-FFC6-4116-B41F-6A9CEFAA2609}"/>
    <cellStyle name="Note 15 3 4 2" xfId="21376" xr:uid="{F07C5956-CF3F-4135-B813-6BF8DE1827CA}"/>
    <cellStyle name="Note 15 3 4 2 2" xfId="21377" xr:uid="{C8D8E9FA-B9E2-40A5-8ADB-9A46D434A7CE}"/>
    <cellStyle name="Note 15 3 4 2 2 2" xfId="21378" xr:uid="{9A9B66F5-3A6D-4F4E-8EE0-B7940B9C9537}"/>
    <cellStyle name="Note 15 3 4 2 3" xfId="21379" xr:uid="{00872DE3-7193-408E-AD2B-596867015E12}"/>
    <cellStyle name="Note 15 3 4 3" xfId="21380" xr:uid="{DAD9411F-E6F8-4E41-B0F0-D8247F23513F}"/>
    <cellStyle name="Note 15 3 4 3 2" xfId="21381" xr:uid="{E2D7BC6B-6F8D-4E7B-807E-1A61A8589914}"/>
    <cellStyle name="Note 15 3 4 3 2 2" xfId="21382" xr:uid="{D69BCF52-E913-44C3-A071-47008F86B351}"/>
    <cellStyle name="Note 15 3 4 3 3" xfId="21383" xr:uid="{4D19BDB1-22A4-4CE9-B204-9467BB91DB91}"/>
    <cellStyle name="Note 15 3 4 4" xfId="21384" xr:uid="{6BDAD389-5B3A-4401-A8CA-E54175E0BCB7}"/>
    <cellStyle name="Note 15 3 4 4 2" xfId="21385" xr:uid="{62EFCCC7-E702-4372-A4AE-F34EB4B79A4C}"/>
    <cellStyle name="Note 15 3 4 5" xfId="21386" xr:uid="{DD39D108-7057-47D9-BD9F-438D96397087}"/>
    <cellStyle name="Note 15 3 4 5 2" xfId="21387" xr:uid="{6EA6988A-77B4-434D-A9BC-40B0D3E561B3}"/>
    <cellStyle name="Note 15 3 4 6" xfId="21388" xr:uid="{05787FAD-1485-4712-8DAB-858AC777F685}"/>
    <cellStyle name="Note 15 3 5" xfId="21389" xr:uid="{81397F07-76D1-4935-AFF1-CFFAEC0B63FC}"/>
    <cellStyle name="Note 15 3 5 2" xfId="21390" xr:uid="{B0B80D3C-EBCA-4A1A-8FEE-0108FCB083A8}"/>
    <cellStyle name="Note 15 3 5 2 2" xfId="21391" xr:uid="{2EA0AD98-05B7-466A-B87F-B6620E99021B}"/>
    <cellStyle name="Note 15 3 5 3" xfId="21392" xr:uid="{E012BE6A-3078-4237-9BDB-BAC2C45E8FCB}"/>
    <cellStyle name="Note 15 3 6" xfId="21393" xr:uid="{4FF56426-12D8-4C90-AA94-99BF214A62AB}"/>
    <cellStyle name="Note 15 3 6 2" xfId="21394" xr:uid="{2CF83B27-59F3-4A21-AE63-9F092FEC3D10}"/>
    <cellStyle name="Note 15 3 6 2 2" xfId="21395" xr:uid="{97C698DD-A60C-4A29-9651-C568FA18EB6D}"/>
    <cellStyle name="Note 15 3 6 3" xfId="21396" xr:uid="{5D6D9F24-EBA3-4FFD-B86E-CCB09C7245C4}"/>
    <cellStyle name="Note 15 3 7" xfId="21397" xr:uid="{64525C36-E4D7-4689-BADB-A430AB987613}"/>
    <cellStyle name="Note 15 3 7 2" xfId="21398" xr:uid="{76436DD7-FE0C-4AC8-948F-5ABFF3AB2D9E}"/>
    <cellStyle name="Note 15 3 8" xfId="21399" xr:uid="{D752E4B9-6D6C-41F8-8CD6-A573BC93F74B}"/>
    <cellStyle name="Note 15 3 8 2" xfId="21400" xr:uid="{D5F6588E-DB92-4028-A0E4-5ED176607504}"/>
    <cellStyle name="Note 15 3 9" xfId="21401" xr:uid="{3B90FD68-B19A-4B12-9F10-B1B943F3B1B8}"/>
    <cellStyle name="Note 15 4" xfId="21402" xr:uid="{E5D6F21C-E50B-4A72-98DC-89370E1CF890}"/>
    <cellStyle name="Note 15 4 2" xfId="21403" xr:uid="{336E03A5-8362-4032-B82A-F9440D5A297E}"/>
    <cellStyle name="Note 15 4 2 2" xfId="21404" xr:uid="{83FD7A6C-3AEB-43A7-931B-8E76B880C920}"/>
    <cellStyle name="Note 15 4 2 2 2" xfId="21405" xr:uid="{974E672F-B05F-4C51-9087-62469B4A1FAB}"/>
    <cellStyle name="Note 15 4 2 3" xfId="21406" xr:uid="{C423A45D-AAF5-4F16-BC14-58240926F489}"/>
    <cellStyle name="Note 15 4 3" xfId="21407" xr:uid="{2820227E-BD23-4405-BD16-431F2F21385B}"/>
    <cellStyle name="Note 15 4 3 2" xfId="21408" xr:uid="{946AB1D2-AEF0-4215-B9CB-5597E3F0A736}"/>
    <cellStyle name="Note 15 4 3 2 2" xfId="21409" xr:uid="{D3218A81-98EB-4DD3-BC98-69AC46D64435}"/>
    <cellStyle name="Note 15 4 3 3" xfId="21410" xr:uid="{EBD8F1F0-20BF-4DF6-9FA9-B4B9E2D0C8F5}"/>
    <cellStyle name="Note 15 4 4" xfId="21411" xr:uid="{89AA1569-B0EE-4E17-933F-0E931CB60DCE}"/>
    <cellStyle name="Note 15 4 4 2" xfId="21412" xr:uid="{F3CA3B32-0891-4DAD-AA27-3CC10F1543A8}"/>
    <cellStyle name="Note 15 4 5" xfId="21413" xr:uid="{DAF418A6-1A95-4A96-87D8-A60298E6E7D6}"/>
    <cellStyle name="Note 15 4 5 2" xfId="21414" xr:uid="{2603E84B-F0DA-457E-898E-B13E9F0A9A84}"/>
    <cellStyle name="Note 15 4 6" xfId="21415" xr:uid="{AAAC3A4C-ADFA-44A6-B65E-2E04000E9F5B}"/>
    <cellStyle name="Note 15 5" xfId="21416" xr:uid="{182F643D-CF15-4E37-B8EF-F1C7C7301E36}"/>
    <cellStyle name="Note 15 5 2" xfId="21417" xr:uid="{A74DA3C2-7950-4251-B7D3-C0DA1BC08D4D}"/>
    <cellStyle name="Note 15 5 2 2" xfId="21418" xr:uid="{23CC9F7E-7859-4D47-873C-FEDAAD96D971}"/>
    <cellStyle name="Note 15 5 2 2 2" xfId="21419" xr:uid="{3A29B4C3-CB64-40DA-8EDB-38EDCCBA1B00}"/>
    <cellStyle name="Note 15 5 2 3" xfId="21420" xr:uid="{C766EC4D-B8D5-4801-B91E-F78996B56A39}"/>
    <cellStyle name="Note 15 5 3" xfId="21421" xr:uid="{17C5CF44-01CE-4730-80DD-5DA188B71E43}"/>
    <cellStyle name="Note 15 5 3 2" xfId="21422" xr:uid="{812F4B4E-AE89-44D2-A29E-1694356EB360}"/>
    <cellStyle name="Note 15 5 3 2 2" xfId="21423" xr:uid="{C393CC6E-4DF0-4A2E-A509-B7FF9D919CAC}"/>
    <cellStyle name="Note 15 5 3 3" xfId="21424" xr:uid="{A03BC220-693B-4567-9CFA-487BABB05528}"/>
    <cellStyle name="Note 15 5 4" xfId="21425" xr:uid="{15F0AFBC-8089-447C-9137-D1E4B1194AB5}"/>
    <cellStyle name="Note 15 5 4 2" xfId="21426" xr:uid="{DAA306EF-CC54-45B9-9FE2-7F5412D3A364}"/>
    <cellStyle name="Note 15 5 5" xfId="21427" xr:uid="{BA6ECA80-9825-48FF-B0B0-9C3E822B8692}"/>
    <cellStyle name="Note 15 5 5 2" xfId="21428" xr:uid="{7C64F72B-D508-4ADE-B898-3453D21C0963}"/>
    <cellStyle name="Note 15 5 6" xfId="21429" xr:uid="{00DA270A-7938-4FA8-9E72-378049B0BC74}"/>
    <cellStyle name="Note 15 6" xfId="21430" xr:uid="{B4B4232F-ABBE-410B-AF16-54C673E8C357}"/>
    <cellStyle name="Note 15 6 2" xfId="21431" xr:uid="{ADCD1259-917D-4A6B-A3A7-50BA6EF293F8}"/>
    <cellStyle name="Note 15 6 2 2" xfId="21432" xr:uid="{9418395B-4D56-4F63-A759-E43234F914AB}"/>
    <cellStyle name="Note 15 6 2 2 2" xfId="21433" xr:uid="{7C6B05A5-BB35-4844-B46B-5F7B9431A8F8}"/>
    <cellStyle name="Note 15 6 2 3" xfId="21434" xr:uid="{3B170A4D-91FB-425B-BCF7-6EA43E37FBEF}"/>
    <cellStyle name="Note 15 6 3" xfId="21435" xr:uid="{633134AC-9003-4623-A581-F9FB297AF365}"/>
    <cellStyle name="Note 15 6 3 2" xfId="21436" xr:uid="{2BD1E2AA-9B2A-488B-A405-670D96A3E1E0}"/>
    <cellStyle name="Note 15 6 3 2 2" xfId="21437" xr:uid="{5D7D6D73-F457-4C89-BDCD-883D52F681B2}"/>
    <cellStyle name="Note 15 6 3 3" xfId="21438" xr:uid="{1DBC18AC-0312-40AC-A706-07A4B8805CB0}"/>
    <cellStyle name="Note 15 6 4" xfId="21439" xr:uid="{393D436F-E1BF-449C-BF81-86437AEB1C89}"/>
    <cellStyle name="Note 15 6 4 2" xfId="21440" xr:uid="{674B7553-4446-4CBB-B927-2518C897011C}"/>
    <cellStyle name="Note 15 6 5" xfId="21441" xr:uid="{4EC494FF-65D0-474D-895A-0596D8A56B00}"/>
    <cellStyle name="Note 15 6 5 2" xfId="21442" xr:uid="{C6E9BE0B-AE20-40FA-A70F-64970AC6E19F}"/>
    <cellStyle name="Note 15 6 6" xfId="21443" xr:uid="{E904DAD4-9EAE-4C12-A832-9B250A3380C9}"/>
    <cellStyle name="Note 15 7" xfId="21444" xr:uid="{C8C196FE-3095-4B50-8912-E681C447ACCC}"/>
    <cellStyle name="Note 15 7 2" xfId="21445" xr:uid="{78DCDC40-1C09-4F8B-9805-CF35BDDCE1D1}"/>
    <cellStyle name="Note 15 7 2 2" xfId="21446" xr:uid="{947F712D-B5D5-4E81-95A7-74516E226D99}"/>
    <cellStyle name="Note 15 7 3" xfId="21447" xr:uid="{BEA8B1C4-A111-4170-863E-C6D27B0EFAF6}"/>
    <cellStyle name="Note 15 8" xfId="21448" xr:uid="{23B4FC7C-859D-457A-980A-A56F8AEEA4F9}"/>
    <cellStyle name="Note 15 8 2" xfId="21449" xr:uid="{3C2E182C-958D-42CD-AB87-73572DACF152}"/>
    <cellStyle name="Note 15 8 2 2" xfId="21450" xr:uid="{39CE5BEC-05C5-40CD-BBC0-8218319E14D3}"/>
    <cellStyle name="Note 15 8 3" xfId="21451" xr:uid="{223677B3-BD07-4EC0-96C6-8D74B91221C8}"/>
    <cellStyle name="Note 15 9" xfId="21452" xr:uid="{E0EF415E-9D97-4D18-80E6-100E8A65FCD6}"/>
    <cellStyle name="Note 15 9 2" xfId="21453" xr:uid="{A126AA6B-E24F-4E35-AB36-769601E7A0A8}"/>
    <cellStyle name="Note 16" xfId="21454" xr:uid="{9A9720C1-7683-4FF3-986A-6744C3C24300}"/>
    <cellStyle name="Note 16 10" xfId="21455" xr:uid="{7FB59E8F-4992-4BE3-A509-6C7E4DEE02E6}"/>
    <cellStyle name="Note 16 10 2" xfId="21456" xr:uid="{9B0478BA-4D51-4D17-A094-098FE278F643}"/>
    <cellStyle name="Note 16 11" xfId="21457" xr:uid="{D8BC4594-13BB-4463-8D07-0E25F15041F2}"/>
    <cellStyle name="Note 16 2" xfId="21458" xr:uid="{0F6E81C5-4686-4A12-AD91-5363405B6D7A}"/>
    <cellStyle name="Note 16 2 10" xfId="21459" xr:uid="{2D96C17A-11DF-424C-974D-57EAF036B62F}"/>
    <cellStyle name="Note 16 2 2" xfId="21460" xr:uid="{4C044E24-ECD5-468F-BE8E-BDFA8EA2D826}"/>
    <cellStyle name="Note 16 2 2 2" xfId="21461" xr:uid="{692BA8BC-4A1A-4F84-B204-95F7DB3D3E07}"/>
    <cellStyle name="Note 16 2 2 2 2" xfId="21462" xr:uid="{41341606-11F0-41C4-BC42-96579784B1E7}"/>
    <cellStyle name="Note 16 2 2 2 2 2" xfId="21463" xr:uid="{711EDA9D-F2D0-4812-8E1F-6C88D8F2BA4D}"/>
    <cellStyle name="Note 16 2 2 2 2 2 2" xfId="21464" xr:uid="{7668F014-833C-4764-8782-9B51F0C29516}"/>
    <cellStyle name="Note 16 2 2 2 2 3" xfId="21465" xr:uid="{488162A0-D1E4-419B-BE59-AA8DCFF79B63}"/>
    <cellStyle name="Note 16 2 2 2 3" xfId="21466" xr:uid="{B8A35B86-2F25-40AE-8CCD-38B90846959B}"/>
    <cellStyle name="Note 16 2 2 2 3 2" xfId="21467" xr:uid="{E8F0D1BE-E2FF-4E9A-BD77-5ECC0C00B234}"/>
    <cellStyle name="Note 16 2 2 2 3 2 2" xfId="21468" xr:uid="{DB482FB2-4548-4040-9497-29982B105222}"/>
    <cellStyle name="Note 16 2 2 2 3 3" xfId="21469" xr:uid="{B2111E55-2734-4C3C-BAE3-4A13EF734120}"/>
    <cellStyle name="Note 16 2 2 2 4" xfId="21470" xr:uid="{DD681648-701D-4CE7-9873-E8884BB8AD4D}"/>
    <cellStyle name="Note 16 2 2 2 4 2" xfId="21471" xr:uid="{053BCBA0-6584-4F8D-8B42-CEA7696C4F20}"/>
    <cellStyle name="Note 16 2 2 2 5" xfId="21472" xr:uid="{EED0DA7B-E5AF-4BC4-B441-6C89E556E6E4}"/>
    <cellStyle name="Note 16 2 2 2 5 2" xfId="21473" xr:uid="{CD82AC1C-051F-4414-87B3-024335C5E2F6}"/>
    <cellStyle name="Note 16 2 2 2 6" xfId="21474" xr:uid="{A6AF25A3-0DA7-4566-8BB9-C0580B75EC80}"/>
    <cellStyle name="Note 16 2 2 3" xfId="21475" xr:uid="{C70EF260-405C-4216-BD56-AC672772E559}"/>
    <cellStyle name="Note 16 2 2 3 2" xfId="21476" xr:uid="{4B3593EB-B7C1-4A58-806C-F26B272DB103}"/>
    <cellStyle name="Note 16 2 2 3 2 2" xfId="21477" xr:uid="{55FA2656-FA48-47BF-B1E5-01E355F3498C}"/>
    <cellStyle name="Note 16 2 2 3 2 2 2" xfId="21478" xr:uid="{E3E1AD45-B7FE-4BC8-BEAE-38160C98B735}"/>
    <cellStyle name="Note 16 2 2 3 2 3" xfId="21479" xr:uid="{B272B368-BE16-4F8E-9922-381565DB00D5}"/>
    <cellStyle name="Note 16 2 2 3 3" xfId="21480" xr:uid="{A22F5D30-BB86-414B-B2BA-9C14A2596E70}"/>
    <cellStyle name="Note 16 2 2 3 3 2" xfId="21481" xr:uid="{1EB9CECF-F2C0-4A70-B010-7D88AA0DFAE5}"/>
    <cellStyle name="Note 16 2 2 3 3 2 2" xfId="21482" xr:uid="{A2B4C5AA-CB6C-4C46-BD67-7CFAB13125F2}"/>
    <cellStyle name="Note 16 2 2 3 3 3" xfId="21483" xr:uid="{26B043E4-3AD4-4F5F-8CB7-104CE8C6A5AD}"/>
    <cellStyle name="Note 16 2 2 3 4" xfId="21484" xr:uid="{603689AB-B71C-48AB-92F8-1E186EAA5970}"/>
    <cellStyle name="Note 16 2 2 3 4 2" xfId="21485" xr:uid="{DD9554A0-064A-4546-B396-D804F19BA549}"/>
    <cellStyle name="Note 16 2 2 3 5" xfId="21486" xr:uid="{AA7521C2-633D-4271-A0A4-24C1A1768CCD}"/>
    <cellStyle name="Note 16 2 2 3 5 2" xfId="21487" xr:uid="{51EF2F27-8636-4FDE-800F-FA97F5C2B863}"/>
    <cellStyle name="Note 16 2 2 3 6" xfId="21488" xr:uid="{8DD19E46-0370-4702-8814-60FAEB405B26}"/>
    <cellStyle name="Note 16 2 2 4" xfId="21489" xr:uid="{16EED328-F34C-4551-B81A-70C8B555236B}"/>
    <cellStyle name="Note 16 2 2 4 2" xfId="21490" xr:uid="{32040108-CB86-4DE6-AD67-F718EB16530B}"/>
    <cellStyle name="Note 16 2 2 4 2 2" xfId="21491" xr:uid="{5221FF9A-A789-4593-8477-62B8B3DDC117}"/>
    <cellStyle name="Note 16 2 2 4 2 2 2" xfId="21492" xr:uid="{70684484-641A-4AC3-837A-EE666B98F0A0}"/>
    <cellStyle name="Note 16 2 2 4 2 3" xfId="21493" xr:uid="{240F2A46-562D-4B14-B2A5-98B05115265A}"/>
    <cellStyle name="Note 16 2 2 4 3" xfId="21494" xr:uid="{8F31B114-70E7-4515-A71D-49EC183CC909}"/>
    <cellStyle name="Note 16 2 2 4 3 2" xfId="21495" xr:uid="{D248A26D-834B-43BC-9D9B-3C88AE6BA6C1}"/>
    <cellStyle name="Note 16 2 2 4 3 2 2" xfId="21496" xr:uid="{6C3E63F5-520C-4371-A615-832C72149317}"/>
    <cellStyle name="Note 16 2 2 4 3 3" xfId="21497" xr:uid="{D2A558FE-152B-4DAC-9569-C68A85DD50A2}"/>
    <cellStyle name="Note 16 2 2 4 4" xfId="21498" xr:uid="{60AE8B44-8212-4A30-A011-14350B9C88F9}"/>
    <cellStyle name="Note 16 2 2 4 4 2" xfId="21499" xr:uid="{F46EAF40-D0F0-42E3-B9A4-53BB6D11E072}"/>
    <cellStyle name="Note 16 2 2 4 5" xfId="21500" xr:uid="{CCAD3908-C4F7-42BB-A14E-D75D3500129B}"/>
    <cellStyle name="Note 16 2 2 4 5 2" xfId="21501" xr:uid="{5FA8CE14-4530-416F-B3FC-27E2D37D90E4}"/>
    <cellStyle name="Note 16 2 2 4 6" xfId="21502" xr:uid="{6CAF7CE5-1778-4C13-AADA-762629A4116A}"/>
    <cellStyle name="Note 16 2 2 5" xfId="21503" xr:uid="{331C575F-09B5-40C3-9570-DD4D02F167F6}"/>
    <cellStyle name="Note 16 2 2 5 2" xfId="21504" xr:uid="{900FA2E2-A32A-4030-9E57-25A647043EB1}"/>
    <cellStyle name="Note 16 2 2 5 2 2" xfId="21505" xr:uid="{16844A6B-E682-46FB-8006-4F12A09DF59D}"/>
    <cellStyle name="Note 16 2 2 5 3" xfId="21506" xr:uid="{21CBEF63-8C9C-48D1-87E2-79497D1426D2}"/>
    <cellStyle name="Note 16 2 2 6" xfId="21507" xr:uid="{42285CA5-EB4C-4501-A42C-0F57E93ADBDB}"/>
    <cellStyle name="Note 16 2 2 6 2" xfId="21508" xr:uid="{BCACE160-DDCA-4CDF-AF9F-6C5B30FCC661}"/>
    <cellStyle name="Note 16 2 2 6 2 2" xfId="21509" xr:uid="{550A8DD6-A776-47BF-80CF-B982570F39E1}"/>
    <cellStyle name="Note 16 2 2 6 3" xfId="21510" xr:uid="{7932C5C8-33C0-4466-AF00-C76E8146D377}"/>
    <cellStyle name="Note 16 2 2 7" xfId="21511" xr:uid="{492D7D7A-22E6-4471-8088-078307F1B579}"/>
    <cellStyle name="Note 16 2 2 7 2" xfId="21512" xr:uid="{AD1A7AAE-4A11-4EB4-B933-37546C161850}"/>
    <cellStyle name="Note 16 2 2 8" xfId="21513" xr:uid="{67BA7173-7141-435E-85DC-F9CFFBF12E62}"/>
    <cellStyle name="Note 16 2 2 8 2" xfId="21514" xr:uid="{E66B9F8A-A175-4905-8FE1-307A3A9F5F48}"/>
    <cellStyle name="Note 16 2 2 9" xfId="21515" xr:uid="{85B21C10-98BD-4CD4-B580-8F47DCCCFB67}"/>
    <cellStyle name="Note 16 2 3" xfId="21516" xr:uid="{79363581-91DA-445D-8F4C-E921F25971FD}"/>
    <cellStyle name="Note 16 2 3 2" xfId="21517" xr:uid="{FD9A2B5E-88CD-4D4F-82D7-02F8ECEF74EC}"/>
    <cellStyle name="Note 16 2 3 2 2" xfId="21518" xr:uid="{CBF67503-9E96-4177-9094-A756492E41F3}"/>
    <cellStyle name="Note 16 2 3 2 2 2" xfId="21519" xr:uid="{2FB5B4ED-439B-4BD0-BE79-1ACFB7C5F00C}"/>
    <cellStyle name="Note 16 2 3 2 3" xfId="21520" xr:uid="{CC959E7F-90B4-497D-B635-D6E08B775D7F}"/>
    <cellStyle name="Note 16 2 3 3" xfId="21521" xr:uid="{03B61302-4FE5-4BF8-B98E-00528F8E9CF4}"/>
    <cellStyle name="Note 16 2 3 3 2" xfId="21522" xr:uid="{730A4266-135C-4FD9-A180-D6441A594A33}"/>
    <cellStyle name="Note 16 2 3 3 2 2" xfId="21523" xr:uid="{70536A30-9F1E-4C48-B0B3-B33277373F9C}"/>
    <cellStyle name="Note 16 2 3 3 3" xfId="21524" xr:uid="{0B79B1F2-F2FB-469B-9D82-0F0E2A962D8A}"/>
    <cellStyle name="Note 16 2 3 4" xfId="21525" xr:uid="{68E074C7-D768-4797-94B0-ACC359CA5A01}"/>
    <cellStyle name="Note 16 2 3 4 2" xfId="21526" xr:uid="{4FDC2C92-530B-4F43-8453-26FE3CF86224}"/>
    <cellStyle name="Note 16 2 3 5" xfId="21527" xr:uid="{37018A53-B733-4C4D-B803-38DCE21368A7}"/>
    <cellStyle name="Note 16 2 3 5 2" xfId="21528" xr:uid="{0B7BE1E6-1051-4672-97B4-7179A0FCE37B}"/>
    <cellStyle name="Note 16 2 3 6" xfId="21529" xr:uid="{82EE9026-A3C1-453B-8812-638B960DD0E1}"/>
    <cellStyle name="Note 16 2 4" xfId="21530" xr:uid="{CB96E192-2553-4C51-9E85-56C2464179D6}"/>
    <cellStyle name="Note 16 2 4 2" xfId="21531" xr:uid="{0E34DE88-3F65-45AE-8EF5-228359B8C67B}"/>
    <cellStyle name="Note 16 2 4 2 2" xfId="21532" xr:uid="{145CB848-0556-47B3-944E-410719449CF1}"/>
    <cellStyle name="Note 16 2 4 2 2 2" xfId="21533" xr:uid="{F9953A48-6AC7-4CFF-BC7C-241DE1407BFB}"/>
    <cellStyle name="Note 16 2 4 2 3" xfId="21534" xr:uid="{F07A5571-C5AC-4644-9411-B352CDB087CF}"/>
    <cellStyle name="Note 16 2 4 3" xfId="21535" xr:uid="{6535D037-4320-467D-8292-2036F91FBBEC}"/>
    <cellStyle name="Note 16 2 4 3 2" xfId="21536" xr:uid="{09D4961A-DB38-47D6-A1FB-CDBFF584A353}"/>
    <cellStyle name="Note 16 2 4 3 2 2" xfId="21537" xr:uid="{6819F414-6161-47B8-B672-6CB181B2C8CD}"/>
    <cellStyle name="Note 16 2 4 3 3" xfId="21538" xr:uid="{596F65C5-D071-4771-A526-638676419C6F}"/>
    <cellStyle name="Note 16 2 4 4" xfId="21539" xr:uid="{FB4C7DEA-F34A-4CAF-870F-8B0E6A0748BE}"/>
    <cellStyle name="Note 16 2 4 4 2" xfId="21540" xr:uid="{247FD2D9-DBCD-4D18-AB3A-8F089E3F75BE}"/>
    <cellStyle name="Note 16 2 4 5" xfId="21541" xr:uid="{A909B94C-30D2-41C3-A125-01B1F7B3BC3E}"/>
    <cellStyle name="Note 16 2 4 5 2" xfId="21542" xr:uid="{8F6B81C5-9019-40F3-B315-D66194F43327}"/>
    <cellStyle name="Note 16 2 4 6" xfId="21543" xr:uid="{C2DB1F6F-CB6C-453E-8B40-39656049C63B}"/>
    <cellStyle name="Note 16 2 5" xfId="21544" xr:uid="{2B0965FB-55C2-4B59-A2CD-CF87B47F21DF}"/>
    <cellStyle name="Note 16 2 5 2" xfId="21545" xr:uid="{8A147BAD-8060-4385-8A27-88B4CA663059}"/>
    <cellStyle name="Note 16 2 5 2 2" xfId="21546" xr:uid="{ACA97BCA-70E4-4586-8AE3-FCAF8ADC0BE2}"/>
    <cellStyle name="Note 16 2 5 2 2 2" xfId="21547" xr:uid="{693FC828-4F9E-49F8-B6A0-E8B34AF31A9A}"/>
    <cellStyle name="Note 16 2 5 2 3" xfId="21548" xr:uid="{7A1D10E7-FE20-4F26-B59C-37D681AD4417}"/>
    <cellStyle name="Note 16 2 5 3" xfId="21549" xr:uid="{4195709B-C09D-43B4-BF36-72462D09A230}"/>
    <cellStyle name="Note 16 2 5 3 2" xfId="21550" xr:uid="{3E62E252-3C9F-42B2-8E24-03C663687C62}"/>
    <cellStyle name="Note 16 2 5 3 2 2" xfId="21551" xr:uid="{ADCFAFC1-29D5-4920-812A-ED811699174D}"/>
    <cellStyle name="Note 16 2 5 3 3" xfId="21552" xr:uid="{E5628629-EB6E-4FEB-8709-B38BB3169052}"/>
    <cellStyle name="Note 16 2 5 4" xfId="21553" xr:uid="{CA2FFB70-E1A7-4521-B10B-AAF3EABAE323}"/>
    <cellStyle name="Note 16 2 5 4 2" xfId="21554" xr:uid="{CA4E0CCA-9DE1-493A-800C-B1992C39C813}"/>
    <cellStyle name="Note 16 2 5 5" xfId="21555" xr:uid="{2DB95757-DEB1-47AF-B960-E72BFBEA478F}"/>
    <cellStyle name="Note 16 2 5 5 2" xfId="21556" xr:uid="{376B5791-923D-40F4-93A9-F946C8B03AC4}"/>
    <cellStyle name="Note 16 2 5 6" xfId="21557" xr:uid="{2A6DF4EC-A947-4993-B44D-5D106D0264C0}"/>
    <cellStyle name="Note 16 2 6" xfId="21558" xr:uid="{25FBA15D-C3EB-4C45-90E5-B0AAFEC373E7}"/>
    <cellStyle name="Note 16 2 6 2" xfId="21559" xr:uid="{8131E3A9-628D-416D-9215-BEA60995C308}"/>
    <cellStyle name="Note 16 2 6 2 2" xfId="21560" xr:uid="{29654DDB-5F7B-479D-9585-39E969C97653}"/>
    <cellStyle name="Note 16 2 6 3" xfId="21561" xr:uid="{EF0DB24D-0033-4DA4-A9CA-6BA88AE02D84}"/>
    <cellStyle name="Note 16 2 7" xfId="21562" xr:uid="{401D7716-B75C-48B1-8222-3B0628CDC1B2}"/>
    <cellStyle name="Note 16 2 7 2" xfId="21563" xr:uid="{F9BB3ACD-44BE-4352-BF00-19BE07DA3727}"/>
    <cellStyle name="Note 16 2 7 2 2" xfId="21564" xr:uid="{E11C67AA-D8E6-4096-825D-5E5BADCFAF98}"/>
    <cellStyle name="Note 16 2 7 3" xfId="21565" xr:uid="{A532CDD8-A949-402B-B33B-375E1332399A}"/>
    <cellStyle name="Note 16 2 8" xfId="21566" xr:uid="{6A28710D-7222-4145-815B-E2178969062B}"/>
    <cellStyle name="Note 16 2 8 2" xfId="21567" xr:uid="{CCB77169-CD33-4C7F-B533-F8B39D2C947A}"/>
    <cellStyle name="Note 16 2 9" xfId="21568" xr:uid="{2B8EAE33-133B-44A2-89B8-8D6F7E1E58E8}"/>
    <cellStyle name="Note 16 2 9 2" xfId="21569" xr:uid="{74144164-BFCA-4520-8FFC-5CFB10164347}"/>
    <cellStyle name="Note 16 3" xfId="21570" xr:uid="{7319C162-F057-4F53-B9AC-1C0344BD0511}"/>
    <cellStyle name="Note 16 3 2" xfId="21571" xr:uid="{BF5E2EBF-5E89-402E-827E-67E860C4D96F}"/>
    <cellStyle name="Note 16 3 2 2" xfId="21572" xr:uid="{28067372-9B39-4270-BDA2-1F7DFFBFACB6}"/>
    <cellStyle name="Note 16 3 2 2 2" xfId="21573" xr:uid="{7CA27F5E-A7E1-4D50-8AFE-6A06315A3784}"/>
    <cellStyle name="Note 16 3 2 2 2 2" xfId="21574" xr:uid="{DEC5AD6C-3122-46B2-888D-9C115CA9584D}"/>
    <cellStyle name="Note 16 3 2 2 3" xfId="21575" xr:uid="{FE65C352-45AF-40FA-A57F-734691C03617}"/>
    <cellStyle name="Note 16 3 2 3" xfId="21576" xr:uid="{957B9DD6-07ED-41A7-AB82-49FAC741AF96}"/>
    <cellStyle name="Note 16 3 2 3 2" xfId="21577" xr:uid="{15D44D9C-4E9D-4678-A45E-F24FFE262AFE}"/>
    <cellStyle name="Note 16 3 2 3 2 2" xfId="21578" xr:uid="{7D757482-0662-4D16-9698-3C3032BC9916}"/>
    <cellStyle name="Note 16 3 2 3 3" xfId="21579" xr:uid="{8886EDD8-495F-4AAC-8B62-238D9C49C3EF}"/>
    <cellStyle name="Note 16 3 2 4" xfId="21580" xr:uid="{EA781721-CE6D-487B-91EF-D610337DF16D}"/>
    <cellStyle name="Note 16 3 2 4 2" xfId="21581" xr:uid="{05EC1532-ADCE-4ABF-AC44-C56F156654AC}"/>
    <cellStyle name="Note 16 3 2 5" xfId="21582" xr:uid="{449BDB05-AC1D-40D0-8F65-8A99006AEAA9}"/>
    <cellStyle name="Note 16 3 2 5 2" xfId="21583" xr:uid="{8193F735-0829-4F94-B9FC-EA4FE0B8CB05}"/>
    <cellStyle name="Note 16 3 2 6" xfId="21584" xr:uid="{F7FE3E2D-75B4-4900-B3D5-76D5BFD8AC3F}"/>
    <cellStyle name="Note 16 3 3" xfId="21585" xr:uid="{6F790A08-70CA-4CA2-97DA-6190885EE5F9}"/>
    <cellStyle name="Note 16 3 3 2" xfId="21586" xr:uid="{FBB1132D-1545-4F89-B7AF-5B8A69C6346A}"/>
    <cellStyle name="Note 16 3 3 2 2" xfId="21587" xr:uid="{C5C3371A-C124-4630-A859-482DD77FA40C}"/>
    <cellStyle name="Note 16 3 3 2 2 2" xfId="21588" xr:uid="{020B025F-3501-419F-94D3-5939DF575A9B}"/>
    <cellStyle name="Note 16 3 3 2 3" xfId="21589" xr:uid="{F2293082-A78C-4862-AEB1-2041B404B9F6}"/>
    <cellStyle name="Note 16 3 3 3" xfId="21590" xr:uid="{94F7057B-CC3C-40FB-92C9-2700B8B6E312}"/>
    <cellStyle name="Note 16 3 3 3 2" xfId="21591" xr:uid="{59589E01-ABCD-4672-8A4F-68E9C0D46982}"/>
    <cellStyle name="Note 16 3 3 3 2 2" xfId="21592" xr:uid="{B833AE9B-5E1A-4EEA-BA86-C4AC948D79C9}"/>
    <cellStyle name="Note 16 3 3 3 3" xfId="21593" xr:uid="{876BB302-642C-4816-BD1F-C5C5C4DD790D}"/>
    <cellStyle name="Note 16 3 3 4" xfId="21594" xr:uid="{5F5FAAC5-C9D1-43DE-A010-25C34E733B9D}"/>
    <cellStyle name="Note 16 3 3 4 2" xfId="21595" xr:uid="{F7371859-B422-49F9-AFFF-F5859D2538EF}"/>
    <cellStyle name="Note 16 3 3 5" xfId="21596" xr:uid="{E5C82E31-6F68-4CE7-971B-9FC878ECC919}"/>
    <cellStyle name="Note 16 3 3 5 2" xfId="21597" xr:uid="{98D00066-E326-40B6-9CB1-A641C7CFEC16}"/>
    <cellStyle name="Note 16 3 3 6" xfId="21598" xr:uid="{20745D9C-8C26-43DE-BA41-106D40DE63C8}"/>
    <cellStyle name="Note 16 3 4" xfId="21599" xr:uid="{75B5B7FC-F017-4293-B915-B4974CE89898}"/>
    <cellStyle name="Note 16 3 4 2" xfId="21600" xr:uid="{BED37909-FC2A-4CB9-BDBC-7BAB29D14FF8}"/>
    <cellStyle name="Note 16 3 4 2 2" xfId="21601" xr:uid="{F93480D7-F50A-460E-BCEB-960DC1EAE77F}"/>
    <cellStyle name="Note 16 3 4 2 2 2" xfId="21602" xr:uid="{EE0B6246-CA65-4A08-968E-4D0CDF24B8DB}"/>
    <cellStyle name="Note 16 3 4 2 3" xfId="21603" xr:uid="{E9F61718-65D3-487C-8C2A-32670D91C13B}"/>
    <cellStyle name="Note 16 3 4 3" xfId="21604" xr:uid="{EC5D2047-802F-40DC-B306-80D228CF4B6F}"/>
    <cellStyle name="Note 16 3 4 3 2" xfId="21605" xr:uid="{4FF6465A-3C1C-40F6-96CB-4F590C62A3A4}"/>
    <cellStyle name="Note 16 3 4 3 2 2" xfId="21606" xr:uid="{63BB8796-CAB6-4478-8812-3AB7D5A27C99}"/>
    <cellStyle name="Note 16 3 4 3 3" xfId="21607" xr:uid="{BCA520E6-004F-4777-8F14-DF6DB9BA7FC6}"/>
    <cellStyle name="Note 16 3 4 4" xfId="21608" xr:uid="{859AFA7B-CB60-4E12-8A22-5DCC6893921F}"/>
    <cellStyle name="Note 16 3 4 4 2" xfId="21609" xr:uid="{3531A23B-A822-472A-A576-878E8EDAA57F}"/>
    <cellStyle name="Note 16 3 4 5" xfId="21610" xr:uid="{276CC21E-9239-4370-8385-E9F7B065696D}"/>
    <cellStyle name="Note 16 3 4 5 2" xfId="21611" xr:uid="{A7494D3F-B2F2-4AD5-A3FE-CFF28372FBE5}"/>
    <cellStyle name="Note 16 3 4 6" xfId="21612" xr:uid="{33AA8D70-478E-4E0F-80A7-B4F762A9B8F1}"/>
    <cellStyle name="Note 16 3 5" xfId="21613" xr:uid="{4CF29453-C6BA-43C5-B964-BF991ED83EEB}"/>
    <cellStyle name="Note 16 3 5 2" xfId="21614" xr:uid="{619F3F6F-4284-4AD3-9DF6-BDC5AD8B062C}"/>
    <cellStyle name="Note 16 3 5 2 2" xfId="21615" xr:uid="{7E0AC323-EAA7-4FD5-ADF6-98EC68BF121F}"/>
    <cellStyle name="Note 16 3 5 3" xfId="21616" xr:uid="{EB69CED3-633C-4A2D-AAF8-8988E0CBEC63}"/>
    <cellStyle name="Note 16 3 6" xfId="21617" xr:uid="{40B6B8C4-CED5-4402-B165-CA67C20A5210}"/>
    <cellStyle name="Note 16 3 6 2" xfId="21618" xr:uid="{02F5BE8D-E01E-4D8E-8FDE-0DD844E7ECA3}"/>
    <cellStyle name="Note 16 3 6 2 2" xfId="21619" xr:uid="{BF7BA87C-D0DB-443F-8DC1-C61F127D1F7A}"/>
    <cellStyle name="Note 16 3 6 3" xfId="21620" xr:uid="{8C3B699D-E546-4FEB-99A5-AA80FB6ECFC1}"/>
    <cellStyle name="Note 16 3 7" xfId="21621" xr:uid="{58885FBB-EBB6-4CD2-B205-881695C377FE}"/>
    <cellStyle name="Note 16 3 7 2" xfId="21622" xr:uid="{0A2CF277-4BCA-4D4A-8C8B-62389C1453C2}"/>
    <cellStyle name="Note 16 3 8" xfId="21623" xr:uid="{E811C907-DECC-4E33-9935-48194BA4E9EE}"/>
    <cellStyle name="Note 16 3 8 2" xfId="21624" xr:uid="{16F96256-12BD-404B-8FD7-448D1814DDC7}"/>
    <cellStyle name="Note 16 3 9" xfId="21625" xr:uid="{2BCFB9EA-05CF-4284-9080-3792DC0E9EFB}"/>
    <cellStyle name="Note 16 4" xfId="21626" xr:uid="{4C082357-C762-48EB-8AEC-DC308E15D2A9}"/>
    <cellStyle name="Note 16 4 2" xfId="21627" xr:uid="{11880A3A-088B-4901-82C0-4D2650919850}"/>
    <cellStyle name="Note 16 4 2 2" xfId="21628" xr:uid="{1997A611-36AE-4825-9F40-9F157A57A249}"/>
    <cellStyle name="Note 16 4 2 2 2" xfId="21629" xr:uid="{F3F142C6-15AA-4AAA-88D1-DA79BF90638E}"/>
    <cellStyle name="Note 16 4 2 3" xfId="21630" xr:uid="{CF1932EA-9DF6-4823-8E32-6D6C2CCD6315}"/>
    <cellStyle name="Note 16 4 3" xfId="21631" xr:uid="{83FDCD43-DF05-48E4-AD8A-8079D4E98A23}"/>
    <cellStyle name="Note 16 4 3 2" xfId="21632" xr:uid="{D0D3D992-2BE5-4A7C-BFCC-D2BCD791D963}"/>
    <cellStyle name="Note 16 4 3 2 2" xfId="21633" xr:uid="{F4799C5B-7223-4E6C-B333-353740551610}"/>
    <cellStyle name="Note 16 4 3 3" xfId="21634" xr:uid="{AF33C4FE-0C58-4CEA-840C-75A3B7FED658}"/>
    <cellStyle name="Note 16 4 4" xfId="21635" xr:uid="{327933F3-0581-4AB6-95B4-E9A11F25C4C3}"/>
    <cellStyle name="Note 16 4 4 2" xfId="21636" xr:uid="{DE00EA28-874A-40A6-ABB8-5C2266F3AEE9}"/>
    <cellStyle name="Note 16 4 5" xfId="21637" xr:uid="{6772B637-4796-43F0-9CAE-3C22A198E7BE}"/>
    <cellStyle name="Note 16 4 5 2" xfId="21638" xr:uid="{85F2513F-4D0C-4443-8D0E-1716FA4FF8B9}"/>
    <cellStyle name="Note 16 4 6" xfId="21639" xr:uid="{237595C7-9EFC-4C2C-939D-8B613E9E3B54}"/>
    <cellStyle name="Note 16 5" xfId="21640" xr:uid="{D3D76F1C-4B52-43A2-AE5F-EA4C58824EA5}"/>
    <cellStyle name="Note 16 5 2" xfId="21641" xr:uid="{8EB42DDA-8426-4407-8A66-B17C1A773350}"/>
    <cellStyle name="Note 16 5 2 2" xfId="21642" xr:uid="{B07C43DD-B80D-4788-A6DF-17CEB74822C8}"/>
    <cellStyle name="Note 16 5 2 2 2" xfId="21643" xr:uid="{64CAB082-D0C1-4AD8-89C7-A923992FEB4B}"/>
    <cellStyle name="Note 16 5 2 3" xfId="21644" xr:uid="{BDE0460D-30C8-4DF7-B48D-2E31AB817914}"/>
    <cellStyle name="Note 16 5 3" xfId="21645" xr:uid="{DFE209BC-FA17-4EB4-8495-53BF3AAB39D3}"/>
    <cellStyle name="Note 16 5 3 2" xfId="21646" xr:uid="{6A1C35EF-CE57-48D8-83AE-E918C6A39708}"/>
    <cellStyle name="Note 16 5 3 2 2" xfId="21647" xr:uid="{AD6D7B61-6DB0-4AF2-8F5F-2FF3675844D4}"/>
    <cellStyle name="Note 16 5 3 3" xfId="21648" xr:uid="{1B38CC75-992C-4E7D-A1FD-19B468CD0C53}"/>
    <cellStyle name="Note 16 5 4" xfId="21649" xr:uid="{95F4BFDB-B6BC-425E-9434-AD80EE1C33F7}"/>
    <cellStyle name="Note 16 5 4 2" xfId="21650" xr:uid="{A6957DDF-FEED-43F5-A986-62726AE05604}"/>
    <cellStyle name="Note 16 5 5" xfId="21651" xr:uid="{D5CB9FA9-27D8-4CA4-9045-5B4B379C2CBA}"/>
    <cellStyle name="Note 16 5 5 2" xfId="21652" xr:uid="{41EBF109-B35D-4ACE-AC40-9FC501C9C558}"/>
    <cellStyle name="Note 16 5 6" xfId="21653" xr:uid="{B450BFD8-CB26-48BB-813F-85413E0178F4}"/>
    <cellStyle name="Note 16 6" xfId="21654" xr:uid="{E878C469-B64D-45D7-BC35-8A378B903B73}"/>
    <cellStyle name="Note 16 6 2" xfId="21655" xr:uid="{DC137B1A-C388-4901-A35C-00332F9B345E}"/>
    <cellStyle name="Note 16 6 2 2" xfId="21656" xr:uid="{EB45FDF4-12D1-4FC8-8D5A-A0FAFF4A7AC6}"/>
    <cellStyle name="Note 16 6 2 2 2" xfId="21657" xr:uid="{C5B3518B-55CA-42A0-93D1-E95D281E8CBB}"/>
    <cellStyle name="Note 16 6 2 3" xfId="21658" xr:uid="{482C9907-25DA-4C76-BC6A-308B38107906}"/>
    <cellStyle name="Note 16 6 3" xfId="21659" xr:uid="{72F5FFD9-8053-43E4-A4A6-067C10C74E97}"/>
    <cellStyle name="Note 16 6 3 2" xfId="21660" xr:uid="{5EB5A588-1860-4A59-BB21-843C11DC0B6B}"/>
    <cellStyle name="Note 16 6 3 2 2" xfId="21661" xr:uid="{9A9857EA-3F39-4CAF-B1B8-902D518052AB}"/>
    <cellStyle name="Note 16 6 3 3" xfId="21662" xr:uid="{A9B0CED9-B526-4A04-B848-225748B44442}"/>
    <cellStyle name="Note 16 6 4" xfId="21663" xr:uid="{E3771DC5-FEDA-41B4-A643-24FBD112008B}"/>
    <cellStyle name="Note 16 6 4 2" xfId="21664" xr:uid="{80460F08-03D4-40A6-96A0-949D536AB870}"/>
    <cellStyle name="Note 16 6 5" xfId="21665" xr:uid="{6052186C-75C6-401B-81B5-001D0E1A69EB}"/>
    <cellStyle name="Note 16 6 5 2" xfId="21666" xr:uid="{74C56388-0922-4B78-A03F-2BB4EA5F2AA9}"/>
    <cellStyle name="Note 16 6 6" xfId="21667" xr:uid="{B9DB17B3-C4D2-4E04-BC52-1376A146020E}"/>
    <cellStyle name="Note 16 7" xfId="21668" xr:uid="{0769BC37-3828-4530-BEFD-6CFDBF0C260D}"/>
    <cellStyle name="Note 16 7 2" xfId="21669" xr:uid="{F23ACB87-372F-4B68-A4E0-33C2D6C25598}"/>
    <cellStyle name="Note 16 7 2 2" xfId="21670" xr:uid="{3D4DBB90-9378-4E3F-9B76-F71BE3109528}"/>
    <cellStyle name="Note 16 7 3" xfId="21671" xr:uid="{5DDA013C-331B-4B15-977A-3B8479EF9AC6}"/>
    <cellStyle name="Note 16 8" xfId="21672" xr:uid="{F5EF47C1-F4CD-4D57-B885-F45340A7EDA3}"/>
    <cellStyle name="Note 16 8 2" xfId="21673" xr:uid="{6B6313B6-89F8-4885-98AA-202ED33D673B}"/>
    <cellStyle name="Note 16 8 2 2" xfId="21674" xr:uid="{1BAA1F27-594C-43BB-9B56-2270F59EAD4E}"/>
    <cellStyle name="Note 16 8 3" xfId="21675" xr:uid="{7C9CDBAE-A22C-4EA5-A225-3173F3A0A631}"/>
    <cellStyle name="Note 16 9" xfId="21676" xr:uid="{A225E9AB-4D8D-438D-B253-9D19D39D0EC4}"/>
    <cellStyle name="Note 16 9 2" xfId="21677" xr:uid="{386E01BD-69BF-4717-898F-0B4245B9B98A}"/>
    <cellStyle name="Note 17" xfId="21678" xr:uid="{53D8594A-17C7-48E7-9CE4-09214CEA5619}"/>
    <cellStyle name="Note 17 10" xfId="21679" xr:uid="{6D66E3EE-E801-4236-83D6-EF2B5E95D5EB}"/>
    <cellStyle name="Note 17 10 2" xfId="21680" xr:uid="{ED66CFA1-BDBE-4B35-94A0-B910C4C843D8}"/>
    <cellStyle name="Note 17 11" xfId="21681" xr:uid="{2FC21F23-8BDF-493A-A246-679B48F1C85A}"/>
    <cellStyle name="Note 17 2" xfId="21682" xr:uid="{F0D553DE-04B2-47C8-94BE-80AE5D6D1A3F}"/>
    <cellStyle name="Note 17 2 10" xfId="21683" xr:uid="{0F676512-7C38-487B-891C-983E63523679}"/>
    <cellStyle name="Note 17 2 2" xfId="21684" xr:uid="{C719EB06-E96E-4B92-87E3-94491DE61A56}"/>
    <cellStyle name="Note 17 2 2 2" xfId="21685" xr:uid="{57ECB472-3816-41DA-83AB-181A1D79F93E}"/>
    <cellStyle name="Note 17 2 2 2 2" xfId="21686" xr:uid="{5CC41E8D-0B19-489C-8B93-F82A10E92E39}"/>
    <cellStyle name="Note 17 2 2 2 2 2" xfId="21687" xr:uid="{5A286764-9DC3-49EE-AC00-3EE1EF051B84}"/>
    <cellStyle name="Note 17 2 2 2 2 2 2" xfId="21688" xr:uid="{2EF1DFD8-DEBA-4D4F-8C87-07A3BA0E0AC9}"/>
    <cellStyle name="Note 17 2 2 2 2 3" xfId="21689" xr:uid="{FDC8CD20-9D71-4B57-9461-43533F442DEF}"/>
    <cellStyle name="Note 17 2 2 2 3" xfId="21690" xr:uid="{A79AF140-C3B9-45A0-BBF7-F905C62F4C09}"/>
    <cellStyle name="Note 17 2 2 2 3 2" xfId="21691" xr:uid="{145F2760-9FF1-41F6-AEDC-0FD75BC9ACE8}"/>
    <cellStyle name="Note 17 2 2 2 3 2 2" xfId="21692" xr:uid="{BD725F76-4EE5-498D-B16C-BEEADDF0C948}"/>
    <cellStyle name="Note 17 2 2 2 3 3" xfId="21693" xr:uid="{618B6C74-B973-4C1D-9247-41338C9F3E69}"/>
    <cellStyle name="Note 17 2 2 2 4" xfId="21694" xr:uid="{03F21E9D-255D-4806-B817-7FE432D9B7F0}"/>
    <cellStyle name="Note 17 2 2 2 4 2" xfId="21695" xr:uid="{AFAAC7F7-7CB7-4B92-9F5B-3D05EACFC0A0}"/>
    <cellStyle name="Note 17 2 2 2 5" xfId="21696" xr:uid="{61768069-BA92-46BB-A7EA-4B9D99781DC7}"/>
    <cellStyle name="Note 17 2 2 2 5 2" xfId="21697" xr:uid="{2FACCA69-7E6D-401B-9C18-86A9B962952F}"/>
    <cellStyle name="Note 17 2 2 2 6" xfId="21698" xr:uid="{3AFE6F24-2B23-491B-BB5F-FC275490EABD}"/>
    <cellStyle name="Note 17 2 2 3" xfId="21699" xr:uid="{F15B6F48-B46C-49BC-878F-E8622CC6D405}"/>
    <cellStyle name="Note 17 2 2 3 2" xfId="21700" xr:uid="{64EDB43C-F75D-4A59-8626-827DC134A020}"/>
    <cellStyle name="Note 17 2 2 3 2 2" xfId="21701" xr:uid="{9CB93E0D-0AE3-48CA-BA55-80D467256353}"/>
    <cellStyle name="Note 17 2 2 3 2 2 2" xfId="21702" xr:uid="{74C4496E-6BDC-4F72-92A9-7A70CE340943}"/>
    <cellStyle name="Note 17 2 2 3 2 3" xfId="21703" xr:uid="{E4C28F3A-A91E-40FC-8611-2A6E6797718D}"/>
    <cellStyle name="Note 17 2 2 3 3" xfId="21704" xr:uid="{53A82B9F-6947-4521-976D-E1C4048C0E47}"/>
    <cellStyle name="Note 17 2 2 3 3 2" xfId="21705" xr:uid="{290242AF-9311-447F-BA1C-A884307ECB6D}"/>
    <cellStyle name="Note 17 2 2 3 3 2 2" xfId="21706" xr:uid="{6055C9C6-2EB5-4B36-8AED-9A641167FC10}"/>
    <cellStyle name="Note 17 2 2 3 3 3" xfId="21707" xr:uid="{76F05614-14E2-46D7-B254-2AA3B0954893}"/>
    <cellStyle name="Note 17 2 2 3 4" xfId="21708" xr:uid="{9738AA23-083B-440C-8452-6A162487A41E}"/>
    <cellStyle name="Note 17 2 2 3 4 2" xfId="21709" xr:uid="{15E18914-DDBC-4B97-850C-7E7A682ADD12}"/>
    <cellStyle name="Note 17 2 2 3 5" xfId="21710" xr:uid="{E6EDF17A-F847-43E3-BAAB-4080AD95E6D7}"/>
    <cellStyle name="Note 17 2 2 3 5 2" xfId="21711" xr:uid="{69A7940C-C5EA-4378-8080-740A1E9A5031}"/>
    <cellStyle name="Note 17 2 2 3 6" xfId="21712" xr:uid="{2C8108C5-55EC-435B-92B6-00A0FB31E9A3}"/>
    <cellStyle name="Note 17 2 2 4" xfId="21713" xr:uid="{E8CFC232-F2ED-4071-AAE5-4061EB559405}"/>
    <cellStyle name="Note 17 2 2 4 2" xfId="21714" xr:uid="{32D8AF58-71ED-4559-82DC-00F4C16672A0}"/>
    <cellStyle name="Note 17 2 2 4 2 2" xfId="21715" xr:uid="{66B994D4-5C95-4E42-8DFE-EDA650DFAF69}"/>
    <cellStyle name="Note 17 2 2 4 2 2 2" xfId="21716" xr:uid="{6F8239AE-1EEA-4D5A-9533-7FEA5360AA2B}"/>
    <cellStyle name="Note 17 2 2 4 2 3" xfId="21717" xr:uid="{C17ABCF4-B986-4CE3-BBA1-E4058515A32A}"/>
    <cellStyle name="Note 17 2 2 4 3" xfId="21718" xr:uid="{C2201E53-7A6F-405B-AD38-FC49008FB2F2}"/>
    <cellStyle name="Note 17 2 2 4 3 2" xfId="21719" xr:uid="{BE24C18E-F91F-4F1A-B263-952928D6ACCE}"/>
    <cellStyle name="Note 17 2 2 4 3 2 2" xfId="21720" xr:uid="{F2F08B87-8330-4BC6-A316-8B22F62FA8E2}"/>
    <cellStyle name="Note 17 2 2 4 3 3" xfId="21721" xr:uid="{73D62778-D454-482D-B83F-3094ED7B8316}"/>
    <cellStyle name="Note 17 2 2 4 4" xfId="21722" xr:uid="{53843848-3FD4-4F03-B396-95896595CFF5}"/>
    <cellStyle name="Note 17 2 2 4 4 2" xfId="21723" xr:uid="{D45F0DD2-F7E5-4D28-8523-A5962B725DDB}"/>
    <cellStyle name="Note 17 2 2 4 5" xfId="21724" xr:uid="{3C318B01-B1C7-48C9-A29B-BDE442119D0E}"/>
    <cellStyle name="Note 17 2 2 4 5 2" xfId="21725" xr:uid="{E794AA61-EF04-4F8C-9A5B-73FA57BE5076}"/>
    <cellStyle name="Note 17 2 2 4 6" xfId="21726" xr:uid="{5090B60C-AA09-4291-B55A-4C7497674F7C}"/>
    <cellStyle name="Note 17 2 2 5" xfId="21727" xr:uid="{C10997C5-E08A-4174-BB08-68562B2EA9C8}"/>
    <cellStyle name="Note 17 2 2 5 2" xfId="21728" xr:uid="{849C1AFD-B994-4BAE-9592-B5E4ED32584E}"/>
    <cellStyle name="Note 17 2 2 5 2 2" xfId="21729" xr:uid="{192E3B8B-ACCD-4CE3-888A-0E161CC69D46}"/>
    <cellStyle name="Note 17 2 2 5 3" xfId="21730" xr:uid="{4FD1CB80-871D-4879-9E82-19C5D2FFADD6}"/>
    <cellStyle name="Note 17 2 2 6" xfId="21731" xr:uid="{EA995AC0-C066-4E9B-B623-7D31DD62F43C}"/>
    <cellStyle name="Note 17 2 2 6 2" xfId="21732" xr:uid="{084A20DF-FA8A-4A08-9160-28F781E7A448}"/>
    <cellStyle name="Note 17 2 2 6 2 2" xfId="21733" xr:uid="{B44C673E-CAEF-4800-B3E6-2AC3E3DDFCF3}"/>
    <cellStyle name="Note 17 2 2 6 3" xfId="21734" xr:uid="{30117523-6E91-4B07-B3EE-4B8161042BEB}"/>
    <cellStyle name="Note 17 2 2 7" xfId="21735" xr:uid="{5A763507-08AF-4B4C-B170-FCA71C00ED93}"/>
    <cellStyle name="Note 17 2 2 7 2" xfId="21736" xr:uid="{7E3CB86C-DAC9-4406-825E-FAD7355B773F}"/>
    <cellStyle name="Note 17 2 2 8" xfId="21737" xr:uid="{1227AAC1-F871-4B9E-83D6-83DABF51C366}"/>
    <cellStyle name="Note 17 2 2 8 2" xfId="21738" xr:uid="{05114498-A172-4D5A-A657-F666A2C485C1}"/>
    <cellStyle name="Note 17 2 2 9" xfId="21739" xr:uid="{9ACB2EED-7CE7-4D13-B612-26BECA62B6A4}"/>
    <cellStyle name="Note 17 2 3" xfId="21740" xr:uid="{0D19DDCA-854A-4BDE-8431-558EDDFD55EF}"/>
    <cellStyle name="Note 17 2 3 2" xfId="21741" xr:uid="{33BD82C8-EE7A-456C-A073-6B9545134EF5}"/>
    <cellStyle name="Note 17 2 3 2 2" xfId="21742" xr:uid="{B630458A-A6E0-4C91-B58C-0F75CC49C5A9}"/>
    <cellStyle name="Note 17 2 3 2 2 2" xfId="21743" xr:uid="{D2A4B47E-3538-4308-8DA6-137690E59C77}"/>
    <cellStyle name="Note 17 2 3 2 3" xfId="21744" xr:uid="{D987DD99-4727-414B-A881-920A32797D9C}"/>
    <cellStyle name="Note 17 2 3 3" xfId="21745" xr:uid="{C29E08F4-EC3B-440F-A71A-B0B95635900B}"/>
    <cellStyle name="Note 17 2 3 3 2" xfId="21746" xr:uid="{25826CEA-BD1B-421C-BB9B-6F0025FCC40D}"/>
    <cellStyle name="Note 17 2 3 3 2 2" xfId="21747" xr:uid="{DA85948B-9133-419A-9C78-0E99F570F47A}"/>
    <cellStyle name="Note 17 2 3 3 3" xfId="21748" xr:uid="{967E8C2D-D0DC-41CB-A95B-35093DE3DD3A}"/>
    <cellStyle name="Note 17 2 3 4" xfId="21749" xr:uid="{32026A53-DC0F-44F0-BDE9-CF9A4F15B28E}"/>
    <cellStyle name="Note 17 2 3 4 2" xfId="21750" xr:uid="{F0AC8ED6-0DF8-40BD-85AB-FBA38F655DC7}"/>
    <cellStyle name="Note 17 2 3 5" xfId="21751" xr:uid="{BF940199-FB42-4967-8A1F-FB4B34351436}"/>
    <cellStyle name="Note 17 2 3 5 2" xfId="21752" xr:uid="{E48E7314-2215-4628-808A-82C1671A29F0}"/>
    <cellStyle name="Note 17 2 3 6" xfId="21753" xr:uid="{6CBE5FC3-2306-49F4-AE75-5269596401A5}"/>
    <cellStyle name="Note 17 2 4" xfId="21754" xr:uid="{8179FFA0-9BF3-4C69-BF95-639C068BB674}"/>
    <cellStyle name="Note 17 2 4 2" xfId="21755" xr:uid="{21B15C82-A3AF-448A-B3D3-01654EFC6158}"/>
    <cellStyle name="Note 17 2 4 2 2" xfId="21756" xr:uid="{3D9CDAA4-8F4E-4ADB-8FAD-9596267BA236}"/>
    <cellStyle name="Note 17 2 4 2 2 2" xfId="21757" xr:uid="{08D3C7A7-E63A-4E1F-B1C0-1BB5FB95408D}"/>
    <cellStyle name="Note 17 2 4 2 3" xfId="21758" xr:uid="{0039AAB7-CE55-47BE-830B-1D1EA514298F}"/>
    <cellStyle name="Note 17 2 4 3" xfId="21759" xr:uid="{82712AA3-278E-4C75-A78E-EDB5BB59E1DF}"/>
    <cellStyle name="Note 17 2 4 3 2" xfId="21760" xr:uid="{D90D4EBD-BFB8-438F-B9DD-FB89F272BAE0}"/>
    <cellStyle name="Note 17 2 4 3 2 2" xfId="21761" xr:uid="{6B95A689-E411-4BFE-B01D-D75BB4B27F69}"/>
    <cellStyle name="Note 17 2 4 3 3" xfId="21762" xr:uid="{E1AE91E3-406B-456D-877D-9DAB852B1C10}"/>
    <cellStyle name="Note 17 2 4 4" xfId="21763" xr:uid="{6E8EED38-86A7-4866-89E7-AD53A4E42E52}"/>
    <cellStyle name="Note 17 2 4 4 2" xfId="21764" xr:uid="{B21F6D80-FDB3-4AE5-BA6A-72998112466C}"/>
    <cellStyle name="Note 17 2 4 5" xfId="21765" xr:uid="{5B56BDC4-F662-43C3-B6FF-DD0F0DB2FB6F}"/>
    <cellStyle name="Note 17 2 4 5 2" xfId="21766" xr:uid="{3EE527CD-883E-48BB-AE22-630250233C81}"/>
    <cellStyle name="Note 17 2 4 6" xfId="21767" xr:uid="{61EC2221-4929-4D76-B076-88752404D87C}"/>
    <cellStyle name="Note 17 2 5" xfId="21768" xr:uid="{A30997D4-E8BA-4A67-A081-815284255627}"/>
    <cellStyle name="Note 17 2 5 2" xfId="21769" xr:uid="{FC1AA694-91C9-4D34-ACC8-FAFB4A0D81D9}"/>
    <cellStyle name="Note 17 2 5 2 2" xfId="21770" xr:uid="{412C3908-4CB8-4DA8-8E87-1537334234E5}"/>
    <cellStyle name="Note 17 2 5 2 2 2" xfId="21771" xr:uid="{F5AE8AF8-24AE-426C-88DB-0878EFF9438D}"/>
    <cellStyle name="Note 17 2 5 2 3" xfId="21772" xr:uid="{FF6333DF-6833-42DB-A5AB-75BBF0323234}"/>
    <cellStyle name="Note 17 2 5 3" xfId="21773" xr:uid="{756E3794-F0C4-4106-AC93-A4ECA0C7AB35}"/>
    <cellStyle name="Note 17 2 5 3 2" xfId="21774" xr:uid="{3E7B60CD-1286-4A1D-8B2E-7EADB509A6C6}"/>
    <cellStyle name="Note 17 2 5 3 2 2" xfId="21775" xr:uid="{9D99D8A3-6AF5-487F-8696-F8D7FFB612B1}"/>
    <cellStyle name="Note 17 2 5 3 3" xfId="21776" xr:uid="{1180DE4E-F585-4111-9C75-988617B2CB26}"/>
    <cellStyle name="Note 17 2 5 4" xfId="21777" xr:uid="{EB31243D-97C6-46B6-ACEA-58F59A35CD47}"/>
    <cellStyle name="Note 17 2 5 4 2" xfId="21778" xr:uid="{13D81F8C-A5C3-4570-808B-CFAC98F6A537}"/>
    <cellStyle name="Note 17 2 5 5" xfId="21779" xr:uid="{CABBED80-A034-41F8-A1DB-65968832F407}"/>
    <cellStyle name="Note 17 2 5 5 2" xfId="21780" xr:uid="{01A70C8C-1F6B-4305-9B32-867462BEB4EB}"/>
    <cellStyle name="Note 17 2 5 6" xfId="21781" xr:uid="{E694F7A6-B6CD-4AF7-9097-6038E436F8D8}"/>
    <cellStyle name="Note 17 2 6" xfId="21782" xr:uid="{47909870-EC84-4877-9E5C-44F79D89A6CD}"/>
    <cellStyle name="Note 17 2 6 2" xfId="21783" xr:uid="{457BEFF9-9217-4B8D-8B05-292A178F18EF}"/>
    <cellStyle name="Note 17 2 6 2 2" xfId="21784" xr:uid="{6665B9CE-711C-4352-A7EE-82086CAB908E}"/>
    <cellStyle name="Note 17 2 6 3" xfId="21785" xr:uid="{6FE81DF4-E188-425E-9BF3-FD9D35B16E0C}"/>
    <cellStyle name="Note 17 2 7" xfId="21786" xr:uid="{4CBEE2AE-E896-4F41-97CF-82BA6F14C364}"/>
    <cellStyle name="Note 17 2 7 2" xfId="21787" xr:uid="{EB6AECF4-61A7-45BD-AE2C-C0FB76F7A2AF}"/>
    <cellStyle name="Note 17 2 7 2 2" xfId="21788" xr:uid="{5A6389DB-0E54-4463-A703-6CC0B57E3461}"/>
    <cellStyle name="Note 17 2 7 3" xfId="21789" xr:uid="{C9EA565D-F7F4-4B58-B58E-4AB624589E5E}"/>
    <cellStyle name="Note 17 2 8" xfId="21790" xr:uid="{854041B8-4D75-4CB7-B634-41E5CE3CE66A}"/>
    <cellStyle name="Note 17 2 8 2" xfId="21791" xr:uid="{394BC28C-22CC-49EE-B3A5-C39460845705}"/>
    <cellStyle name="Note 17 2 9" xfId="21792" xr:uid="{2B6AEB7A-6988-444C-8E31-9F6B9E9F036D}"/>
    <cellStyle name="Note 17 2 9 2" xfId="21793" xr:uid="{921D4DB0-DAF5-48DD-98C9-DB86E3BD4412}"/>
    <cellStyle name="Note 17 3" xfId="21794" xr:uid="{9E2D11F6-C503-4936-AC50-EAB950691227}"/>
    <cellStyle name="Note 17 3 2" xfId="21795" xr:uid="{3398C5B8-9E3D-495F-828C-91A096F992BC}"/>
    <cellStyle name="Note 17 3 2 2" xfId="21796" xr:uid="{0F108FC0-1A9E-48B6-A877-C12FC4F48499}"/>
    <cellStyle name="Note 17 3 2 2 2" xfId="21797" xr:uid="{90D45A40-9A8A-49B6-88F3-42578759067D}"/>
    <cellStyle name="Note 17 3 2 2 2 2" xfId="21798" xr:uid="{532774FA-35B9-4572-9B65-12D6DE92A2FB}"/>
    <cellStyle name="Note 17 3 2 2 3" xfId="21799" xr:uid="{5FA88AA2-0D31-42A2-9CFC-F280D8C2099D}"/>
    <cellStyle name="Note 17 3 2 3" xfId="21800" xr:uid="{7750F90A-A0B0-4B23-BEF4-616F2EAB81B6}"/>
    <cellStyle name="Note 17 3 2 3 2" xfId="21801" xr:uid="{51A5DEA1-5AC0-4060-807A-A329A8778210}"/>
    <cellStyle name="Note 17 3 2 3 2 2" xfId="21802" xr:uid="{CD7E1C2F-1F82-4E89-8903-F1B3627EB026}"/>
    <cellStyle name="Note 17 3 2 3 3" xfId="21803" xr:uid="{1C201D00-21C0-4CEC-8F3C-463CCD570A3C}"/>
    <cellStyle name="Note 17 3 2 4" xfId="21804" xr:uid="{1FFB7930-E4C1-4044-AC17-900459B4E767}"/>
    <cellStyle name="Note 17 3 2 4 2" xfId="21805" xr:uid="{C1024822-E181-4338-9E69-F86933F99232}"/>
    <cellStyle name="Note 17 3 2 5" xfId="21806" xr:uid="{65DC426B-0AB3-4A90-AC3B-3461C0E14C6D}"/>
    <cellStyle name="Note 17 3 2 5 2" xfId="21807" xr:uid="{1FE976A4-A1A2-489C-94E3-26B57E583DA3}"/>
    <cellStyle name="Note 17 3 2 6" xfId="21808" xr:uid="{76C8FDB8-6B16-41AF-9B15-23BBE6353C5F}"/>
    <cellStyle name="Note 17 3 3" xfId="21809" xr:uid="{DD8D8196-C5B0-43BA-8D0B-05686838DC26}"/>
    <cellStyle name="Note 17 3 3 2" xfId="21810" xr:uid="{31445769-2736-426B-87CF-B8023E93E6B5}"/>
    <cellStyle name="Note 17 3 3 2 2" xfId="21811" xr:uid="{659A9817-419B-4F08-AB68-A3BCBA3D0466}"/>
    <cellStyle name="Note 17 3 3 2 2 2" xfId="21812" xr:uid="{25103135-5E84-4C5C-9899-4DD111AAEA13}"/>
    <cellStyle name="Note 17 3 3 2 3" xfId="21813" xr:uid="{4CEEE4D1-E5BB-4C21-9808-EA24B4213AD6}"/>
    <cellStyle name="Note 17 3 3 3" xfId="21814" xr:uid="{7411FE02-AAF4-44D7-9DEC-6EA35E6BB324}"/>
    <cellStyle name="Note 17 3 3 3 2" xfId="21815" xr:uid="{B44E3EAA-DC42-4E29-ABD7-987021E20A92}"/>
    <cellStyle name="Note 17 3 3 3 2 2" xfId="21816" xr:uid="{6F07AE14-8942-4F28-9EE9-9D2FE55668F0}"/>
    <cellStyle name="Note 17 3 3 3 3" xfId="21817" xr:uid="{1094D550-2FD6-4EC7-B5A5-3C4F5ABB8A9C}"/>
    <cellStyle name="Note 17 3 3 4" xfId="21818" xr:uid="{05E2C6F9-DCAC-48AB-9620-24F89AC85270}"/>
    <cellStyle name="Note 17 3 3 4 2" xfId="21819" xr:uid="{535DDDE7-46B8-4AEC-8530-58BCA55B497D}"/>
    <cellStyle name="Note 17 3 3 5" xfId="21820" xr:uid="{4CA071DA-3464-4742-B458-4943AA8D5934}"/>
    <cellStyle name="Note 17 3 3 5 2" xfId="21821" xr:uid="{69E92A86-F3F9-4FB2-B853-70782F99CB40}"/>
    <cellStyle name="Note 17 3 3 6" xfId="21822" xr:uid="{B7A8E25D-8840-4EBF-8D83-56DB6DAC82C2}"/>
    <cellStyle name="Note 17 3 4" xfId="21823" xr:uid="{E58C11EF-0FDD-47D1-919B-1B29F0658AFC}"/>
    <cellStyle name="Note 17 3 4 2" xfId="21824" xr:uid="{2A733A64-7CF6-49C9-8ED6-437265F98AD3}"/>
    <cellStyle name="Note 17 3 4 2 2" xfId="21825" xr:uid="{2B0AC937-6D31-43D3-BFA8-7AA4966010A9}"/>
    <cellStyle name="Note 17 3 4 2 2 2" xfId="21826" xr:uid="{3EC8EDC8-F72E-4FBF-9460-782A6627A041}"/>
    <cellStyle name="Note 17 3 4 2 3" xfId="21827" xr:uid="{EB615E3C-7331-40CA-82FF-8C137C07C72E}"/>
    <cellStyle name="Note 17 3 4 3" xfId="21828" xr:uid="{8D818FAF-EC06-4149-B2AC-B6A5B541AE86}"/>
    <cellStyle name="Note 17 3 4 3 2" xfId="21829" xr:uid="{4D5D424B-8EC2-4A78-AC98-EF8BC7545EB4}"/>
    <cellStyle name="Note 17 3 4 3 2 2" xfId="21830" xr:uid="{9471F5BF-9800-41C6-988F-E8CBC2577A91}"/>
    <cellStyle name="Note 17 3 4 3 3" xfId="21831" xr:uid="{FAA9BD26-D95F-4AB0-8FCB-1E591AE55A45}"/>
    <cellStyle name="Note 17 3 4 4" xfId="21832" xr:uid="{EA7FBE20-C8A9-47CC-9F0B-FF8EEB30C644}"/>
    <cellStyle name="Note 17 3 4 4 2" xfId="21833" xr:uid="{971842EA-1EBE-4089-BFAB-907CC4158314}"/>
    <cellStyle name="Note 17 3 4 5" xfId="21834" xr:uid="{3EEE634A-AC83-40CC-9628-267823C75D00}"/>
    <cellStyle name="Note 17 3 4 5 2" xfId="21835" xr:uid="{FDFBA563-0F46-4BD4-957A-78EEA39C7D61}"/>
    <cellStyle name="Note 17 3 4 6" xfId="21836" xr:uid="{8A01F32D-3810-4A3C-9A59-EB8FE1AA0967}"/>
    <cellStyle name="Note 17 3 5" xfId="21837" xr:uid="{29FAD44C-BC76-421A-BB06-5F8EFB9689FC}"/>
    <cellStyle name="Note 17 3 5 2" xfId="21838" xr:uid="{83298794-DE9B-4868-BDD8-403A07DC7250}"/>
    <cellStyle name="Note 17 3 5 2 2" xfId="21839" xr:uid="{7D6C766C-B34B-4CC1-BF08-571814CFB6EA}"/>
    <cellStyle name="Note 17 3 5 3" xfId="21840" xr:uid="{57819B86-0A87-487E-ACE8-2964B9FE8D5E}"/>
    <cellStyle name="Note 17 3 6" xfId="21841" xr:uid="{677DA2D6-5497-401F-9C30-887BF4D129B2}"/>
    <cellStyle name="Note 17 3 6 2" xfId="21842" xr:uid="{BF2A2125-967F-4AA2-8625-143295C1CD72}"/>
    <cellStyle name="Note 17 3 6 2 2" xfId="21843" xr:uid="{CEDF9D50-69A7-4F28-A8F1-D39568B37528}"/>
    <cellStyle name="Note 17 3 6 3" xfId="21844" xr:uid="{53499FBA-5072-48A9-BB03-A548BA57B0E7}"/>
    <cellStyle name="Note 17 3 7" xfId="21845" xr:uid="{F19D2EB5-A284-4282-8111-85A124D547C8}"/>
    <cellStyle name="Note 17 3 7 2" xfId="21846" xr:uid="{D4C6F153-37DA-4D96-A5F1-1AD3F6A963A0}"/>
    <cellStyle name="Note 17 3 8" xfId="21847" xr:uid="{E1CB384F-243A-401F-AC59-B4E5D2BCBE24}"/>
    <cellStyle name="Note 17 3 8 2" xfId="21848" xr:uid="{5C16EA41-D10F-444A-86A0-AD0A8A6EF738}"/>
    <cellStyle name="Note 17 3 9" xfId="21849" xr:uid="{7DBE7656-8DE3-48E8-BE59-68F549E464F0}"/>
    <cellStyle name="Note 17 4" xfId="21850" xr:uid="{0514DBC2-A357-4C8D-B2A9-347EA088C77F}"/>
    <cellStyle name="Note 17 4 2" xfId="21851" xr:uid="{526B1806-7BD4-4DF9-BBB4-05AF3A9EA615}"/>
    <cellStyle name="Note 17 4 2 2" xfId="21852" xr:uid="{775BD27C-B2F9-4E79-BCE7-4D4F4C39AFDB}"/>
    <cellStyle name="Note 17 4 2 2 2" xfId="21853" xr:uid="{BB1E26F9-CE32-4665-93BC-D341697CE4BC}"/>
    <cellStyle name="Note 17 4 2 3" xfId="21854" xr:uid="{338B8E50-C7CB-440D-8E0A-173794F0B591}"/>
    <cellStyle name="Note 17 4 3" xfId="21855" xr:uid="{C6CB381D-7417-4AC8-9DF9-074DB043865B}"/>
    <cellStyle name="Note 17 4 3 2" xfId="21856" xr:uid="{3394C07B-94E2-45A0-8454-45EC236E1593}"/>
    <cellStyle name="Note 17 4 3 2 2" xfId="21857" xr:uid="{8BC0D580-E6B9-4A1C-9D32-662680BFD6F4}"/>
    <cellStyle name="Note 17 4 3 3" xfId="21858" xr:uid="{BF75C4A7-76A5-4ADC-8592-35E594B0A3A1}"/>
    <cellStyle name="Note 17 4 4" xfId="21859" xr:uid="{820EDB62-C5F3-41A1-A67C-01FF3465772C}"/>
    <cellStyle name="Note 17 4 4 2" xfId="21860" xr:uid="{66272DD6-BB5D-4F7D-8201-D284201EFF05}"/>
    <cellStyle name="Note 17 4 5" xfId="21861" xr:uid="{E481FA52-442F-4C72-B5D6-A7D92B6014D2}"/>
    <cellStyle name="Note 17 4 5 2" xfId="21862" xr:uid="{2DBA4269-771B-4407-BEF8-77217DC10A2B}"/>
    <cellStyle name="Note 17 4 6" xfId="21863" xr:uid="{0A7C8F5B-4202-4506-ACE0-05494D808480}"/>
    <cellStyle name="Note 17 5" xfId="21864" xr:uid="{8AAC8511-3ED6-4B51-9913-0B85BDC2AE11}"/>
    <cellStyle name="Note 17 5 2" xfId="21865" xr:uid="{8C7A9061-59CA-4443-8512-90CF3166722E}"/>
    <cellStyle name="Note 17 5 2 2" xfId="21866" xr:uid="{B8A7A884-3330-4C19-B0C3-ED97D5B649AD}"/>
    <cellStyle name="Note 17 5 2 2 2" xfId="21867" xr:uid="{6219BC61-A825-455A-A290-0C608B4F902E}"/>
    <cellStyle name="Note 17 5 2 3" xfId="21868" xr:uid="{5F51ECBF-5E56-4EF0-A489-D174EB89172F}"/>
    <cellStyle name="Note 17 5 3" xfId="21869" xr:uid="{BE28709E-ABD6-4FB7-A1D9-8B620D5D55B0}"/>
    <cellStyle name="Note 17 5 3 2" xfId="21870" xr:uid="{31BA86B9-15A6-422D-8514-0CE39B61B280}"/>
    <cellStyle name="Note 17 5 3 2 2" xfId="21871" xr:uid="{6A5DBEC3-A8CF-4F80-AACD-554AF2DC6F43}"/>
    <cellStyle name="Note 17 5 3 3" xfId="21872" xr:uid="{FA058537-ACA9-423F-9729-9CDF021A60FB}"/>
    <cellStyle name="Note 17 5 4" xfId="21873" xr:uid="{CDE05507-6C1E-4C7B-AD0F-6490AAA33D36}"/>
    <cellStyle name="Note 17 5 4 2" xfId="21874" xr:uid="{D2127209-9B0F-4190-94EE-624CFD786748}"/>
    <cellStyle name="Note 17 5 5" xfId="21875" xr:uid="{6650D999-D7D3-4CD5-9CB4-155850ED52D7}"/>
    <cellStyle name="Note 17 5 5 2" xfId="21876" xr:uid="{E1FFC17B-25B9-43DC-BE91-3B1650D61DF1}"/>
    <cellStyle name="Note 17 5 6" xfId="21877" xr:uid="{41523807-43A7-42C5-AE32-4E87F9646C28}"/>
    <cellStyle name="Note 17 6" xfId="21878" xr:uid="{43A204D3-2EFD-446B-9A7F-50130C697691}"/>
    <cellStyle name="Note 17 6 2" xfId="21879" xr:uid="{997D1305-D632-4FB2-BCD1-5C57A081DC76}"/>
    <cellStyle name="Note 17 6 2 2" xfId="21880" xr:uid="{04DAE8F2-E42A-48AA-9EF3-B4155C1A617C}"/>
    <cellStyle name="Note 17 6 2 2 2" xfId="21881" xr:uid="{D2166F42-AEC1-44C7-B623-4D481A9E5094}"/>
    <cellStyle name="Note 17 6 2 3" xfId="21882" xr:uid="{86D0C134-9AD0-4F48-B401-86C72BF73E61}"/>
    <cellStyle name="Note 17 6 3" xfId="21883" xr:uid="{E9A292A2-5441-4BF6-BF12-700FE3D65781}"/>
    <cellStyle name="Note 17 6 3 2" xfId="21884" xr:uid="{1A30EB5A-3C59-439A-B701-B7B73A1FDD90}"/>
    <cellStyle name="Note 17 6 3 2 2" xfId="21885" xr:uid="{E01BF5D3-0375-4385-9CE8-854CBE2558CE}"/>
    <cellStyle name="Note 17 6 3 3" xfId="21886" xr:uid="{7112663E-32EB-4B1E-95C8-8C842FB66CCF}"/>
    <cellStyle name="Note 17 6 4" xfId="21887" xr:uid="{2B088ED0-29B5-4BA8-8C67-1615310AEF3D}"/>
    <cellStyle name="Note 17 6 4 2" xfId="21888" xr:uid="{C110F173-740A-4FE4-A78E-05D260D79FFB}"/>
    <cellStyle name="Note 17 6 5" xfId="21889" xr:uid="{BD7E1BF9-F7D5-4CEE-88A7-DD052E6F068B}"/>
    <cellStyle name="Note 17 6 5 2" xfId="21890" xr:uid="{2223F2AB-874B-4785-A450-C677087C054E}"/>
    <cellStyle name="Note 17 6 6" xfId="21891" xr:uid="{0420F1E0-10D6-4B5C-9CB2-3B4B4C725E7A}"/>
    <cellStyle name="Note 17 7" xfId="21892" xr:uid="{1392813E-4BE3-4F11-B525-E81F1FDBDA69}"/>
    <cellStyle name="Note 17 7 2" xfId="21893" xr:uid="{CC7A1E51-5DD6-4E65-A780-4A845AD8A796}"/>
    <cellStyle name="Note 17 7 2 2" xfId="21894" xr:uid="{98E34028-46F1-4355-BDC0-E3F9315CEEA5}"/>
    <cellStyle name="Note 17 7 3" xfId="21895" xr:uid="{585EC299-B5C8-422C-9646-73EE99222D61}"/>
    <cellStyle name="Note 17 8" xfId="21896" xr:uid="{F7E378C2-617C-4870-B879-74EF968EE198}"/>
    <cellStyle name="Note 17 8 2" xfId="21897" xr:uid="{6CFBCEBD-1BB8-4FA3-B55F-A92983E36E83}"/>
    <cellStyle name="Note 17 8 2 2" xfId="21898" xr:uid="{9EFD1182-B80E-48A9-A6FF-D21617C2A20C}"/>
    <cellStyle name="Note 17 8 3" xfId="21899" xr:uid="{1EF7F366-78CE-4C0E-8FE4-36D982B8879A}"/>
    <cellStyle name="Note 17 9" xfId="21900" xr:uid="{068182CF-B6C4-44C3-98DB-1AE3C4B5486F}"/>
    <cellStyle name="Note 17 9 2" xfId="21901" xr:uid="{FEFDE0AA-C220-4257-927F-9705E13EBD63}"/>
    <cellStyle name="Note 18" xfId="21902" xr:uid="{291CEF89-E95C-49AD-8F23-1D4D3C808B52}"/>
    <cellStyle name="Note 18 10" xfId="21903" xr:uid="{FE6A8107-C533-4109-A46A-925EE2C1967D}"/>
    <cellStyle name="Note 18 10 2" xfId="21904" xr:uid="{56543438-70EE-433C-86EF-AA9A0E19BA66}"/>
    <cellStyle name="Note 18 11" xfId="21905" xr:uid="{5F255352-63CB-4B07-B690-A24238FB55BB}"/>
    <cellStyle name="Note 18 2" xfId="21906" xr:uid="{E222D78B-EC4B-4E28-95BC-0CEA45CB3F68}"/>
    <cellStyle name="Note 18 2 10" xfId="21907" xr:uid="{072FE6EA-ACF4-4B88-A1D4-E376216A910E}"/>
    <cellStyle name="Note 18 2 2" xfId="21908" xr:uid="{F47341D6-EC5F-41F0-B769-2508170440F2}"/>
    <cellStyle name="Note 18 2 2 2" xfId="21909" xr:uid="{FF17A954-1CB2-4089-AF03-DF1393C2BDF6}"/>
    <cellStyle name="Note 18 2 2 2 2" xfId="21910" xr:uid="{612FCB74-038B-4C9C-BE3F-F7DE67636480}"/>
    <cellStyle name="Note 18 2 2 2 2 2" xfId="21911" xr:uid="{095CECFC-0EAE-4611-B3AC-E28FBE7D49AB}"/>
    <cellStyle name="Note 18 2 2 2 2 2 2" xfId="21912" xr:uid="{F2F6F0AB-5F74-42F9-8BD7-B923EEB39298}"/>
    <cellStyle name="Note 18 2 2 2 2 3" xfId="21913" xr:uid="{32EB0B8F-1D99-4B1B-A789-5C4C76EF2850}"/>
    <cellStyle name="Note 18 2 2 2 3" xfId="21914" xr:uid="{254F9C8C-72DC-4C0A-BD10-CB1A2D102389}"/>
    <cellStyle name="Note 18 2 2 2 3 2" xfId="21915" xr:uid="{B7D622BF-53BE-4394-BB3B-5C2F01F232E2}"/>
    <cellStyle name="Note 18 2 2 2 3 2 2" xfId="21916" xr:uid="{FE61726B-341C-4EEB-A778-BE181052A3BC}"/>
    <cellStyle name="Note 18 2 2 2 3 3" xfId="21917" xr:uid="{A7906494-C68E-41FC-8B80-38D5B18A2C79}"/>
    <cellStyle name="Note 18 2 2 2 4" xfId="21918" xr:uid="{734EE60F-BE71-4A73-824B-C1BD470CD261}"/>
    <cellStyle name="Note 18 2 2 2 4 2" xfId="21919" xr:uid="{8E2C4DEB-A091-4C59-B26E-B8C700232462}"/>
    <cellStyle name="Note 18 2 2 2 5" xfId="21920" xr:uid="{E3C9005F-3E57-4505-BCD7-54CF251BEA6C}"/>
    <cellStyle name="Note 18 2 2 2 5 2" xfId="21921" xr:uid="{9CAC18C2-520E-479B-AB88-CE277B64F09A}"/>
    <cellStyle name="Note 18 2 2 2 6" xfId="21922" xr:uid="{4C206BC6-1787-4686-9C68-DD42196150FB}"/>
    <cellStyle name="Note 18 2 2 3" xfId="21923" xr:uid="{9EEF2431-2C3E-4A16-B0F8-BB0FEC1868EC}"/>
    <cellStyle name="Note 18 2 2 3 2" xfId="21924" xr:uid="{48F27581-9C41-4DE7-B788-800A022986B1}"/>
    <cellStyle name="Note 18 2 2 3 2 2" xfId="21925" xr:uid="{2B4D3522-BE88-4670-9AF0-21C60A6FDC66}"/>
    <cellStyle name="Note 18 2 2 3 2 2 2" xfId="21926" xr:uid="{61316FC4-5086-4088-B7A3-E466FB853532}"/>
    <cellStyle name="Note 18 2 2 3 2 3" xfId="21927" xr:uid="{1E0F3743-30C5-4BEA-AC8A-AC985C77F459}"/>
    <cellStyle name="Note 18 2 2 3 3" xfId="21928" xr:uid="{D7913539-4AF8-4FD7-BB99-E966C252B15E}"/>
    <cellStyle name="Note 18 2 2 3 3 2" xfId="21929" xr:uid="{937A6313-B092-48DA-B42D-046705798A07}"/>
    <cellStyle name="Note 18 2 2 3 3 2 2" xfId="21930" xr:uid="{1ECD63E9-0B8D-4AE5-BF4A-F990B19C96AE}"/>
    <cellStyle name="Note 18 2 2 3 3 3" xfId="21931" xr:uid="{191E3D53-F236-4AE4-A7A1-D41806E2830C}"/>
    <cellStyle name="Note 18 2 2 3 4" xfId="21932" xr:uid="{1A1B9432-B676-405E-A2EB-D32E4A45ED47}"/>
    <cellStyle name="Note 18 2 2 3 4 2" xfId="21933" xr:uid="{D701C6AF-5A55-47D8-ACF9-9BE70F778C83}"/>
    <cellStyle name="Note 18 2 2 3 5" xfId="21934" xr:uid="{3387FB09-94F7-4E60-859E-E8B30EEAC663}"/>
    <cellStyle name="Note 18 2 2 3 5 2" xfId="21935" xr:uid="{BF25DF67-4B9A-46B5-B21F-81D633EA979D}"/>
    <cellStyle name="Note 18 2 2 3 6" xfId="21936" xr:uid="{91E6124B-0619-437B-AFD0-39E7B3E64F62}"/>
    <cellStyle name="Note 18 2 2 4" xfId="21937" xr:uid="{57C856B1-8304-4F4A-BFF3-616035C5B459}"/>
    <cellStyle name="Note 18 2 2 4 2" xfId="21938" xr:uid="{993688BB-194C-42C5-980F-2ABABA5636E6}"/>
    <cellStyle name="Note 18 2 2 4 2 2" xfId="21939" xr:uid="{E10AEFF3-CDD6-4519-9E8A-132F1872E801}"/>
    <cellStyle name="Note 18 2 2 4 2 2 2" xfId="21940" xr:uid="{535B854F-D457-409F-8074-2551F8727965}"/>
    <cellStyle name="Note 18 2 2 4 2 3" xfId="21941" xr:uid="{8F94C525-446A-410D-8543-67BCDD88E447}"/>
    <cellStyle name="Note 18 2 2 4 3" xfId="21942" xr:uid="{EA9F132B-A59A-4788-BCB5-230EA74E2820}"/>
    <cellStyle name="Note 18 2 2 4 3 2" xfId="21943" xr:uid="{86E2BC19-D560-4417-AC22-8944E151234C}"/>
    <cellStyle name="Note 18 2 2 4 3 2 2" xfId="21944" xr:uid="{7EE32D9B-2332-497A-947B-5BA3C64C6E61}"/>
    <cellStyle name="Note 18 2 2 4 3 3" xfId="21945" xr:uid="{10DF1E21-283F-429E-A3AB-4F4A7D2C613A}"/>
    <cellStyle name="Note 18 2 2 4 4" xfId="21946" xr:uid="{B9F6E75E-A80B-41A9-806E-7D067C748479}"/>
    <cellStyle name="Note 18 2 2 4 4 2" xfId="21947" xr:uid="{5C63A0CF-26A0-421A-B422-9414011BE009}"/>
    <cellStyle name="Note 18 2 2 4 5" xfId="21948" xr:uid="{41A34E5C-D594-478B-ACB8-F8C2F61DE0E5}"/>
    <cellStyle name="Note 18 2 2 4 5 2" xfId="21949" xr:uid="{32A69C6B-D81B-4C41-B0A8-51780A0D2D61}"/>
    <cellStyle name="Note 18 2 2 4 6" xfId="21950" xr:uid="{E884A6BC-305E-4738-A5B1-15B9DCACCDB0}"/>
    <cellStyle name="Note 18 2 2 5" xfId="21951" xr:uid="{0110ADAF-284F-4CC9-9E9F-C40E382AAF32}"/>
    <cellStyle name="Note 18 2 2 5 2" xfId="21952" xr:uid="{ED1765D2-7B69-4B44-9321-F9F518E7C5D5}"/>
    <cellStyle name="Note 18 2 2 5 2 2" xfId="21953" xr:uid="{41139058-45F4-492F-8908-68D41C35C445}"/>
    <cellStyle name="Note 18 2 2 5 3" xfId="21954" xr:uid="{0AA4CDA2-3FB6-4931-A677-FD4D202A9931}"/>
    <cellStyle name="Note 18 2 2 6" xfId="21955" xr:uid="{C456A6AA-C75C-4033-A146-8BFFA2E5442A}"/>
    <cellStyle name="Note 18 2 2 6 2" xfId="21956" xr:uid="{29979F86-FE90-4C5B-8ED4-FCF443446358}"/>
    <cellStyle name="Note 18 2 2 6 2 2" xfId="21957" xr:uid="{F925CCE9-0C04-4780-85EC-8F2B2E59A3A4}"/>
    <cellStyle name="Note 18 2 2 6 3" xfId="21958" xr:uid="{74BADB63-5EB1-488B-9DF1-426A65B031F6}"/>
    <cellStyle name="Note 18 2 2 7" xfId="21959" xr:uid="{439A8074-C9EB-4D4F-898D-930E2D57B6DA}"/>
    <cellStyle name="Note 18 2 2 7 2" xfId="21960" xr:uid="{E296D8E1-3302-4DCD-8890-9D489583FE46}"/>
    <cellStyle name="Note 18 2 2 8" xfId="21961" xr:uid="{86304DCB-11DF-4C20-8647-DDB3C9586620}"/>
    <cellStyle name="Note 18 2 2 8 2" xfId="21962" xr:uid="{0AC94939-9642-4B2F-A29B-4CA486F5E6AE}"/>
    <cellStyle name="Note 18 2 2 9" xfId="21963" xr:uid="{26C06458-FD6A-4A4E-A783-E986C1CFF941}"/>
    <cellStyle name="Note 18 2 3" xfId="21964" xr:uid="{51FAC0EB-4693-4D0F-8993-6322ADD0C3C6}"/>
    <cellStyle name="Note 18 2 3 2" xfId="21965" xr:uid="{BEEA0BE9-8F5A-46A7-B551-23D508FB6019}"/>
    <cellStyle name="Note 18 2 3 2 2" xfId="21966" xr:uid="{408C256C-A01C-4E5C-BD46-D922FBE281C4}"/>
    <cellStyle name="Note 18 2 3 2 2 2" xfId="21967" xr:uid="{F1547F24-3EE0-4247-9E2D-2381A96C753A}"/>
    <cellStyle name="Note 18 2 3 2 3" xfId="21968" xr:uid="{B3D572D1-0C63-4813-8E70-38518C58BA0C}"/>
    <cellStyle name="Note 18 2 3 3" xfId="21969" xr:uid="{8A635004-FA22-433E-B9D5-0412535DE773}"/>
    <cellStyle name="Note 18 2 3 3 2" xfId="21970" xr:uid="{F09A2DED-AFEB-4F8B-9811-EAD91314E332}"/>
    <cellStyle name="Note 18 2 3 3 2 2" xfId="21971" xr:uid="{A5BCAB64-D76B-4B8C-9274-B2040C1CAC73}"/>
    <cellStyle name="Note 18 2 3 3 3" xfId="21972" xr:uid="{BB734DFA-4370-4F01-9906-3F312BEAD444}"/>
    <cellStyle name="Note 18 2 3 4" xfId="21973" xr:uid="{40E49494-986E-4224-9D28-8B0260DCBC4D}"/>
    <cellStyle name="Note 18 2 3 4 2" xfId="21974" xr:uid="{8DE41B86-A6B2-4674-8FB3-4287A63DA0C8}"/>
    <cellStyle name="Note 18 2 3 5" xfId="21975" xr:uid="{81C14409-C1E2-4DA4-AD16-716292D1BC15}"/>
    <cellStyle name="Note 18 2 3 5 2" xfId="21976" xr:uid="{AA968D23-A483-4905-9E0A-4532A4693913}"/>
    <cellStyle name="Note 18 2 3 6" xfId="21977" xr:uid="{7A90A3CF-68E4-4B30-BB9C-1ACFC9B9594D}"/>
    <cellStyle name="Note 18 2 4" xfId="21978" xr:uid="{CF2958A6-AFF8-476A-95C9-7C009048A797}"/>
    <cellStyle name="Note 18 2 4 2" xfId="21979" xr:uid="{61CEF6BB-9D3B-4E80-83F5-418E5A0CCEF0}"/>
    <cellStyle name="Note 18 2 4 2 2" xfId="21980" xr:uid="{6E24DCF7-3B32-4478-BC58-63542BFF71DF}"/>
    <cellStyle name="Note 18 2 4 2 2 2" xfId="21981" xr:uid="{9BEF881B-2B26-411A-84DC-7E2A72DEDF76}"/>
    <cellStyle name="Note 18 2 4 2 3" xfId="21982" xr:uid="{EBF1A8BF-CA70-4711-AC19-BE094D26D90F}"/>
    <cellStyle name="Note 18 2 4 3" xfId="21983" xr:uid="{46803BEE-0951-4E59-B8B5-C9A764817E49}"/>
    <cellStyle name="Note 18 2 4 3 2" xfId="21984" xr:uid="{117E581C-26B8-4CE5-8862-648BB9D425F1}"/>
    <cellStyle name="Note 18 2 4 3 2 2" xfId="21985" xr:uid="{5F35801A-B37F-4970-97C7-EBA6226E0619}"/>
    <cellStyle name="Note 18 2 4 3 3" xfId="21986" xr:uid="{19D38EC3-E489-4E1C-B222-66D5D8B4BF97}"/>
    <cellStyle name="Note 18 2 4 4" xfId="21987" xr:uid="{EB0AC0A7-75E0-438E-AA46-0117CEA22E10}"/>
    <cellStyle name="Note 18 2 4 4 2" xfId="21988" xr:uid="{60BF21F1-E592-415F-B64B-9D7763D300B6}"/>
    <cellStyle name="Note 18 2 4 5" xfId="21989" xr:uid="{3A2B0057-1DE3-43E1-9C7D-557007023752}"/>
    <cellStyle name="Note 18 2 4 5 2" xfId="21990" xr:uid="{27D0A423-1A92-4371-BE71-9C355D9FB73D}"/>
    <cellStyle name="Note 18 2 4 6" xfId="21991" xr:uid="{4DA62EC9-4AEB-442B-ABAB-C9582009F622}"/>
    <cellStyle name="Note 18 2 5" xfId="21992" xr:uid="{E6026F30-06DB-4555-9875-794407533B14}"/>
    <cellStyle name="Note 18 2 5 2" xfId="21993" xr:uid="{537E13BD-20E9-4842-B412-3E8791511500}"/>
    <cellStyle name="Note 18 2 5 2 2" xfId="21994" xr:uid="{01BFCF9E-595F-466D-AA61-8FC92539E916}"/>
    <cellStyle name="Note 18 2 5 2 2 2" xfId="21995" xr:uid="{BC47EC9D-CFA1-42B0-8047-1C657DFDF947}"/>
    <cellStyle name="Note 18 2 5 2 3" xfId="21996" xr:uid="{0CF77E9E-B60D-4766-844B-35991CC21947}"/>
    <cellStyle name="Note 18 2 5 3" xfId="21997" xr:uid="{2D8D44CF-36D5-493F-8EA9-DD99E95A16FF}"/>
    <cellStyle name="Note 18 2 5 3 2" xfId="21998" xr:uid="{1AC622D8-94A0-44CF-9819-A28E71748C0A}"/>
    <cellStyle name="Note 18 2 5 3 2 2" xfId="21999" xr:uid="{0E88EF59-D81E-48E4-89C9-ADE803B32D4B}"/>
    <cellStyle name="Note 18 2 5 3 3" xfId="22000" xr:uid="{45747221-8EEF-4538-B26C-5A6A7C8146AB}"/>
    <cellStyle name="Note 18 2 5 4" xfId="22001" xr:uid="{76B8326F-0EF6-4CF2-AC21-B15A99C826E7}"/>
    <cellStyle name="Note 18 2 5 4 2" xfId="22002" xr:uid="{8F726952-38D4-4E99-84BF-8F99F5A21719}"/>
    <cellStyle name="Note 18 2 5 5" xfId="22003" xr:uid="{F724C349-449A-4EAF-B97C-7B89F698368A}"/>
    <cellStyle name="Note 18 2 5 5 2" xfId="22004" xr:uid="{B1AF792D-412A-42FA-8FF1-FBAEB340F9A5}"/>
    <cellStyle name="Note 18 2 5 6" xfId="22005" xr:uid="{38A6A5C5-6798-4F3A-BCD4-EFC64245E4A3}"/>
    <cellStyle name="Note 18 2 6" xfId="22006" xr:uid="{7DD9F4C4-54D2-46C0-B432-22673F8A5884}"/>
    <cellStyle name="Note 18 2 6 2" xfId="22007" xr:uid="{78E24E0B-3447-4682-8489-F389DBF2F4F9}"/>
    <cellStyle name="Note 18 2 6 2 2" xfId="22008" xr:uid="{7DA2377B-0A9D-45FD-A501-FC45D03B0A18}"/>
    <cellStyle name="Note 18 2 6 3" xfId="22009" xr:uid="{5D84D367-B618-43A1-8AE8-C6F86EFEFC03}"/>
    <cellStyle name="Note 18 2 7" xfId="22010" xr:uid="{4DCEB852-AB01-462F-B649-AAF1C392658E}"/>
    <cellStyle name="Note 18 2 7 2" xfId="22011" xr:uid="{E08EC391-5C0A-47CD-B3C8-0CBE0C55AF13}"/>
    <cellStyle name="Note 18 2 7 2 2" xfId="22012" xr:uid="{C373E1A5-BF42-42BA-A44A-4A8A63778815}"/>
    <cellStyle name="Note 18 2 7 3" xfId="22013" xr:uid="{5B62E700-BE1D-4DD4-9EB8-82348AD9E2A7}"/>
    <cellStyle name="Note 18 2 8" xfId="22014" xr:uid="{1D169DDF-B4B9-4595-AB1C-EE3BA1006248}"/>
    <cellStyle name="Note 18 2 8 2" xfId="22015" xr:uid="{46861AC4-E366-4617-8C5A-0486BB2E7163}"/>
    <cellStyle name="Note 18 2 9" xfId="22016" xr:uid="{4C4EA605-453C-4A6E-8CFA-671033743BA4}"/>
    <cellStyle name="Note 18 2 9 2" xfId="22017" xr:uid="{A2FB6E22-42B5-4221-9EF3-B81D13AD7C4A}"/>
    <cellStyle name="Note 18 3" xfId="22018" xr:uid="{1A915D73-3158-4DB6-8074-F89C3DCA0515}"/>
    <cellStyle name="Note 18 3 2" xfId="22019" xr:uid="{78A78480-0B1A-4C1B-8069-A856DECDC8AB}"/>
    <cellStyle name="Note 18 3 2 2" xfId="22020" xr:uid="{6256B14A-F28D-4611-94F4-0D5D415C879C}"/>
    <cellStyle name="Note 18 3 2 2 2" xfId="22021" xr:uid="{E1992230-1A06-4360-A70C-068BDF9DECAB}"/>
    <cellStyle name="Note 18 3 2 2 2 2" xfId="22022" xr:uid="{91B9BF69-E43D-4B9C-A616-D0C887388A5E}"/>
    <cellStyle name="Note 18 3 2 2 3" xfId="22023" xr:uid="{DD9C6A84-126A-436A-856B-D9C2D06137CA}"/>
    <cellStyle name="Note 18 3 2 3" xfId="22024" xr:uid="{5833742F-E311-4BCF-BD93-1FA15D52CDF3}"/>
    <cellStyle name="Note 18 3 2 3 2" xfId="22025" xr:uid="{394CECE6-A739-4F31-BCA8-C79EAB3121D2}"/>
    <cellStyle name="Note 18 3 2 3 2 2" xfId="22026" xr:uid="{5069F00D-7C19-47AB-BC3F-D2D01EF420D3}"/>
    <cellStyle name="Note 18 3 2 3 3" xfId="22027" xr:uid="{722293E2-326E-48B1-AE9C-8E421569ACB6}"/>
    <cellStyle name="Note 18 3 2 4" xfId="22028" xr:uid="{AD67B837-C644-44E4-8DA0-DE411819376C}"/>
    <cellStyle name="Note 18 3 2 4 2" xfId="22029" xr:uid="{3BB3F1E7-C0E4-4413-88BE-06F83A0D413A}"/>
    <cellStyle name="Note 18 3 2 5" xfId="22030" xr:uid="{54D918B6-A503-41E9-A8E0-2C2DCDF3B19A}"/>
    <cellStyle name="Note 18 3 2 5 2" xfId="22031" xr:uid="{3292E545-42B1-4EA9-8A91-82D846639D38}"/>
    <cellStyle name="Note 18 3 2 6" xfId="22032" xr:uid="{88201B92-F742-47B0-95D4-4F9B6E67F9D3}"/>
    <cellStyle name="Note 18 3 3" xfId="22033" xr:uid="{5927EEF4-A868-4547-BF72-7FEBB9D553F7}"/>
    <cellStyle name="Note 18 3 3 2" xfId="22034" xr:uid="{6223F21E-4B80-45CE-B218-AF5BD8896533}"/>
    <cellStyle name="Note 18 3 3 2 2" xfId="22035" xr:uid="{A106DECD-2C94-41BB-BD30-501319F47E6D}"/>
    <cellStyle name="Note 18 3 3 2 2 2" xfId="22036" xr:uid="{007010B4-7C32-413E-A91B-5EE570AD0B32}"/>
    <cellStyle name="Note 18 3 3 2 3" xfId="22037" xr:uid="{152B41E3-6B75-4216-A798-B2BB72EC9813}"/>
    <cellStyle name="Note 18 3 3 3" xfId="22038" xr:uid="{B6B43817-0413-4DBE-A8CB-3408AD1C4123}"/>
    <cellStyle name="Note 18 3 3 3 2" xfId="22039" xr:uid="{62AB741D-B3CA-468B-8726-2C45A90576A3}"/>
    <cellStyle name="Note 18 3 3 3 2 2" xfId="22040" xr:uid="{FF48D5D6-6B54-40F1-ACDF-2418EEBBFD88}"/>
    <cellStyle name="Note 18 3 3 3 3" xfId="22041" xr:uid="{2DB753C6-F115-4D2F-9F1F-C05C184836CF}"/>
    <cellStyle name="Note 18 3 3 4" xfId="22042" xr:uid="{23C94B0A-009B-417F-8E1D-F4A2CB969049}"/>
    <cellStyle name="Note 18 3 3 4 2" xfId="22043" xr:uid="{BE64BDE5-ABF7-4F7A-A83F-E76685F8109F}"/>
    <cellStyle name="Note 18 3 3 5" xfId="22044" xr:uid="{39576736-4FB7-4CDD-BB41-A1E437206C56}"/>
    <cellStyle name="Note 18 3 3 5 2" xfId="22045" xr:uid="{B64CF59D-18CB-41FE-BCBB-6CDD71C816C6}"/>
    <cellStyle name="Note 18 3 3 6" xfId="22046" xr:uid="{118FFD4C-BAC4-44AE-93A1-D7B30F11C2BF}"/>
    <cellStyle name="Note 18 3 4" xfId="22047" xr:uid="{A22EFEE6-3E6E-475B-ADEE-820EE3F6BBBF}"/>
    <cellStyle name="Note 18 3 4 2" xfId="22048" xr:uid="{4DBDAE72-A3E0-446B-B1E9-A9A6AD664731}"/>
    <cellStyle name="Note 18 3 4 2 2" xfId="22049" xr:uid="{FC7C3BB5-D2EB-4877-9A62-BF3B1ED3CDE7}"/>
    <cellStyle name="Note 18 3 4 2 2 2" xfId="22050" xr:uid="{0F63EB9C-7A14-4D5F-9A3B-D56D1794C54C}"/>
    <cellStyle name="Note 18 3 4 2 3" xfId="22051" xr:uid="{27508D3D-A1C2-443D-87B9-0CF785191788}"/>
    <cellStyle name="Note 18 3 4 3" xfId="22052" xr:uid="{3BE2987F-9D47-4BEF-A6AD-E4B1F594EBA0}"/>
    <cellStyle name="Note 18 3 4 3 2" xfId="22053" xr:uid="{F41C45E1-C1D6-43B1-B766-25729DD9B3CE}"/>
    <cellStyle name="Note 18 3 4 3 2 2" xfId="22054" xr:uid="{B912A62C-1AFC-4CB7-996D-0EFD3270CCC0}"/>
    <cellStyle name="Note 18 3 4 3 3" xfId="22055" xr:uid="{93634D94-E508-4BD9-BCC1-080228CA5D88}"/>
    <cellStyle name="Note 18 3 4 4" xfId="22056" xr:uid="{496A0197-352C-4B47-93FD-E9DAC3493233}"/>
    <cellStyle name="Note 18 3 4 4 2" xfId="22057" xr:uid="{B719D15C-E8D8-4EF3-A911-F1227E654F69}"/>
    <cellStyle name="Note 18 3 4 5" xfId="22058" xr:uid="{83EB5FD7-8269-42EC-8C82-F7D092BE15C9}"/>
    <cellStyle name="Note 18 3 4 5 2" xfId="22059" xr:uid="{72575C2A-416F-434A-9A76-B90D6FB7ECEA}"/>
    <cellStyle name="Note 18 3 4 6" xfId="22060" xr:uid="{25E2F1E7-A694-4452-A530-5E1279DA6C5B}"/>
    <cellStyle name="Note 18 3 5" xfId="22061" xr:uid="{9586E3B0-8728-4C4C-A447-0D4BD9A258EA}"/>
    <cellStyle name="Note 18 3 5 2" xfId="22062" xr:uid="{67393AE4-CA00-47CB-AC87-9F491A19A037}"/>
    <cellStyle name="Note 18 3 5 2 2" xfId="22063" xr:uid="{6F4C4045-B5CE-4FD3-89D0-F4DFD5AA4D3E}"/>
    <cellStyle name="Note 18 3 5 3" xfId="22064" xr:uid="{6D770377-C0C3-434F-8D75-A37C469AA61C}"/>
    <cellStyle name="Note 18 3 6" xfId="22065" xr:uid="{CAC18C4F-6F3E-4FE7-8DAB-B3E91530B464}"/>
    <cellStyle name="Note 18 3 6 2" xfId="22066" xr:uid="{963807B3-E315-420D-878B-6BA44FC1A90C}"/>
    <cellStyle name="Note 18 3 6 2 2" xfId="22067" xr:uid="{4849220D-CEA3-43B1-BB8F-123D64461CE8}"/>
    <cellStyle name="Note 18 3 6 3" xfId="22068" xr:uid="{77D21A5B-D3EB-4618-88B4-13AD3B60DCC9}"/>
    <cellStyle name="Note 18 3 7" xfId="22069" xr:uid="{CF406EA5-A292-43B6-901F-F80D2116680B}"/>
    <cellStyle name="Note 18 3 7 2" xfId="22070" xr:uid="{BCE46BAF-DD2A-43E1-AF95-79EFD6605A33}"/>
    <cellStyle name="Note 18 3 8" xfId="22071" xr:uid="{25790FFF-3981-4B53-A62B-AD48F8095EC4}"/>
    <cellStyle name="Note 18 3 8 2" xfId="22072" xr:uid="{8057B92B-3BB2-4677-AA3A-502043D8F0D8}"/>
    <cellStyle name="Note 18 3 9" xfId="22073" xr:uid="{F8E9AFF8-FC03-4B07-9F63-EA3177B6728C}"/>
    <cellStyle name="Note 18 4" xfId="22074" xr:uid="{73D68DDC-3C58-4508-A677-E9263A262A7E}"/>
    <cellStyle name="Note 18 4 2" xfId="22075" xr:uid="{510A13E4-E332-479C-B9BF-C8351BB6012D}"/>
    <cellStyle name="Note 18 4 2 2" xfId="22076" xr:uid="{202038C8-CF73-40CE-A4D9-26AB2D8B2707}"/>
    <cellStyle name="Note 18 4 2 2 2" xfId="22077" xr:uid="{0BA6C93E-4BA6-4F16-B525-E3AFEDB2FA8B}"/>
    <cellStyle name="Note 18 4 2 3" xfId="22078" xr:uid="{111E26C2-0262-4537-BEFA-B823E188CA62}"/>
    <cellStyle name="Note 18 4 3" xfId="22079" xr:uid="{0572FDDA-2E86-4ECB-978D-CEDB65AC53AA}"/>
    <cellStyle name="Note 18 4 3 2" xfId="22080" xr:uid="{FE108278-23DD-4329-8795-F59130D779E4}"/>
    <cellStyle name="Note 18 4 3 2 2" xfId="22081" xr:uid="{2393DDDA-7F03-4942-954D-440CD04ABD42}"/>
    <cellStyle name="Note 18 4 3 3" xfId="22082" xr:uid="{4F657D3F-BE44-42A3-836C-299D50BCCC13}"/>
    <cellStyle name="Note 18 4 4" xfId="22083" xr:uid="{0949948F-3984-4508-BDFF-AE02A0505C24}"/>
    <cellStyle name="Note 18 4 4 2" xfId="22084" xr:uid="{04545E2A-F24D-4213-8F6D-371F1A86094F}"/>
    <cellStyle name="Note 18 4 5" xfId="22085" xr:uid="{E261B012-831C-4CFC-A5BB-0A71785B5385}"/>
    <cellStyle name="Note 18 4 5 2" xfId="22086" xr:uid="{E3BFCDCA-6599-4048-9B68-EC51E2C4A23B}"/>
    <cellStyle name="Note 18 4 6" xfId="22087" xr:uid="{6DE2A074-8866-47F7-8CC3-0C17C442F0F3}"/>
    <cellStyle name="Note 18 5" xfId="22088" xr:uid="{68C6ED14-7F54-4F81-B30D-D735A6B6E470}"/>
    <cellStyle name="Note 18 5 2" xfId="22089" xr:uid="{5C5DDD7E-08CF-4890-BA41-474A7B90ACDC}"/>
    <cellStyle name="Note 18 5 2 2" xfId="22090" xr:uid="{0C81CC97-DE77-4106-9EA2-81E8E2BBD7E6}"/>
    <cellStyle name="Note 18 5 2 2 2" xfId="22091" xr:uid="{E2A7E25C-3F23-4F31-9C23-A5AC6125ECA0}"/>
    <cellStyle name="Note 18 5 2 3" xfId="22092" xr:uid="{16E8018C-6EC1-4660-88AA-820C366183F4}"/>
    <cellStyle name="Note 18 5 3" xfId="22093" xr:uid="{33A50BE5-FE60-4B75-AF4D-AEA53BBF58FD}"/>
    <cellStyle name="Note 18 5 3 2" xfId="22094" xr:uid="{01050F66-B58E-4C0D-A801-476406CDED9B}"/>
    <cellStyle name="Note 18 5 3 2 2" xfId="22095" xr:uid="{88DA74B1-E4EB-45DB-82B7-1A47235FF4C4}"/>
    <cellStyle name="Note 18 5 3 3" xfId="22096" xr:uid="{47F44282-C32E-4AB6-8510-DD4BB9C0C71F}"/>
    <cellStyle name="Note 18 5 4" xfId="22097" xr:uid="{E5F89141-9F16-453A-BA15-10054212CC27}"/>
    <cellStyle name="Note 18 5 4 2" xfId="22098" xr:uid="{D35A7436-8CA0-462A-9E68-B919BBDB0569}"/>
    <cellStyle name="Note 18 5 5" xfId="22099" xr:uid="{EA4A78D2-C124-430C-9D65-5DE0B6337059}"/>
    <cellStyle name="Note 18 5 5 2" xfId="22100" xr:uid="{05520422-E9BE-4E5E-8898-3A5178CFE75E}"/>
    <cellStyle name="Note 18 5 6" xfId="22101" xr:uid="{138E50DA-628A-4465-81B8-72E51FA2F283}"/>
    <cellStyle name="Note 18 6" xfId="22102" xr:uid="{E3241135-5ED2-4A2F-934E-98D5CDE0B198}"/>
    <cellStyle name="Note 18 6 2" xfId="22103" xr:uid="{3470CCD7-16E9-48C8-840A-FFF418A308B9}"/>
    <cellStyle name="Note 18 6 2 2" xfId="22104" xr:uid="{9291EF32-4CF9-4DC1-908F-A1306633CA87}"/>
    <cellStyle name="Note 18 6 2 2 2" xfId="22105" xr:uid="{EAE88B14-6995-4FDF-8913-1E4524803B63}"/>
    <cellStyle name="Note 18 6 2 3" xfId="22106" xr:uid="{6D472AFD-8E53-4DC7-961C-44A26A87C96D}"/>
    <cellStyle name="Note 18 6 3" xfId="22107" xr:uid="{E22AD228-CCC2-45DE-9CCC-41CF7BE7040B}"/>
    <cellStyle name="Note 18 6 3 2" xfId="22108" xr:uid="{F2BA962F-DFD7-4F59-A01A-1E8A4F69F196}"/>
    <cellStyle name="Note 18 6 3 2 2" xfId="22109" xr:uid="{A562AE0E-4361-4916-9551-7CFC6CE62D97}"/>
    <cellStyle name="Note 18 6 3 3" xfId="22110" xr:uid="{29AAFD49-615B-4BB8-9D3C-3E3151E763D0}"/>
    <cellStyle name="Note 18 6 4" xfId="22111" xr:uid="{962ED4C4-F6D2-4E5A-8D49-0B0E062ABE99}"/>
    <cellStyle name="Note 18 6 4 2" xfId="22112" xr:uid="{16ACD7EE-DB24-4D25-B4B8-B5D642B173FA}"/>
    <cellStyle name="Note 18 6 5" xfId="22113" xr:uid="{0DB408A8-3D17-477F-9926-DFFF39B45899}"/>
    <cellStyle name="Note 18 6 5 2" xfId="22114" xr:uid="{5C2B1ADA-B5D4-4419-8095-0EE4DCF21237}"/>
    <cellStyle name="Note 18 6 6" xfId="22115" xr:uid="{284824FD-59CE-40E1-8404-BE3EDBE361A2}"/>
    <cellStyle name="Note 18 7" xfId="22116" xr:uid="{928872EC-226F-4135-8FA5-F91B16AB9AED}"/>
    <cellStyle name="Note 18 7 2" xfId="22117" xr:uid="{3009F29E-E6D0-456C-BCA0-A1F7170A62F1}"/>
    <cellStyle name="Note 18 7 2 2" xfId="22118" xr:uid="{45B6768B-F1A3-4231-9CE1-B9E4265792F4}"/>
    <cellStyle name="Note 18 7 3" xfId="22119" xr:uid="{33915A19-4943-4DFA-B40F-411B8363332E}"/>
    <cellStyle name="Note 18 8" xfId="22120" xr:uid="{2FF032C8-BDDA-4A2F-8D11-A2C4FC092CB5}"/>
    <cellStyle name="Note 18 8 2" xfId="22121" xr:uid="{C77E4D89-A254-48DD-BD5E-2BD05754D984}"/>
    <cellStyle name="Note 18 8 2 2" xfId="22122" xr:uid="{DAE318BD-F188-4B8C-98DF-F671490342E8}"/>
    <cellStyle name="Note 18 8 3" xfId="22123" xr:uid="{E3AB975C-5709-4FD9-B809-D1F1E8D0E45F}"/>
    <cellStyle name="Note 18 9" xfId="22124" xr:uid="{5FD844DF-0841-46BE-9C64-FA590D52C182}"/>
    <cellStyle name="Note 18 9 2" xfId="22125" xr:uid="{54F53543-2170-4309-B8B0-F52E98FC80E1}"/>
    <cellStyle name="Note 19" xfId="22126" xr:uid="{86D2C246-BB66-4F6A-920A-6B0ADF695F24}"/>
    <cellStyle name="Note 19 10" xfId="22127" xr:uid="{F45D1F0F-7253-4970-8271-9FF5ABC29EC1}"/>
    <cellStyle name="Note 19 10 2" xfId="22128" xr:uid="{F6B205A5-40D1-4C18-9013-968B2D412B50}"/>
    <cellStyle name="Note 19 11" xfId="22129" xr:uid="{D43FAB9F-7C69-4B63-9BC6-68CAD4DF0ECE}"/>
    <cellStyle name="Note 19 2" xfId="22130" xr:uid="{DA97F953-1EF6-4509-9E47-75E165CDBEE2}"/>
    <cellStyle name="Note 19 2 10" xfId="22131" xr:uid="{D2F4AA1E-2AAB-4B86-8ADC-A5F3B80E15E6}"/>
    <cellStyle name="Note 19 2 2" xfId="22132" xr:uid="{398A6A37-EECF-489E-B0F1-19C92FFC57C5}"/>
    <cellStyle name="Note 19 2 2 2" xfId="22133" xr:uid="{EB8B7F89-B697-4735-B156-9FCE26A17D87}"/>
    <cellStyle name="Note 19 2 2 2 2" xfId="22134" xr:uid="{3E15EFFD-7565-48F3-AB3D-7BBFBD404EBE}"/>
    <cellStyle name="Note 19 2 2 2 2 2" xfId="22135" xr:uid="{23A88880-FD7C-47C1-A1C2-4255786E7B92}"/>
    <cellStyle name="Note 19 2 2 2 2 2 2" xfId="22136" xr:uid="{7F123BE5-12DE-4F28-BAF9-FCB42F1D386F}"/>
    <cellStyle name="Note 19 2 2 2 2 3" xfId="22137" xr:uid="{95CAA0D0-C1F9-4BBF-AD19-29774CA99474}"/>
    <cellStyle name="Note 19 2 2 2 3" xfId="22138" xr:uid="{AA0CC0E4-1BD9-49F2-ABF1-B27FF16A6B53}"/>
    <cellStyle name="Note 19 2 2 2 3 2" xfId="22139" xr:uid="{8B0E24EA-39FE-4D29-95FD-7C0173AC9A13}"/>
    <cellStyle name="Note 19 2 2 2 3 2 2" xfId="22140" xr:uid="{3E8E9DE6-C906-4883-910C-A9E631DED115}"/>
    <cellStyle name="Note 19 2 2 2 3 3" xfId="22141" xr:uid="{BAD790F7-6E9E-4D94-A615-5D9FD6C732E9}"/>
    <cellStyle name="Note 19 2 2 2 4" xfId="22142" xr:uid="{221E49B7-2C7B-42F9-9FBB-70A97BB7518B}"/>
    <cellStyle name="Note 19 2 2 2 4 2" xfId="22143" xr:uid="{8CED0656-FD64-43AD-BCCE-1C98A38E69B5}"/>
    <cellStyle name="Note 19 2 2 2 5" xfId="22144" xr:uid="{F1122F04-D9B9-4404-BC06-A2DA1CAB61EB}"/>
    <cellStyle name="Note 19 2 2 2 5 2" xfId="22145" xr:uid="{C2B24B40-ADDF-4DFF-A404-BD7CF3768305}"/>
    <cellStyle name="Note 19 2 2 2 6" xfId="22146" xr:uid="{898AF972-7F8B-44F8-AE59-1E7535DA4FE2}"/>
    <cellStyle name="Note 19 2 2 3" xfId="22147" xr:uid="{FB2C48E8-5881-44F6-9FBA-477D0FAFFD45}"/>
    <cellStyle name="Note 19 2 2 3 2" xfId="22148" xr:uid="{0BA0CD09-3CFD-4081-A107-E14B5F79B208}"/>
    <cellStyle name="Note 19 2 2 3 2 2" xfId="22149" xr:uid="{ED9FBA03-A62F-42E8-AB34-4E8490CAEC94}"/>
    <cellStyle name="Note 19 2 2 3 2 2 2" xfId="22150" xr:uid="{53125227-8D36-442B-A9F9-D1FCC577BE7D}"/>
    <cellStyle name="Note 19 2 2 3 2 3" xfId="22151" xr:uid="{569EC09B-3DE1-4174-8CE2-ADD0FA796B89}"/>
    <cellStyle name="Note 19 2 2 3 3" xfId="22152" xr:uid="{484EDE41-4AA8-4DF4-AD85-681FD649A253}"/>
    <cellStyle name="Note 19 2 2 3 3 2" xfId="22153" xr:uid="{A7268BCF-05ED-43E6-9EF7-03F4681A4974}"/>
    <cellStyle name="Note 19 2 2 3 3 2 2" xfId="22154" xr:uid="{55003C87-87D8-434A-9BB9-D638599E2B1C}"/>
    <cellStyle name="Note 19 2 2 3 3 3" xfId="22155" xr:uid="{0EA7E6CC-4F32-4DE4-AF59-C703AF9D467F}"/>
    <cellStyle name="Note 19 2 2 3 4" xfId="22156" xr:uid="{323897D0-837C-40E7-A39E-4E85F2140F0C}"/>
    <cellStyle name="Note 19 2 2 3 4 2" xfId="22157" xr:uid="{B53332BE-DB71-4BB8-B3AC-6708FFA61F0C}"/>
    <cellStyle name="Note 19 2 2 3 5" xfId="22158" xr:uid="{B473FBC5-FBDA-49C9-8EA5-C2264A50A212}"/>
    <cellStyle name="Note 19 2 2 3 5 2" xfId="22159" xr:uid="{33EB3B7B-DAAC-413F-BDA2-8B32D3CE6351}"/>
    <cellStyle name="Note 19 2 2 3 6" xfId="22160" xr:uid="{5AAA83F1-67BA-4679-874F-65074AACF32C}"/>
    <cellStyle name="Note 19 2 2 4" xfId="22161" xr:uid="{0F52E11B-14AD-4014-ADF7-5DAFD751BFF7}"/>
    <cellStyle name="Note 19 2 2 4 2" xfId="22162" xr:uid="{D198297D-90E9-40D9-94D1-0CBBC24FAD33}"/>
    <cellStyle name="Note 19 2 2 4 2 2" xfId="22163" xr:uid="{134856A6-89E7-44A5-99CE-87E330666824}"/>
    <cellStyle name="Note 19 2 2 4 2 2 2" xfId="22164" xr:uid="{9670E3A4-B5F1-41D6-94F9-9CECBD98D224}"/>
    <cellStyle name="Note 19 2 2 4 2 3" xfId="22165" xr:uid="{BFD5160A-3848-423A-8316-77DA891CB43E}"/>
    <cellStyle name="Note 19 2 2 4 3" xfId="22166" xr:uid="{BB600EB3-9804-4EA1-8B63-C0F11683D09B}"/>
    <cellStyle name="Note 19 2 2 4 3 2" xfId="22167" xr:uid="{E237DFE3-E552-40A7-BADC-C4BDE75DF229}"/>
    <cellStyle name="Note 19 2 2 4 3 2 2" xfId="22168" xr:uid="{FF14A5B0-18E2-440A-AA5A-5682DF547BEA}"/>
    <cellStyle name="Note 19 2 2 4 3 3" xfId="22169" xr:uid="{A8DA47B1-E358-4CC9-BF41-FC78EB54916B}"/>
    <cellStyle name="Note 19 2 2 4 4" xfId="22170" xr:uid="{2EC92865-8AA4-4CB9-B75F-C1D5A0DBF47D}"/>
    <cellStyle name="Note 19 2 2 4 4 2" xfId="22171" xr:uid="{F5802078-DBFD-410B-AB69-7C88F7D13A3D}"/>
    <cellStyle name="Note 19 2 2 4 5" xfId="22172" xr:uid="{493B6E9B-7BFC-4587-A20F-75425D79AE1A}"/>
    <cellStyle name="Note 19 2 2 4 5 2" xfId="22173" xr:uid="{D45B2EE4-04B0-4625-A4E8-40132B86F69F}"/>
    <cellStyle name="Note 19 2 2 4 6" xfId="22174" xr:uid="{CAC02A7E-EF42-4EBB-B27E-5443BB6BDDCA}"/>
    <cellStyle name="Note 19 2 2 5" xfId="22175" xr:uid="{FE2B27AE-87B2-4A74-A67E-2F721EE7E939}"/>
    <cellStyle name="Note 19 2 2 5 2" xfId="22176" xr:uid="{A9C92F94-A2CF-466D-A96D-56528BC90F17}"/>
    <cellStyle name="Note 19 2 2 5 2 2" xfId="22177" xr:uid="{BC29771C-F8EF-45B9-9927-D3981B3176FF}"/>
    <cellStyle name="Note 19 2 2 5 3" xfId="22178" xr:uid="{6D161AC5-6D00-45EB-B11D-898CD2FB63DE}"/>
    <cellStyle name="Note 19 2 2 6" xfId="22179" xr:uid="{3028016F-4D87-47C5-A86A-24906C8C83E2}"/>
    <cellStyle name="Note 19 2 2 6 2" xfId="22180" xr:uid="{DED4BF80-7D9C-4B99-B0C2-73215C39172A}"/>
    <cellStyle name="Note 19 2 2 6 2 2" xfId="22181" xr:uid="{5D17A69E-24D0-4C4A-BC07-ADDC67AFAA3C}"/>
    <cellStyle name="Note 19 2 2 6 3" xfId="22182" xr:uid="{B5354D60-E7FD-4593-AE38-7262BF364715}"/>
    <cellStyle name="Note 19 2 2 7" xfId="22183" xr:uid="{48CE30F8-B88D-4037-BC27-F5E18D51E8C4}"/>
    <cellStyle name="Note 19 2 2 7 2" xfId="22184" xr:uid="{A0CDB6CC-475E-42D5-8170-4E4A5CB5A3BB}"/>
    <cellStyle name="Note 19 2 2 8" xfId="22185" xr:uid="{FECD4698-5A05-45DA-BC69-8697BB4A58AB}"/>
    <cellStyle name="Note 19 2 2 8 2" xfId="22186" xr:uid="{72101BA3-4AE3-49BF-AE96-864B7749609F}"/>
    <cellStyle name="Note 19 2 2 9" xfId="22187" xr:uid="{EF00E3FE-C6F9-456D-B430-14F21B4DD671}"/>
    <cellStyle name="Note 19 2 3" xfId="22188" xr:uid="{64DE4941-9F5F-4035-BF0E-C3DF4A66F7D8}"/>
    <cellStyle name="Note 19 2 3 2" xfId="22189" xr:uid="{9A142CC3-18AC-4F54-9484-8E0E6756AAA3}"/>
    <cellStyle name="Note 19 2 3 2 2" xfId="22190" xr:uid="{FFCEF501-586F-4B08-98A5-CBDED717051F}"/>
    <cellStyle name="Note 19 2 3 2 2 2" xfId="22191" xr:uid="{5E02358D-FCAE-41B1-9B7F-CFDA4E4AEFBF}"/>
    <cellStyle name="Note 19 2 3 2 3" xfId="22192" xr:uid="{14E05F5E-A81C-420C-A576-7C681798186F}"/>
    <cellStyle name="Note 19 2 3 3" xfId="22193" xr:uid="{17AE4DA3-BB17-42A7-81C7-1AC85CAABC65}"/>
    <cellStyle name="Note 19 2 3 3 2" xfId="22194" xr:uid="{EBA12030-219E-41E0-A2DD-A3E633AE0DBE}"/>
    <cellStyle name="Note 19 2 3 3 2 2" xfId="22195" xr:uid="{E4B1D24E-E32F-4B0F-9A3E-A1610625CD95}"/>
    <cellStyle name="Note 19 2 3 3 3" xfId="22196" xr:uid="{2D956603-2709-4E48-B08B-2E0B4621712A}"/>
    <cellStyle name="Note 19 2 3 4" xfId="22197" xr:uid="{CC6103D8-4E8D-42FC-B3ED-5B70FEA57259}"/>
    <cellStyle name="Note 19 2 3 4 2" xfId="22198" xr:uid="{8C621675-EED0-4FC6-9EDE-44AB278EE9E8}"/>
    <cellStyle name="Note 19 2 3 5" xfId="22199" xr:uid="{70614928-82A8-4025-94B9-B181D901A472}"/>
    <cellStyle name="Note 19 2 3 5 2" xfId="22200" xr:uid="{F8848FB1-E443-425A-BF8F-9E365F8F32FD}"/>
    <cellStyle name="Note 19 2 3 6" xfId="22201" xr:uid="{609E5A1B-966C-464B-93A2-AD0ED485DFCB}"/>
    <cellStyle name="Note 19 2 4" xfId="22202" xr:uid="{0D66342D-F0D9-4061-B06D-B10E1A8556E7}"/>
    <cellStyle name="Note 19 2 4 2" xfId="22203" xr:uid="{C75ADE84-F6F5-4464-81D5-AF9623098C90}"/>
    <cellStyle name="Note 19 2 4 2 2" xfId="22204" xr:uid="{BEE49944-0E57-4582-B9B2-471C822F0304}"/>
    <cellStyle name="Note 19 2 4 2 2 2" xfId="22205" xr:uid="{E3C02F45-10FD-4FE6-AC16-CE0EB1783239}"/>
    <cellStyle name="Note 19 2 4 2 3" xfId="22206" xr:uid="{D9265C00-2340-4E90-A3DA-0ED394EBBE0C}"/>
    <cellStyle name="Note 19 2 4 3" xfId="22207" xr:uid="{CA8078A5-2733-40A9-BE88-B4E146D49FCD}"/>
    <cellStyle name="Note 19 2 4 3 2" xfId="22208" xr:uid="{D7DD1920-2C27-4D6B-9A12-420B92854E49}"/>
    <cellStyle name="Note 19 2 4 3 2 2" xfId="22209" xr:uid="{741A2B26-E185-4156-9C95-B2C00E560678}"/>
    <cellStyle name="Note 19 2 4 3 3" xfId="22210" xr:uid="{99B46D04-73D3-4753-AF76-76EB72598A78}"/>
    <cellStyle name="Note 19 2 4 4" xfId="22211" xr:uid="{5D4AE3FA-99BE-4841-B6F3-79E08385A8E8}"/>
    <cellStyle name="Note 19 2 4 4 2" xfId="22212" xr:uid="{2DB8A261-6268-4655-AC19-1104ACA350EA}"/>
    <cellStyle name="Note 19 2 4 5" xfId="22213" xr:uid="{DBCE173F-A0DC-42A0-98DF-5FAD8216F66E}"/>
    <cellStyle name="Note 19 2 4 5 2" xfId="22214" xr:uid="{6666E7A4-E0C3-45DE-99C9-B9DDA1EB5198}"/>
    <cellStyle name="Note 19 2 4 6" xfId="22215" xr:uid="{A5C5581C-E0B9-4B03-BF53-C772CE40C67E}"/>
    <cellStyle name="Note 19 2 5" xfId="22216" xr:uid="{6F3717D4-6AAC-4407-A481-3DDDB02CDD17}"/>
    <cellStyle name="Note 19 2 5 2" xfId="22217" xr:uid="{9D8F5899-51B9-4557-8A4A-5A384AF8B648}"/>
    <cellStyle name="Note 19 2 5 2 2" xfId="22218" xr:uid="{88B44526-D41F-48A0-9D5B-7F9B6DBFAE5F}"/>
    <cellStyle name="Note 19 2 5 2 2 2" xfId="22219" xr:uid="{BB069B34-F2CD-4246-B57F-B33E9B0133AA}"/>
    <cellStyle name="Note 19 2 5 2 3" xfId="22220" xr:uid="{D6E292EA-F2E4-46EE-BE6D-6EE827F74D45}"/>
    <cellStyle name="Note 19 2 5 3" xfId="22221" xr:uid="{282F2AAA-F7D0-4C22-AB93-A0B4A8AF42F7}"/>
    <cellStyle name="Note 19 2 5 3 2" xfId="22222" xr:uid="{84DA466C-A00A-4283-9CBD-77A87C08A0C0}"/>
    <cellStyle name="Note 19 2 5 3 2 2" xfId="22223" xr:uid="{1CC769A2-4E47-4154-956D-F12D078EA2F3}"/>
    <cellStyle name="Note 19 2 5 3 3" xfId="22224" xr:uid="{3BBB2944-39F8-4BDE-ACAE-A869C01CCDE1}"/>
    <cellStyle name="Note 19 2 5 4" xfId="22225" xr:uid="{F60494AB-5115-4D2D-9231-D060702B8688}"/>
    <cellStyle name="Note 19 2 5 4 2" xfId="22226" xr:uid="{6612CC6E-8D86-4E00-BE32-526C7F201D0B}"/>
    <cellStyle name="Note 19 2 5 5" xfId="22227" xr:uid="{05DBEB46-454F-45E1-871E-75078E07B905}"/>
    <cellStyle name="Note 19 2 5 5 2" xfId="22228" xr:uid="{D9DFC732-B39E-4DC7-A45F-80BACC96DB5D}"/>
    <cellStyle name="Note 19 2 5 6" xfId="22229" xr:uid="{2B23D287-D5DA-4BA0-A0D0-686B73390994}"/>
    <cellStyle name="Note 19 2 6" xfId="22230" xr:uid="{672719EF-3D3D-4A3A-88F8-689660503D71}"/>
    <cellStyle name="Note 19 2 6 2" xfId="22231" xr:uid="{88E0E6BE-06D5-4177-83E8-97012FEC5198}"/>
    <cellStyle name="Note 19 2 6 2 2" xfId="22232" xr:uid="{C474EB45-E5B1-472B-9FAA-3424169303B6}"/>
    <cellStyle name="Note 19 2 6 3" xfId="22233" xr:uid="{CCFCD333-56EF-484C-8BB2-8964D3008D08}"/>
    <cellStyle name="Note 19 2 7" xfId="22234" xr:uid="{F530B2CE-31BA-43D2-9080-0EF1AA3AED77}"/>
    <cellStyle name="Note 19 2 7 2" xfId="22235" xr:uid="{E600AF21-C17C-4707-891E-23F784812068}"/>
    <cellStyle name="Note 19 2 7 2 2" xfId="22236" xr:uid="{5534F3B0-D3B5-4ED1-A06D-41DDEBD9DF61}"/>
    <cellStyle name="Note 19 2 7 3" xfId="22237" xr:uid="{9FE0F48A-5506-4C32-A567-28BB0EE43C6E}"/>
    <cellStyle name="Note 19 2 8" xfId="22238" xr:uid="{1B514A84-8205-4492-9A2F-A6FD19C815B6}"/>
    <cellStyle name="Note 19 2 8 2" xfId="22239" xr:uid="{AE268B64-A11F-4134-BDB2-6A089EB17682}"/>
    <cellStyle name="Note 19 2 9" xfId="22240" xr:uid="{185906C2-0B87-432D-BBF4-63D77D0D7098}"/>
    <cellStyle name="Note 19 2 9 2" xfId="22241" xr:uid="{1759965A-AA2A-4E6A-A464-CA44034EAD90}"/>
    <cellStyle name="Note 19 3" xfId="22242" xr:uid="{BCB5F8A2-98F9-47C4-865D-003AFC5F68ED}"/>
    <cellStyle name="Note 19 3 2" xfId="22243" xr:uid="{761218B4-D904-42B6-9F3D-02ED6FA71004}"/>
    <cellStyle name="Note 19 3 2 2" xfId="22244" xr:uid="{45B918F0-B5C7-44AF-BD39-AF8E5D244345}"/>
    <cellStyle name="Note 19 3 2 2 2" xfId="22245" xr:uid="{33BAE59B-7FCE-465E-AAC0-A7D3E9B823F9}"/>
    <cellStyle name="Note 19 3 2 2 2 2" xfId="22246" xr:uid="{9FF20E32-57D5-4F55-A538-C081DC0D8610}"/>
    <cellStyle name="Note 19 3 2 2 3" xfId="22247" xr:uid="{93EE94EC-143E-4EB4-A977-181C4B08356B}"/>
    <cellStyle name="Note 19 3 2 3" xfId="22248" xr:uid="{642D033E-3DBE-408E-9863-1B06479FC77D}"/>
    <cellStyle name="Note 19 3 2 3 2" xfId="22249" xr:uid="{2E6ABC09-56B2-44B1-BD6C-8ACAB6828B46}"/>
    <cellStyle name="Note 19 3 2 3 2 2" xfId="22250" xr:uid="{5689A3DB-49A3-48ED-B9BE-1F45AC2881A2}"/>
    <cellStyle name="Note 19 3 2 3 3" xfId="22251" xr:uid="{4F6A3CEE-48FA-4C1F-A17C-F8EB939D5BA6}"/>
    <cellStyle name="Note 19 3 2 4" xfId="22252" xr:uid="{C7DA0F42-9BDF-4AD4-A03F-F1C1045D1366}"/>
    <cellStyle name="Note 19 3 2 4 2" xfId="22253" xr:uid="{1D0D6321-7063-40FB-9495-96CAD3DCA94A}"/>
    <cellStyle name="Note 19 3 2 5" xfId="22254" xr:uid="{7B91085E-EEB0-4963-9E72-72EAAF4B42FA}"/>
    <cellStyle name="Note 19 3 2 5 2" xfId="22255" xr:uid="{39DA539D-44A6-44A8-8543-A9C7012EA11A}"/>
    <cellStyle name="Note 19 3 2 6" xfId="22256" xr:uid="{D300BCE5-8893-440F-BC22-5F39BE1C1BB1}"/>
    <cellStyle name="Note 19 3 3" xfId="22257" xr:uid="{D30A5442-FA17-4B15-A5EF-E3011FDC815C}"/>
    <cellStyle name="Note 19 3 3 2" xfId="22258" xr:uid="{C2F970BB-843F-4810-AE89-31BB79C8FED9}"/>
    <cellStyle name="Note 19 3 3 2 2" xfId="22259" xr:uid="{702F4D63-B044-40CA-9651-6FE6348E16B0}"/>
    <cellStyle name="Note 19 3 3 2 2 2" xfId="22260" xr:uid="{F11275E0-1D49-4891-8542-69D4675365DE}"/>
    <cellStyle name="Note 19 3 3 2 3" xfId="22261" xr:uid="{BB57895C-4646-4F3C-84F4-2A22E8C08D17}"/>
    <cellStyle name="Note 19 3 3 3" xfId="22262" xr:uid="{58F34A0D-AAB4-438A-968B-F710A1184465}"/>
    <cellStyle name="Note 19 3 3 3 2" xfId="22263" xr:uid="{E0BE2129-DB85-42CA-8191-831DCEF24284}"/>
    <cellStyle name="Note 19 3 3 3 2 2" xfId="22264" xr:uid="{3EA15154-5844-468E-A17A-39B1C3F20C1A}"/>
    <cellStyle name="Note 19 3 3 3 3" xfId="22265" xr:uid="{07D4905E-B41B-4628-B69A-F4F465B5ECE5}"/>
    <cellStyle name="Note 19 3 3 4" xfId="22266" xr:uid="{DF53DC0E-FFFE-4A8C-8C19-F945B15CD167}"/>
    <cellStyle name="Note 19 3 3 4 2" xfId="22267" xr:uid="{3F509705-D265-4761-B7C2-DC32C2640218}"/>
    <cellStyle name="Note 19 3 3 5" xfId="22268" xr:uid="{82A877A1-3030-4E01-A172-C808B8A56D69}"/>
    <cellStyle name="Note 19 3 3 5 2" xfId="22269" xr:uid="{E6FBFC6E-7E3E-4904-847D-162FEE666693}"/>
    <cellStyle name="Note 19 3 3 6" xfId="22270" xr:uid="{B9CF9279-A600-49FC-B3AE-514E8B14CFC1}"/>
    <cellStyle name="Note 19 3 4" xfId="22271" xr:uid="{E940B1AE-DDEA-4E2D-BD96-D4CEB64D3523}"/>
    <cellStyle name="Note 19 3 4 2" xfId="22272" xr:uid="{43B93894-8342-4125-858A-E681F9E4EFFF}"/>
    <cellStyle name="Note 19 3 4 2 2" xfId="22273" xr:uid="{E4F74E5B-D049-4043-92FA-B7E605DB8686}"/>
    <cellStyle name="Note 19 3 4 2 2 2" xfId="22274" xr:uid="{D68F04B9-91A1-45C5-8BB1-8517722B291C}"/>
    <cellStyle name="Note 19 3 4 2 3" xfId="22275" xr:uid="{A5334F93-E683-4707-835A-6751D9ACCF52}"/>
    <cellStyle name="Note 19 3 4 3" xfId="22276" xr:uid="{A1F2B5C6-23DC-4EED-BBA4-87B2DD8EB5D1}"/>
    <cellStyle name="Note 19 3 4 3 2" xfId="22277" xr:uid="{19E88A81-4F3A-4F1F-BB6A-CC9B2A8DCDB7}"/>
    <cellStyle name="Note 19 3 4 3 2 2" xfId="22278" xr:uid="{F60E9C34-AFEC-4DD2-AE1A-B116F8973B71}"/>
    <cellStyle name="Note 19 3 4 3 3" xfId="22279" xr:uid="{3B26B2D8-5284-4535-9DBA-8DA709D827C0}"/>
    <cellStyle name="Note 19 3 4 4" xfId="22280" xr:uid="{6624852B-28CD-4212-931F-FF7AF9D9FF91}"/>
    <cellStyle name="Note 19 3 4 4 2" xfId="22281" xr:uid="{35EAEECC-5C07-49D2-A38C-F17694CB1311}"/>
    <cellStyle name="Note 19 3 4 5" xfId="22282" xr:uid="{F1F02838-51F0-4B8A-8BBE-E59A0955E3D5}"/>
    <cellStyle name="Note 19 3 4 5 2" xfId="22283" xr:uid="{C9EB6A0C-46FA-4BAF-983D-3D9892FB62AA}"/>
    <cellStyle name="Note 19 3 4 6" xfId="22284" xr:uid="{C1AF7D3D-2168-49D8-8055-DB9BC810C41F}"/>
    <cellStyle name="Note 19 3 5" xfId="22285" xr:uid="{B43E1D29-0808-4ED0-A931-14B115274444}"/>
    <cellStyle name="Note 19 3 5 2" xfId="22286" xr:uid="{E4909985-1D48-4C7C-B531-C092984CE4C2}"/>
    <cellStyle name="Note 19 3 5 2 2" xfId="22287" xr:uid="{843D7E92-7ADA-4855-BA8C-1D0C75041A1C}"/>
    <cellStyle name="Note 19 3 5 3" xfId="22288" xr:uid="{10EEA9B0-B993-4BF0-A00B-89A42A8B763F}"/>
    <cellStyle name="Note 19 3 6" xfId="22289" xr:uid="{5BE62696-8AE5-4104-99CB-27B476EBEE25}"/>
    <cellStyle name="Note 19 3 6 2" xfId="22290" xr:uid="{13F423F2-E482-4B6F-A44D-20BEA19C0DC1}"/>
    <cellStyle name="Note 19 3 6 2 2" xfId="22291" xr:uid="{8E790042-77CF-412B-94E6-33AF57B059C4}"/>
    <cellStyle name="Note 19 3 6 3" xfId="22292" xr:uid="{D7D4F58F-E649-4F6E-8E69-3BC7DFC4878E}"/>
    <cellStyle name="Note 19 3 7" xfId="22293" xr:uid="{DC88C81D-2CD8-4984-A029-CF6E8E54CC0D}"/>
    <cellStyle name="Note 19 3 7 2" xfId="22294" xr:uid="{625CF9FF-AC49-4A9B-9A31-FB77867717B5}"/>
    <cellStyle name="Note 19 3 8" xfId="22295" xr:uid="{480D5629-05A4-4AD0-9F24-C9FEEC3AFB73}"/>
    <cellStyle name="Note 19 3 8 2" xfId="22296" xr:uid="{D09D15D8-C12B-4A0E-A40B-E96E1D98841F}"/>
    <cellStyle name="Note 19 3 9" xfId="22297" xr:uid="{7E41803A-2E14-46B8-8F71-8DB70EC0E05C}"/>
    <cellStyle name="Note 19 4" xfId="22298" xr:uid="{B5916229-6D3F-4F15-A2CA-6033EA3EA3C1}"/>
    <cellStyle name="Note 19 4 2" xfId="22299" xr:uid="{B8E2081C-19C8-4CD1-AD2D-425258C03464}"/>
    <cellStyle name="Note 19 4 2 2" xfId="22300" xr:uid="{051FB901-430C-449D-9533-B541F3E86771}"/>
    <cellStyle name="Note 19 4 2 2 2" xfId="22301" xr:uid="{4A5A5BC1-6E7D-41E0-9874-21AB852F9089}"/>
    <cellStyle name="Note 19 4 2 3" xfId="22302" xr:uid="{1E2DFCFB-34BD-498E-A3A5-AB9C17B2DE5B}"/>
    <cellStyle name="Note 19 4 3" xfId="22303" xr:uid="{E936FC61-C1D1-42D2-A45B-FCBDC75E3E14}"/>
    <cellStyle name="Note 19 4 3 2" xfId="22304" xr:uid="{9B98B43B-5C3E-41A6-B3EE-E849056B77EA}"/>
    <cellStyle name="Note 19 4 3 2 2" xfId="22305" xr:uid="{B47B1E3D-6663-44CC-BFCF-864224DCC5EB}"/>
    <cellStyle name="Note 19 4 3 3" xfId="22306" xr:uid="{E67D5112-045F-43E5-9D9E-3FD332D8DD72}"/>
    <cellStyle name="Note 19 4 4" xfId="22307" xr:uid="{0F2BDC34-EA7C-49B6-8360-BE889A1326D7}"/>
    <cellStyle name="Note 19 4 4 2" xfId="22308" xr:uid="{B8D11E22-737C-492A-98C1-2D71C062F327}"/>
    <cellStyle name="Note 19 4 5" xfId="22309" xr:uid="{9F2D9EEB-B7DA-4455-B988-51BAFE580AAF}"/>
    <cellStyle name="Note 19 4 5 2" xfId="22310" xr:uid="{B1550713-76C4-4449-8EF4-0CF2D2CEA17C}"/>
    <cellStyle name="Note 19 4 6" xfId="22311" xr:uid="{38279BC5-4345-4CAB-903C-14D3B390BF31}"/>
    <cellStyle name="Note 19 5" xfId="22312" xr:uid="{5F448A83-5CF2-4365-847E-5500D66CB122}"/>
    <cellStyle name="Note 19 5 2" xfId="22313" xr:uid="{0BE36CB8-ED8A-4504-85C5-A73362684329}"/>
    <cellStyle name="Note 19 5 2 2" xfId="22314" xr:uid="{A85431D7-056F-48B1-A9A7-C59B9CB6991E}"/>
    <cellStyle name="Note 19 5 2 2 2" xfId="22315" xr:uid="{1EB667CC-0B76-4AD3-BC9E-D57A39265EE4}"/>
    <cellStyle name="Note 19 5 2 3" xfId="22316" xr:uid="{FA180BD7-9091-40C4-A4CD-E89D507488B6}"/>
    <cellStyle name="Note 19 5 3" xfId="22317" xr:uid="{70A44745-DF22-47D3-B9A9-C0A19177E6A8}"/>
    <cellStyle name="Note 19 5 3 2" xfId="22318" xr:uid="{BEB515F0-4800-4C40-B43E-A71F9A9DCF29}"/>
    <cellStyle name="Note 19 5 3 2 2" xfId="22319" xr:uid="{D9DA2DE8-BA02-4F82-9AF1-B77E67090AC5}"/>
    <cellStyle name="Note 19 5 3 3" xfId="22320" xr:uid="{AAE9E23C-5B6F-4027-BE3F-0ABA00C05B90}"/>
    <cellStyle name="Note 19 5 4" xfId="22321" xr:uid="{B29A1E40-7419-4352-A1DA-D9AAA33E443D}"/>
    <cellStyle name="Note 19 5 4 2" xfId="22322" xr:uid="{FF8F89AD-4272-4938-9643-2B8D36F56189}"/>
    <cellStyle name="Note 19 5 5" xfId="22323" xr:uid="{CB8A000A-F563-4D3E-AA1B-64D0C42263AD}"/>
    <cellStyle name="Note 19 5 5 2" xfId="22324" xr:uid="{B42B8440-767C-44C8-A2EA-A2C886460163}"/>
    <cellStyle name="Note 19 5 6" xfId="22325" xr:uid="{47C107BC-3B7B-4F70-AD4F-A08A50542A74}"/>
    <cellStyle name="Note 19 6" xfId="22326" xr:uid="{AEF0980A-78B5-4D61-83B7-A1A076E79920}"/>
    <cellStyle name="Note 19 6 2" xfId="22327" xr:uid="{27DB1B51-6EF4-46C8-8674-8B4191826DE3}"/>
    <cellStyle name="Note 19 6 2 2" xfId="22328" xr:uid="{6E5324E5-CDA1-4E9E-A5A5-5AF2758DD54F}"/>
    <cellStyle name="Note 19 6 2 2 2" xfId="22329" xr:uid="{AA9E00EF-EDA9-400B-B220-CAE79A1D118D}"/>
    <cellStyle name="Note 19 6 2 3" xfId="22330" xr:uid="{9670D87A-0BC9-4290-A624-D3D5C7E65ED3}"/>
    <cellStyle name="Note 19 6 3" xfId="22331" xr:uid="{2FDE155F-2C50-455C-A928-26244E1E83BB}"/>
    <cellStyle name="Note 19 6 3 2" xfId="22332" xr:uid="{5875852A-78E1-4790-A142-6D756A717891}"/>
    <cellStyle name="Note 19 6 3 2 2" xfId="22333" xr:uid="{DAF8F8DD-AD65-437D-A81D-F6AB27B5534F}"/>
    <cellStyle name="Note 19 6 3 3" xfId="22334" xr:uid="{75F2A4FB-5912-473D-BC84-17A0DF7C3A94}"/>
    <cellStyle name="Note 19 6 4" xfId="22335" xr:uid="{FDD0A6EB-2EAC-4506-AB47-6771BFDE4A9D}"/>
    <cellStyle name="Note 19 6 4 2" xfId="22336" xr:uid="{C54BBAD0-F99D-4DFF-B2EE-20661BCE4722}"/>
    <cellStyle name="Note 19 6 5" xfId="22337" xr:uid="{491F2E20-3D5D-47CC-A561-0EF434F04A91}"/>
    <cellStyle name="Note 19 6 5 2" xfId="22338" xr:uid="{42314496-2763-4D73-B660-E563CF8A8290}"/>
    <cellStyle name="Note 19 6 6" xfId="22339" xr:uid="{E6561093-E1B0-44CA-96E8-BAC3667F1A3C}"/>
    <cellStyle name="Note 19 7" xfId="22340" xr:uid="{8E5204C0-66D4-47BA-883F-DFC3C7EDA062}"/>
    <cellStyle name="Note 19 7 2" xfId="22341" xr:uid="{C6AB4FED-F53B-4739-BD16-2C76D23D0525}"/>
    <cellStyle name="Note 19 7 2 2" xfId="22342" xr:uid="{5516D621-467B-4E9D-B273-76D16B2468D0}"/>
    <cellStyle name="Note 19 7 3" xfId="22343" xr:uid="{36F55A94-BE44-473D-B27F-170980DEA81F}"/>
    <cellStyle name="Note 19 8" xfId="22344" xr:uid="{14DCCA97-EC20-4C16-9A26-57F2414880DF}"/>
    <cellStyle name="Note 19 8 2" xfId="22345" xr:uid="{08BB99B7-A123-4C8C-8032-C714AB0D7981}"/>
    <cellStyle name="Note 19 8 2 2" xfId="22346" xr:uid="{0DE49B03-ABCB-4629-997B-180845474F84}"/>
    <cellStyle name="Note 19 8 3" xfId="22347" xr:uid="{631A50E3-A16B-4D57-B350-AD0CA9588194}"/>
    <cellStyle name="Note 19 9" xfId="22348" xr:uid="{75999E39-6B83-4EBC-A5F3-CF373DE6CC0C}"/>
    <cellStyle name="Note 19 9 2" xfId="22349" xr:uid="{0E808B26-A2B5-4941-84EE-C63AF79F3A73}"/>
    <cellStyle name="Note 2" xfId="98" xr:uid="{B55B45AE-D5AF-46E9-93BD-F471394F723B}"/>
    <cellStyle name="Note 2 10" xfId="22350" xr:uid="{AF13BD85-5667-427D-A2AE-509B7FD87B2A}"/>
    <cellStyle name="Note 2 10 10" xfId="22351" xr:uid="{2D2150CB-14DC-4607-AB3C-73D796F93AEF}"/>
    <cellStyle name="Note 2 10 2" xfId="22352" xr:uid="{76DEBE7D-0371-4A8D-987B-F65EDF42246A}"/>
    <cellStyle name="Note 2 10 2 2" xfId="22353" xr:uid="{194974AC-72B8-4124-BBF5-6CBDE0C655B9}"/>
    <cellStyle name="Note 2 10 2 2 2" xfId="22354" xr:uid="{330D14AC-94AD-4376-92ED-0DB89210B354}"/>
    <cellStyle name="Note 2 10 2 2 2 2" xfId="22355" xr:uid="{98FC5049-00E9-4117-B985-9C580771ED8A}"/>
    <cellStyle name="Note 2 10 2 2 2 2 2" xfId="22356" xr:uid="{FF1665AD-4196-42A7-80EE-6C53401344C7}"/>
    <cellStyle name="Note 2 10 2 2 2 3" xfId="22357" xr:uid="{1E1A05F6-ADD6-419D-9CBA-403B8F5D89EF}"/>
    <cellStyle name="Note 2 10 2 2 3" xfId="22358" xr:uid="{CCA7A25A-8E3B-4B30-80D2-8A7B2B4B772C}"/>
    <cellStyle name="Note 2 10 2 2 3 2" xfId="22359" xr:uid="{860159DC-27C6-4A67-9981-393E9C45C370}"/>
    <cellStyle name="Note 2 10 2 2 3 2 2" xfId="22360" xr:uid="{9B30BADD-DDA3-4A6B-A0DA-C552CD4045E3}"/>
    <cellStyle name="Note 2 10 2 2 3 3" xfId="22361" xr:uid="{0540DC7D-4EA2-46CA-B88E-501DC86FE249}"/>
    <cellStyle name="Note 2 10 2 2 4" xfId="22362" xr:uid="{D398BE81-FB44-4C54-9CB8-F957E74CA69A}"/>
    <cellStyle name="Note 2 10 2 2 4 2" xfId="22363" xr:uid="{BE60DD73-77FC-48F1-A10C-B2109E41955C}"/>
    <cellStyle name="Note 2 10 2 2 5" xfId="22364" xr:uid="{444E391C-3CAA-4455-928E-8B49B4E3F06F}"/>
    <cellStyle name="Note 2 10 2 2 5 2" xfId="22365" xr:uid="{02F3ACDF-C144-43E7-A699-7D272E3C72D3}"/>
    <cellStyle name="Note 2 10 2 2 6" xfId="22366" xr:uid="{20732B13-4564-44B3-8E5E-F198AA59C60A}"/>
    <cellStyle name="Note 2 10 2 3" xfId="22367" xr:uid="{07345A7E-C838-474E-8BDD-7CD6D050F841}"/>
    <cellStyle name="Note 2 10 2 3 2" xfId="22368" xr:uid="{553B8BA5-65A6-45B8-B053-2EEF8573F72A}"/>
    <cellStyle name="Note 2 10 2 3 2 2" xfId="22369" xr:uid="{69CCA59B-D115-40BB-A3C2-3D7C7E9AA27B}"/>
    <cellStyle name="Note 2 10 2 3 2 2 2" xfId="22370" xr:uid="{4762C932-9723-4B35-9576-541D22C77DE4}"/>
    <cellStyle name="Note 2 10 2 3 2 3" xfId="22371" xr:uid="{0B5031A8-9240-4D2E-A886-4846D2A3F51D}"/>
    <cellStyle name="Note 2 10 2 3 3" xfId="22372" xr:uid="{24078430-EB50-4258-81B5-C5BDC18E437A}"/>
    <cellStyle name="Note 2 10 2 3 3 2" xfId="22373" xr:uid="{977BBC60-FBEC-4DE6-886E-E236D1888BA7}"/>
    <cellStyle name="Note 2 10 2 3 3 2 2" xfId="22374" xr:uid="{523A1DB1-0451-4199-93CA-D5A55FA52487}"/>
    <cellStyle name="Note 2 10 2 3 3 3" xfId="22375" xr:uid="{4063F0D6-9A7A-4897-93B7-85D7E701B208}"/>
    <cellStyle name="Note 2 10 2 3 4" xfId="22376" xr:uid="{124139D9-4836-4848-B969-263DBB3D3FE9}"/>
    <cellStyle name="Note 2 10 2 3 4 2" xfId="22377" xr:uid="{8C890B35-5C79-444A-8922-A1E4D3E2FB8D}"/>
    <cellStyle name="Note 2 10 2 3 5" xfId="22378" xr:uid="{D701FD6A-3793-4E56-9449-D4EDC5D86AB1}"/>
    <cellStyle name="Note 2 10 2 3 5 2" xfId="22379" xr:uid="{7E258D01-1760-4C42-97A6-4A528FAB8F82}"/>
    <cellStyle name="Note 2 10 2 3 6" xfId="22380" xr:uid="{7751AD1C-E46C-444C-BB9D-0E6AECE3A6CC}"/>
    <cellStyle name="Note 2 10 2 4" xfId="22381" xr:uid="{7ACD63C8-95EF-4EF4-ABC0-8F7DD49410EC}"/>
    <cellStyle name="Note 2 10 2 4 2" xfId="22382" xr:uid="{2A945ED5-2CDE-4EE7-B543-4E0C9F7AE758}"/>
    <cellStyle name="Note 2 10 2 4 2 2" xfId="22383" xr:uid="{33B8A0BD-F3AA-4BAE-A130-0287ECE821DD}"/>
    <cellStyle name="Note 2 10 2 4 2 2 2" xfId="22384" xr:uid="{9D10577D-8282-46CD-9F67-F7757B427841}"/>
    <cellStyle name="Note 2 10 2 4 2 3" xfId="22385" xr:uid="{DC79DFCA-72C4-44DB-86B5-EB68A6DECFD4}"/>
    <cellStyle name="Note 2 10 2 4 3" xfId="22386" xr:uid="{2DC066AC-6FF9-46B1-A725-6F745E8EDF5B}"/>
    <cellStyle name="Note 2 10 2 4 3 2" xfId="22387" xr:uid="{4DD5B3D1-EB11-414C-955A-485826767C7A}"/>
    <cellStyle name="Note 2 10 2 4 3 2 2" xfId="22388" xr:uid="{4D2E6D3F-D606-4D71-8915-56F7925A9518}"/>
    <cellStyle name="Note 2 10 2 4 3 3" xfId="22389" xr:uid="{93E6B005-AC5A-4094-8EE9-89FF33134610}"/>
    <cellStyle name="Note 2 10 2 4 4" xfId="22390" xr:uid="{7CF6C57D-42E5-4FC5-B4F4-DF27B7716709}"/>
    <cellStyle name="Note 2 10 2 4 4 2" xfId="22391" xr:uid="{C4D9C566-5718-44FE-B7C2-C15333A271B8}"/>
    <cellStyle name="Note 2 10 2 4 5" xfId="22392" xr:uid="{49233655-965B-40D0-9D0F-647DD4434194}"/>
    <cellStyle name="Note 2 10 2 4 5 2" xfId="22393" xr:uid="{EF085FAD-8DB2-49E4-A974-ED8C5FF73036}"/>
    <cellStyle name="Note 2 10 2 4 6" xfId="22394" xr:uid="{6D75A356-0B50-40DA-80EA-58295DB1A44E}"/>
    <cellStyle name="Note 2 10 2 5" xfId="22395" xr:uid="{CC66C9F7-353E-4613-B86F-414B5CBCCF00}"/>
    <cellStyle name="Note 2 10 2 5 2" xfId="22396" xr:uid="{39A8E086-D505-4E1D-8832-4A5B5E5043E5}"/>
    <cellStyle name="Note 2 10 2 5 2 2" xfId="22397" xr:uid="{13545475-C15B-4A20-A6CD-0A792CDA1AAA}"/>
    <cellStyle name="Note 2 10 2 5 3" xfId="22398" xr:uid="{96EF5BCE-2357-48D4-9CDA-F177D0B50648}"/>
    <cellStyle name="Note 2 10 2 6" xfId="22399" xr:uid="{533FFF1A-D491-4041-84D3-65CE75B9D1B2}"/>
    <cellStyle name="Note 2 10 2 6 2" xfId="22400" xr:uid="{331973D2-584F-49B0-922F-05C2B48462FB}"/>
    <cellStyle name="Note 2 10 2 6 2 2" xfId="22401" xr:uid="{C5DEFF0B-2DBE-4D4F-AD46-8B10497F4198}"/>
    <cellStyle name="Note 2 10 2 6 3" xfId="22402" xr:uid="{B5D8D195-1F66-4AE7-90BD-8CDCCA572A9A}"/>
    <cellStyle name="Note 2 10 2 7" xfId="22403" xr:uid="{7243A3F1-5839-4C3C-8F62-0C2F76861883}"/>
    <cellStyle name="Note 2 10 2 7 2" xfId="22404" xr:uid="{9F2C6809-0862-4710-A682-1B5A7C288895}"/>
    <cellStyle name="Note 2 10 2 8" xfId="22405" xr:uid="{030E2BC1-8D22-4276-ABC4-45C99EE321A5}"/>
    <cellStyle name="Note 2 10 2 8 2" xfId="22406" xr:uid="{EC4AA7ED-678B-4D6B-B9BB-D8A1AC5F332E}"/>
    <cellStyle name="Note 2 10 2 9" xfId="22407" xr:uid="{A4EC7D05-5D58-4810-AFA7-04CBBCFA6807}"/>
    <cellStyle name="Note 2 10 3" xfId="22408" xr:uid="{96A0A043-CFE5-4A37-9F03-091CB152C857}"/>
    <cellStyle name="Note 2 10 3 2" xfId="22409" xr:uid="{E68DAB97-05CF-4CEC-B9DE-C0F2A8F382AB}"/>
    <cellStyle name="Note 2 10 3 2 2" xfId="22410" xr:uid="{20F27175-5321-43A8-9C76-68983BAB40A0}"/>
    <cellStyle name="Note 2 10 3 2 2 2" xfId="22411" xr:uid="{77100D0F-F4F7-4460-A28F-5E68823DCEF1}"/>
    <cellStyle name="Note 2 10 3 2 3" xfId="22412" xr:uid="{0BA2FBAD-68B5-4890-B09D-0B8D5021A595}"/>
    <cellStyle name="Note 2 10 3 3" xfId="22413" xr:uid="{34EE6329-969A-4FD8-82A1-CEB12BC7888A}"/>
    <cellStyle name="Note 2 10 3 3 2" xfId="22414" xr:uid="{AA06A15E-A522-47FC-BBDC-4AD07510C95C}"/>
    <cellStyle name="Note 2 10 3 3 2 2" xfId="22415" xr:uid="{0A0F619C-B49D-458F-A163-C6AEF51BA403}"/>
    <cellStyle name="Note 2 10 3 3 3" xfId="22416" xr:uid="{E09F5946-B9D8-4D4F-848A-3525F8813216}"/>
    <cellStyle name="Note 2 10 3 4" xfId="22417" xr:uid="{12FF0919-645E-4276-B653-C02698840776}"/>
    <cellStyle name="Note 2 10 3 4 2" xfId="22418" xr:uid="{4C0F6B84-714F-4750-A07D-B6443F10C071}"/>
    <cellStyle name="Note 2 10 3 5" xfId="22419" xr:uid="{42D79267-6DDA-468B-BFCF-4BE5A277AAFD}"/>
    <cellStyle name="Note 2 10 3 5 2" xfId="22420" xr:uid="{AE7EDBE5-8D01-46B1-A2B6-D7F8022AAEE6}"/>
    <cellStyle name="Note 2 10 3 6" xfId="22421" xr:uid="{CBF322B0-B1A1-4C31-8A11-574E195C611B}"/>
    <cellStyle name="Note 2 10 4" xfId="22422" xr:uid="{020334F1-86D6-4345-8033-94F8CF5539D9}"/>
    <cellStyle name="Note 2 10 4 2" xfId="22423" xr:uid="{C75919D2-C3C5-474B-941D-FD95C122D086}"/>
    <cellStyle name="Note 2 10 4 2 2" xfId="22424" xr:uid="{AFD25E37-3E8D-41E0-BF3C-8AC2E6CC0BF7}"/>
    <cellStyle name="Note 2 10 4 2 2 2" xfId="22425" xr:uid="{9B856E92-2BEF-4F34-ACF2-1A3B6DDE3E20}"/>
    <cellStyle name="Note 2 10 4 2 3" xfId="22426" xr:uid="{D6CCB6B1-09D9-49C5-91E1-745F36FDA967}"/>
    <cellStyle name="Note 2 10 4 3" xfId="22427" xr:uid="{08434E03-503A-4B53-AF5E-F72C5D1631F7}"/>
    <cellStyle name="Note 2 10 4 3 2" xfId="22428" xr:uid="{37CAA9A0-3107-4D5E-BAB9-75F9C18A3217}"/>
    <cellStyle name="Note 2 10 4 3 2 2" xfId="22429" xr:uid="{E5666FAD-DE1A-4598-B6A9-8F7A22EFD0FF}"/>
    <cellStyle name="Note 2 10 4 3 3" xfId="22430" xr:uid="{40E843B9-8CBD-4F60-9616-CF5E9D2A547F}"/>
    <cellStyle name="Note 2 10 4 4" xfId="22431" xr:uid="{4EB4E1ED-FF2D-4BE2-A0B1-60BAEA5093D2}"/>
    <cellStyle name="Note 2 10 4 4 2" xfId="22432" xr:uid="{3219645F-FD1C-4036-9F85-FC53E3FA2A53}"/>
    <cellStyle name="Note 2 10 4 5" xfId="22433" xr:uid="{3DDAFB23-7196-4E04-9F1E-5A3215FE5C19}"/>
    <cellStyle name="Note 2 10 4 5 2" xfId="22434" xr:uid="{A74A7A1A-AF16-4691-93B8-1A9EC5216612}"/>
    <cellStyle name="Note 2 10 4 6" xfId="22435" xr:uid="{903D6744-3DA6-4B93-832F-8017CC0306C0}"/>
    <cellStyle name="Note 2 10 5" xfId="22436" xr:uid="{103BAA05-BB32-41DA-802E-B1A6E6ECA2E6}"/>
    <cellStyle name="Note 2 10 5 2" xfId="22437" xr:uid="{D9E1D01E-E8BA-4731-865E-4B83416C92C2}"/>
    <cellStyle name="Note 2 10 5 2 2" xfId="22438" xr:uid="{402A9409-CB93-4B55-9C1A-FFCD55B19AE1}"/>
    <cellStyle name="Note 2 10 5 2 2 2" xfId="22439" xr:uid="{C5B8BDF8-8E7D-43FA-B7FD-DCDD007C98E2}"/>
    <cellStyle name="Note 2 10 5 2 3" xfId="22440" xr:uid="{54870ABE-2DB7-4946-B561-01565AC9BAEA}"/>
    <cellStyle name="Note 2 10 5 3" xfId="22441" xr:uid="{4B2699DE-EFD2-4012-8D1B-4361B10F46E8}"/>
    <cellStyle name="Note 2 10 5 3 2" xfId="22442" xr:uid="{75BC1625-7183-4E96-92CE-BB27BBF5BC11}"/>
    <cellStyle name="Note 2 10 5 3 2 2" xfId="22443" xr:uid="{3D55709B-2BA2-4395-9D43-0DF713402744}"/>
    <cellStyle name="Note 2 10 5 3 3" xfId="22444" xr:uid="{FF69DFA0-2A99-42CA-B864-D21F929D3DBE}"/>
    <cellStyle name="Note 2 10 5 4" xfId="22445" xr:uid="{A9C31F2A-08CB-4616-A71A-CAB05444E4A4}"/>
    <cellStyle name="Note 2 10 5 4 2" xfId="22446" xr:uid="{F0B66E04-2B95-4D94-A9D7-2D78D97ECA01}"/>
    <cellStyle name="Note 2 10 5 5" xfId="22447" xr:uid="{B640E8FC-537E-4F6B-A308-6F192850149A}"/>
    <cellStyle name="Note 2 10 5 5 2" xfId="22448" xr:uid="{D596E919-5074-4B03-8383-DCA3597D280D}"/>
    <cellStyle name="Note 2 10 5 6" xfId="22449" xr:uid="{0AD4466E-7355-454C-AACE-821D9372AE01}"/>
    <cellStyle name="Note 2 10 6" xfId="22450" xr:uid="{F2A7FF9B-4A9E-4CC2-9805-973F26DA19B1}"/>
    <cellStyle name="Note 2 10 6 2" xfId="22451" xr:uid="{A6B96B2C-A273-4DBE-95ED-A588C42726E0}"/>
    <cellStyle name="Note 2 10 6 2 2" xfId="22452" xr:uid="{2CAF8E67-7423-417A-B797-4D5320330F1E}"/>
    <cellStyle name="Note 2 10 6 3" xfId="22453" xr:uid="{B7C64616-DDBC-4EC8-B248-238FF4EC45EC}"/>
    <cellStyle name="Note 2 10 7" xfId="22454" xr:uid="{CF1BFDA0-F387-45A6-90CF-C26FC8AB0AC7}"/>
    <cellStyle name="Note 2 10 7 2" xfId="22455" xr:uid="{2068D27E-6CE5-4DC2-984E-A9560E09BD70}"/>
    <cellStyle name="Note 2 10 7 2 2" xfId="22456" xr:uid="{20D3AEC5-0C2B-4166-920A-3AE8CF2FE775}"/>
    <cellStyle name="Note 2 10 7 3" xfId="22457" xr:uid="{A14EED6F-3853-4E6C-BCAD-35E3AB935A25}"/>
    <cellStyle name="Note 2 10 8" xfId="22458" xr:uid="{334CE685-2072-437F-91A5-713141E6687F}"/>
    <cellStyle name="Note 2 10 8 2" xfId="22459" xr:uid="{E7856B62-11F4-4C5F-99A4-29DB2B29A880}"/>
    <cellStyle name="Note 2 10 9" xfId="22460" xr:uid="{9A8D4707-9541-446C-9811-5993FB09A601}"/>
    <cellStyle name="Note 2 10 9 2" xfId="22461" xr:uid="{455C83EF-F937-4635-A71D-ED42AACC5339}"/>
    <cellStyle name="Note 2 11" xfId="22462" xr:uid="{1DA1B8F7-1A40-4157-A4C3-D5C01BE6176F}"/>
    <cellStyle name="Note 2 11 2" xfId="22463" xr:uid="{6FFA7BB2-CD3E-4D94-B57B-1396E1F111F8}"/>
    <cellStyle name="Note 2 11 2 2" xfId="22464" xr:uid="{00A2300E-7C49-4317-9BD7-5806300838BC}"/>
    <cellStyle name="Note 2 11 2 2 2" xfId="22465" xr:uid="{C6E37028-ED65-4AD0-9B4B-442235BD9965}"/>
    <cellStyle name="Note 2 11 2 2 2 2" xfId="22466" xr:uid="{7737B65A-B65B-433B-9334-CDFC341044CA}"/>
    <cellStyle name="Note 2 11 2 2 3" xfId="22467" xr:uid="{156A6A77-37CC-4011-81C9-30B078AB9974}"/>
    <cellStyle name="Note 2 11 2 3" xfId="22468" xr:uid="{4216225C-2D54-4FA3-B5D0-CE460B23EF93}"/>
    <cellStyle name="Note 2 11 2 3 2" xfId="22469" xr:uid="{8BB8BFD9-16B2-42C1-8807-62743FA7CBF4}"/>
    <cellStyle name="Note 2 11 2 3 2 2" xfId="22470" xr:uid="{C3226A83-49D5-46E0-8E47-DD3D6DEE54EE}"/>
    <cellStyle name="Note 2 11 2 3 3" xfId="22471" xr:uid="{A8522C66-07D0-49AD-9E0B-B40DD4CE3868}"/>
    <cellStyle name="Note 2 11 2 4" xfId="22472" xr:uid="{30ED3127-0395-43AB-A842-DB278D8BF2D3}"/>
    <cellStyle name="Note 2 11 2 4 2" xfId="22473" xr:uid="{95F3B996-E43C-4FAC-AB22-C908F35E7038}"/>
    <cellStyle name="Note 2 11 2 5" xfId="22474" xr:uid="{38C05E71-869E-434D-9642-190838584343}"/>
    <cellStyle name="Note 2 11 2 5 2" xfId="22475" xr:uid="{CC302582-5C29-423E-B45C-B48AC667AA58}"/>
    <cellStyle name="Note 2 11 2 6" xfId="22476" xr:uid="{2E32E3A9-46D6-4E77-8473-934393659792}"/>
    <cellStyle name="Note 2 11 3" xfId="22477" xr:uid="{925D5B47-AAC4-451D-8744-7FC041F7CA52}"/>
    <cellStyle name="Note 2 11 3 2" xfId="22478" xr:uid="{5D7DBDD3-1394-4152-8428-DE98AC960EC9}"/>
    <cellStyle name="Note 2 11 3 2 2" xfId="22479" xr:uid="{26E99A29-3204-4695-87EE-203F8BD26409}"/>
    <cellStyle name="Note 2 11 3 2 2 2" xfId="22480" xr:uid="{FE290688-07A1-4A14-93A8-00FAD9B68A49}"/>
    <cellStyle name="Note 2 11 3 2 3" xfId="22481" xr:uid="{19FAACA6-F8C4-4011-BBEF-FFF857CA0304}"/>
    <cellStyle name="Note 2 11 3 3" xfId="22482" xr:uid="{C852B061-41DF-4F5B-A079-6D225B3982D2}"/>
    <cellStyle name="Note 2 11 3 3 2" xfId="22483" xr:uid="{DDD335FE-8142-4E9D-A3AF-714CBEA720CD}"/>
    <cellStyle name="Note 2 11 3 3 2 2" xfId="22484" xr:uid="{8622F760-CD0B-4ABE-A0D8-9DED4FD29865}"/>
    <cellStyle name="Note 2 11 3 3 3" xfId="22485" xr:uid="{E45D54D1-98A9-4350-B126-1F9957321F08}"/>
    <cellStyle name="Note 2 11 3 4" xfId="22486" xr:uid="{26314F9C-EF98-459A-875C-063B1D234935}"/>
    <cellStyle name="Note 2 11 3 4 2" xfId="22487" xr:uid="{ED4417B1-ADDC-4F8A-B1D4-85C3610CF80B}"/>
    <cellStyle name="Note 2 11 3 5" xfId="22488" xr:uid="{9C6E18FA-B097-4845-998F-AEED4424FC90}"/>
    <cellStyle name="Note 2 11 3 5 2" xfId="22489" xr:uid="{5A801822-31B7-4569-A879-A1E2F7E45E97}"/>
    <cellStyle name="Note 2 11 3 6" xfId="22490" xr:uid="{31724A5A-5A0A-4D35-8223-B8D363974673}"/>
    <cellStyle name="Note 2 11 4" xfId="22491" xr:uid="{F8E1C774-E393-4800-B9DC-9649689C4F65}"/>
    <cellStyle name="Note 2 11 4 2" xfId="22492" xr:uid="{C3C66C72-F5AE-48DD-8D47-8E370FB80461}"/>
    <cellStyle name="Note 2 11 4 2 2" xfId="22493" xr:uid="{B1781FF8-33B7-4482-854E-73B6C8F85891}"/>
    <cellStyle name="Note 2 11 4 2 2 2" xfId="22494" xr:uid="{0FC70845-4493-468F-B2CD-FA5E79B520BE}"/>
    <cellStyle name="Note 2 11 4 2 3" xfId="22495" xr:uid="{24D585CF-EF16-44E5-9A04-2539B5437810}"/>
    <cellStyle name="Note 2 11 4 3" xfId="22496" xr:uid="{74787208-63C2-4F76-A06E-41C147528346}"/>
    <cellStyle name="Note 2 11 4 3 2" xfId="22497" xr:uid="{68AC8DAB-9599-4A74-BF60-733C5A1FFE53}"/>
    <cellStyle name="Note 2 11 4 3 2 2" xfId="22498" xr:uid="{22ACBBDF-7D57-4CA0-B8F3-3C29103A2CFC}"/>
    <cellStyle name="Note 2 11 4 3 3" xfId="22499" xr:uid="{41AB1071-6941-4EEF-8B31-6C74D09095A0}"/>
    <cellStyle name="Note 2 11 4 4" xfId="22500" xr:uid="{A7614A46-E00B-47D0-89CE-76608A8967ED}"/>
    <cellStyle name="Note 2 11 4 4 2" xfId="22501" xr:uid="{06166A70-AFBA-4D03-8C9E-5F1731B1CBA5}"/>
    <cellStyle name="Note 2 11 4 5" xfId="22502" xr:uid="{A04ADC80-D4E6-4CC5-8C60-13F27D76C581}"/>
    <cellStyle name="Note 2 11 4 5 2" xfId="22503" xr:uid="{98A7A08B-126E-421B-B1B4-48C85E914287}"/>
    <cellStyle name="Note 2 11 4 6" xfId="22504" xr:uid="{37996C44-11B9-4A71-8E31-9CC03AD06F80}"/>
    <cellStyle name="Note 2 11 5" xfId="22505" xr:uid="{C66F7D1D-362B-4A00-921D-FBFDA7F37DCC}"/>
    <cellStyle name="Note 2 11 5 2" xfId="22506" xr:uid="{A9D87DDD-E4C8-41F3-BB47-F8697848C58A}"/>
    <cellStyle name="Note 2 11 5 2 2" xfId="22507" xr:uid="{692FA778-3F68-473B-946E-30E27B83C506}"/>
    <cellStyle name="Note 2 11 5 3" xfId="22508" xr:uid="{55D56558-2018-4844-9771-60B6173594E5}"/>
    <cellStyle name="Note 2 11 6" xfId="22509" xr:uid="{6F86317B-7A66-451D-B09D-A64DC7D7ACB7}"/>
    <cellStyle name="Note 2 11 6 2" xfId="22510" xr:uid="{F014AD71-16AC-4243-A836-1E951029C970}"/>
    <cellStyle name="Note 2 11 6 2 2" xfId="22511" xr:uid="{6FD83818-D369-400B-86ED-9F8030C63A4D}"/>
    <cellStyle name="Note 2 11 6 3" xfId="22512" xr:uid="{67C28342-A385-4E26-A6DD-952281A377B7}"/>
    <cellStyle name="Note 2 11 7" xfId="22513" xr:uid="{9C10A585-5FAC-4736-A4A2-ADC37EB9831E}"/>
    <cellStyle name="Note 2 11 7 2" xfId="22514" xr:uid="{72071A10-9A45-4CDD-AD27-1339B60D579A}"/>
    <cellStyle name="Note 2 11 8" xfId="22515" xr:uid="{0BE92E62-A58C-4D62-9A36-90AEEE72DDC3}"/>
    <cellStyle name="Note 2 11 8 2" xfId="22516" xr:uid="{801F409A-8CE6-4BDE-8E59-A736F6564227}"/>
    <cellStyle name="Note 2 11 9" xfId="22517" xr:uid="{44461E8E-27B3-4C58-A667-1041C168D116}"/>
    <cellStyle name="Note 2 12" xfId="22518" xr:uid="{95DFAF2C-3D25-45AF-881A-B2CE1774A7EB}"/>
    <cellStyle name="Note 2 12 2" xfId="22519" xr:uid="{B1FE8AC7-BA72-4FD2-B058-0391A2D2FEC2}"/>
    <cellStyle name="Note 2 12 2 2" xfId="22520" xr:uid="{A3392C45-58FC-4EFE-82D0-9A4D0618622A}"/>
    <cellStyle name="Note 2 12 2 2 2" xfId="22521" xr:uid="{FD30EEC0-FF28-4A91-8ACF-0EFDA2E42973}"/>
    <cellStyle name="Note 2 12 2 3" xfId="22522" xr:uid="{9602A074-0D56-41A9-8AEF-07639FEF1627}"/>
    <cellStyle name="Note 2 12 3" xfId="22523" xr:uid="{47446B61-5C63-4C88-9706-76FE891989FF}"/>
    <cellStyle name="Note 2 12 3 2" xfId="22524" xr:uid="{E2F0B888-5811-4D8F-AF51-B2692B9BC590}"/>
    <cellStyle name="Note 2 12 3 2 2" xfId="22525" xr:uid="{DD9E4709-9BA6-4885-873D-4A3E18E381B1}"/>
    <cellStyle name="Note 2 12 3 3" xfId="22526" xr:uid="{6F9DEB67-8453-4C5D-BCD6-17FD9C6F3367}"/>
    <cellStyle name="Note 2 12 4" xfId="22527" xr:uid="{FE9C613C-C7D8-40C1-A288-C1B8E92FBACA}"/>
    <cellStyle name="Note 2 12 4 2" xfId="22528" xr:uid="{2AA37A4E-FEFE-4AFE-BEB9-B5ABED1BEC73}"/>
    <cellStyle name="Note 2 12 5" xfId="22529" xr:uid="{D3DAEE17-9123-4DC0-9AF0-6411B01984BB}"/>
    <cellStyle name="Note 2 12 5 2" xfId="22530" xr:uid="{E980F040-7ABC-4069-85B2-8695352B37FC}"/>
    <cellStyle name="Note 2 12 6" xfId="22531" xr:uid="{5C549ACE-53AB-47A7-8D17-5EE1EE52749C}"/>
    <cellStyle name="Note 2 13" xfId="22532" xr:uid="{C95064A2-E8D7-448C-B9D6-10323ACC6002}"/>
    <cellStyle name="Note 2 13 2" xfId="22533" xr:uid="{8F0FFC90-D0FC-4028-A4B5-4944614DDC2A}"/>
    <cellStyle name="Note 2 13 2 2" xfId="22534" xr:uid="{14555A4A-72DD-4B0B-9E62-48DA12431124}"/>
    <cellStyle name="Note 2 13 2 2 2" xfId="22535" xr:uid="{CEC4C242-D387-408B-88D9-FE747B029FB3}"/>
    <cellStyle name="Note 2 13 2 3" xfId="22536" xr:uid="{D3971BEC-5793-4FBD-ADB6-308EFD4CE498}"/>
    <cellStyle name="Note 2 13 3" xfId="22537" xr:uid="{49B26C72-3BC9-4DB0-9E6D-619FAC9A0311}"/>
    <cellStyle name="Note 2 13 3 2" xfId="22538" xr:uid="{E28FE549-CA4C-4004-B448-0B160C217724}"/>
    <cellStyle name="Note 2 13 3 2 2" xfId="22539" xr:uid="{1EF251D5-BAB4-4EEE-8A3C-6E03F5116FC8}"/>
    <cellStyle name="Note 2 13 3 3" xfId="22540" xr:uid="{4622ACBB-AEF4-40B8-AA4A-B9EBE264409C}"/>
    <cellStyle name="Note 2 13 4" xfId="22541" xr:uid="{423DCC8F-A2A1-4BE4-8538-B890053DE829}"/>
    <cellStyle name="Note 2 13 4 2" xfId="22542" xr:uid="{5A47BCA8-B774-4774-9464-8299DB24F879}"/>
    <cellStyle name="Note 2 13 5" xfId="22543" xr:uid="{21BFDF36-FDD2-46F5-A330-FF490E39D0C7}"/>
    <cellStyle name="Note 2 13 5 2" xfId="22544" xr:uid="{8F68A63E-6650-4C21-AB96-02E73673E191}"/>
    <cellStyle name="Note 2 13 6" xfId="22545" xr:uid="{B87F8E5E-12E5-4833-A905-F806C5F015DD}"/>
    <cellStyle name="Note 2 14" xfId="22546" xr:uid="{B29AC30F-6E63-4C26-9B70-81F2B0403537}"/>
    <cellStyle name="Note 2 14 2" xfId="22547" xr:uid="{735B8935-B1B5-480D-B1DA-A9220A4F8F53}"/>
    <cellStyle name="Note 2 14 2 2" xfId="22548" xr:uid="{DAE6F66D-21CC-42A0-8096-7E0C01146D2D}"/>
    <cellStyle name="Note 2 14 2 2 2" xfId="22549" xr:uid="{F99D69FD-6624-4AE5-957B-DE8412266B26}"/>
    <cellStyle name="Note 2 14 2 3" xfId="22550" xr:uid="{32FC07A1-F56A-4F86-BB5C-7211F8BB5A33}"/>
    <cellStyle name="Note 2 14 3" xfId="22551" xr:uid="{636277FE-BB0C-4FFE-BE38-2EBEDA334136}"/>
    <cellStyle name="Note 2 14 3 2" xfId="22552" xr:uid="{1D5CBE77-6981-4F6A-A33F-5D6DD3FEFAE7}"/>
    <cellStyle name="Note 2 14 3 2 2" xfId="22553" xr:uid="{40B3AFF7-297B-41C3-A313-509AEF28AEF2}"/>
    <cellStyle name="Note 2 14 3 3" xfId="22554" xr:uid="{7640BDD4-D873-4F05-86BC-C16339A49742}"/>
    <cellStyle name="Note 2 14 4" xfId="22555" xr:uid="{EB3C2AAD-8853-44CF-8728-94CAB6E9670F}"/>
    <cellStyle name="Note 2 14 4 2" xfId="22556" xr:uid="{A48E4D9D-61E4-4D00-8A66-E2132062B1C1}"/>
    <cellStyle name="Note 2 14 5" xfId="22557" xr:uid="{37173BE4-FC36-4CEB-94E8-1C174F2B6AC0}"/>
    <cellStyle name="Note 2 14 5 2" xfId="22558" xr:uid="{7429AB83-B975-40DD-8D4E-286C563561CB}"/>
    <cellStyle name="Note 2 14 6" xfId="22559" xr:uid="{78D8AD1A-2F85-4EB4-8E1C-9B2582B72D4D}"/>
    <cellStyle name="Note 2 15" xfId="22560" xr:uid="{B139BE62-6111-420A-BB7C-B75C154FCF32}"/>
    <cellStyle name="Note 2 15 2" xfId="22561" xr:uid="{85188D89-B17E-410C-9B07-6B8BF061BCB1}"/>
    <cellStyle name="Note 2 15 2 2" xfId="22562" xr:uid="{F0391014-4E11-4E9C-A145-B795710C4508}"/>
    <cellStyle name="Note 2 15 3" xfId="22563" xr:uid="{214AFE3A-9C5A-4790-B6B8-0E556FF50D85}"/>
    <cellStyle name="Note 2 16" xfId="22564" xr:uid="{89534FF9-39AA-49B5-B5FF-15FD1155E8D8}"/>
    <cellStyle name="Note 2 16 2" xfId="22565" xr:uid="{4EBCB546-3BC7-4672-ACC8-B74DE2312AA1}"/>
    <cellStyle name="Note 2 16 2 2" xfId="22566" xr:uid="{F7C0A00F-CDF4-41CC-8D10-B5C6A58B70AF}"/>
    <cellStyle name="Note 2 16 3" xfId="22567" xr:uid="{11AABB1A-B4D2-4368-A0F1-1B5DA5AF0289}"/>
    <cellStyle name="Note 2 17" xfId="22568" xr:uid="{8B2F736F-6713-4FB4-AF30-BA3B30995511}"/>
    <cellStyle name="Note 2 17 2" xfId="22569" xr:uid="{F340C2E8-3221-48E1-8B20-8542D18CC5AC}"/>
    <cellStyle name="Note 2 18" xfId="22570" xr:uid="{F3540844-A552-4B6D-9575-0B464E742BEE}"/>
    <cellStyle name="Note 2 18 2" xfId="22571" xr:uid="{A91A5E1B-DE11-4BA8-9485-A111372539CB}"/>
    <cellStyle name="Note 2 19" xfId="22572" xr:uid="{8B247851-71B5-4EC2-B20C-5C3A495756FA}"/>
    <cellStyle name="Note 2 2" xfId="22573" xr:uid="{CE033F5C-4C79-4B2E-B6A3-BB1ACCD7684F}"/>
    <cellStyle name="Note 2 2 10" xfId="22574" xr:uid="{A678CD61-18F1-48A1-B76E-7D824345D5AA}"/>
    <cellStyle name="Note 2 2 2" xfId="22575" xr:uid="{13CB2021-BCF6-48AF-A937-D756211E86D0}"/>
    <cellStyle name="Note 2 2 2 2" xfId="22576" xr:uid="{A4F56CA2-286B-4665-ADA3-3E9039F3F804}"/>
    <cellStyle name="Note 2 2 2 2 2" xfId="22577" xr:uid="{93060242-4BB4-4BB7-A0E8-B6CBEC619E29}"/>
    <cellStyle name="Note 2 2 2 2 2 2" xfId="22578" xr:uid="{03A68692-436A-489A-A30D-D7EDCA4AB6D5}"/>
    <cellStyle name="Note 2 2 2 2 2 2 2" xfId="22579" xr:uid="{3C313C08-DD08-4A57-8157-5D7E0ACB86C8}"/>
    <cellStyle name="Note 2 2 2 2 2 3" xfId="22580" xr:uid="{8051CAC2-7121-4E98-AC7A-62E20E94E3E8}"/>
    <cellStyle name="Note 2 2 2 2 3" xfId="22581" xr:uid="{823E7598-A00B-4CC6-B16C-025D7F567496}"/>
    <cellStyle name="Note 2 2 2 2 3 2" xfId="22582" xr:uid="{995B98F5-9A46-412C-BC7B-14181491DEA1}"/>
    <cellStyle name="Note 2 2 2 2 3 2 2" xfId="22583" xr:uid="{42C50693-BD90-452E-A03E-28D119573CCC}"/>
    <cellStyle name="Note 2 2 2 2 3 3" xfId="22584" xr:uid="{F4D10AAB-31DE-44E4-98CB-16FBD81ED633}"/>
    <cellStyle name="Note 2 2 2 2 4" xfId="22585" xr:uid="{4FCE7598-D977-4721-8610-2352073A213E}"/>
    <cellStyle name="Note 2 2 2 2 4 2" xfId="22586" xr:uid="{7508D2F1-DA0C-47F2-AB0D-2991FAD7FBB0}"/>
    <cellStyle name="Note 2 2 2 2 5" xfId="22587" xr:uid="{E68591C2-FDBA-483D-AFBA-22BC95A48695}"/>
    <cellStyle name="Note 2 2 2 2 5 2" xfId="22588" xr:uid="{1F8FC26A-920F-414E-AD24-2000F1C858EE}"/>
    <cellStyle name="Note 2 2 2 2 6" xfId="22589" xr:uid="{E4A04D0B-462C-420A-9A03-733E09FD90C6}"/>
    <cellStyle name="Note 2 2 2 3" xfId="22590" xr:uid="{E4090AB3-9B8A-4D85-AA8C-ED2C9DFE2B46}"/>
    <cellStyle name="Note 2 2 2 3 2" xfId="22591" xr:uid="{C0BA20B1-C7C9-43E4-8DFB-3FAC89B425B5}"/>
    <cellStyle name="Note 2 2 2 3 2 2" xfId="22592" xr:uid="{2FB29B58-7296-4E6C-A466-E44D0CF6F2CA}"/>
    <cellStyle name="Note 2 2 2 3 2 2 2" xfId="22593" xr:uid="{70D3662A-25FD-4189-818E-8D6C7C101E9A}"/>
    <cellStyle name="Note 2 2 2 3 2 3" xfId="22594" xr:uid="{7386B14A-BCF8-4DFB-B509-FB26F7944B3F}"/>
    <cellStyle name="Note 2 2 2 3 3" xfId="22595" xr:uid="{E43B3714-B0DF-4465-B9E8-7AA46E3D858B}"/>
    <cellStyle name="Note 2 2 2 3 3 2" xfId="22596" xr:uid="{DBFB252F-F1FD-411C-A6A8-EEA142F9D887}"/>
    <cellStyle name="Note 2 2 2 3 3 2 2" xfId="22597" xr:uid="{FB080595-F707-46BB-92CF-26C72C03D68C}"/>
    <cellStyle name="Note 2 2 2 3 3 3" xfId="22598" xr:uid="{D1A3523C-98BF-4220-808A-A5ACE6DD0508}"/>
    <cellStyle name="Note 2 2 2 3 4" xfId="22599" xr:uid="{D962DFC6-DFF4-4633-9C6D-737D8CC527CD}"/>
    <cellStyle name="Note 2 2 2 3 4 2" xfId="22600" xr:uid="{4CF6A658-85BB-4FC7-8621-CF3F91679B30}"/>
    <cellStyle name="Note 2 2 2 3 5" xfId="22601" xr:uid="{048F7E79-3448-4E39-87C7-28A56F4AD525}"/>
    <cellStyle name="Note 2 2 2 3 5 2" xfId="22602" xr:uid="{0708E880-528F-491D-A1C6-CD8B17E878E1}"/>
    <cellStyle name="Note 2 2 2 3 6" xfId="22603" xr:uid="{2EAEFB97-D898-471B-BB69-D4662AB38E92}"/>
    <cellStyle name="Note 2 2 2 4" xfId="22604" xr:uid="{B936DC6A-0519-4118-A7E7-ED6F6CB342D7}"/>
    <cellStyle name="Note 2 2 2 4 2" xfId="22605" xr:uid="{C0B50AF8-88A3-4B5F-A507-4E988D7C25C5}"/>
    <cellStyle name="Note 2 2 2 4 2 2" xfId="22606" xr:uid="{D2D024E7-FA9B-4A12-9EA3-1E9F800DA692}"/>
    <cellStyle name="Note 2 2 2 4 2 2 2" xfId="22607" xr:uid="{696207A9-A6C8-4E31-A0B7-432B0FB4C8E4}"/>
    <cellStyle name="Note 2 2 2 4 2 3" xfId="22608" xr:uid="{D14CBD64-4367-42F2-9585-E63CE5AF061C}"/>
    <cellStyle name="Note 2 2 2 4 3" xfId="22609" xr:uid="{EA654B7A-A6B7-4646-8875-618C084503BC}"/>
    <cellStyle name="Note 2 2 2 4 3 2" xfId="22610" xr:uid="{38C07869-CB10-4B81-AFDB-1216F5AA2176}"/>
    <cellStyle name="Note 2 2 2 4 3 2 2" xfId="22611" xr:uid="{CF5B0CA7-A05A-4BAC-9541-36BCC49F596D}"/>
    <cellStyle name="Note 2 2 2 4 3 3" xfId="22612" xr:uid="{80E31CD1-B39B-4DAA-B0FD-263C1FF609A0}"/>
    <cellStyle name="Note 2 2 2 4 4" xfId="22613" xr:uid="{D75D5D41-F948-46CE-AA04-C106290EC07C}"/>
    <cellStyle name="Note 2 2 2 4 4 2" xfId="22614" xr:uid="{166F753D-83D6-4C82-807E-2F5E86A5D723}"/>
    <cellStyle name="Note 2 2 2 4 5" xfId="22615" xr:uid="{380F8EE5-F91E-4492-B9F0-FAD99FF297D7}"/>
    <cellStyle name="Note 2 2 2 4 5 2" xfId="22616" xr:uid="{22443925-9F19-4C5B-9CDF-9D1DA53D9485}"/>
    <cellStyle name="Note 2 2 2 4 6" xfId="22617" xr:uid="{F886CE19-C5DD-4A86-88B0-AACDDE17D0E8}"/>
    <cellStyle name="Note 2 2 2 5" xfId="22618" xr:uid="{60CEC126-D8CA-4F1E-9491-8FA619C0CFC8}"/>
    <cellStyle name="Note 2 2 2 5 2" xfId="22619" xr:uid="{8776ED22-C8EF-4653-9457-E2C804EA6819}"/>
    <cellStyle name="Note 2 2 2 5 2 2" xfId="22620" xr:uid="{72D363AA-4C58-4BFF-93F7-517A85116959}"/>
    <cellStyle name="Note 2 2 2 5 3" xfId="22621" xr:uid="{BEED9B87-BDD4-404E-92C4-03A25F7871DA}"/>
    <cellStyle name="Note 2 2 2 6" xfId="22622" xr:uid="{0EF6919A-6612-43B3-A96E-24A2998776E8}"/>
    <cellStyle name="Note 2 2 2 6 2" xfId="22623" xr:uid="{0E040008-44B5-4FDA-9CFC-A12EACC2FAA5}"/>
    <cellStyle name="Note 2 2 2 6 2 2" xfId="22624" xr:uid="{78C07F30-6A34-463A-913D-6B2B175EF99F}"/>
    <cellStyle name="Note 2 2 2 6 3" xfId="22625" xr:uid="{FBCA8B1F-2D97-479C-BD9E-EA94A3281897}"/>
    <cellStyle name="Note 2 2 2 7" xfId="22626" xr:uid="{68528776-5C43-451F-8E4D-F8CA32AB1C9E}"/>
    <cellStyle name="Note 2 2 2 7 2" xfId="22627" xr:uid="{B3B69A86-481D-45DD-A1EB-7CC8A4E80541}"/>
    <cellStyle name="Note 2 2 2 8" xfId="22628" xr:uid="{316211B9-07C3-4F8A-BEF7-90A2CCFC4469}"/>
    <cellStyle name="Note 2 2 2 8 2" xfId="22629" xr:uid="{8EBFDC05-316A-4649-AA0B-FD5AF6A241D1}"/>
    <cellStyle name="Note 2 2 2 9" xfId="22630" xr:uid="{9C7188EE-1318-48DE-AECD-AA76A5157CC9}"/>
    <cellStyle name="Note 2 2 3" xfId="22631" xr:uid="{B9DB7890-EDDA-4A03-BFAB-1195487A8411}"/>
    <cellStyle name="Note 2 2 3 2" xfId="22632" xr:uid="{776491F2-C5E8-4E61-B93A-D9B30CC2F1F2}"/>
    <cellStyle name="Note 2 2 3 2 2" xfId="22633" xr:uid="{F3C4EFDD-C60D-467F-920F-9350E767B715}"/>
    <cellStyle name="Note 2 2 3 2 2 2" xfId="22634" xr:uid="{D01FFF12-C099-4F5D-B23E-6D1421682BF1}"/>
    <cellStyle name="Note 2 2 3 2 3" xfId="22635" xr:uid="{4368BC43-5930-4A38-8A74-33AF72A185B5}"/>
    <cellStyle name="Note 2 2 3 3" xfId="22636" xr:uid="{B3869919-810A-4B3E-8936-4AAE15CE0300}"/>
    <cellStyle name="Note 2 2 3 3 2" xfId="22637" xr:uid="{D31B0C7E-70B1-4435-B72D-FDAA1FC1ED05}"/>
    <cellStyle name="Note 2 2 3 3 2 2" xfId="22638" xr:uid="{B06B703C-7B0C-4CEB-8361-0484B12081AC}"/>
    <cellStyle name="Note 2 2 3 3 3" xfId="22639" xr:uid="{3A119CEE-3F56-4EBD-97D7-F312DDB1E151}"/>
    <cellStyle name="Note 2 2 3 4" xfId="22640" xr:uid="{E8395D28-48AA-4C41-A0A6-DFA9A48611C3}"/>
    <cellStyle name="Note 2 2 3 4 2" xfId="22641" xr:uid="{082BF6CC-E4C3-4B4F-82E3-0BC53979C860}"/>
    <cellStyle name="Note 2 2 3 5" xfId="22642" xr:uid="{A1FBCAE4-F53A-4C62-AF4C-93B752396C67}"/>
    <cellStyle name="Note 2 2 3 5 2" xfId="22643" xr:uid="{928C0621-9476-4050-8625-52FBCF8E9729}"/>
    <cellStyle name="Note 2 2 3 6" xfId="22644" xr:uid="{9356A01D-CD13-4423-859E-4040B1108F67}"/>
    <cellStyle name="Note 2 2 4" xfId="22645" xr:uid="{8BB727C6-BC89-4C5C-B826-97EB19BBCA8A}"/>
    <cellStyle name="Note 2 2 4 2" xfId="22646" xr:uid="{42A17CCD-11F4-44C2-9AA6-C17FACB4E201}"/>
    <cellStyle name="Note 2 2 4 2 2" xfId="22647" xr:uid="{F69EB87C-4050-4E71-919D-2D3796DC7C91}"/>
    <cellStyle name="Note 2 2 4 2 2 2" xfId="22648" xr:uid="{4C18D7DB-9E9B-4E87-ABFD-70AAD00E38C0}"/>
    <cellStyle name="Note 2 2 4 2 3" xfId="22649" xr:uid="{1948D03F-6EA0-4CC7-99E1-FBEDE7C34679}"/>
    <cellStyle name="Note 2 2 4 3" xfId="22650" xr:uid="{3C9D079B-632A-4DD3-8169-8AD67580906C}"/>
    <cellStyle name="Note 2 2 4 3 2" xfId="22651" xr:uid="{AB852CBB-CEC2-45D5-9390-42CF7BDF8B83}"/>
    <cellStyle name="Note 2 2 4 3 2 2" xfId="22652" xr:uid="{6FD1F3E6-ACA8-4E81-A871-91721D086BA5}"/>
    <cellStyle name="Note 2 2 4 3 3" xfId="22653" xr:uid="{22FE8CFD-7166-48F0-B040-73E4EE8F2131}"/>
    <cellStyle name="Note 2 2 4 4" xfId="22654" xr:uid="{503578EC-F7DF-4368-8195-EEF952CE4E48}"/>
    <cellStyle name="Note 2 2 4 4 2" xfId="22655" xr:uid="{74C02FA4-00BE-471C-BA8F-327B7D7D4BA6}"/>
    <cellStyle name="Note 2 2 4 5" xfId="22656" xr:uid="{4F17B285-8B68-4781-A7CB-5C4508E676D3}"/>
    <cellStyle name="Note 2 2 4 5 2" xfId="22657" xr:uid="{6603D8ED-3583-4A06-9F6E-A5FAD2B6A42E}"/>
    <cellStyle name="Note 2 2 4 6" xfId="22658" xr:uid="{7B25FC31-4B22-4EF6-8143-982213952B38}"/>
    <cellStyle name="Note 2 2 4 7" xfId="22659" xr:uid="{96375BA6-55A2-41AB-976C-6FC53F7686C8}"/>
    <cellStyle name="Note 2 2 4 7 2" xfId="30892" xr:uid="{FA4F4197-C944-4C75-831D-A71A8D26F4E3}"/>
    <cellStyle name="Note 2 2 5" xfId="22660" xr:uid="{A03FF56B-08E6-4504-9AA4-0ABCD56752C0}"/>
    <cellStyle name="Note 2 2 5 2" xfId="22661" xr:uid="{067BD85E-7C97-4FE1-9953-D1AC68E05440}"/>
    <cellStyle name="Note 2 2 5 2 2" xfId="22662" xr:uid="{498A7C33-B3F2-419D-A235-2B4846F481D7}"/>
    <cellStyle name="Note 2 2 5 2 2 2" xfId="22663" xr:uid="{75A8C304-D5EE-40FC-B1C7-FD884F25A09E}"/>
    <cellStyle name="Note 2 2 5 2 3" xfId="22664" xr:uid="{31A67EC4-3F78-4A69-BDE4-C4440D170044}"/>
    <cellStyle name="Note 2 2 5 3" xfId="22665" xr:uid="{B7ECE5F7-717F-44A3-9B7A-8316DFF836AA}"/>
    <cellStyle name="Note 2 2 5 3 2" xfId="22666" xr:uid="{CE856374-8D45-4454-85FC-308F5A8D00D3}"/>
    <cellStyle name="Note 2 2 5 3 2 2" xfId="22667" xr:uid="{99BBF9A5-3DE8-4A2F-AF30-3722AF3A7850}"/>
    <cellStyle name="Note 2 2 5 3 3" xfId="22668" xr:uid="{B3B8883D-BC05-439C-A1F8-4FC722603DD5}"/>
    <cellStyle name="Note 2 2 5 4" xfId="22669" xr:uid="{6F9B81B0-2C77-411C-8F07-CF410919DC51}"/>
    <cellStyle name="Note 2 2 5 4 2" xfId="22670" xr:uid="{B159CA2F-DD02-4BD3-8E0F-BBB998148DF1}"/>
    <cellStyle name="Note 2 2 5 5" xfId="22671" xr:uid="{417C6DE8-53F4-41C2-85D0-70C7258240BF}"/>
    <cellStyle name="Note 2 2 5 5 2" xfId="22672" xr:uid="{84ECECED-5093-48E5-BECE-F1F4E25C4B46}"/>
    <cellStyle name="Note 2 2 5 6" xfId="22673" xr:uid="{B48FF45B-82FB-4D13-914B-CF16BFA139C5}"/>
    <cellStyle name="Note 2 2 6" xfId="22674" xr:uid="{081C7566-E281-4E0B-8570-4DCC09FA804B}"/>
    <cellStyle name="Note 2 2 6 2" xfId="22675" xr:uid="{4254F484-7FE6-410A-AE8F-21F60EFE3AAE}"/>
    <cellStyle name="Note 2 2 6 2 2" xfId="22676" xr:uid="{43270FF7-ADDB-4162-B1E1-5CD2D40A3AF9}"/>
    <cellStyle name="Note 2 2 6 3" xfId="22677" xr:uid="{ADB4A566-49E3-47FE-8AFE-443E96F82DDA}"/>
    <cellStyle name="Note 2 2 7" xfId="22678" xr:uid="{66EDF93B-8045-4214-9ADE-77AF74CB8E93}"/>
    <cellStyle name="Note 2 2 7 2" xfId="22679" xr:uid="{406614D3-4392-4C15-8645-21ECD65A40A5}"/>
    <cellStyle name="Note 2 2 7 2 2" xfId="22680" xr:uid="{08B8F891-BFA2-483C-91F3-02344854CA27}"/>
    <cellStyle name="Note 2 2 7 3" xfId="22681" xr:uid="{F20E3189-2806-4E11-B555-28D19FAB50D7}"/>
    <cellStyle name="Note 2 2 8" xfId="22682" xr:uid="{FA55ED64-2E5C-4B4D-BEC6-2CEEE62C49FF}"/>
    <cellStyle name="Note 2 2 8 2" xfId="22683" xr:uid="{17916040-3357-44C4-A92A-CCB977128ED8}"/>
    <cellStyle name="Note 2 2 9" xfId="22684" xr:uid="{78B06DF9-3F46-45DC-800E-6178C57B9785}"/>
    <cellStyle name="Note 2 2 9 2" xfId="22685" xr:uid="{6E88BBB0-132D-4A09-93AA-ED5FFC7CAF63}"/>
    <cellStyle name="Note 2 20" xfId="22686" xr:uid="{78709E62-211D-4C33-BC71-7BA92E36D3EB}"/>
    <cellStyle name="Note 2 21" xfId="22687" xr:uid="{D07FB5C8-69D1-466D-ABF9-EA8D94B3C175}"/>
    <cellStyle name="Note 2 22" xfId="30862" xr:uid="{DF94F36A-2895-423B-B853-111B525BF811}"/>
    <cellStyle name="Note 2 23" xfId="206" xr:uid="{DF6F0E20-ECF4-42C7-B7B5-BFB33A6D448E}"/>
    <cellStyle name="Note 2 3" xfId="22688" xr:uid="{E550DA07-3332-46E9-BF23-34034FD3F93E}"/>
    <cellStyle name="Note 2 3 10" xfId="22689" xr:uid="{12F8F920-5876-467E-A504-8E1CE23E4879}"/>
    <cellStyle name="Note 2 3 11" xfId="22690" xr:uid="{3374FF81-C1CF-466D-AA0D-0C8FA534236D}"/>
    <cellStyle name="Note 2 3 2" xfId="22691" xr:uid="{E5F515D8-1A6F-45F1-B562-645D637A8145}"/>
    <cellStyle name="Note 2 3 2 2" xfId="22692" xr:uid="{A929D79C-F16D-4396-A5CC-2696D2352364}"/>
    <cellStyle name="Note 2 3 2 2 2" xfId="22693" xr:uid="{86DB6271-08E8-4215-A364-2B4BD1215AD3}"/>
    <cellStyle name="Note 2 3 2 2 2 2" xfId="22694" xr:uid="{B47B62A2-F560-438C-84EE-73EE130AC475}"/>
    <cellStyle name="Note 2 3 2 2 2 2 2" xfId="22695" xr:uid="{36AD8CC5-9814-4D49-AFD9-FD68F2282612}"/>
    <cellStyle name="Note 2 3 2 2 2 3" xfId="22696" xr:uid="{4C920185-44F0-4DA4-8EAA-D8CA40666E4C}"/>
    <cellStyle name="Note 2 3 2 2 3" xfId="22697" xr:uid="{D82A7550-AED2-4906-AD80-605B7568826D}"/>
    <cellStyle name="Note 2 3 2 2 3 2" xfId="22698" xr:uid="{86A93A3D-C774-4487-8809-65F5980C60A8}"/>
    <cellStyle name="Note 2 3 2 2 3 2 2" xfId="22699" xr:uid="{67DCE32C-4EF5-4374-9E58-62CAD48CACB4}"/>
    <cellStyle name="Note 2 3 2 2 3 3" xfId="22700" xr:uid="{1205922D-195F-49E6-9947-4DA309F19686}"/>
    <cellStyle name="Note 2 3 2 2 4" xfId="22701" xr:uid="{67A6F2FE-1D71-46A1-8208-EC8154CE5519}"/>
    <cellStyle name="Note 2 3 2 2 4 2" xfId="22702" xr:uid="{81F00FB3-C89A-43BF-8D5F-B971B45BB8E2}"/>
    <cellStyle name="Note 2 3 2 2 5" xfId="22703" xr:uid="{F0F7F5CB-F7BE-4259-9B80-0339AF9D8E0F}"/>
    <cellStyle name="Note 2 3 2 2 5 2" xfId="22704" xr:uid="{CDC2A5CF-9428-4E6A-AAD3-176169EE1228}"/>
    <cellStyle name="Note 2 3 2 2 6" xfId="22705" xr:uid="{6682E993-1250-4E9D-BE25-3D9D644862AD}"/>
    <cellStyle name="Note 2 3 2 3" xfId="22706" xr:uid="{4D057DE2-99E0-4D30-8D14-8FFF9A545371}"/>
    <cellStyle name="Note 2 3 2 3 2" xfId="22707" xr:uid="{2730A8EF-02B3-40C8-A9F7-4F8EE681A7CD}"/>
    <cellStyle name="Note 2 3 2 3 2 2" xfId="22708" xr:uid="{2DEEB3FD-C41C-41F3-9B10-7ECF8B7FB2AB}"/>
    <cellStyle name="Note 2 3 2 3 2 2 2" xfId="22709" xr:uid="{DD94A599-2670-454A-A24B-8FCAFEE22A85}"/>
    <cellStyle name="Note 2 3 2 3 2 3" xfId="22710" xr:uid="{3F7A140C-1D33-4C90-979A-9E1E37B44FEB}"/>
    <cellStyle name="Note 2 3 2 3 3" xfId="22711" xr:uid="{43E25826-A7AB-4E5D-8853-56A8343D5D7D}"/>
    <cellStyle name="Note 2 3 2 3 3 2" xfId="22712" xr:uid="{86EAAE07-D68F-4595-A621-D118D174B43F}"/>
    <cellStyle name="Note 2 3 2 3 3 2 2" xfId="22713" xr:uid="{E963FD26-3C2D-41EA-A1F1-EFC0EF88EFF2}"/>
    <cellStyle name="Note 2 3 2 3 3 3" xfId="22714" xr:uid="{6EA9C576-D510-482E-B6ED-A3B11096D278}"/>
    <cellStyle name="Note 2 3 2 3 4" xfId="22715" xr:uid="{33A50EBF-55F6-4167-9345-04CEDB2BC1AB}"/>
    <cellStyle name="Note 2 3 2 3 4 2" xfId="22716" xr:uid="{060B60E5-6F31-4A6E-B905-5FF43F14B23A}"/>
    <cellStyle name="Note 2 3 2 3 5" xfId="22717" xr:uid="{713AA2C3-A1DF-4D35-AA32-1C577F2E696A}"/>
    <cellStyle name="Note 2 3 2 3 5 2" xfId="22718" xr:uid="{927A2E6C-4FC9-4716-A13F-D8CF78FF9A08}"/>
    <cellStyle name="Note 2 3 2 3 6" xfId="22719" xr:uid="{4D1E1EE1-30E5-4CD7-BD4D-CD93874B623B}"/>
    <cellStyle name="Note 2 3 2 4" xfId="22720" xr:uid="{16B62173-8CE2-4017-8F4E-4D1C41D27173}"/>
    <cellStyle name="Note 2 3 2 4 2" xfId="22721" xr:uid="{4FAB7BA2-F5D6-45A6-A6C7-EAE14ECDC039}"/>
    <cellStyle name="Note 2 3 2 4 2 2" xfId="22722" xr:uid="{2D89737D-D6EA-4F5D-A1BB-5F2C17B5AB36}"/>
    <cellStyle name="Note 2 3 2 4 2 2 2" xfId="22723" xr:uid="{1D3B10B0-09C5-484F-8840-43500EF09822}"/>
    <cellStyle name="Note 2 3 2 4 2 3" xfId="22724" xr:uid="{AA22C58A-7C63-41D9-B0CC-D7D398D84E75}"/>
    <cellStyle name="Note 2 3 2 4 3" xfId="22725" xr:uid="{6C659EFA-2E60-474C-9CD1-792D6BD16F40}"/>
    <cellStyle name="Note 2 3 2 4 3 2" xfId="22726" xr:uid="{240C5158-CA51-46C7-A13E-750A36B849C8}"/>
    <cellStyle name="Note 2 3 2 4 3 2 2" xfId="22727" xr:uid="{65A5C916-26D5-49F6-8485-09EAE41E2CC0}"/>
    <cellStyle name="Note 2 3 2 4 3 3" xfId="22728" xr:uid="{4D578F36-251B-4621-BFA8-423538396A3A}"/>
    <cellStyle name="Note 2 3 2 4 4" xfId="22729" xr:uid="{A06E6DE0-487A-44BD-90B6-D18E988C65BD}"/>
    <cellStyle name="Note 2 3 2 4 4 2" xfId="22730" xr:uid="{A8C3AB55-6787-4075-91FF-B6381911CB86}"/>
    <cellStyle name="Note 2 3 2 4 5" xfId="22731" xr:uid="{B6AD0C93-11AA-4584-AB60-889CB15A351C}"/>
    <cellStyle name="Note 2 3 2 4 5 2" xfId="22732" xr:uid="{BBA615F8-6D41-4AF1-B891-C7C50C2C297A}"/>
    <cellStyle name="Note 2 3 2 4 6" xfId="22733" xr:uid="{BAD3CE85-E783-4BAF-A88F-02D585196387}"/>
    <cellStyle name="Note 2 3 2 5" xfId="22734" xr:uid="{D17F7D28-4E24-434C-9B81-8657CE59172A}"/>
    <cellStyle name="Note 2 3 2 5 2" xfId="22735" xr:uid="{A2E45A2B-66AB-49AA-9A71-DD159BF78130}"/>
    <cellStyle name="Note 2 3 2 5 2 2" xfId="22736" xr:uid="{D8D0F9B2-B597-40B5-8710-51F74C74CEED}"/>
    <cellStyle name="Note 2 3 2 5 3" xfId="22737" xr:uid="{650D4658-CB82-4CAC-89D1-0CAF1FC0D11E}"/>
    <cellStyle name="Note 2 3 2 6" xfId="22738" xr:uid="{B147D891-E66A-45C2-8524-EFE912829F6B}"/>
    <cellStyle name="Note 2 3 2 6 2" xfId="22739" xr:uid="{19C3A720-9F6B-4513-9A1A-E9BB17BE1EF6}"/>
    <cellStyle name="Note 2 3 2 6 2 2" xfId="22740" xr:uid="{1435C417-E60D-4A05-875D-C7EDD3250F41}"/>
    <cellStyle name="Note 2 3 2 6 3" xfId="22741" xr:uid="{0ADE6681-9E9A-4EB9-9830-FCE1DBA4E2AE}"/>
    <cellStyle name="Note 2 3 2 7" xfId="22742" xr:uid="{0093ABA5-05DF-4AEA-8D78-25327B406B08}"/>
    <cellStyle name="Note 2 3 2 7 2" xfId="22743" xr:uid="{FA72DA3F-CFA3-4FF6-84A3-58AE94022944}"/>
    <cellStyle name="Note 2 3 2 8" xfId="22744" xr:uid="{ED8EF182-62B6-4DD9-8D03-9377E053C642}"/>
    <cellStyle name="Note 2 3 2 8 2" xfId="22745" xr:uid="{7E6870E8-39EF-498B-B1F2-F4BE1B5BC635}"/>
    <cellStyle name="Note 2 3 2 9" xfId="22746" xr:uid="{32F37BB3-0B2A-4093-8C72-ED9D8AB91987}"/>
    <cellStyle name="Note 2 3 3" xfId="22747" xr:uid="{AC34E1D4-87AF-48AE-A01A-06250E73CA17}"/>
    <cellStyle name="Note 2 3 3 2" xfId="22748" xr:uid="{EDCC4D69-9C25-4058-9CF4-03963037C6D7}"/>
    <cellStyle name="Note 2 3 3 2 2" xfId="22749" xr:uid="{408000F3-5858-4CA4-8F33-1141B710E51F}"/>
    <cellStyle name="Note 2 3 3 2 2 2" xfId="22750" xr:uid="{A62D32A8-7C2E-48E1-9B38-C23DCDEA8686}"/>
    <cellStyle name="Note 2 3 3 2 3" xfId="22751" xr:uid="{A50673D4-CF18-4CEB-B669-2B2840FC05C2}"/>
    <cellStyle name="Note 2 3 3 3" xfId="22752" xr:uid="{C16A800C-CCD6-4BCE-86AB-8846E869A976}"/>
    <cellStyle name="Note 2 3 3 3 2" xfId="22753" xr:uid="{775D72D2-4D61-4678-B1C8-D194A5D69D45}"/>
    <cellStyle name="Note 2 3 3 3 2 2" xfId="22754" xr:uid="{967CB5B6-383B-431E-9BB2-06A94C98CC27}"/>
    <cellStyle name="Note 2 3 3 3 3" xfId="22755" xr:uid="{4BAAD5F6-B734-4E8E-A662-6CFDB000A8C6}"/>
    <cellStyle name="Note 2 3 3 4" xfId="22756" xr:uid="{A80207D8-EE06-42B5-9121-BF9CEA1A2AB5}"/>
    <cellStyle name="Note 2 3 3 4 2" xfId="22757" xr:uid="{772D7BF3-6E8A-4D91-8483-7989178835F8}"/>
    <cellStyle name="Note 2 3 3 5" xfId="22758" xr:uid="{799938BA-8832-42AC-B887-1051EBEA0D80}"/>
    <cellStyle name="Note 2 3 3 5 2" xfId="22759" xr:uid="{F8C533CF-2A48-4BB0-953F-08553C8B0F58}"/>
    <cellStyle name="Note 2 3 3 6" xfId="22760" xr:uid="{1E33B1E7-578C-4D92-B920-7C9087AC480A}"/>
    <cellStyle name="Note 2 3 4" xfId="22761" xr:uid="{4A5732A6-14E8-4866-9DEA-53C145D856AE}"/>
    <cellStyle name="Note 2 3 4 2" xfId="22762" xr:uid="{2C024E2C-005A-4C0A-84B9-85B537DB46FD}"/>
    <cellStyle name="Note 2 3 4 2 2" xfId="22763" xr:uid="{128AD764-84CB-478D-91F6-D92956250B64}"/>
    <cellStyle name="Note 2 3 4 2 2 2" xfId="22764" xr:uid="{82E1C36D-2750-45A2-99B7-0C0E363606D1}"/>
    <cellStyle name="Note 2 3 4 2 3" xfId="22765" xr:uid="{73401392-BF90-4C76-9F13-48D2740654A9}"/>
    <cellStyle name="Note 2 3 4 3" xfId="22766" xr:uid="{AC35C739-3814-49EB-BC3B-C24E23F8113F}"/>
    <cellStyle name="Note 2 3 4 3 2" xfId="22767" xr:uid="{9F5CA198-3B97-4F8F-BB3A-70FE440A6D2D}"/>
    <cellStyle name="Note 2 3 4 3 2 2" xfId="22768" xr:uid="{3C499610-6D2E-4AB1-8B43-0E13EBE9CD84}"/>
    <cellStyle name="Note 2 3 4 3 3" xfId="22769" xr:uid="{83BE99DB-2AEC-4E28-9ABA-A28351721FDA}"/>
    <cellStyle name="Note 2 3 4 4" xfId="22770" xr:uid="{0FDC71E6-28C5-48B9-91F2-C920D3BA796B}"/>
    <cellStyle name="Note 2 3 4 4 2" xfId="22771" xr:uid="{486B5F45-9469-44DF-95AB-E3D56B11177A}"/>
    <cellStyle name="Note 2 3 4 5" xfId="22772" xr:uid="{3FCC2FB1-7BD6-4E10-BFB5-192F6A9324DA}"/>
    <cellStyle name="Note 2 3 4 5 2" xfId="22773" xr:uid="{8D53193C-95BF-4918-AF1E-E91064CAA6EA}"/>
    <cellStyle name="Note 2 3 4 6" xfId="22774" xr:uid="{55CC6E92-D377-4090-9E03-14A889F52455}"/>
    <cellStyle name="Note 2 3 5" xfId="22775" xr:uid="{A6C6D2A4-4273-4151-B8D3-F8D7B020B40A}"/>
    <cellStyle name="Note 2 3 5 2" xfId="22776" xr:uid="{923DAC02-881F-4FC3-8F4E-5A5F2CC34DDD}"/>
    <cellStyle name="Note 2 3 5 2 2" xfId="22777" xr:uid="{5889A963-35FD-4BFF-A2C2-6AFD5B56FEB9}"/>
    <cellStyle name="Note 2 3 5 2 2 2" xfId="22778" xr:uid="{BFB7FB7D-E8A5-490E-AEAC-935D30412352}"/>
    <cellStyle name="Note 2 3 5 2 3" xfId="22779" xr:uid="{831B4ABB-F919-43C5-A575-476ACC05A6D6}"/>
    <cellStyle name="Note 2 3 5 3" xfId="22780" xr:uid="{37FD4B15-16DA-4B9D-AB12-9D0D0F0C0A95}"/>
    <cellStyle name="Note 2 3 5 3 2" xfId="22781" xr:uid="{A9AE4ACA-BF49-477B-9F76-0BDAF07749F2}"/>
    <cellStyle name="Note 2 3 5 3 2 2" xfId="22782" xr:uid="{2A294D75-6222-4395-A0A9-7F9FE6BB6FB6}"/>
    <cellStyle name="Note 2 3 5 3 3" xfId="22783" xr:uid="{C9115CF5-BF5B-4F67-976A-ABD5F2E2934D}"/>
    <cellStyle name="Note 2 3 5 4" xfId="22784" xr:uid="{5008133D-05F2-47E6-AC0F-973EE7BDA1C7}"/>
    <cellStyle name="Note 2 3 5 4 2" xfId="22785" xr:uid="{64E8961C-6B23-4DAB-BF9C-B3A7CACF4509}"/>
    <cellStyle name="Note 2 3 5 5" xfId="22786" xr:uid="{8AE25911-D1C1-4531-9C20-A07A75F09296}"/>
    <cellStyle name="Note 2 3 5 5 2" xfId="22787" xr:uid="{77D44945-9588-403B-9A31-9B27ACC3E750}"/>
    <cellStyle name="Note 2 3 5 6" xfId="22788" xr:uid="{8665F6D6-207A-4820-93D2-6FBAAE695B92}"/>
    <cellStyle name="Note 2 3 6" xfId="22789" xr:uid="{5DF055B4-6F7E-43A7-B8E7-0C7AB9C052A8}"/>
    <cellStyle name="Note 2 3 6 2" xfId="22790" xr:uid="{28EAABE8-AB55-421B-BE86-DB4C021E392C}"/>
    <cellStyle name="Note 2 3 6 2 2" xfId="22791" xr:uid="{DA32A90A-211A-4D83-828D-1484BB239EAE}"/>
    <cellStyle name="Note 2 3 6 3" xfId="22792" xr:uid="{E286D4A4-4B7D-456D-9AD2-B9D17A33B28F}"/>
    <cellStyle name="Note 2 3 7" xfId="22793" xr:uid="{C0F30EA2-DE73-4E6B-831E-C706E59D3D9B}"/>
    <cellStyle name="Note 2 3 7 2" xfId="22794" xr:uid="{12BEF60F-3619-4635-B6AC-53790DE9D527}"/>
    <cellStyle name="Note 2 3 7 2 2" xfId="22795" xr:uid="{119E201C-7B60-4886-BDC1-A8F057038AC5}"/>
    <cellStyle name="Note 2 3 7 3" xfId="22796" xr:uid="{DF373E04-AF49-4C8E-B2E4-44B8B92E707F}"/>
    <cellStyle name="Note 2 3 8" xfId="22797" xr:uid="{D9DDF4AF-8ED4-4D62-B2D2-6C8203E98E5F}"/>
    <cellStyle name="Note 2 3 8 2" xfId="22798" xr:uid="{25F1FB46-5B4A-4A01-80E1-23DFFA79146A}"/>
    <cellStyle name="Note 2 3 9" xfId="22799" xr:uid="{14ADE0E2-AD2B-4DF1-955F-ABF03BE36516}"/>
    <cellStyle name="Note 2 3 9 2" xfId="22800" xr:uid="{E39E5F33-799C-427B-B4A6-B1344636C756}"/>
    <cellStyle name="Note 2 4" xfId="22801" xr:uid="{9BE2F9B7-1D05-46EE-9D31-18BF7F7BDC3F}"/>
    <cellStyle name="Note 2 4 10" xfId="22802" xr:uid="{5C1E6851-CC31-4E59-98BE-E36CFAD20900}"/>
    <cellStyle name="Note 2 4 2" xfId="22803" xr:uid="{FFC2A418-5849-4AF0-8AAD-DCD4B1C4CA9F}"/>
    <cellStyle name="Note 2 4 2 2" xfId="22804" xr:uid="{C928C92D-71CD-44CD-9865-182FA60B93B1}"/>
    <cellStyle name="Note 2 4 2 2 2" xfId="22805" xr:uid="{66783F30-46AD-4968-9173-792A076382CB}"/>
    <cellStyle name="Note 2 4 2 2 2 2" xfId="22806" xr:uid="{DF388298-567B-44C6-AF94-2DD12B4DBEA4}"/>
    <cellStyle name="Note 2 4 2 2 2 2 2" xfId="22807" xr:uid="{147799A5-B284-47A9-AAB1-0118FAC322B1}"/>
    <cellStyle name="Note 2 4 2 2 2 3" xfId="22808" xr:uid="{DC13314F-B79F-4C0F-9D5E-ADAB58B40CCC}"/>
    <cellStyle name="Note 2 4 2 2 3" xfId="22809" xr:uid="{20417408-841E-4DD1-941A-B162F28DDF6F}"/>
    <cellStyle name="Note 2 4 2 2 3 2" xfId="22810" xr:uid="{B1F4F328-FE5F-4185-8358-EB051E45B44C}"/>
    <cellStyle name="Note 2 4 2 2 3 2 2" xfId="22811" xr:uid="{D5BEF0BA-F2FE-4B4F-AACF-C83E0438B6CA}"/>
    <cellStyle name="Note 2 4 2 2 3 3" xfId="22812" xr:uid="{662F8749-AB29-431A-AB79-5B7E4950B7EC}"/>
    <cellStyle name="Note 2 4 2 2 4" xfId="22813" xr:uid="{9F0FF46F-A64D-4538-A9A8-20BEFAF8B342}"/>
    <cellStyle name="Note 2 4 2 2 4 2" xfId="22814" xr:uid="{517C41E6-23F7-4B78-9D17-4D24A1AF72E8}"/>
    <cellStyle name="Note 2 4 2 2 5" xfId="22815" xr:uid="{D28494C1-6578-41D6-8C9B-C2091DA81904}"/>
    <cellStyle name="Note 2 4 2 2 5 2" xfId="22816" xr:uid="{41F49851-0F3D-4B57-8958-504C25DA1F56}"/>
    <cellStyle name="Note 2 4 2 2 6" xfId="22817" xr:uid="{C9E64D6F-0FBC-4E3C-89C0-9E790FEAE21C}"/>
    <cellStyle name="Note 2 4 2 3" xfId="22818" xr:uid="{256A4FD7-4674-4429-8472-464647F11DF1}"/>
    <cellStyle name="Note 2 4 2 3 2" xfId="22819" xr:uid="{EA8AC8FC-AADB-40F0-865F-749003F612CF}"/>
    <cellStyle name="Note 2 4 2 3 2 2" xfId="22820" xr:uid="{351FD9B9-D858-4616-BCEC-4BDC726BD670}"/>
    <cellStyle name="Note 2 4 2 3 2 2 2" xfId="22821" xr:uid="{F2B70997-3606-4B78-8933-9791687BD71E}"/>
    <cellStyle name="Note 2 4 2 3 2 3" xfId="22822" xr:uid="{1E8502A4-06E8-4239-A3C8-CFE16A2164B4}"/>
    <cellStyle name="Note 2 4 2 3 3" xfId="22823" xr:uid="{7264A3E8-3936-464E-935A-E04C68FF9C0B}"/>
    <cellStyle name="Note 2 4 2 3 3 2" xfId="22824" xr:uid="{F86D4685-5650-4575-82DF-9988C7D5438E}"/>
    <cellStyle name="Note 2 4 2 3 3 2 2" xfId="22825" xr:uid="{0629151C-F0C1-4774-858A-228A42330B67}"/>
    <cellStyle name="Note 2 4 2 3 3 3" xfId="22826" xr:uid="{43327D13-1690-44A1-9043-2D95712905E4}"/>
    <cellStyle name="Note 2 4 2 3 4" xfId="22827" xr:uid="{84653A11-26FF-4453-A151-B413680C7ACC}"/>
    <cellStyle name="Note 2 4 2 3 4 2" xfId="22828" xr:uid="{89F8AE56-8E11-42C7-A7F4-B171738302B1}"/>
    <cellStyle name="Note 2 4 2 3 5" xfId="22829" xr:uid="{6D843C70-91E6-4071-B05D-ADF9ADB92CA7}"/>
    <cellStyle name="Note 2 4 2 3 5 2" xfId="22830" xr:uid="{475318F3-4CA0-4D89-B452-E53BCB985439}"/>
    <cellStyle name="Note 2 4 2 3 6" xfId="22831" xr:uid="{9ADEF734-0189-4B8F-81F3-5B569E203712}"/>
    <cellStyle name="Note 2 4 2 4" xfId="22832" xr:uid="{0D97218F-4C33-45C0-9191-8C8D03ADB5A3}"/>
    <cellStyle name="Note 2 4 2 4 2" xfId="22833" xr:uid="{12EBD289-3618-42B6-A3A6-9701EDB1A34C}"/>
    <cellStyle name="Note 2 4 2 4 2 2" xfId="22834" xr:uid="{57D45DBD-207A-4CCB-AFF6-F6B4C6FFD2BA}"/>
    <cellStyle name="Note 2 4 2 4 2 2 2" xfId="22835" xr:uid="{1C69C38C-47B8-4D2D-AD5F-4E187CD4E0FC}"/>
    <cellStyle name="Note 2 4 2 4 2 3" xfId="22836" xr:uid="{B242A83D-BB8C-47C8-95B0-13362466DE65}"/>
    <cellStyle name="Note 2 4 2 4 3" xfId="22837" xr:uid="{AED1166C-987E-4DF5-BB7E-C504982993B1}"/>
    <cellStyle name="Note 2 4 2 4 3 2" xfId="22838" xr:uid="{97BD5533-9F2F-4E40-B3BE-BD6BBB0B98CE}"/>
    <cellStyle name="Note 2 4 2 4 3 2 2" xfId="22839" xr:uid="{EF7CD9EF-1E17-40FD-A585-0B3831A26ADB}"/>
    <cellStyle name="Note 2 4 2 4 3 3" xfId="22840" xr:uid="{F5161946-B76D-4FFA-9F26-88AE5F227AF0}"/>
    <cellStyle name="Note 2 4 2 4 4" xfId="22841" xr:uid="{1C0AFEDC-2978-42BF-9637-CFAED0E397AF}"/>
    <cellStyle name="Note 2 4 2 4 4 2" xfId="22842" xr:uid="{E74FFD79-D015-42C6-AFAA-9F8E7EEADFB7}"/>
    <cellStyle name="Note 2 4 2 4 5" xfId="22843" xr:uid="{7542D641-B6FF-4F11-923A-F6C334C7192F}"/>
    <cellStyle name="Note 2 4 2 4 5 2" xfId="22844" xr:uid="{3E367ED7-2152-441C-B6AA-C1FA4C479EA5}"/>
    <cellStyle name="Note 2 4 2 4 6" xfId="22845" xr:uid="{EF84613B-EA2D-4204-93C0-1E6EF839A186}"/>
    <cellStyle name="Note 2 4 2 5" xfId="22846" xr:uid="{566E5BE1-DCFC-4BC1-95C1-07A0134DE48F}"/>
    <cellStyle name="Note 2 4 2 5 2" xfId="22847" xr:uid="{1B5A3065-9640-45A3-B0F6-995365AF9ABE}"/>
    <cellStyle name="Note 2 4 2 5 2 2" xfId="22848" xr:uid="{F98165D1-9204-4FC3-B068-068505B75209}"/>
    <cellStyle name="Note 2 4 2 5 3" xfId="22849" xr:uid="{78A0AD5F-4EB8-49F7-B7AE-05FA03598870}"/>
    <cellStyle name="Note 2 4 2 6" xfId="22850" xr:uid="{8CF40E01-0765-4431-AE84-0A418770730A}"/>
    <cellStyle name="Note 2 4 2 6 2" xfId="22851" xr:uid="{ED6AAD7A-F093-4F92-A945-2BD71CB1E8DE}"/>
    <cellStyle name="Note 2 4 2 6 2 2" xfId="22852" xr:uid="{D5E520C4-3F3D-4A1D-910E-3F78D92FE2ED}"/>
    <cellStyle name="Note 2 4 2 6 3" xfId="22853" xr:uid="{29525BAA-3516-4604-9716-B3FB551587C5}"/>
    <cellStyle name="Note 2 4 2 7" xfId="22854" xr:uid="{1470DAA9-D4CD-408E-89A8-05EE70E41495}"/>
    <cellStyle name="Note 2 4 2 7 2" xfId="22855" xr:uid="{1A19339D-1C3E-455B-98A2-6F940208EDD9}"/>
    <cellStyle name="Note 2 4 2 8" xfId="22856" xr:uid="{BF06D8B3-F5A0-4424-9133-DE0EC9743EB8}"/>
    <cellStyle name="Note 2 4 2 8 2" xfId="22857" xr:uid="{BC45C3C8-B110-4180-BA26-4801AD2444D7}"/>
    <cellStyle name="Note 2 4 2 9" xfId="22858" xr:uid="{04343B22-DD94-4325-BC3B-95284E96988C}"/>
    <cellStyle name="Note 2 4 3" xfId="22859" xr:uid="{2189FEB5-A589-4F9B-A569-9564990F6D5E}"/>
    <cellStyle name="Note 2 4 3 2" xfId="22860" xr:uid="{3A5BE192-C63E-47E2-9E67-7573D7F8C9A0}"/>
    <cellStyle name="Note 2 4 3 2 2" xfId="22861" xr:uid="{4A6F1D56-BB48-48CF-B8AF-033D4D5A7354}"/>
    <cellStyle name="Note 2 4 3 2 2 2" xfId="22862" xr:uid="{B24106EA-83A9-41E2-B1A7-4084C7646BF3}"/>
    <cellStyle name="Note 2 4 3 2 3" xfId="22863" xr:uid="{A07F9FEF-9062-47CF-AAC7-D42CE7A88D7A}"/>
    <cellStyle name="Note 2 4 3 3" xfId="22864" xr:uid="{F6FA415C-BCBE-4573-9D3B-E86F38EFEAC9}"/>
    <cellStyle name="Note 2 4 3 3 2" xfId="22865" xr:uid="{4E01A07D-A60F-4E69-8E15-147F49B910AE}"/>
    <cellStyle name="Note 2 4 3 3 2 2" xfId="22866" xr:uid="{77C86B47-49D2-4B0A-BBAF-F602ADFC2BC1}"/>
    <cellStyle name="Note 2 4 3 3 3" xfId="22867" xr:uid="{08FC3562-4E09-4502-A494-1C14611E8F38}"/>
    <cellStyle name="Note 2 4 3 4" xfId="22868" xr:uid="{E776C9A9-F45A-4182-9071-956FF2E7EE18}"/>
    <cellStyle name="Note 2 4 3 4 2" xfId="22869" xr:uid="{DAFA2EC8-6DE5-4B34-A9AA-BDF2ADF3A4A3}"/>
    <cellStyle name="Note 2 4 3 5" xfId="22870" xr:uid="{C59E43FB-362E-40C1-B47B-AB8B7C1778AB}"/>
    <cellStyle name="Note 2 4 3 5 2" xfId="22871" xr:uid="{899EE6DC-C997-481A-9806-BB40A4EA8EE9}"/>
    <cellStyle name="Note 2 4 3 6" xfId="22872" xr:uid="{1591BC30-ADF7-4895-AF5D-283FFD057498}"/>
    <cellStyle name="Note 2 4 4" xfId="22873" xr:uid="{E4163B2A-8944-4AE6-B82B-DD6026B4B7F7}"/>
    <cellStyle name="Note 2 4 4 2" xfId="22874" xr:uid="{5EE7EC0B-58CE-437B-93E1-804A112BDD8F}"/>
    <cellStyle name="Note 2 4 4 2 2" xfId="22875" xr:uid="{B39C7AC0-B220-44E0-969E-60828B1E447B}"/>
    <cellStyle name="Note 2 4 4 2 2 2" xfId="22876" xr:uid="{D430B934-C869-427A-83F5-FDDBB9CCBD18}"/>
    <cellStyle name="Note 2 4 4 2 3" xfId="22877" xr:uid="{8093A407-6250-4A33-B7C0-BB33DE9BB913}"/>
    <cellStyle name="Note 2 4 4 3" xfId="22878" xr:uid="{DEAB386C-42D5-4999-801A-270DC84B72CE}"/>
    <cellStyle name="Note 2 4 4 3 2" xfId="22879" xr:uid="{CB63B9A4-7A8A-4036-8B01-2259CE39283D}"/>
    <cellStyle name="Note 2 4 4 3 2 2" xfId="22880" xr:uid="{3AA4F186-79D6-4B5F-83B3-CD68E2E2AB6B}"/>
    <cellStyle name="Note 2 4 4 3 3" xfId="22881" xr:uid="{47571AF8-696D-4FF5-9E7F-8724F5CEAA34}"/>
    <cellStyle name="Note 2 4 4 4" xfId="22882" xr:uid="{A401E3C7-4DA3-4C6D-9F1D-E832A3EB7A6D}"/>
    <cellStyle name="Note 2 4 4 4 2" xfId="22883" xr:uid="{AD52500C-84EF-4F9A-B002-FF8551E09FFF}"/>
    <cellStyle name="Note 2 4 4 5" xfId="22884" xr:uid="{1F49F1D0-8251-4693-9F12-6C6E16408FD4}"/>
    <cellStyle name="Note 2 4 4 5 2" xfId="22885" xr:uid="{9952422A-95F8-4486-A9BB-735A6D2F4290}"/>
    <cellStyle name="Note 2 4 4 6" xfId="22886" xr:uid="{D7BD0ED5-7093-4459-9F35-4EE1DA49FF7F}"/>
    <cellStyle name="Note 2 4 5" xfId="22887" xr:uid="{158A3AC2-BFE0-4037-882A-123F4806CF1A}"/>
    <cellStyle name="Note 2 4 5 2" xfId="22888" xr:uid="{CE73C0F4-31C8-4814-9DC0-A512FF7EFBF0}"/>
    <cellStyle name="Note 2 4 5 2 2" xfId="22889" xr:uid="{7F17FB2A-0705-4E29-8F98-5C1597801B21}"/>
    <cellStyle name="Note 2 4 5 2 2 2" xfId="22890" xr:uid="{A023732F-D289-46ED-9BDB-1E32E435039A}"/>
    <cellStyle name="Note 2 4 5 2 3" xfId="22891" xr:uid="{06B55658-DF09-4633-B619-85D1470E92F0}"/>
    <cellStyle name="Note 2 4 5 3" xfId="22892" xr:uid="{EDADC0AF-E13A-4556-AEDD-4E5AA3C8D9B8}"/>
    <cellStyle name="Note 2 4 5 3 2" xfId="22893" xr:uid="{04FB300A-783A-46E7-80A2-8815E769E4FC}"/>
    <cellStyle name="Note 2 4 5 3 2 2" xfId="22894" xr:uid="{14024EE0-876F-41AB-8AE3-0EC332F62293}"/>
    <cellStyle name="Note 2 4 5 3 3" xfId="22895" xr:uid="{05B999F8-1B81-4662-B194-9AF97CAD2AAF}"/>
    <cellStyle name="Note 2 4 5 4" xfId="22896" xr:uid="{43C3A0A9-B563-459D-9A9C-E072D7045B7C}"/>
    <cellStyle name="Note 2 4 5 4 2" xfId="22897" xr:uid="{27BA5D74-DB1B-4ECC-A24C-EEEEEB37FEE3}"/>
    <cellStyle name="Note 2 4 5 5" xfId="22898" xr:uid="{933FC6EF-0D13-4AF1-8838-F6D4DA45430F}"/>
    <cellStyle name="Note 2 4 5 5 2" xfId="22899" xr:uid="{D60D6419-85D2-4AC9-8851-4FC0EA9CC870}"/>
    <cellStyle name="Note 2 4 5 6" xfId="22900" xr:uid="{176D2CD4-E9E8-4B0D-AD03-92C7F19AA5EF}"/>
    <cellStyle name="Note 2 4 6" xfId="22901" xr:uid="{0FA4A87D-518B-4779-B9F6-24187CC8700E}"/>
    <cellStyle name="Note 2 4 6 2" xfId="22902" xr:uid="{3CCFD8B7-F7DE-44CA-A034-3900C7DEC76E}"/>
    <cellStyle name="Note 2 4 6 2 2" xfId="22903" xr:uid="{185D9E60-B69A-481B-B108-058C5774B226}"/>
    <cellStyle name="Note 2 4 6 3" xfId="22904" xr:uid="{2FEDBDC1-BC6D-4298-9656-D34168BE2637}"/>
    <cellStyle name="Note 2 4 7" xfId="22905" xr:uid="{C98DDC8F-16F9-46FF-9953-82AE65E767D3}"/>
    <cellStyle name="Note 2 4 7 2" xfId="22906" xr:uid="{60BCAF0E-2E44-489A-99DF-9BD091DC81BE}"/>
    <cellStyle name="Note 2 4 7 2 2" xfId="22907" xr:uid="{B7406AED-E8F7-407E-A61C-414CF4102824}"/>
    <cellStyle name="Note 2 4 7 3" xfId="22908" xr:uid="{7C3C469A-D882-4BBA-BB07-6F121F467837}"/>
    <cellStyle name="Note 2 4 8" xfId="22909" xr:uid="{147F3597-1493-44B6-A4AD-63940189D26F}"/>
    <cellStyle name="Note 2 4 8 2" xfId="22910" xr:uid="{D91FBA3C-CF7E-4774-9E05-4053188CC00E}"/>
    <cellStyle name="Note 2 4 9" xfId="22911" xr:uid="{95BC3F95-30A1-4C92-A76B-384F632A9F4B}"/>
    <cellStyle name="Note 2 4 9 2" xfId="22912" xr:uid="{C674A03A-AF65-40BF-BEC7-B5B2E9CA2018}"/>
    <cellStyle name="Note 2 5" xfId="22913" xr:uid="{5B8DC687-C9D9-4DEE-A924-83C8D67010E4}"/>
    <cellStyle name="Note 2 5 10" xfId="22914" xr:uid="{BE31C042-09CA-4A1C-92EA-74420250DE57}"/>
    <cellStyle name="Note 2 5 2" xfId="22915" xr:uid="{C237A5BB-AFB4-4AF2-844A-A6F36C8DF5DD}"/>
    <cellStyle name="Note 2 5 2 2" xfId="22916" xr:uid="{DA03EDD4-6A9B-4D30-8B36-A0F6AC552E69}"/>
    <cellStyle name="Note 2 5 2 2 2" xfId="22917" xr:uid="{DEB9A7A6-FF71-4565-AA24-B20211AF6DB4}"/>
    <cellStyle name="Note 2 5 2 2 2 2" xfId="22918" xr:uid="{CE0E85CB-9D1D-434C-9F45-A5C0A5228FBB}"/>
    <cellStyle name="Note 2 5 2 2 2 2 2" xfId="22919" xr:uid="{19B5402F-FCB9-4ED2-8EE3-8F0A34563DBC}"/>
    <cellStyle name="Note 2 5 2 2 2 3" xfId="22920" xr:uid="{6972AA74-6F11-466A-AF81-17F230FB26CE}"/>
    <cellStyle name="Note 2 5 2 2 3" xfId="22921" xr:uid="{4DD37E2E-2CD3-4705-8036-08C0F361DA30}"/>
    <cellStyle name="Note 2 5 2 2 3 2" xfId="22922" xr:uid="{D1EBEBCC-1DA2-4DC3-952A-EA21FDBBE626}"/>
    <cellStyle name="Note 2 5 2 2 3 2 2" xfId="22923" xr:uid="{65240D79-0F39-4C16-91EB-98329273C1A2}"/>
    <cellStyle name="Note 2 5 2 2 3 3" xfId="22924" xr:uid="{DE7894BB-5348-4B9F-AB8C-750F99D2BE30}"/>
    <cellStyle name="Note 2 5 2 2 4" xfId="22925" xr:uid="{56EE268A-67A0-4820-B896-94C2505E1739}"/>
    <cellStyle name="Note 2 5 2 2 4 2" xfId="22926" xr:uid="{F02DF24C-3417-40ED-B959-68E439CA04A4}"/>
    <cellStyle name="Note 2 5 2 2 5" xfId="22927" xr:uid="{C00C1732-A19E-4280-A7EB-15C85FA56E91}"/>
    <cellStyle name="Note 2 5 2 2 5 2" xfId="22928" xr:uid="{D1D4693C-ECC3-47BE-91FE-B6E2D4A287A2}"/>
    <cellStyle name="Note 2 5 2 2 6" xfId="22929" xr:uid="{B73B0A2B-68D2-480D-A3A3-BA3B2C6E02A5}"/>
    <cellStyle name="Note 2 5 2 3" xfId="22930" xr:uid="{71CD3F6A-B565-4FC5-8CEF-6503003F3029}"/>
    <cellStyle name="Note 2 5 2 3 2" xfId="22931" xr:uid="{A9A3F1F9-BBAE-4CC3-94EF-6CF7ED857855}"/>
    <cellStyle name="Note 2 5 2 3 2 2" xfId="22932" xr:uid="{E7AC3CDF-3A00-447C-8D0D-CE583F7F78D1}"/>
    <cellStyle name="Note 2 5 2 3 2 2 2" xfId="22933" xr:uid="{50B34A05-E4B6-4AC8-A0D5-78F87EB65340}"/>
    <cellStyle name="Note 2 5 2 3 2 3" xfId="22934" xr:uid="{1AC4A807-1F32-48ED-B592-1783574B8607}"/>
    <cellStyle name="Note 2 5 2 3 3" xfId="22935" xr:uid="{D13944F9-2965-4B8C-A5D2-807DD6147D2F}"/>
    <cellStyle name="Note 2 5 2 3 3 2" xfId="22936" xr:uid="{B65587B6-DDD3-40A6-A083-9913ADD2B1FE}"/>
    <cellStyle name="Note 2 5 2 3 3 2 2" xfId="22937" xr:uid="{5DDC75C0-B80A-4070-BB10-7B03B0240958}"/>
    <cellStyle name="Note 2 5 2 3 3 3" xfId="22938" xr:uid="{1A45881B-0F18-4F0B-8E93-C5BF1897E307}"/>
    <cellStyle name="Note 2 5 2 3 4" xfId="22939" xr:uid="{ACCC35D1-5C07-4C09-AB0E-700237B62D96}"/>
    <cellStyle name="Note 2 5 2 3 4 2" xfId="22940" xr:uid="{CB6331B0-B58A-4700-A3E3-0484C9DBEBAD}"/>
    <cellStyle name="Note 2 5 2 3 5" xfId="22941" xr:uid="{26DAD9BD-964F-42FB-95E4-38874DF44399}"/>
    <cellStyle name="Note 2 5 2 3 5 2" xfId="22942" xr:uid="{DB8D1A76-2A83-4DFA-A6EA-509556C6AB9E}"/>
    <cellStyle name="Note 2 5 2 3 6" xfId="22943" xr:uid="{9424BD9B-8F6E-43C2-8D1C-B678DEDB5C05}"/>
    <cellStyle name="Note 2 5 2 4" xfId="22944" xr:uid="{317311B5-49B9-451C-8CA6-5C9D60E25178}"/>
    <cellStyle name="Note 2 5 2 4 2" xfId="22945" xr:uid="{9B841B48-D595-4EFB-B552-41FC0EFB8A84}"/>
    <cellStyle name="Note 2 5 2 4 2 2" xfId="22946" xr:uid="{5188D7E0-032E-4BDA-969E-B84A4188EB72}"/>
    <cellStyle name="Note 2 5 2 4 2 2 2" xfId="22947" xr:uid="{9CFA70EF-3DFB-4F22-8DF1-BE6DD0EB7ED5}"/>
    <cellStyle name="Note 2 5 2 4 2 3" xfId="22948" xr:uid="{70233072-949D-4D04-B21A-1DA820BEA913}"/>
    <cellStyle name="Note 2 5 2 4 3" xfId="22949" xr:uid="{20865321-A340-4535-B5E1-BB88A66BC919}"/>
    <cellStyle name="Note 2 5 2 4 3 2" xfId="22950" xr:uid="{E386D64D-337B-404F-AC10-7D6B32BA0808}"/>
    <cellStyle name="Note 2 5 2 4 3 2 2" xfId="22951" xr:uid="{0D856039-7EF7-4A6B-9E35-BCC9B325BF1D}"/>
    <cellStyle name="Note 2 5 2 4 3 3" xfId="22952" xr:uid="{CCDEE697-B3DC-4A29-BCDF-D91EC7E18EAA}"/>
    <cellStyle name="Note 2 5 2 4 4" xfId="22953" xr:uid="{9900F774-C4F3-40E7-BB9B-16ECBD7BD56A}"/>
    <cellStyle name="Note 2 5 2 4 4 2" xfId="22954" xr:uid="{C8436CB4-AC81-4F5D-9246-EEF92301C226}"/>
    <cellStyle name="Note 2 5 2 4 5" xfId="22955" xr:uid="{A58590F3-3E81-4D7F-8F61-B2F759C19106}"/>
    <cellStyle name="Note 2 5 2 4 5 2" xfId="22956" xr:uid="{6D6660FD-65F7-42EC-8848-2C613FA07694}"/>
    <cellStyle name="Note 2 5 2 4 6" xfId="22957" xr:uid="{EAB761C5-4A8D-4249-B917-246CAD4AA802}"/>
    <cellStyle name="Note 2 5 2 5" xfId="22958" xr:uid="{B252C84F-9C83-435B-85FA-F98558785191}"/>
    <cellStyle name="Note 2 5 2 5 2" xfId="22959" xr:uid="{0DCE0519-6C32-47E8-8C43-ACAC841346BB}"/>
    <cellStyle name="Note 2 5 2 5 2 2" xfId="22960" xr:uid="{3A782216-4533-42F8-BE2D-2CF5AB395C6C}"/>
    <cellStyle name="Note 2 5 2 5 3" xfId="22961" xr:uid="{0DDA1734-41AD-4905-9F82-F69EC54C83E2}"/>
    <cellStyle name="Note 2 5 2 6" xfId="22962" xr:uid="{5F57A138-807F-499C-B6B6-AD3C9B787497}"/>
    <cellStyle name="Note 2 5 2 6 2" xfId="22963" xr:uid="{9D58A801-8645-45C8-B738-F38B921C4C90}"/>
    <cellStyle name="Note 2 5 2 6 2 2" xfId="22964" xr:uid="{55165DFB-2820-45F4-A285-E977DD584DCB}"/>
    <cellStyle name="Note 2 5 2 6 3" xfId="22965" xr:uid="{7D9AC8EB-B69F-465F-B3C5-657E29853E56}"/>
    <cellStyle name="Note 2 5 2 7" xfId="22966" xr:uid="{45D0922F-1139-4292-9C76-93481DB57981}"/>
    <cellStyle name="Note 2 5 2 7 2" xfId="22967" xr:uid="{C568980E-E763-4558-B2AE-80A363887BD8}"/>
    <cellStyle name="Note 2 5 2 8" xfId="22968" xr:uid="{78A9C4F5-26FB-4F4B-A2EB-DAF31F35FDAB}"/>
    <cellStyle name="Note 2 5 2 8 2" xfId="22969" xr:uid="{45419B1F-F410-4362-8F41-D360C99156CA}"/>
    <cellStyle name="Note 2 5 2 9" xfId="22970" xr:uid="{197C696C-D400-41C9-9382-F9F3A02CA924}"/>
    <cellStyle name="Note 2 5 3" xfId="22971" xr:uid="{9CAF1E0A-7D1F-4891-ADB8-A8567F3062B8}"/>
    <cellStyle name="Note 2 5 3 2" xfId="22972" xr:uid="{8A1DB8A2-E949-4956-9C89-1BFB471C41BF}"/>
    <cellStyle name="Note 2 5 3 2 2" xfId="22973" xr:uid="{6E815BCE-7C77-4C74-AA5E-2DFB8F5FF5BB}"/>
    <cellStyle name="Note 2 5 3 2 2 2" xfId="22974" xr:uid="{991146C4-3782-48CE-8496-C6D3ABFFEDFE}"/>
    <cellStyle name="Note 2 5 3 2 3" xfId="22975" xr:uid="{610D222A-4B82-4870-9AAE-1DB4536059F8}"/>
    <cellStyle name="Note 2 5 3 3" xfId="22976" xr:uid="{2B8C4769-C2B0-4456-A821-BE691DC39B44}"/>
    <cellStyle name="Note 2 5 3 3 2" xfId="22977" xr:uid="{369099A0-AE37-49E1-8AB6-CBB5F80952B5}"/>
    <cellStyle name="Note 2 5 3 3 2 2" xfId="22978" xr:uid="{B9802669-F06F-4866-B5E4-3BDF67A1D598}"/>
    <cellStyle name="Note 2 5 3 3 3" xfId="22979" xr:uid="{0982CF83-8425-4D30-AA7F-CA056B51D6BF}"/>
    <cellStyle name="Note 2 5 3 4" xfId="22980" xr:uid="{6DB88BDF-9FA5-45B3-A24D-EA41A48BDDEE}"/>
    <cellStyle name="Note 2 5 3 4 2" xfId="22981" xr:uid="{25BEA5C2-755E-4EFD-BD39-725BB28C7D9F}"/>
    <cellStyle name="Note 2 5 3 5" xfId="22982" xr:uid="{903CF2F2-6C3D-477F-AF7D-B3A11F5A735A}"/>
    <cellStyle name="Note 2 5 3 5 2" xfId="22983" xr:uid="{3E78E31B-9716-4712-B76E-2D942836B161}"/>
    <cellStyle name="Note 2 5 3 6" xfId="22984" xr:uid="{7776766D-7E16-49E6-ADD2-72A2F5CDB87C}"/>
    <cellStyle name="Note 2 5 4" xfId="22985" xr:uid="{DFD18E2B-0040-4D44-AF22-FB55E7AFE8E1}"/>
    <cellStyle name="Note 2 5 4 2" xfId="22986" xr:uid="{3BE27F6E-2BE7-489C-BDC9-0C9A34A74E85}"/>
    <cellStyle name="Note 2 5 4 2 2" xfId="22987" xr:uid="{ACD907FE-A5B3-43CC-BE0B-AEBC95ED98A8}"/>
    <cellStyle name="Note 2 5 4 2 2 2" xfId="22988" xr:uid="{904B14B7-4A9A-4846-9A8E-BCEE46A0AA1A}"/>
    <cellStyle name="Note 2 5 4 2 3" xfId="22989" xr:uid="{B5DFDA60-0CCB-43C8-B32D-9F22E39ACD69}"/>
    <cellStyle name="Note 2 5 4 3" xfId="22990" xr:uid="{5CC10AF9-0781-45BF-9563-582AAE575F16}"/>
    <cellStyle name="Note 2 5 4 3 2" xfId="22991" xr:uid="{22AE18A7-FA1A-4EE0-951E-4EC96473104C}"/>
    <cellStyle name="Note 2 5 4 3 2 2" xfId="22992" xr:uid="{3B332B8A-758B-4890-AF6B-EF0E2BBBAF6B}"/>
    <cellStyle name="Note 2 5 4 3 3" xfId="22993" xr:uid="{DF2A9590-5EFD-480D-BBB0-F3F25055184F}"/>
    <cellStyle name="Note 2 5 4 4" xfId="22994" xr:uid="{1C084348-890C-4120-AC91-8088C93375A2}"/>
    <cellStyle name="Note 2 5 4 4 2" xfId="22995" xr:uid="{10B49863-BC4F-4BCA-9918-169B418E6181}"/>
    <cellStyle name="Note 2 5 4 5" xfId="22996" xr:uid="{F5108E75-EE6D-4EC3-A49F-0C4F040AADD7}"/>
    <cellStyle name="Note 2 5 4 5 2" xfId="22997" xr:uid="{134C0B52-0EF2-4E2F-A8F4-407C09637C2F}"/>
    <cellStyle name="Note 2 5 4 6" xfId="22998" xr:uid="{F9547325-643D-4D9C-B614-0C299522BDDB}"/>
    <cellStyle name="Note 2 5 5" xfId="22999" xr:uid="{A559BAA7-FBE8-4810-86C4-8ECEEE507E09}"/>
    <cellStyle name="Note 2 5 5 2" xfId="23000" xr:uid="{5731BCF9-FFEB-4AEC-A91C-963C0426B264}"/>
    <cellStyle name="Note 2 5 5 2 2" xfId="23001" xr:uid="{ED7BC8FD-4822-49AE-B0D8-E35140A74098}"/>
    <cellStyle name="Note 2 5 5 2 2 2" xfId="23002" xr:uid="{3678F80B-976E-4B9B-A38A-DC1DEE82489A}"/>
    <cellStyle name="Note 2 5 5 2 3" xfId="23003" xr:uid="{ABA61C0A-C74B-4729-AF8E-6B0763943948}"/>
    <cellStyle name="Note 2 5 5 3" xfId="23004" xr:uid="{D26DD153-D94C-4752-8A5A-3CAA8DC6DD50}"/>
    <cellStyle name="Note 2 5 5 3 2" xfId="23005" xr:uid="{6725B6BC-A44C-499C-85C3-24C7270C4ADB}"/>
    <cellStyle name="Note 2 5 5 3 2 2" xfId="23006" xr:uid="{EB7BA18C-F083-4872-90D0-E050C2B9A8D4}"/>
    <cellStyle name="Note 2 5 5 3 3" xfId="23007" xr:uid="{446A0347-43F0-4D5C-B386-0865DC014FC8}"/>
    <cellStyle name="Note 2 5 5 4" xfId="23008" xr:uid="{C3E8BF48-0638-41A6-9118-CB51D16C36D1}"/>
    <cellStyle name="Note 2 5 5 4 2" xfId="23009" xr:uid="{DADD72C2-8D68-48FF-88F3-6A01F0341161}"/>
    <cellStyle name="Note 2 5 5 5" xfId="23010" xr:uid="{B822A8F0-613B-431F-84F7-87E64BA07467}"/>
    <cellStyle name="Note 2 5 5 5 2" xfId="23011" xr:uid="{0E627E70-50B4-4C83-8063-FCCE8DE46DD9}"/>
    <cellStyle name="Note 2 5 5 6" xfId="23012" xr:uid="{7AAA9DA8-0714-4F91-808F-2C9874129067}"/>
    <cellStyle name="Note 2 5 6" xfId="23013" xr:uid="{5CAA48C1-9187-4E9F-818B-9CAD3AE1BA1F}"/>
    <cellStyle name="Note 2 5 6 2" xfId="23014" xr:uid="{08EE3876-BC3A-4B0A-8618-F6208B7DF229}"/>
    <cellStyle name="Note 2 5 6 2 2" xfId="23015" xr:uid="{96E1390A-26F9-4ABB-941D-A05C8A9F4480}"/>
    <cellStyle name="Note 2 5 6 3" xfId="23016" xr:uid="{ADB6EF3E-3481-4DBF-89E4-232A43315353}"/>
    <cellStyle name="Note 2 5 7" xfId="23017" xr:uid="{538F1B00-D0D8-4528-928B-DD192CE708F1}"/>
    <cellStyle name="Note 2 5 7 2" xfId="23018" xr:uid="{3ABDEA18-B4D5-4CFB-914F-A555E7AE1966}"/>
    <cellStyle name="Note 2 5 7 2 2" xfId="23019" xr:uid="{FAA07407-450D-4EEC-BF30-B7E916D7741F}"/>
    <cellStyle name="Note 2 5 7 3" xfId="23020" xr:uid="{1AAB7887-E70B-4171-B319-7DD9899911D7}"/>
    <cellStyle name="Note 2 5 8" xfId="23021" xr:uid="{0045F224-195A-4085-919B-7D44F8685352}"/>
    <cellStyle name="Note 2 5 8 2" xfId="23022" xr:uid="{236C3981-3B5F-474A-88F6-FA3DA2329706}"/>
    <cellStyle name="Note 2 5 9" xfId="23023" xr:uid="{752FE99F-E22D-4EB8-BC2D-0AE65695678E}"/>
    <cellStyle name="Note 2 5 9 2" xfId="23024" xr:uid="{5252C056-46DB-490E-B167-2F14F1AE33B6}"/>
    <cellStyle name="Note 2 6" xfId="23025" xr:uid="{BD6295D2-DA01-43E5-AF98-89BF7423245C}"/>
    <cellStyle name="Note 2 6 10" xfId="23026" xr:uid="{553012EA-65C0-4261-8D42-D4FE9E099E7D}"/>
    <cellStyle name="Note 2 6 11" xfId="23027" xr:uid="{20AABAF5-9B76-46D2-AD24-165578EBED5C}"/>
    <cellStyle name="Note 2 6 11 2" xfId="30893" xr:uid="{7F66EE2D-FBC2-4792-80A7-E4C428DF5FB7}"/>
    <cellStyle name="Note 2 6 2" xfId="23028" xr:uid="{6E4C0A8E-F318-4490-BEF1-62E95CB6B593}"/>
    <cellStyle name="Note 2 6 2 2" xfId="23029" xr:uid="{A7CEEA1A-9F46-4655-A33F-F67C2BD3400D}"/>
    <cellStyle name="Note 2 6 2 2 2" xfId="23030" xr:uid="{F1E547ED-213A-445B-A8BB-1123779486C5}"/>
    <cellStyle name="Note 2 6 2 2 2 2" xfId="23031" xr:uid="{69C3B02B-2E0D-4250-B2FC-8452A1CC88C4}"/>
    <cellStyle name="Note 2 6 2 2 2 2 2" xfId="23032" xr:uid="{D0BB6E35-8312-43ED-96E3-925835106438}"/>
    <cellStyle name="Note 2 6 2 2 2 3" xfId="23033" xr:uid="{93A23A9E-A95E-4701-9A59-7B0BE60A6086}"/>
    <cellStyle name="Note 2 6 2 2 3" xfId="23034" xr:uid="{58FED042-BD50-4795-B9D8-0CAF29F3978D}"/>
    <cellStyle name="Note 2 6 2 2 3 2" xfId="23035" xr:uid="{EB1020D7-A9DF-4329-B490-CAC7DED762D7}"/>
    <cellStyle name="Note 2 6 2 2 3 2 2" xfId="23036" xr:uid="{1C506CB1-B609-452D-A8D8-8CC7E72B4CDC}"/>
    <cellStyle name="Note 2 6 2 2 3 3" xfId="23037" xr:uid="{854C23FC-4E94-45A9-BA5C-D3AA5CEE19CB}"/>
    <cellStyle name="Note 2 6 2 2 4" xfId="23038" xr:uid="{10F8480A-9036-4FE8-B8C0-7CCFDBE1046F}"/>
    <cellStyle name="Note 2 6 2 2 4 2" xfId="23039" xr:uid="{D09DDA4C-40D8-4F35-A6E3-93DD9A3E4B4B}"/>
    <cellStyle name="Note 2 6 2 2 5" xfId="23040" xr:uid="{BCBE7352-18E8-45FF-88E3-A4EE99DB54B4}"/>
    <cellStyle name="Note 2 6 2 2 5 2" xfId="23041" xr:uid="{B15E15F1-CD19-44D3-B40B-D01E6974BDC3}"/>
    <cellStyle name="Note 2 6 2 2 6" xfId="23042" xr:uid="{53DEF930-A378-4135-BF46-2CB6647827DC}"/>
    <cellStyle name="Note 2 6 2 3" xfId="23043" xr:uid="{21C99570-0661-40FA-B68E-809369656456}"/>
    <cellStyle name="Note 2 6 2 3 2" xfId="23044" xr:uid="{67404A1C-0318-4C46-AB82-E06750E53384}"/>
    <cellStyle name="Note 2 6 2 3 2 2" xfId="23045" xr:uid="{20966032-AA5A-4BC7-8905-A8DA74FA87D1}"/>
    <cellStyle name="Note 2 6 2 3 2 2 2" xfId="23046" xr:uid="{829B8C28-037A-4AF0-88B0-115A2BD18025}"/>
    <cellStyle name="Note 2 6 2 3 2 3" xfId="23047" xr:uid="{7AA8DF8D-D96B-455C-B685-C7C7AB0F55DE}"/>
    <cellStyle name="Note 2 6 2 3 3" xfId="23048" xr:uid="{A1F98438-22ED-4D63-BDDB-02CFB14930A7}"/>
    <cellStyle name="Note 2 6 2 3 3 2" xfId="23049" xr:uid="{76CF6B73-6F37-4C5D-BEDB-0E49A63278E6}"/>
    <cellStyle name="Note 2 6 2 3 3 2 2" xfId="23050" xr:uid="{36BBDE00-CD07-4F44-9F48-5F42DF866F93}"/>
    <cellStyle name="Note 2 6 2 3 3 3" xfId="23051" xr:uid="{7613C97C-0F7F-49D6-A9A6-C88FB668F938}"/>
    <cellStyle name="Note 2 6 2 3 4" xfId="23052" xr:uid="{ADAB4A41-09B9-42F4-AF82-53D774AE1E98}"/>
    <cellStyle name="Note 2 6 2 3 4 2" xfId="23053" xr:uid="{9AF3A048-A10F-46F5-9EED-5B73213A6138}"/>
    <cellStyle name="Note 2 6 2 3 5" xfId="23054" xr:uid="{99A8BF6B-B8F1-493C-B4CA-A4A233454C67}"/>
    <cellStyle name="Note 2 6 2 3 5 2" xfId="23055" xr:uid="{D04C52DC-4252-48FE-A164-09B245CC1093}"/>
    <cellStyle name="Note 2 6 2 3 6" xfId="23056" xr:uid="{7063582D-63DB-4471-BA9E-E06D48F24392}"/>
    <cellStyle name="Note 2 6 2 4" xfId="23057" xr:uid="{E9922877-6856-49F9-892D-9DC56F83196F}"/>
    <cellStyle name="Note 2 6 2 4 2" xfId="23058" xr:uid="{C568845F-7F01-446E-8A7F-07EBCC93CA35}"/>
    <cellStyle name="Note 2 6 2 4 2 2" xfId="23059" xr:uid="{A4477CAA-1B12-4B11-96D7-2AA9C58DA328}"/>
    <cellStyle name="Note 2 6 2 4 2 2 2" xfId="23060" xr:uid="{3793D3B5-9CA7-4010-AB47-26F901AB0EB9}"/>
    <cellStyle name="Note 2 6 2 4 2 3" xfId="23061" xr:uid="{D3E773CC-3D81-419F-B472-95C34DC12845}"/>
    <cellStyle name="Note 2 6 2 4 3" xfId="23062" xr:uid="{7AA5B9D5-89C0-47D0-AF82-AD70C1A48E56}"/>
    <cellStyle name="Note 2 6 2 4 3 2" xfId="23063" xr:uid="{CE4B080A-7069-474F-BD12-4D093FDC878B}"/>
    <cellStyle name="Note 2 6 2 4 3 2 2" xfId="23064" xr:uid="{969231C4-7176-41B6-B392-DED8F4784109}"/>
    <cellStyle name="Note 2 6 2 4 3 3" xfId="23065" xr:uid="{C35EE83C-4C55-49AE-92DF-5735194E9BA4}"/>
    <cellStyle name="Note 2 6 2 4 4" xfId="23066" xr:uid="{CEB62FDC-78B8-49C0-94A1-AF6EB2FFE5C7}"/>
    <cellStyle name="Note 2 6 2 4 4 2" xfId="23067" xr:uid="{5F898C50-B822-4714-96C0-9E96FB56E038}"/>
    <cellStyle name="Note 2 6 2 4 5" xfId="23068" xr:uid="{04B5F9FA-5E1E-4098-9D50-B3CFE9B96E65}"/>
    <cellStyle name="Note 2 6 2 4 5 2" xfId="23069" xr:uid="{705C580E-4BC4-490B-9BE4-DBC6D891A081}"/>
    <cellStyle name="Note 2 6 2 4 6" xfId="23070" xr:uid="{5F008C2D-5E9A-467A-8F9B-21DE7CEFE7E6}"/>
    <cellStyle name="Note 2 6 2 5" xfId="23071" xr:uid="{F605E769-D1F8-46D1-9698-4C8E831B68BE}"/>
    <cellStyle name="Note 2 6 2 5 2" xfId="23072" xr:uid="{4C370CFE-303C-407F-AF2F-B400A2E07477}"/>
    <cellStyle name="Note 2 6 2 5 2 2" xfId="23073" xr:uid="{4F4C9AAB-145B-47FE-B6BA-34ADA00E317D}"/>
    <cellStyle name="Note 2 6 2 5 3" xfId="23074" xr:uid="{821E45B1-47E9-4FB1-B25F-3015F3B567CA}"/>
    <cellStyle name="Note 2 6 2 6" xfId="23075" xr:uid="{B53CA577-6230-4EE4-8857-E47613BD55EC}"/>
    <cellStyle name="Note 2 6 2 6 2" xfId="23076" xr:uid="{F52958C0-3007-45A9-ABA3-FE5410AC0DA0}"/>
    <cellStyle name="Note 2 6 2 6 2 2" xfId="23077" xr:uid="{495F8515-C965-48F0-B676-CCA114D765BE}"/>
    <cellStyle name="Note 2 6 2 6 3" xfId="23078" xr:uid="{DDA4AAA1-99C0-4C20-9599-6137EDA254C9}"/>
    <cellStyle name="Note 2 6 2 7" xfId="23079" xr:uid="{59E7B98A-5426-48EC-8509-160EE257F0C0}"/>
    <cellStyle name="Note 2 6 2 7 2" xfId="23080" xr:uid="{99F9035E-0EBD-4178-9256-0D9579655471}"/>
    <cellStyle name="Note 2 6 2 8" xfId="23081" xr:uid="{AE34F0EB-DC22-46F7-91B6-B889FBD7DB30}"/>
    <cellStyle name="Note 2 6 2 8 2" xfId="23082" xr:uid="{6A9BA8A4-0FC3-47E1-AE37-33DBADAD5D98}"/>
    <cellStyle name="Note 2 6 2 9" xfId="23083" xr:uid="{1F21BA75-78DC-41C5-8E11-4A9C01A835A6}"/>
    <cellStyle name="Note 2 6 3" xfId="23084" xr:uid="{1EE0DBF8-3B5D-4A25-8C8B-F76349F857D0}"/>
    <cellStyle name="Note 2 6 3 2" xfId="23085" xr:uid="{8357D691-6991-4FD7-8380-8C89CD157177}"/>
    <cellStyle name="Note 2 6 3 2 2" xfId="23086" xr:uid="{BD9C7A80-A6A1-44F8-9DC4-20A274B24FDC}"/>
    <cellStyle name="Note 2 6 3 2 2 2" xfId="23087" xr:uid="{C3043600-B3FE-4FCC-B529-945F9F240427}"/>
    <cellStyle name="Note 2 6 3 2 3" xfId="23088" xr:uid="{55282F8C-53D6-4E11-9B53-B8C3D0BB258A}"/>
    <cellStyle name="Note 2 6 3 3" xfId="23089" xr:uid="{CAE423EE-45E3-4060-98BE-9DE3C482F1A3}"/>
    <cellStyle name="Note 2 6 3 3 2" xfId="23090" xr:uid="{947CE417-4758-49E6-8F73-116DF54A363F}"/>
    <cellStyle name="Note 2 6 3 3 2 2" xfId="23091" xr:uid="{D238638D-6643-4627-AC46-3782844FDCB0}"/>
    <cellStyle name="Note 2 6 3 3 3" xfId="23092" xr:uid="{EA32917F-FDB1-444B-A036-B268514410D9}"/>
    <cellStyle name="Note 2 6 3 4" xfId="23093" xr:uid="{168C13A0-D7DD-4442-9F11-ADF3998C44B4}"/>
    <cellStyle name="Note 2 6 3 4 2" xfId="23094" xr:uid="{3069C30F-7253-49F0-B810-CC4A065022DF}"/>
    <cellStyle name="Note 2 6 3 5" xfId="23095" xr:uid="{481372D6-2FBC-4ECF-82AC-6BD4D493E6FF}"/>
    <cellStyle name="Note 2 6 3 5 2" xfId="23096" xr:uid="{E0C7002F-75DE-4A0B-B9A1-5F1CA0936929}"/>
    <cellStyle name="Note 2 6 3 6" xfId="23097" xr:uid="{B6FC660E-79B2-47BE-A656-1CC44AEFA2B3}"/>
    <cellStyle name="Note 2 6 4" xfId="23098" xr:uid="{E2F9543E-3720-422F-9DA1-0A316F4B89FA}"/>
    <cellStyle name="Note 2 6 4 2" xfId="23099" xr:uid="{E4983D43-DA92-456C-9650-8FD7B9BC2F75}"/>
    <cellStyle name="Note 2 6 4 2 2" xfId="23100" xr:uid="{F278A135-3211-4368-902D-86AB67B64112}"/>
    <cellStyle name="Note 2 6 4 2 2 2" xfId="23101" xr:uid="{684FCB41-2CD0-44D5-B11E-DF4727465AC0}"/>
    <cellStyle name="Note 2 6 4 2 3" xfId="23102" xr:uid="{69F4C819-6337-4DAC-847A-5878A0D01C78}"/>
    <cellStyle name="Note 2 6 4 3" xfId="23103" xr:uid="{74631CFA-DCF1-4E75-A3E6-4135CFF267A7}"/>
    <cellStyle name="Note 2 6 4 3 2" xfId="23104" xr:uid="{0D123973-A8E0-4BA4-BB5B-F893576856BC}"/>
    <cellStyle name="Note 2 6 4 3 2 2" xfId="23105" xr:uid="{576F3764-5090-4893-B728-922AA34EBAB9}"/>
    <cellStyle name="Note 2 6 4 3 3" xfId="23106" xr:uid="{11AA3244-D423-4748-B63D-F3DFE474FD60}"/>
    <cellStyle name="Note 2 6 4 4" xfId="23107" xr:uid="{7B77140B-A2B3-4F88-B123-CDA7AA6B5778}"/>
    <cellStyle name="Note 2 6 4 4 2" xfId="23108" xr:uid="{9B6F85C0-EA9B-4550-B14A-40FBC71422CA}"/>
    <cellStyle name="Note 2 6 4 5" xfId="23109" xr:uid="{36527B1C-4136-4199-8A1D-A05B388FCB4E}"/>
    <cellStyle name="Note 2 6 4 5 2" xfId="23110" xr:uid="{4EACD02B-0B37-4121-98C3-8A6459C14264}"/>
    <cellStyle name="Note 2 6 4 6" xfId="23111" xr:uid="{8C11E85D-BF9E-422D-9EEA-B703C35CAC78}"/>
    <cellStyle name="Note 2 6 5" xfId="23112" xr:uid="{E5B9A773-657F-41D3-8408-5B12B00EB686}"/>
    <cellStyle name="Note 2 6 5 2" xfId="23113" xr:uid="{DE185D2D-36E9-429F-B6E4-F0F920D8B3E4}"/>
    <cellStyle name="Note 2 6 5 2 2" xfId="23114" xr:uid="{F4E37D97-45A1-40EC-96DD-E3ACAC97BACC}"/>
    <cellStyle name="Note 2 6 5 2 2 2" xfId="23115" xr:uid="{C9DCB310-B467-46A5-8730-5392E55F5B49}"/>
    <cellStyle name="Note 2 6 5 2 3" xfId="23116" xr:uid="{637187DE-E4F0-4FBF-B3E7-5B11435CEAFE}"/>
    <cellStyle name="Note 2 6 5 3" xfId="23117" xr:uid="{4BA06D5E-770C-422C-A6B6-91C9BB988206}"/>
    <cellStyle name="Note 2 6 5 3 2" xfId="23118" xr:uid="{836A1814-8F9E-4876-B7CA-4FF5916A24FA}"/>
    <cellStyle name="Note 2 6 5 3 2 2" xfId="23119" xr:uid="{7407D297-5E0F-45A5-86C9-1E0E75CEC4AD}"/>
    <cellStyle name="Note 2 6 5 3 3" xfId="23120" xr:uid="{E9A3A22F-8ED5-4B46-A06A-FBC1B9D54F5A}"/>
    <cellStyle name="Note 2 6 5 4" xfId="23121" xr:uid="{3ABB1E3A-B738-4977-AA79-C1ED0C7706A1}"/>
    <cellStyle name="Note 2 6 5 4 2" xfId="23122" xr:uid="{FFEC983B-FAB8-4158-BFF1-4F8B1E00F1BB}"/>
    <cellStyle name="Note 2 6 5 5" xfId="23123" xr:uid="{796A802C-2CAA-4909-B53E-FE8378E7980E}"/>
    <cellStyle name="Note 2 6 5 5 2" xfId="23124" xr:uid="{BF9BA92F-61AF-45A0-8449-F65B5E01238C}"/>
    <cellStyle name="Note 2 6 5 6" xfId="23125" xr:uid="{F726734D-71DF-466C-877D-8F46994A3A70}"/>
    <cellStyle name="Note 2 6 6" xfId="23126" xr:uid="{C706502A-5528-4046-AEA0-900F1C24DD44}"/>
    <cellStyle name="Note 2 6 6 2" xfId="23127" xr:uid="{42BEB3A7-BDC8-4371-8354-BF87DF3901E9}"/>
    <cellStyle name="Note 2 6 6 2 2" xfId="23128" xr:uid="{F9963DCE-8889-4640-BD32-6A911EB18933}"/>
    <cellStyle name="Note 2 6 6 3" xfId="23129" xr:uid="{B7F4F452-EE92-4413-8961-DAEC09DD93F3}"/>
    <cellStyle name="Note 2 6 7" xfId="23130" xr:uid="{B62FAA58-E2AC-4840-9F94-9FD54F460341}"/>
    <cellStyle name="Note 2 6 7 2" xfId="23131" xr:uid="{EEF48E32-F808-4613-8C31-B586B6457E57}"/>
    <cellStyle name="Note 2 6 7 2 2" xfId="23132" xr:uid="{67D11760-2E9E-4512-9C80-C9923A06C810}"/>
    <cellStyle name="Note 2 6 7 3" xfId="23133" xr:uid="{BDDCA0DB-1EB6-4C64-83F9-8FA39BDC5F57}"/>
    <cellStyle name="Note 2 6 8" xfId="23134" xr:uid="{0D391582-43FC-41C0-B4F0-8A2A362CE425}"/>
    <cellStyle name="Note 2 6 8 2" xfId="23135" xr:uid="{BD4E95D3-B131-4E21-B95A-8FCAD7E50320}"/>
    <cellStyle name="Note 2 6 9" xfId="23136" xr:uid="{5E35C996-62D5-456C-8924-6AC21BD90AE4}"/>
    <cellStyle name="Note 2 6 9 2" xfId="23137" xr:uid="{439F9B02-9CCF-49C7-A18F-DC59A39E7FEF}"/>
    <cellStyle name="Note 2 7" xfId="23138" xr:uid="{80149272-CFE3-4589-8A3A-FA18AFAC6E8C}"/>
    <cellStyle name="Note 2 7 10" xfId="23139" xr:uid="{4D2F172F-69AA-45C2-B0A5-86A1CCC0AC1E}"/>
    <cellStyle name="Note 2 7 11" xfId="23140" xr:uid="{3CBD6E2B-E199-4880-B0C2-5A05CBDD6C5D}"/>
    <cellStyle name="Note 2 7 11 2" xfId="30894" xr:uid="{B13A05E1-B9B6-4CB7-9C7A-4690C78DD0FB}"/>
    <cellStyle name="Note 2 7 2" xfId="23141" xr:uid="{2A38DA90-CE8D-4654-8E72-0C4CAD4289CC}"/>
    <cellStyle name="Note 2 7 2 2" xfId="23142" xr:uid="{CFD535D6-DFF6-463F-9CEA-DD7A671EB537}"/>
    <cellStyle name="Note 2 7 2 2 2" xfId="23143" xr:uid="{7090F462-FC02-4B36-8780-84F7CEC437A7}"/>
    <cellStyle name="Note 2 7 2 2 2 2" xfId="23144" xr:uid="{E9F3B4C3-4E8B-4948-805B-A71C7EF815FB}"/>
    <cellStyle name="Note 2 7 2 2 2 2 2" xfId="23145" xr:uid="{41F1FB19-F8F7-4B30-832C-4BA449B8E5B1}"/>
    <cellStyle name="Note 2 7 2 2 2 3" xfId="23146" xr:uid="{5626B5F7-128F-47EA-8FE2-7E6C5FA7F3C0}"/>
    <cellStyle name="Note 2 7 2 2 3" xfId="23147" xr:uid="{566235C7-B31C-4974-879B-09CEFFBA29F9}"/>
    <cellStyle name="Note 2 7 2 2 3 2" xfId="23148" xr:uid="{5EAA4EE8-DA25-452A-B00D-4AEFF94A8308}"/>
    <cellStyle name="Note 2 7 2 2 3 2 2" xfId="23149" xr:uid="{775B2387-37AA-4FDD-B761-E8E973FBBE83}"/>
    <cellStyle name="Note 2 7 2 2 3 3" xfId="23150" xr:uid="{586B43D1-5B89-4FD5-B927-3EC4DA631269}"/>
    <cellStyle name="Note 2 7 2 2 4" xfId="23151" xr:uid="{6D770591-D669-4480-BB39-14F4C82A775C}"/>
    <cellStyle name="Note 2 7 2 2 4 2" xfId="23152" xr:uid="{5D799536-E5A1-441F-B639-51B06FBC5404}"/>
    <cellStyle name="Note 2 7 2 2 5" xfId="23153" xr:uid="{A1BC6770-F65C-454A-B2ED-B65FF1CED98D}"/>
    <cellStyle name="Note 2 7 2 2 5 2" xfId="23154" xr:uid="{096A87D7-A245-4566-A6C8-2A8B1DF406C9}"/>
    <cellStyle name="Note 2 7 2 2 6" xfId="23155" xr:uid="{DD67E475-2B73-4387-9788-0ED7F61F0A35}"/>
    <cellStyle name="Note 2 7 2 3" xfId="23156" xr:uid="{2981B824-A36A-4607-805E-EC63B82EB560}"/>
    <cellStyle name="Note 2 7 2 3 2" xfId="23157" xr:uid="{10D471C6-6478-40A3-96A6-EFE6E8D5F412}"/>
    <cellStyle name="Note 2 7 2 3 2 2" xfId="23158" xr:uid="{53A9B065-5E9D-4F0F-BEE9-02953BB7ACDE}"/>
    <cellStyle name="Note 2 7 2 3 2 2 2" xfId="23159" xr:uid="{CAC51AEC-26B3-47F0-B1DD-DF9C34D310A2}"/>
    <cellStyle name="Note 2 7 2 3 2 3" xfId="23160" xr:uid="{7771FD11-F93A-4F99-AB62-4CF4C21D0876}"/>
    <cellStyle name="Note 2 7 2 3 3" xfId="23161" xr:uid="{0BB9FAD7-B336-47A4-AB5D-CB8E425E12B2}"/>
    <cellStyle name="Note 2 7 2 3 3 2" xfId="23162" xr:uid="{6F077557-72D1-4E3A-BAFD-69B02564ECCF}"/>
    <cellStyle name="Note 2 7 2 3 3 2 2" xfId="23163" xr:uid="{02B1CEA9-2113-47A5-BB78-AE3A862E3F7B}"/>
    <cellStyle name="Note 2 7 2 3 3 3" xfId="23164" xr:uid="{8FF7B391-983F-4FF7-9AC6-89D8EAFC67E4}"/>
    <cellStyle name="Note 2 7 2 3 4" xfId="23165" xr:uid="{DE2724E7-F4C6-4E1A-A561-B2BD2F08BB39}"/>
    <cellStyle name="Note 2 7 2 3 4 2" xfId="23166" xr:uid="{23C75A61-3060-4349-95E2-9DD6BF919910}"/>
    <cellStyle name="Note 2 7 2 3 5" xfId="23167" xr:uid="{E34F0880-0177-4160-98B6-E3EE3D44640B}"/>
    <cellStyle name="Note 2 7 2 3 5 2" xfId="23168" xr:uid="{6D0E4CAF-BF40-4325-B8FB-A7C390475765}"/>
    <cellStyle name="Note 2 7 2 3 6" xfId="23169" xr:uid="{2231BEDA-AD65-4559-A5FA-30860F813521}"/>
    <cellStyle name="Note 2 7 2 4" xfId="23170" xr:uid="{879F3AE0-9162-4774-BA13-46BD207F0B3B}"/>
    <cellStyle name="Note 2 7 2 4 2" xfId="23171" xr:uid="{790EAF95-6BE7-4372-959B-C5842D53BCC7}"/>
    <cellStyle name="Note 2 7 2 4 2 2" xfId="23172" xr:uid="{830AF109-021E-45B8-BB70-D8403A1A534F}"/>
    <cellStyle name="Note 2 7 2 4 2 2 2" xfId="23173" xr:uid="{574692B6-7A8B-4D7A-9AD4-9FCD43C871DF}"/>
    <cellStyle name="Note 2 7 2 4 2 3" xfId="23174" xr:uid="{48439D1D-326C-46A6-8F04-A63317966727}"/>
    <cellStyle name="Note 2 7 2 4 3" xfId="23175" xr:uid="{BC676120-2172-448E-BEAF-58D39BA3DB72}"/>
    <cellStyle name="Note 2 7 2 4 3 2" xfId="23176" xr:uid="{CFB53771-B81E-4C66-ADC2-8E5CE35EF7A7}"/>
    <cellStyle name="Note 2 7 2 4 3 2 2" xfId="23177" xr:uid="{23CB0C55-2DD0-4BDD-93DA-D7AA0E80AE41}"/>
    <cellStyle name="Note 2 7 2 4 3 3" xfId="23178" xr:uid="{10E76077-AA8E-48B4-A641-565D2DAA2248}"/>
    <cellStyle name="Note 2 7 2 4 4" xfId="23179" xr:uid="{2DC8A6F9-E6DB-46D8-AF97-F936D8C929E7}"/>
    <cellStyle name="Note 2 7 2 4 4 2" xfId="23180" xr:uid="{5A36AE2F-4E75-41A8-A293-439069DD291E}"/>
    <cellStyle name="Note 2 7 2 4 5" xfId="23181" xr:uid="{25D55233-BFCD-43E0-B330-CE3088BD8654}"/>
    <cellStyle name="Note 2 7 2 4 5 2" xfId="23182" xr:uid="{FA83D5F9-9839-482C-9FCF-AA770CC69831}"/>
    <cellStyle name="Note 2 7 2 4 6" xfId="23183" xr:uid="{19905F33-DD07-44CE-BA07-CB87E80FF6D9}"/>
    <cellStyle name="Note 2 7 2 5" xfId="23184" xr:uid="{D0B12C2C-AB42-44A4-A9AA-54FF0A7613B4}"/>
    <cellStyle name="Note 2 7 2 5 2" xfId="23185" xr:uid="{7A664E59-8A4F-49E0-B572-B72804246B95}"/>
    <cellStyle name="Note 2 7 2 5 2 2" xfId="23186" xr:uid="{36AAEBFB-499B-439B-B629-0537C2142AC4}"/>
    <cellStyle name="Note 2 7 2 5 3" xfId="23187" xr:uid="{FE072949-C238-4BE3-9EE0-39828D55ABDE}"/>
    <cellStyle name="Note 2 7 2 6" xfId="23188" xr:uid="{627A662E-16AF-4569-BAC8-DD56A6933017}"/>
    <cellStyle name="Note 2 7 2 6 2" xfId="23189" xr:uid="{8F61F00D-8B56-4DE7-869E-603A9FEE68FA}"/>
    <cellStyle name="Note 2 7 2 6 2 2" xfId="23190" xr:uid="{B92500E1-01B0-450B-A681-4831D88EE07B}"/>
    <cellStyle name="Note 2 7 2 6 3" xfId="23191" xr:uid="{E76184F0-B964-4AD3-ACE8-0888DA4C9FE3}"/>
    <cellStyle name="Note 2 7 2 7" xfId="23192" xr:uid="{0387F7EF-713B-4264-96E9-936A0936A92C}"/>
    <cellStyle name="Note 2 7 2 7 2" xfId="23193" xr:uid="{F19DF4E4-4F2C-4AB5-BD62-A8C581F8D51B}"/>
    <cellStyle name="Note 2 7 2 8" xfId="23194" xr:uid="{A999A48F-26F4-4BF2-8B17-1688AB5A2F9F}"/>
    <cellStyle name="Note 2 7 2 8 2" xfId="23195" xr:uid="{78D41760-3342-4E9D-840F-8B4A9E618DA8}"/>
    <cellStyle name="Note 2 7 2 9" xfId="23196" xr:uid="{170A3DC1-0C77-4324-8EA1-F230148E4C42}"/>
    <cellStyle name="Note 2 7 3" xfId="23197" xr:uid="{2BDA1EF7-1087-4084-B433-CF14FA1C3685}"/>
    <cellStyle name="Note 2 7 3 2" xfId="23198" xr:uid="{A7EB7D0C-BA52-41AD-8640-EEB9EB1233B2}"/>
    <cellStyle name="Note 2 7 3 2 2" xfId="23199" xr:uid="{B85E4CB9-3883-4FC2-A3B2-0CC75188DE80}"/>
    <cellStyle name="Note 2 7 3 2 2 2" xfId="23200" xr:uid="{2A88F9C0-DE77-4883-8F67-7279D25F0F61}"/>
    <cellStyle name="Note 2 7 3 2 3" xfId="23201" xr:uid="{B2CFC2CC-E2E2-4804-A112-995266650EF9}"/>
    <cellStyle name="Note 2 7 3 3" xfId="23202" xr:uid="{C5B6D6B9-341F-4BDE-AA65-7204384CE992}"/>
    <cellStyle name="Note 2 7 3 3 2" xfId="23203" xr:uid="{37A803E0-24D6-454C-9AC2-1A9C53B2D922}"/>
    <cellStyle name="Note 2 7 3 3 2 2" xfId="23204" xr:uid="{49F69209-CDE7-45D9-A73C-EA42DA6BE35A}"/>
    <cellStyle name="Note 2 7 3 3 3" xfId="23205" xr:uid="{0C4D563E-72AB-42DA-B12B-F9983CD25BF2}"/>
    <cellStyle name="Note 2 7 3 4" xfId="23206" xr:uid="{6B5E58E4-B91E-4361-BFAA-08DE85118BEB}"/>
    <cellStyle name="Note 2 7 3 4 2" xfId="23207" xr:uid="{1727EF50-37CA-4AC8-BCF4-EE65B0A8C8FC}"/>
    <cellStyle name="Note 2 7 3 5" xfId="23208" xr:uid="{8C1D0A02-3E64-4CB8-A632-C4BBCA5E5C07}"/>
    <cellStyle name="Note 2 7 3 5 2" xfId="23209" xr:uid="{B20708D2-E56F-4A9F-81BB-98EEB52B02C9}"/>
    <cellStyle name="Note 2 7 3 6" xfId="23210" xr:uid="{575BC06C-42EB-4059-8F74-0DDFFA739ECD}"/>
    <cellStyle name="Note 2 7 4" xfId="23211" xr:uid="{FC66129A-36F6-4B2D-AF24-146870F95C2C}"/>
    <cellStyle name="Note 2 7 4 2" xfId="23212" xr:uid="{8EBC1CB5-2C14-4453-A824-0FC484463152}"/>
    <cellStyle name="Note 2 7 4 2 2" xfId="23213" xr:uid="{C56EB119-1E3A-47DC-A77A-1AAD611BE5B5}"/>
    <cellStyle name="Note 2 7 4 2 2 2" xfId="23214" xr:uid="{026391D3-CCC9-4272-8FE2-F5A049597FB7}"/>
    <cellStyle name="Note 2 7 4 2 3" xfId="23215" xr:uid="{ACEF22B9-26BD-4D40-8532-F6C878F30715}"/>
    <cellStyle name="Note 2 7 4 3" xfId="23216" xr:uid="{7ACD150A-E690-444C-8BF2-A7BF9D41BC79}"/>
    <cellStyle name="Note 2 7 4 3 2" xfId="23217" xr:uid="{FD1A1C60-9964-4F68-9025-EB8FDBB48DEB}"/>
    <cellStyle name="Note 2 7 4 3 2 2" xfId="23218" xr:uid="{FBBF0853-19A0-4847-B03E-965FE786AC2A}"/>
    <cellStyle name="Note 2 7 4 3 3" xfId="23219" xr:uid="{6C3D6ADA-AACC-4922-A302-90F6890A7D68}"/>
    <cellStyle name="Note 2 7 4 4" xfId="23220" xr:uid="{11318A9B-0BA3-405C-ACF1-749E85DE6A93}"/>
    <cellStyle name="Note 2 7 4 4 2" xfId="23221" xr:uid="{BD6AD99D-300B-4F59-945E-4B02DBA0A285}"/>
    <cellStyle name="Note 2 7 4 5" xfId="23222" xr:uid="{344E3300-96F9-46F0-8AD4-63CE4ACD7AA5}"/>
    <cellStyle name="Note 2 7 4 5 2" xfId="23223" xr:uid="{5A941DA8-5D33-4282-ADE6-4D62EE7F95A0}"/>
    <cellStyle name="Note 2 7 4 6" xfId="23224" xr:uid="{EDDB4249-8126-4F5F-9FD1-A8853E0D8FBA}"/>
    <cellStyle name="Note 2 7 5" xfId="23225" xr:uid="{F5C0C28D-D6A1-4475-8BF7-A88B7BFA2BDB}"/>
    <cellStyle name="Note 2 7 5 2" xfId="23226" xr:uid="{9AC4340E-C8D0-4FCC-955E-FC1779747DAE}"/>
    <cellStyle name="Note 2 7 5 2 2" xfId="23227" xr:uid="{3946D2E4-7950-4B37-9F7C-8C88B84C091A}"/>
    <cellStyle name="Note 2 7 5 2 2 2" xfId="23228" xr:uid="{7ACC66EA-6A4E-440D-94F2-7BA8E566D15B}"/>
    <cellStyle name="Note 2 7 5 2 3" xfId="23229" xr:uid="{5E37A124-6606-4E48-9E49-EDE8ECCCCB22}"/>
    <cellStyle name="Note 2 7 5 3" xfId="23230" xr:uid="{F6C0014B-4774-47DA-92D1-CB245135F5B0}"/>
    <cellStyle name="Note 2 7 5 3 2" xfId="23231" xr:uid="{10447C18-3D8F-4B3F-9F86-4817F1835BEC}"/>
    <cellStyle name="Note 2 7 5 3 2 2" xfId="23232" xr:uid="{CB76D811-8636-4E00-AEC1-27A06E2AF68E}"/>
    <cellStyle name="Note 2 7 5 3 3" xfId="23233" xr:uid="{5E7625AE-4877-4223-9CD7-F7AE74DB70FA}"/>
    <cellStyle name="Note 2 7 5 4" xfId="23234" xr:uid="{B253B094-2269-4673-9ACC-30FD00638F6B}"/>
    <cellStyle name="Note 2 7 5 4 2" xfId="23235" xr:uid="{79EF6F05-9744-4DF6-BBD8-A6B5F2CF5FBA}"/>
    <cellStyle name="Note 2 7 5 5" xfId="23236" xr:uid="{EE7D09F0-0A0F-462A-8CEB-6A6ED9C0E8E9}"/>
    <cellStyle name="Note 2 7 5 5 2" xfId="23237" xr:uid="{F3A3290A-4C1F-41BA-9CA6-2326C1757797}"/>
    <cellStyle name="Note 2 7 5 6" xfId="23238" xr:uid="{EA0295EE-8BA8-409D-9E47-F706FA947D62}"/>
    <cellStyle name="Note 2 7 6" xfId="23239" xr:uid="{07BB5C12-E333-400C-A27B-E0AB88A4ABF0}"/>
    <cellStyle name="Note 2 7 6 2" xfId="23240" xr:uid="{36D0A331-B58D-4EBF-B608-4F9C7049B14E}"/>
    <cellStyle name="Note 2 7 6 2 2" xfId="23241" xr:uid="{F091BBC6-EF10-4F3E-81CE-E63CA78D01D5}"/>
    <cellStyle name="Note 2 7 6 3" xfId="23242" xr:uid="{C41D55B1-BEED-4534-A64A-4BC7B8812DE0}"/>
    <cellStyle name="Note 2 7 7" xfId="23243" xr:uid="{362134FF-2183-49BC-BC36-6AFFB2BE55E3}"/>
    <cellStyle name="Note 2 7 7 2" xfId="23244" xr:uid="{998C9F71-84B5-4879-A5F7-9D7E40D756C7}"/>
    <cellStyle name="Note 2 7 7 2 2" xfId="23245" xr:uid="{CB8F1B67-3308-45AC-ADBA-BE3FD4E6DFFC}"/>
    <cellStyle name="Note 2 7 7 3" xfId="23246" xr:uid="{70E3AF09-7F9C-446C-839B-A8DE7F74ED72}"/>
    <cellStyle name="Note 2 7 8" xfId="23247" xr:uid="{1F74550B-332B-4D48-87D0-2BE76FC3D99C}"/>
    <cellStyle name="Note 2 7 8 2" xfId="23248" xr:uid="{0EE78D89-ACD3-4F36-B7FC-9EAEB211F204}"/>
    <cellStyle name="Note 2 7 9" xfId="23249" xr:uid="{BD85874D-643F-4549-B952-18BDB11515AB}"/>
    <cellStyle name="Note 2 7 9 2" xfId="23250" xr:uid="{76D67708-0388-4D0C-9625-681F26151F77}"/>
    <cellStyle name="Note 2 8" xfId="23251" xr:uid="{B2C296C0-A949-420E-99A6-705068C80074}"/>
    <cellStyle name="Note 2 8 10" xfId="23252" xr:uid="{8A09F569-CACC-4167-8211-40A6B105315B}"/>
    <cellStyle name="Note 2 8 11" xfId="23253" xr:uid="{F101DA38-30E5-4E78-97C9-6020B77551C4}"/>
    <cellStyle name="Note 2 8 11 2" xfId="30895" xr:uid="{7268C17D-E099-4FFD-86FB-2329F9E63C52}"/>
    <cellStyle name="Note 2 8 2" xfId="23254" xr:uid="{B89BAE88-F778-4D0B-803B-4377ECB2C138}"/>
    <cellStyle name="Note 2 8 2 2" xfId="23255" xr:uid="{DD9CE4A6-0DC2-4586-914D-B250135125AB}"/>
    <cellStyle name="Note 2 8 2 2 2" xfId="23256" xr:uid="{B00B9B9E-A375-4E08-96DD-3784A3A1A83D}"/>
    <cellStyle name="Note 2 8 2 2 2 2" xfId="23257" xr:uid="{47182DE6-2EA5-42E4-8FB9-957330B7924F}"/>
    <cellStyle name="Note 2 8 2 2 2 2 2" xfId="23258" xr:uid="{A1B46E24-A7C9-4167-AC4C-7B333632049D}"/>
    <cellStyle name="Note 2 8 2 2 2 3" xfId="23259" xr:uid="{86A2784D-45B0-4F2C-8EF0-02964B49035A}"/>
    <cellStyle name="Note 2 8 2 2 3" xfId="23260" xr:uid="{E99445EA-DE8E-4635-BC33-6528F3E65409}"/>
    <cellStyle name="Note 2 8 2 2 3 2" xfId="23261" xr:uid="{D0A9365A-CCD8-4D51-B044-57AD10D5A4A3}"/>
    <cellStyle name="Note 2 8 2 2 3 2 2" xfId="23262" xr:uid="{6475B65A-DDCB-4CA3-B2DA-50BD4EC91212}"/>
    <cellStyle name="Note 2 8 2 2 3 3" xfId="23263" xr:uid="{9FA860E9-5F9F-447B-8794-6B04C6696A0D}"/>
    <cellStyle name="Note 2 8 2 2 4" xfId="23264" xr:uid="{C270D69E-2FC1-490D-B9A4-F99AF53CED27}"/>
    <cellStyle name="Note 2 8 2 2 4 2" xfId="23265" xr:uid="{19139174-715E-41A7-A216-0D164FC314B8}"/>
    <cellStyle name="Note 2 8 2 2 5" xfId="23266" xr:uid="{A83EC755-8C6A-4AA4-AB54-26B843E1AE2D}"/>
    <cellStyle name="Note 2 8 2 2 5 2" xfId="23267" xr:uid="{C1FE725E-08B0-4187-9BD9-AB8B22F7A6F7}"/>
    <cellStyle name="Note 2 8 2 2 6" xfId="23268" xr:uid="{6C2C1F2B-33DD-4737-B8F6-A758409F86E5}"/>
    <cellStyle name="Note 2 8 2 3" xfId="23269" xr:uid="{F26843AD-AE53-4310-B0E7-CC49475C4567}"/>
    <cellStyle name="Note 2 8 2 3 2" xfId="23270" xr:uid="{A65F8FC7-AB09-44C9-BA12-EBA18CF07981}"/>
    <cellStyle name="Note 2 8 2 3 2 2" xfId="23271" xr:uid="{9063BAB8-39FA-4CEE-933E-3B7F736AD400}"/>
    <cellStyle name="Note 2 8 2 3 2 2 2" xfId="23272" xr:uid="{E95264BC-BB21-47C2-9E27-155E1226CF06}"/>
    <cellStyle name="Note 2 8 2 3 2 3" xfId="23273" xr:uid="{55E5D498-B1DB-4BBF-BE8F-2A999DAB3A84}"/>
    <cellStyle name="Note 2 8 2 3 3" xfId="23274" xr:uid="{27EB0B94-6B4A-4DA1-B461-6FAAA294BEA8}"/>
    <cellStyle name="Note 2 8 2 3 3 2" xfId="23275" xr:uid="{A8A100B4-CE9B-482D-B10B-3BEB95EE0CBC}"/>
    <cellStyle name="Note 2 8 2 3 3 2 2" xfId="23276" xr:uid="{CB0C5BC9-9B80-4B11-8C18-7C274990EFEA}"/>
    <cellStyle name="Note 2 8 2 3 3 3" xfId="23277" xr:uid="{3376974D-1343-414B-A6A6-100AFA7A1FDB}"/>
    <cellStyle name="Note 2 8 2 3 4" xfId="23278" xr:uid="{E69A1B7E-6FDD-403D-BDFA-FE9024D4D175}"/>
    <cellStyle name="Note 2 8 2 3 4 2" xfId="23279" xr:uid="{7177733F-2444-4686-A64D-CD2DC29EB91A}"/>
    <cellStyle name="Note 2 8 2 3 5" xfId="23280" xr:uid="{DF0AF3C3-36F7-4B90-9A60-1C520D2075B5}"/>
    <cellStyle name="Note 2 8 2 3 5 2" xfId="23281" xr:uid="{4E9E8EF6-5EB9-45F4-9328-07621B9DA910}"/>
    <cellStyle name="Note 2 8 2 3 6" xfId="23282" xr:uid="{8ECF38E3-BC16-4C30-AC7E-08773CF09116}"/>
    <cellStyle name="Note 2 8 2 4" xfId="23283" xr:uid="{0A839732-8BEF-4328-A2C2-AE05C7F01C35}"/>
    <cellStyle name="Note 2 8 2 4 2" xfId="23284" xr:uid="{16983BB2-00E0-4D26-99FD-38FFF8D54D14}"/>
    <cellStyle name="Note 2 8 2 4 2 2" xfId="23285" xr:uid="{54460E90-6269-489F-BD94-60590E3A0D82}"/>
    <cellStyle name="Note 2 8 2 4 2 2 2" xfId="23286" xr:uid="{D5BFF7F4-11FB-4885-A91D-5F9D3278AA6D}"/>
    <cellStyle name="Note 2 8 2 4 2 3" xfId="23287" xr:uid="{82F86255-DAAD-4DA7-AF7A-5B6E53BC8AE4}"/>
    <cellStyle name="Note 2 8 2 4 3" xfId="23288" xr:uid="{A166BA9D-B2FD-4653-9A0C-524B58A2C103}"/>
    <cellStyle name="Note 2 8 2 4 3 2" xfId="23289" xr:uid="{9A1F6182-E7BA-42D8-A919-EA8BA0A04FAD}"/>
    <cellStyle name="Note 2 8 2 4 3 2 2" xfId="23290" xr:uid="{D8FB1058-ABE3-4FB3-BB16-38B9C902DC3F}"/>
    <cellStyle name="Note 2 8 2 4 3 3" xfId="23291" xr:uid="{F920ED86-0FC6-4087-AFC0-8977874EF3E0}"/>
    <cellStyle name="Note 2 8 2 4 4" xfId="23292" xr:uid="{3F40960C-41B8-488D-A8B8-5C069472D5ED}"/>
    <cellStyle name="Note 2 8 2 4 4 2" xfId="23293" xr:uid="{7A00FDA7-2443-41C4-AC7A-D3052710E842}"/>
    <cellStyle name="Note 2 8 2 4 5" xfId="23294" xr:uid="{69D8427C-26B3-4484-9BC2-0AFF45335183}"/>
    <cellStyle name="Note 2 8 2 4 5 2" xfId="23295" xr:uid="{C191036C-DB92-4331-B97F-16A970C46371}"/>
    <cellStyle name="Note 2 8 2 4 6" xfId="23296" xr:uid="{D260815A-2417-496C-9F55-B0F626F02F64}"/>
    <cellStyle name="Note 2 8 2 5" xfId="23297" xr:uid="{DC3787A6-F94F-4CF0-B921-6BC8EB9E7952}"/>
    <cellStyle name="Note 2 8 2 5 2" xfId="23298" xr:uid="{936DF2A7-EE4A-487F-BB0E-92E870401367}"/>
    <cellStyle name="Note 2 8 2 5 2 2" xfId="23299" xr:uid="{797BE6D1-8209-4544-A053-EBB454A71EDB}"/>
    <cellStyle name="Note 2 8 2 5 3" xfId="23300" xr:uid="{B60E92EA-729C-4C53-8D2A-7A78179614A3}"/>
    <cellStyle name="Note 2 8 2 6" xfId="23301" xr:uid="{BDBA8854-F3ED-4A38-A5B4-91221C103BD6}"/>
    <cellStyle name="Note 2 8 2 6 2" xfId="23302" xr:uid="{E83A4B40-025D-4068-A14F-B5FC8FB3DC8A}"/>
    <cellStyle name="Note 2 8 2 6 2 2" xfId="23303" xr:uid="{818B8572-B0E2-484C-91D3-65593BF5188B}"/>
    <cellStyle name="Note 2 8 2 6 3" xfId="23304" xr:uid="{55ACCB5C-06A7-43BC-B6C0-11AEC6081755}"/>
    <cellStyle name="Note 2 8 2 7" xfId="23305" xr:uid="{B8532C63-790C-4554-B090-0AA1401C81E0}"/>
    <cellStyle name="Note 2 8 2 7 2" xfId="23306" xr:uid="{D2E1B75C-46D5-4BBB-9E6F-6DD2E80FD27E}"/>
    <cellStyle name="Note 2 8 2 8" xfId="23307" xr:uid="{B05E1E4B-57B9-488F-90DD-D2AC1B524607}"/>
    <cellStyle name="Note 2 8 2 8 2" xfId="23308" xr:uid="{744BD023-7A11-4E5E-9D9C-EEDCA90056B3}"/>
    <cellStyle name="Note 2 8 2 9" xfId="23309" xr:uid="{7CE2C8BA-5CAA-426D-B0AE-C1B092CE3B62}"/>
    <cellStyle name="Note 2 8 3" xfId="23310" xr:uid="{E9E7197B-C624-4191-9A3B-097141E45704}"/>
    <cellStyle name="Note 2 8 3 2" xfId="23311" xr:uid="{2297E251-09A7-4205-BBD1-346337FCA8F6}"/>
    <cellStyle name="Note 2 8 3 2 2" xfId="23312" xr:uid="{6D482CCC-30A8-45E9-BB88-013664AEE20B}"/>
    <cellStyle name="Note 2 8 3 2 2 2" xfId="23313" xr:uid="{CBC08C3E-9F93-484A-B4AB-95ADE5DE3678}"/>
    <cellStyle name="Note 2 8 3 2 3" xfId="23314" xr:uid="{B54B6E91-F742-4E58-819D-8B0C41155A92}"/>
    <cellStyle name="Note 2 8 3 3" xfId="23315" xr:uid="{000034A8-E524-4996-813A-51A564B0C622}"/>
    <cellStyle name="Note 2 8 3 3 2" xfId="23316" xr:uid="{115E24B4-6537-4D87-9369-B229D83F0909}"/>
    <cellStyle name="Note 2 8 3 3 2 2" xfId="23317" xr:uid="{D3BE592C-2182-4CF4-9353-0327BCD285A8}"/>
    <cellStyle name="Note 2 8 3 3 3" xfId="23318" xr:uid="{24FA90C6-8ADE-4F81-A6E9-21FE51D9F073}"/>
    <cellStyle name="Note 2 8 3 4" xfId="23319" xr:uid="{36C4E513-F8A7-40B5-B297-E23E1B049886}"/>
    <cellStyle name="Note 2 8 3 4 2" xfId="23320" xr:uid="{FB8BAED7-CD4B-4327-9CC6-63E76241CE3A}"/>
    <cellStyle name="Note 2 8 3 5" xfId="23321" xr:uid="{06A3B0B9-1FE6-4E7F-89EF-E1616B5C5B70}"/>
    <cellStyle name="Note 2 8 3 5 2" xfId="23322" xr:uid="{0AC49888-6F62-4EDD-9AC2-BDFC311A726D}"/>
    <cellStyle name="Note 2 8 3 6" xfId="23323" xr:uid="{F88BA9B6-9232-40CC-A0AC-962DE13E91A5}"/>
    <cellStyle name="Note 2 8 4" xfId="23324" xr:uid="{A11AD3A7-53A8-4329-BACA-E05CFB11AA3A}"/>
    <cellStyle name="Note 2 8 4 2" xfId="23325" xr:uid="{CB3B1A91-7659-41AF-BD71-DC3E4DE5AA2D}"/>
    <cellStyle name="Note 2 8 4 2 2" xfId="23326" xr:uid="{1A673175-10F5-4825-8F39-6BAC82534BA3}"/>
    <cellStyle name="Note 2 8 4 2 2 2" xfId="23327" xr:uid="{A01BFED2-210C-47A5-9EE1-DF6F4333055F}"/>
    <cellStyle name="Note 2 8 4 2 3" xfId="23328" xr:uid="{D995C58F-B54B-4B5F-B460-598C5055DB7C}"/>
    <cellStyle name="Note 2 8 4 3" xfId="23329" xr:uid="{EB5A27C4-4964-4BBA-A06E-5FEF3251C4E7}"/>
    <cellStyle name="Note 2 8 4 3 2" xfId="23330" xr:uid="{48562323-5D63-46EF-AAD2-008055BE83AA}"/>
    <cellStyle name="Note 2 8 4 3 2 2" xfId="23331" xr:uid="{73E0E47D-33D3-4E4B-8CA8-77067DF2866D}"/>
    <cellStyle name="Note 2 8 4 3 3" xfId="23332" xr:uid="{BA828672-6954-45D5-A1EA-C037F25E2997}"/>
    <cellStyle name="Note 2 8 4 4" xfId="23333" xr:uid="{83829B44-BF26-486D-BF93-15E3F3CEFC6C}"/>
    <cellStyle name="Note 2 8 4 4 2" xfId="23334" xr:uid="{FF77D7FE-9946-45AC-8FA8-33EEC729EA28}"/>
    <cellStyle name="Note 2 8 4 5" xfId="23335" xr:uid="{3558967D-8824-4682-8FD4-626E66BD7027}"/>
    <cellStyle name="Note 2 8 4 5 2" xfId="23336" xr:uid="{7679EFDA-328D-4C9D-AE4C-8ECAC14BC659}"/>
    <cellStyle name="Note 2 8 4 6" xfId="23337" xr:uid="{7F248DB8-3A24-4B8F-AC48-D28AFE167D33}"/>
    <cellStyle name="Note 2 8 5" xfId="23338" xr:uid="{8C54AEA4-572B-4E7B-9A8B-87C10E3CB2E3}"/>
    <cellStyle name="Note 2 8 5 2" xfId="23339" xr:uid="{7141EBDF-B9CC-49BC-B9D7-AF95E1779907}"/>
    <cellStyle name="Note 2 8 5 2 2" xfId="23340" xr:uid="{E7F4263C-C772-44F1-9607-492E964A85B9}"/>
    <cellStyle name="Note 2 8 5 2 2 2" xfId="23341" xr:uid="{D4CD7B32-D80C-4E71-9353-2137265E623A}"/>
    <cellStyle name="Note 2 8 5 2 3" xfId="23342" xr:uid="{F0010BB5-554B-4B90-9904-D046B7B13132}"/>
    <cellStyle name="Note 2 8 5 3" xfId="23343" xr:uid="{58E34837-5175-4B08-A760-B337C5FD24A0}"/>
    <cellStyle name="Note 2 8 5 3 2" xfId="23344" xr:uid="{7BA1A96A-54BD-4AF2-B421-7D1320512D49}"/>
    <cellStyle name="Note 2 8 5 3 2 2" xfId="23345" xr:uid="{24E95980-D018-4042-B801-A233421E128A}"/>
    <cellStyle name="Note 2 8 5 3 3" xfId="23346" xr:uid="{11C32B74-7FB4-4DF4-8456-3F9C1505B8DB}"/>
    <cellStyle name="Note 2 8 5 4" xfId="23347" xr:uid="{186FDA16-58F7-4C1C-AC15-AE5D163CA2ED}"/>
    <cellStyle name="Note 2 8 5 4 2" xfId="23348" xr:uid="{7093ED18-19D9-4FDD-8DC0-88AA58D1720F}"/>
    <cellStyle name="Note 2 8 5 5" xfId="23349" xr:uid="{FBFD47A9-3D78-424A-8461-81A1C4967892}"/>
    <cellStyle name="Note 2 8 5 5 2" xfId="23350" xr:uid="{05EEAB22-5EE6-4D4B-8BCE-20A611E2AB47}"/>
    <cellStyle name="Note 2 8 5 6" xfId="23351" xr:uid="{A2E3B561-FDA5-424B-948F-1D93F80349F1}"/>
    <cellStyle name="Note 2 8 6" xfId="23352" xr:uid="{FF3F4BE8-2AD0-4703-95CA-A98163A9D91C}"/>
    <cellStyle name="Note 2 8 6 2" xfId="23353" xr:uid="{B25C02A4-85E8-46EE-8DBF-0B330560ECD4}"/>
    <cellStyle name="Note 2 8 6 2 2" xfId="23354" xr:uid="{DD0A2CE8-9EF2-4C82-B38D-6B34351E322F}"/>
    <cellStyle name="Note 2 8 6 3" xfId="23355" xr:uid="{CFC9A103-0ECD-458B-8DF0-BCAC8260893C}"/>
    <cellStyle name="Note 2 8 7" xfId="23356" xr:uid="{3D97898C-75EA-4C14-AFE0-0BB6B03DFAD9}"/>
    <cellStyle name="Note 2 8 7 2" xfId="23357" xr:uid="{E28E005E-248C-4489-BD15-B4B49507967B}"/>
    <cellStyle name="Note 2 8 7 2 2" xfId="23358" xr:uid="{7321AA6B-4D78-4ADD-A6F9-10779595D5F9}"/>
    <cellStyle name="Note 2 8 7 3" xfId="23359" xr:uid="{B7CCB6C7-B38E-409C-8CC2-0E337A8D3E58}"/>
    <cellStyle name="Note 2 8 8" xfId="23360" xr:uid="{04C87734-5BA6-4E52-9F9A-DF5C5ED8C33E}"/>
    <cellStyle name="Note 2 8 8 2" xfId="23361" xr:uid="{52D5E152-A83B-43BD-89D1-F3EA8768155B}"/>
    <cellStyle name="Note 2 8 9" xfId="23362" xr:uid="{748FF8BF-E686-4994-9AD6-A90489A290BF}"/>
    <cellStyle name="Note 2 8 9 2" xfId="23363" xr:uid="{18A84A35-52C3-4156-85D2-34277F9C178A}"/>
    <cellStyle name="Note 2 9" xfId="23364" xr:uid="{D11CDA22-0493-41D5-B042-5DF9D4820FAC}"/>
    <cellStyle name="Note 2 9 10" xfId="23365" xr:uid="{18EE18BC-CDEE-48A3-AFE2-22985C0C63CB}"/>
    <cellStyle name="Note 2 9 2" xfId="23366" xr:uid="{80921C22-92BC-4C3E-AB57-F523053EEBDA}"/>
    <cellStyle name="Note 2 9 2 2" xfId="23367" xr:uid="{E1A667CF-877C-4568-8DE5-A72EE1693A69}"/>
    <cellStyle name="Note 2 9 2 2 2" xfId="23368" xr:uid="{BF83A3AF-D467-44CD-A68F-2EFAB647D61F}"/>
    <cellStyle name="Note 2 9 2 2 2 2" xfId="23369" xr:uid="{B9EEB1CC-0DC5-443B-B3DA-660F3C4736B5}"/>
    <cellStyle name="Note 2 9 2 2 2 2 2" xfId="23370" xr:uid="{47A04E40-579C-43F6-8B25-997B28DB3FC3}"/>
    <cellStyle name="Note 2 9 2 2 2 3" xfId="23371" xr:uid="{663BCCAE-5179-4685-B491-8BD8359CE214}"/>
    <cellStyle name="Note 2 9 2 2 3" xfId="23372" xr:uid="{5C578D80-19AD-47E5-A5ED-295BE207973E}"/>
    <cellStyle name="Note 2 9 2 2 3 2" xfId="23373" xr:uid="{BFF02C96-7623-4B70-A5D3-D7FECE3505B9}"/>
    <cellStyle name="Note 2 9 2 2 3 2 2" xfId="23374" xr:uid="{0EBE1117-5C76-4B58-8257-238A22FB453D}"/>
    <cellStyle name="Note 2 9 2 2 3 3" xfId="23375" xr:uid="{CA7A81EF-CCDD-4DC7-90D5-971183957264}"/>
    <cellStyle name="Note 2 9 2 2 4" xfId="23376" xr:uid="{1F41BD55-FD38-41B0-90C8-BB3444EDD7D3}"/>
    <cellStyle name="Note 2 9 2 2 4 2" xfId="23377" xr:uid="{20E3A434-B24D-4CA9-8FC8-06D361BA4CDD}"/>
    <cellStyle name="Note 2 9 2 2 5" xfId="23378" xr:uid="{8565D379-2C35-42E1-8E9C-B6534171B9C1}"/>
    <cellStyle name="Note 2 9 2 2 5 2" xfId="23379" xr:uid="{88D4AE21-A3B6-44E8-A333-A73977A3C742}"/>
    <cellStyle name="Note 2 9 2 2 6" xfId="23380" xr:uid="{DD5F800D-9EC7-42C5-BEE4-4810A3FDC9F2}"/>
    <cellStyle name="Note 2 9 2 3" xfId="23381" xr:uid="{0FB12444-8616-4821-B004-F36D615984C6}"/>
    <cellStyle name="Note 2 9 2 3 2" xfId="23382" xr:uid="{762AFB13-C3AE-4C7F-8A9F-ABB3284B649E}"/>
    <cellStyle name="Note 2 9 2 3 2 2" xfId="23383" xr:uid="{5503C19A-3F92-4016-BA9A-D41E3E3183B9}"/>
    <cellStyle name="Note 2 9 2 3 2 2 2" xfId="23384" xr:uid="{EF36213A-97A6-456B-835F-60D5D6522AD2}"/>
    <cellStyle name="Note 2 9 2 3 2 3" xfId="23385" xr:uid="{50C4058E-D740-46B0-822E-D2143946717B}"/>
    <cellStyle name="Note 2 9 2 3 3" xfId="23386" xr:uid="{72C40770-E39D-46E0-846F-520F6E106CA3}"/>
    <cellStyle name="Note 2 9 2 3 3 2" xfId="23387" xr:uid="{C3D8685B-950B-471C-81F9-A7888211722C}"/>
    <cellStyle name="Note 2 9 2 3 3 2 2" xfId="23388" xr:uid="{DAF9C964-BE6B-4729-865F-174D4AF2F9C4}"/>
    <cellStyle name="Note 2 9 2 3 3 3" xfId="23389" xr:uid="{D2668192-C22B-4B3A-8602-9BF8904A0968}"/>
    <cellStyle name="Note 2 9 2 3 4" xfId="23390" xr:uid="{6C71B913-7092-4920-8411-5F7BEADECD06}"/>
    <cellStyle name="Note 2 9 2 3 4 2" xfId="23391" xr:uid="{9C1B7A31-B64B-424F-B88A-9D465EF84515}"/>
    <cellStyle name="Note 2 9 2 3 5" xfId="23392" xr:uid="{533F523A-2CC7-48A0-AE2A-454FD834ACD0}"/>
    <cellStyle name="Note 2 9 2 3 5 2" xfId="23393" xr:uid="{79DCD2D1-A376-4788-9EFB-CA6C5CBA06BA}"/>
    <cellStyle name="Note 2 9 2 3 6" xfId="23394" xr:uid="{994ED531-D049-4861-8CF8-FC5F90F19CD9}"/>
    <cellStyle name="Note 2 9 2 4" xfId="23395" xr:uid="{1FD07BEC-4B88-49BD-B9F1-5DCE5742CA41}"/>
    <cellStyle name="Note 2 9 2 4 2" xfId="23396" xr:uid="{66B63F4A-0937-4D59-96D1-417A3EDDA223}"/>
    <cellStyle name="Note 2 9 2 4 2 2" xfId="23397" xr:uid="{5D4B81A0-D004-4055-83E9-7E1B7969E9D1}"/>
    <cellStyle name="Note 2 9 2 4 2 2 2" xfId="23398" xr:uid="{789E848A-FBDA-41DE-ABA2-41839DCF4119}"/>
    <cellStyle name="Note 2 9 2 4 2 3" xfId="23399" xr:uid="{8710945F-0F6E-41E6-8E66-F11206AA325B}"/>
    <cellStyle name="Note 2 9 2 4 3" xfId="23400" xr:uid="{431A1056-8ED1-4DA3-AFD2-3A5E7D1C653D}"/>
    <cellStyle name="Note 2 9 2 4 3 2" xfId="23401" xr:uid="{31D8A5B4-B464-439B-AA87-2CFD4E622A45}"/>
    <cellStyle name="Note 2 9 2 4 3 2 2" xfId="23402" xr:uid="{6645C1F7-8F1D-4381-9027-5FAF3CA7F262}"/>
    <cellStyle name="Note 2 9 2 4 3 3" xfId="23403" xr:uid="{48BA20EA-E909-49D2-8413-882F4B6F9DBF}"/>
    <cellStyle name="Note 2 9 2 4 4" xfId="23404" xr:uid="{C8E97FA3-E811-40EA-973E-937C5C21852A}"/>
    <cellStyle name="Note 2 9 2 4 4 2" xfId="23405" xr:uid="{B41FAA7F-5709-46EE-9774-3D041A0EBF32}"/>
    <cellStyle name="Note 2 9 2 4 5" xfId="23406" xr:uid="{C1D952B0-D8BD-4A05-BD5A-406412AD60C2}"/>
    <cellStyle name="Note 2 9 2 4 5 2" xfId="23407" xr:uid="{99CB42D2-1D7D-4ECF-B071-436CC0C31AB2}"/>
    <cellStyle name="Note 2 9 2 4 6" xfId="23408" xr:uid="{C5A79FB1-ECB6-4B4E-9FA4-C7FC68BFAFF9}"/>
    <cellStyle name="Note 2 9 2 5" xfId="23409" xr:uid="{76B255C3-5B8A-4F70-9E9A-5B69CD88C7C8}"/>
    <cellStyle name="Note 2 9 2 5 2" xfId="23410" xr:uid="{499DA902-4E39-419B-B79A-D6BFA9A5FBF7}"/>
    <cellStyle name="Note 2 9 2 5 2 2" xfId="23411" xr:uid="{C69A8E30-831D-4788-B36F-F16C7539531F}"/>
    <cellStyle name="Note 2 9 2 5 3" xfId="23412" xr:uid="{58932809-06FE-4AAD-A696-1C6BA99AB3FC}"/>
    <cellStyle name="Note 2 9 2 6" xfId="23413" xr:uid="{2B6B1A3A-22E5-405A-B278-214A7782D1F7}"/>
    <cellStyle name="Note 2 9 2 6 2" xfId="23414" xr:uid="{83CD67ED-194E-48A3-B806-EB4FCDC0DAB6}"/>
    <cellStyle name="Note 2 9 2 6 2 2" xfId="23415" xr:uid="{CEA0D34D-6C32-4B2F-B43A-05782C2276F4}"/>
    <cellStyle name="Note 2 9 2 6 3" xfId="23416" xr:uid="{DE6AEA6A-894E-42A5-8F01-F6621F319B57}"/>
    <cellStyle name="Note 2 9 2 7" xfId="23417" xr:uid="{C89F9773-A2DE-4151-85CD-B1ABD928C04E}"/>
    <cellStyle name="Note 2 9 2 7 2" xfId="23418" xr:uid="{53B1D234-28F5-4231-A21F-ADDAAF12CF15}"/>
    <cellStyle name="Note 2 9 2 8" xfId="23419" xr:uid="{807276A3-5883-4899-8F74-25A96A9BDBAD}"/>
    <cellStyle name="Note 2 9 2 8 2" xfId="23420" xr:uid="{EC459262-03D8-4239-8B5F-6D18A62F0587}"/>
    <cellStyle name="Note 2 9 2 9" xfId="23421" xr:uid="{B413AE58-841B-48F4-85BA-FB064C3F69B2}"/>
    <cellStyle name="Note 2 9 3" xfId="23422" xr:uid="{ED77B89D-11C0-4446-9B60-202ABBF1EF78}"/>
    <cellStyle name="Note 2 9 3 2" xfId="23423" xr:uid="{6EA0D073-5EAB-418C-9A7F-CC117F905294}"/>
    <cellStyle name="Note 2 9 3 2 2" xfId="23424" xr:uid="{4505CE24-2516-4035-93EA-F40E7916C8F0}"/>
    <cellStyle name="Note 2 9 3 2 2 2" xfId="23425" xr:uid="{D83498AA-842B-4B0B-9ECC-FBABF7C07A17}"/>
    <cellStyle name="Note 2 9 3 2 3" xfId="23426" xr:uid="{C4547E43-9BF7-41A6-B96E-DA1982E33C80}"/>
    <cellStyle name="Note 2 9 3 3" xfId="23427" xr:uid="{339AEEBC-4562-404D-929C-027A92A15E27}"/>
    <cellStyle name="Note 2 9 3 3 2" xfId="23428" xr:uid="{EEE833C7-FCAC-4499-BF1A-757785DDF1FC}"/>
    <cellStyle name="Note 2 9 3 3 2 2" xfId="23429" xr:uid="{11F98913-7A88-41E2-943E-4CDA3C0627B1}"/>
    <cellStyle name="Note 2 9 3 3 3" xfId="23430" xr:uid="{65CE6450-2145-47E0-8E50-794D016C2E37}"/>
    <cellStyle name="Note 2 9 3 4" xfId="23431" xr:uid="{3069CE1A-1143-49E9-8D92-B66496D4D03A}"/>
    <cellStyle name="Note 2 9 3 4 2" xfId="23432" xr:uid="{675302D3-732F-4597-AD7A-0DE967954DFB}"/>
    <cellStyle name="Note 2 9 3 5" xfId="23433" xr:uid="{E7CEAD68-272B-49B6-82FD-1C7CCAE274E1}"/>
    <cellStyle name="Note 2 9 3 5 2" xfId="23434" xr:uid="{0A0035B9-2EE8-4C15-9BE3-8CB85F7CA7DA}"/>
    <cellStyle name="Note 2 9 3 6" xfId="23435" xr:uid="{340C5CDA-D6C5-4712-898D-A314A7441843}"/>
    <cellStyle name="Note 2 9 4" xfId="23436" xr:uid="{AB5BC555-1489-466A-B1DD-509B7087532E}"/>
    <cellStyle name="Note 2 9 4 2" xfId="23437" xr:uid="{2D168F37-7FB0-473A-ABED-D28F00DA576D}"/>
    <cellStyle name="Note 2 9 4 2 2" xfId="23438" xr:uid="{575DBC74-352B-4915-B137-B7261D2A9F42}"/>
    <cellStyle name="Note 2 9 4 2 2 2" xfId="23439" xr:uid="{4FF39FA7-DC27-4E57-B369-E26859726E87}"/>
    <cellStyle name="Note 2 9 4 2 3" xfId="23440" xr:uid="{E242B45A-D216-47E3-959B-84BF633D1B77}"/>
    <cellStyle name="Note 2 9 4 3" xfId="23441" xr:uid="{AFF1E842-C8F9-4CFF-A1C2-A71B1437603D}"/>
    <cellStyle name="Note 2 9 4 3 2" xfId="23442" xr:uid="{592D6DD6-E553-4141-A38A-72C3CD1E033F}"/>
    <cellStyle name="Note 2 9 4 3 2 2" xfId="23443" xr:uid="{88A5879C-B200-4613-A829-A228D13380E1}"/>
    <cellStyle name="Note 2 9 4 3 3" xfId="23444" xr:uid="{7FCF855F-110E-40E9-B853-DC09E2BBCF0B}"/>
    <cellStyle name="Note 2 9 4 4" xfId="23445" xr:uid="{C68CAE73-FF68-4533-8498-AF6BADAFF512}"/>
    <cellStyle name="Note 2 9 4 4 2" xfId="23446" xr:uid="{6DFFFD72-92E0-49C3-B066-B35EB5378CD1}"/>
    <cellStyle name="Note 2 9 4 5" xfId="23447" xr:uid="{7CD0F4F4-6A36-4CB8-8A7C-85C36C79200F}"/>
    <cellStyle name="Note 2 9 4 5 2" xfId="23448" xr:uid="{C549D679-91A4-46EB-AD2E-67CC9FD07915}"/>
    <cellStyle name="Note 2 9 4 6" xfId="23449" xr:uid="{1B8F70B7-C7C3-4D0E-8AA5-F36F4C328D3A}"/>
    <cellStyle name="Note 2 9 5" xfId="23450" xr:uid="{AF907CDC-D036-489E-B586-CA09C227B5A7}"/>
    <cellStyle name="Note 2 9 5 2" xfId="23451" xr:uid="{3EDA38D0-EA96-48FA-93D9-9103A8143433}"/>
    <cellStyle name="Note 2 9 5 2 2" xfId="23452" xr:uid="{76BF6372-33F4-4700-B67E-14F810F4BA5D}"/>
    <cellStyle name="Note 2 9 5 2 2 2" xfId="23453" xr:uid="{74259C86-C535-40D4-A988-60FC7A52DB00}"/>
    <cellStyle name="Note 2 9 5 2 3" xfId="23454" xr:uid="{EFCC8811-4EEA-48A9-A194-92A42721C98C}"/>
    <cellStyle name="Note 2 9 5 3" xfId="23455" xr:uid="{6A138FE7-7CDF-4D74-80E6-2F7F7FC37F2F}"/>
    <cellStyle name="Note 2 9 5 3 2" xfId="23456" xr:uid="{46F08BBA-9275-4CE4-94B1-BA6A24396B31}"/>
    <cellStyle name="Note 2 9 5 3 2 2" xfId="23457" xr:uid="{EA5B49D5-D6E3-4DCC-9D3C-F30EC7FECC53}"/>
    <cellStyle name="Note 2 9 5 3 3" xfId="23458" xr:uid="{BF7C191B-9E29-410A-A5C3-A41BF040F67A}"/>
    <cellStyle name="Note 2 9 5 4" xfId="23459" xr:uid="{C7512D5A-DD07-4485-A584-9B1805DE44F0}"/>
    <cellStyle name="Note 2 9 5 4 2" xfId="23460" xr:uid="{02405675-45B6-4B32-B80E-3BFDBCA58A0B}"/>
    <cellStyle name="Note 2 9 5 5" xfId="23461" xr:uid="{A5CBE6B4-5A64-4602-A0BB-08448D16DEE2}"/>
    <cellStyle name="Note 2 9 5 5 2" xfId="23462" xr:uid="{0A6BD1CE-4EEB-4D78-9A55-3AEB9064EF77}"/>
    <cellStyle name="Note 2 9 5 6" xfId="23463" xr:uid="{E86873D6-8F01-4963-AAF6-CA8F2FF94EA1}"/>
    <cellStyle name="Note 2 9 6" xfId="23464" xr:uid="{DF239675-616D-4D18-84B3-BA3FA992CDA1}"/>
    <cellStyle name="Note 2 9 6 2" xfId="23465" xr:uid="{4B269120-411B-4CA6-961D-251ECEAF79AD}"/>
    <cellStyle name="Note 2 9 6 2 2" xfId="23466" xr:uid="{4109A47D-9D70-43E6-B73B-B1B8632AAB17}"/>
    <cellStyle name="Note 2 9 6 3" xfId="23467" xr:uid="{D07ADA0E-3951-42CA-863A-D7CD2EBAE769}"/>
    <cellStyle name="Note 2 9 7" xfId="23468" xr:uid="{E1E772A7-9342-4F78-A610-B4EDB3AC2FCC}"/>
    <cellStyle name="Note 2 9 7 2" xfId="23469" xr:uid="{4CDE6073-AC45-45EE-AAC8-BA1BB3D60EB9}"/>
    <cellStyle name="Note 2 9 7 2 2" xfId="23470" xr:uid="{D213C825-C97A-49B4-AE5F-62C464A111B5}"/>
    <cellStyle name="Note 2 9 7 3" xfId="23471" xr:uid="{A7E35931-C864-407C-8453-635F9ED5F3AC}"/>
    <cellStyle name="Note 2 9 8" xfId="23472" xr:uid="{E6FC60D9-E6D0-486E-8175-8B059553B14A}"/>
    <cellStyle name="Note 2 9 8 2" xfId="23473" xr:uid="{109BF791-024D-46FC-85C6-635A3E2CDD5F}"/>
    <cellStyle name="Note 2 9 9" xfId="23474" xr:uid="{7630A205-EC83-4991-AFFE-AA29FCFE720C}"/>
    <cellStyle name="Note 2 9 9 2" xfId="23475" xr:uid="{43029E78-E144-457A-B134-BD7B3FBED213}"/>
    <cellStyle name="Note 20" xfId="23476" xr:uid="{CC2B5BFC-0F15-4D55-8BAB-5E9195EAA4F4}"/>
    <cellStyle name="Note 20 10" xfId="23477" xr:uid="{93D537ED-45A7-44F4-877E-014FCCC9D988}"/>
    <cellStyle name="Note 20 10 2" xfId="23478" xr:uid="{1B92F011-32CF-434D-8F8D-59B8043A162F}"/>
    <cellStyle name="Note 20 11" xfId="23479" xr:uid="{2D294346-17A5-4BF6-8B07-8B4E7A7E13A4}"/>
    <cellStyle name="Note 20 2" xfId="23480" xr:uid="{975414CB-1DBD-4A1F-995F-CED252E82F07}"/>
    <cellStyle name="Note 20 2 10" xfId="23481" xr:uid="{8BE9E283-06FE-4883-B129-C3007BB6F1AB}"/>
    <cellStyle name="Note 20 2 2" xfId="23482" xr:uid="{6E97B22E-87A4-42AE-B5F8-5547D206E37F}"/>
    <cellStyle name="Note 20 2 2 2" xfId="23483" xr:uid="{79406AD5-CF63-422E-A7B7-FFF242BFD6E6}"/>
    <cellStyle name="Note 20 2 2 2 2" xfId="23484" xr:uid="{699FBEF2-0615-4693-855E-BA2C9784C420}"/>
    <cellStyle name="Note 20 2 2 2 2 2" xfId="23485" xr:uid="{A2E2D9F3-A4E0-4A4A-8CD9-8B6733B54899}"/>
    <cellStyle name="Note 20 2 2 2 2 2 2" xfId="23486" xr:uid="{44B05619-9DF8-4E05-829B-423A892290EB}"/>
    <cellStyle name="Note 20 2 2 2 2 3" xfId="23487" xr:uid="{2CE69A45-B5C3-47F2-AD93-949AE5A5A8EF}"/>
    <cellStyle name="Note 20 2 2 2 3" xfId="23488" xr:uid="{FC103887-0B1B-4376-8E24-ADE2F2F8850C}"/>
    <cellStyle name="Note 20 2 2 2 3 2" xfId="23489" xr:uid="{5989D91B-F4A6-4C55-9DA2-5F98299571B3}"/>
    <cellStyle name="Note 20 2 2 2 3 2 2" xfId="23490" xr:uid="{DF313632-C3B6-4A0C-AD90-2254DBA7F6AB}"/>
    <cellStyle name="Note 20 2 2 2 3 3" xfId="23491" xr:uid="{07DB8ECD-3A2E-49B8-9928-FD018A0F2786}"/>
    <cellStyle name="Note 20 2 2 2 4" xfId="23492" xr:uid="{8945BD94-19DB-4C13-B892-38CAD458370F}"/>
    <cellStyle name="Note 20 2 2 2 4 2" xfId="23493" xr:uid="{9F692428-0EB4-4754-9F12-507568B4F669}"/>
    <cellStyle name="Note 20 2 2 2 5" xfId="23494" xr:uid="{F51CA8E7-03C9-442A-9FCA-04A330BA5C0B}"/>
    <cellStyle name="Note 20 2 2 2 5 2" xfId="23495" xr:uid="{444B319D-D003-4FCC-BB94-7CFF7745754C}"/>
    <cellStyle name="Note 20 2 2 2 6" xfId="23496" xr:uid="{E3AB4D0A-9701-40F3-A9BD-F27414E5A861}"/>
    <cellStyle name="Note 20 2 2 3" xfId="23497" xr:uid="{AFA91EB2-57E3-4331-8682-FD6719D280EB}"/>
    <cellStyle name="Note 20 2 2 3 2" xfId="23498" xr:uid="{D1F0A459-700C-4B0B-A4C7-04C80E98A3B9}"/>
    <cellStyle name="Note 20 2 2 3 2 2" xfId="23499" xr:uid="{86256584-057A-4F69-94B9-221BA90EACDA}"/>
    <cellStyle name="Note 20 2 2 3 2 2 2" xfId="23500" xr:uid="{F365967E-4D1F-469F-BFA0-791879639ABD}"/>
    <cellStyle name="Note 20 2 2 3 2 3" xfId="23501" xr:uid="{97D31698-AE4A-4C65-A48F-2C9384FECBC9}"/>
    <cellStyle name="Note 20 2 2 3 3" xfId="23502" xr:uid="{69C97157-4361-4390-B83F-937291482952}"/>
    <cellStyle name="Note 20 2 2 3 3 2" xfId="23503" xr:uid="{538F27D5-DD6E-48A6-A8C4-B2B85C7633CE}"/>
    <cellStyle name="Note 20 2 2 3 3 2 2" xfId="23504" xr:uid="{5401EB8F-47DE-4858-83AC-55C76B23EE83}"/>
    <cellStyle name="Note 20 2 2 3 3 3" xfId="23505" xr:uid="{9160CB9E-2614-4D12-AECB-C9B09B380F5B}"/>
    <cellStyle name="Note 20 2 2 3 4" xfId="23506" xr:uid="{976F0747-771C-43BB-9724-8EF330CC0ACB}"/>
    <cellStyle name="Note 20 2 2 3 4 2" xfId="23507" xr:uid="{CE3F7885-A194-4BFC-9E09-93259E1FB534}"/>
    <cellStyle name="Note 20 2 2 3 5" xfId="23508" xr:uid="{8F1D60DA-BF8A-46A8-A1FF-BA373E4F811C}"/>
    <cellStyle name="Note 20 2 2 3 5 2" xfId="23509" xr:uid="{31064A2B-D051-4ED6-B4B8-EC765F7F0EF2}"/>
    <cellStyle name="Note 20 2 2 3 6" xfId="23510" xr:uid="{631D35AB-9E8F-43E5-A3D9-C38C54F390BD}"/>
    <cellStyle name="Note 20 2 2 4" xfId="23511" xr:uid="{8D3B4B1E-2034-4E9A-B760-8336ED2A6F7A}"/>
    <cellStyle name="Note 20 2 2 4 2" xfId="23512" xr:uid="{812001F6-196D-417F-B6DC-4476814BB645}"/>
    <cellStyle name="Note 20 2 2 4 2 2" xfId="23513" xr:uid="{35867D28-5971-485F-8709-9B736B4BA8FB}"/>
    <cellStyle name="Note 20 2 2 4 2 2 2" xfId="23514" xr:uid="{9B8DAA93-04DE-41F4-A84B-7BFBFF3B331D}"/>
    <cellStyle name="Note 20 2 2 4 2 3" xfId="23515" xr:uid="{53B4D534-286A-4A24-BAFF-E49C16CF965C}"/>
    <cellStyle name="Note 20 2 2 4 3" xfId="23516" xr:uid="{C44E9ADB-9603-4314-9939-30137D5B230D}"/>
    <cellStyle name="Note 20 2 2 4 3 2" xfId="23517" xr:uid="{3B2C2C46-FD7F-4295-91E6-7C6EDA8FF424}"/>
    <cellStyle name="Note 20 2 2 4 3 2 2" xfId="23518" xr:uid="{E233695C-3340-4A7B-A55F-4EB8BCF6D5B1}"/>
    <cellStyle name="Note 20 2 2 4 3 3" xfId="23519" xr:uid="{5CB8FC31-9EED-41D1-B30D-9DA8D9804B42}"/>
    <cellStyle name="Note 20 2 2 4 4" xfId="23520" xr:uid="{8A8F6C05-5A0A-4DCE-839B-C97D01BA783C}"/>
    <cellStyle name="Note 20 2 2 4 4 2" xfId="23521" xr:uid="{76C6FABC-4030-47C3-804F-BD65CE7A1A72}"/>
    <cellStyle name="Note 20 2 2 4 5" xfId="23522" xr:uid="{F3488EE8-A411-439D-A2F3-AD7187148EA3}"/>
    <cellStyle name="Note 20 2 2 4 5 2" xfId="23523" xr:uid="{A7946D73-3DCC-4824-BA13-DC7CEAFEED5C}"/>
    <cellStyle name="Note 20 2 2 4 6" xfId="23524" xr:uid="{F1B55875-D21A-4575-947B-A7E97FE249AF}"/>
    <cellStyle name="Note 20 2 2 5" xfId="23525" xr:uid="{A5935618-90A6-4837-9A8B-3DE101C182B2}"/>
    <cellStyle name="Note 20 2 2 5 2" xfId="23526" xr:uid="{376994B8-1659-4FB7-B5AA-E25F5051EE99}"/>
    <cellStyle name="Note 20 2 2 5 2 2" xfId="23527" xr:uid="{6540856B-ECA2-41FE-BA56-C6BFC09376B5}"/>
    <cellStyle name="Note 20 2 2 5 3" xfId="23528" xr:uid="{51B71672-6C66-45E9-8235-C13E659FB080}"/>
    <cellStyle name="Note 20 2 2 6" xfId="23529" xr:uid="{E4849DDC-43CD-41D3-972D-F82ABECF7572}"/>
    <cellStyle name="Note 20 2 2 6 2" xfId="23530" xr:uid="{B0AF3EE7-CD0B-4FE6-B4D1-8A87E30EF656}"/>
    <cellStyle name="Note 20 2 2 6 2 2" xfId="23531" xr:uid="{A8B3D60A-78F3-4C89-9441-40B7CEE4391F}"/>
    <cellStyle name="Note 20 2 2 6 3" xfId="23532" xr:uid="{EB745D90-AD64-4A40-A3E8-EA0F0BD628FB}"/>
    <cellStyle name="Note 20 2 2 7" xfId="23533" xr:uid="{3B87F3B5-2276-4CC6-9969-DD710F45F565}"/>
    <cellStyle name="Note 20 2 2 7 2" xfId="23534" xr:uid="{B7EB93E5-DAF3-4BFA-8D4B-013549EC3C10}"/>
    <cellStyle name="Note 20 2 2 8" xfId="23535" xr:uid="{F93D22B5-F48C-4ABA-85E6-4B8EF53BA513}"/>
    <cellStyle name="Note 20 2 2 8 2" xfId="23536" xr:uid="{A9BC2FBA-59F6-4FDE-888E-7B101BFDDB04}"/>
    <cellStyle name="Note 20 2 2 9" xfId="23537" xr:uid="{02179EC8-2189-4C0B-991F-A0BF84C38797}"/>
    <cellStyle name="Note 20 2 3" xfId="23538" xr:uid="{2F4E53E6-65E7-4CE0-AC5B-C4E31B4109B0}"/>
    <cellStyle name="Note 20 2 3 2" xfId="23539" xr:uid="{8AC5F4EF-EE5F-424B-8350-5ADB85F0327B}"/>
    <cellStyle name="Note 20 2 3 2 2" xfId="23540" xr:uid="{8F24AF09-83D4-4BF5-B413-5DC23B845256}"/>
    <cellStyle name="Note 20 2 3 2 2 2" xfId="23541" xr:uid="{624A8E80-4D2C-4476-8426-3294AB6E6FA7}"/>
    <cellStyle name="Note 20 2 3 2 3" xfId="23542" xr:uid="{6BF4AD55-C874-47D3-9D36-C551CF84A829}"/>
    <cellStyle name="Note 20 2 3 3" xfId="23543" xr:uid="{671EBDDA-FDDF-43AD-9E84-79F870CA051A}"/>
    <cellStyle name="Note 20 2 3 3 2" xfId="23544" xr:uid="{0707447F-A4A6-4F08-9CBB-988E00CB8EC4}"/>
    <cellStyle name="Note 20 2 3 3 2 2" xfId="23545" xr:uid="{2861A33C-7318-4B75-B0D8-7C7A6FF9FED5}"/>
    <cellStyle name="Note 20 2 3 3 3" xfId="23546" xr:uid="{FFA135FC-F2CF-45DE-830F-320167C23A7E}"/>
    <cellStyle name="Note 20 2 3 4" xfId="23547" xr:uid="{F86785CA-808C-4821-A7AF-CE750BB0DB71}"/>
    <cellStyle name="Note 20 2 3 4 2" xfId="23548" xr:uid="{C178E947-542C-4645-A00B-548DED5F39F3}"/>
    <cellStyle name="Note 20 2 3 5" xfId="23549" xr:uid="{9875A5BF-6785-4430-AF23-644C216835AD}"/>
    <cellStyle name="Note 20 2 3 5 2" xfId="23550" xr:uid="{8137C59E-0E95-4975-A675-0D13DE713547}"/>
    <cellStyle name="Note 20 2 3 6" xfId="23551" xr:uid="{866DA60B-5A97-4F04-9054-6149F8801C5E}"/>
    <cellStyle name="Note 20 2 4" xfId="23552" xr:uid="{61D2360C-8684-4CC7-AB2C-2D704B00BA16}"/>
    <cellStyle name="Note 20 2 4 2" xfId="23553" xr:uid="{B3BEB559-D3A2-4704-A806-8F45C9FBB7B6}"/>
    <cellStyle name="Note 20 2 4 2 2" xfId="23554" xr:uid="{4F1F653B-3142-4DBD-9DF8-0B03706F119A}"/>
    <cellStyle name="Note 20 2 4 2 2 2" xfId="23555" xr:uid="{B6FB9B1B-140D-4ED6-84E6-AE62DD42831E}"/>
    <cellStyle name="Note 20 2 4 2 3" xfId="23556" xr:uid="{D88355FA-940B-429D-A243-CD66CB605090}"/>
    <cellStyle name="Note 20 2 4 3" xfId="23557" xr:uid="{2AF364CE-FFE5-44C7-B76F-1684C9FA9A8F}"/>
    <cellStyle name="Note 20 2 4 3 2" xfId="23558" xr:uid="{0FFBE8E8-4A79-4438-8224-563E52A21645}"/>
    <cellStyle name="Note 20 2 4 3 2 2" xfId="23559" xr:uid="{F5EEAB81-E12A-446E-9DBC-2B156EC3E021}"/>
    <cellStyle name="Note 20 2 4 3 3" xfId="23560" xr:uid="{DE306CAF-908B-4D08-97B6-5C32A4013020}"/>
    <cellStyle name="Note 20 2 4 4" xfId="23561" xr:uid="{1A54C41B-22F1-49E2-BD9F-19DE17CFB21B}"/>
    <cellStyle name="Note 20 2 4 4 2" xfId="23562" xr:uid="{442AD822-2701-4E94-980A-0997C4AA71ED}"/>
    <cellStyle name="Note 20 2 4 5" xfId="23563" xr:uid="{CCC50B1F-D472-4F42-86B9-5C265A4895B6}"/>
    <cellStyle name="Note 20 2 4 5 2" xfId="23564" xr:uid="{F66CF3BC-015A-4146-AD03-5E7EDC47A4D1}"/>
    <cellStyle name="Note 20 2 4 6" xfId="23565" xr:uid="{1889B2C3-1592-45CE-A9F7-D369DF85CBF0}"/>
    <cellStyle name="Note 20 2 5" xfId="23566" xr:uid="{1C47FAD7-6018-441A-A9AE-9D421E774931}"/>
    <cellStyle name="Note 20 2 5 2" xfId="23567" xr:uid="{930368C0-A04E-49D8-9348-BA7DC126B2F4}"/>
    <cellStyle name="Note 20 2 5 2 2" xfId="23568" xr:uid="{580ABDE7-D3D7-4346-B0CE-971B9D47013D}"/>
    <cellStyle name="Note 20 2 5 2 2 2" xfId="23569" xr:uid="{12F51877-F302-4516-922A-ACE4CB8F68B1}"/>
    <cellStyle name="Note 20 2 5 2 3" xfId="23570" xr:uid="{A2B45A4B-3E12-4B1C-BECA-B68F175C6368}"/>
    <cellStyle name="Note 20 2 5 3" xfId="23571" xr:uid="{C84C623D-CFCB-4F25-A904-68DD01D1B685}"/>
    <cellStyle name="Note 20 2 5 3 2" xfId="23572" xr:uid="{06AEAB3F-D274-4E6E-BAE0-2741BDD843F2}"/>
    <cellStyle name="Note 20 2 5 3 2 2" xfId="23573" xr:uid="{C5035E5E-3AFA-4A61-9ACB-951FF1691C23}"/>
    <cellStyle name="Note 20 2 5 3 3" xfId="23574" xr:uid="{3612A92E-CFF0-4BD9-8B51-A492529B5940}"/>
    <cellStyle name="Note 20 2 5 4" xfId="23575" xr:uid="{DB641A71-D518-4202-B10A-742A0FA931E6}"/>
    <cellStyle name="Note 20 2 5 4 2" xfId="23576" xr:uid="{6B1FE881-FFBA-4057-B2B9-B42683BDA2A7}"/>
    <cellStyle name="Note 20 2 5 5" xfId="23577" xr:uid="{FAF5D64D-4479-42CB-9B4F-F1D47FD156E6}"/>
    <cellStyle name="Note 20 2 5 5 2" xfId="23578" xr:uid="{A5717423-3A2E-43C8-A761-757F92B2DFB3}"/>
    <cellStyle name="Note 20 2 5 6" xfId="23579" xr:uid="{A18B3100-0D07-4C76-ACD1-8D058B3F4742}"/>
    <cellStyle name="Note 20 2 6" xfId="23580" xr:uid="{65E48A4E-20CA-40F6-BE86-030DAF9937A5}"/>
    <cellStyle name="Note 20 2 6 2" xfId="23581" xr:uid="{52D226C4-C69A-4C30-ACA7-B63981428609}"/>
    <cellStyle name="Note 20 2 6 2 2" xfId="23582" xr:uid="{537587AF-2896-4955-9644-E566C6605074}"/>
    <cellStyle name="Note 20 2 6 3" xfId="23583" xr:uid="{59A9E984-81BA-4896-BFB4-100DD1D006C0}"/>
    <cellStyle name="Note 20 2 7" xfId="23584" xr:uid="{BE51934D-2D7B-4B60-8E11-E60C8169761C}"/>
    <cellStyle name="Note 20 2 7 2" xfId="23585" xr:uid="{C933E8A9-1AC2-42FD-99B7-5610350C98A6}"/>
    <cellStyle name="Note 20 2 7 2 2" xfId="23586" xr:uid="{54BCB1F8-2CE1-48F7-A565-C3E2684435C3}"/>
    <cellStyle name="Note 20 2 7 3" xfId="23587" xr:uid="{2CCB0F1C-B1E2-445B-905C-6F916C3ECEAF}"/>
    <cellStyle name="Note 20 2 8" xfId="23588" xr:uid="{C17085AE-3620-4834-A436-FF909348981C}"/>
    <cellStyle name="Note 20 2 8 2" xfId="23589" xr:uid="{EF2A1A09-F806-4930-9BBF-09B3D733FA1F}"/>
    <cellStyle name="Note 20 2 9" xfId="23590" xr:uid="{0660C239-6E64-4D56-8988-695067C92650}"/>
    <cellStyle name="Note 20 2 9 2" xfId="23591" xr:uid="{386CCF40-B3A7-4B3F-942D-B948692B51F7}"/>
    <cellStyle name="Note 20 3" xfId="23592" xr:uid="{DB375238-94D0-4F1E-B91A-2BCC5FF52113}"/>
    <cellStyle name="Note 20 3 2" xfId="23593" xr:uid="{2A34B3E9-A699-4797-8294-DF95EFDA3D31}"/>
    <cellStyle name="Note 20 3 2 2" xfId="23594" xr:uid="{DB6A6B57-462F-49F6-86FD-67E231DCBBBC}"/>
    <cellStyle name="Note 20 3 2 2 2" xfId="23595" xr:uid="{8B19AE01-6934-459E-AAC1-CF7AB7269781}"/>
    <cellStyle name="Note 20 3 2 2 2 2" xfId="23596" xr:uid="{A2027F72-C11B-4FB0-ABE6-5FA6FD82948C}"/>
    <cellStyle name="Note 20 3 2 2 3" xfId="23597" xr:uid="{3027373A-49C2-451E-92BB-83669575177E}"/>
    <cellStyle name="Note 20 3 2 3" xfId="23598" xr:uid="{34E63E7C-6F74-4B0D-A17B-97F2393C1A6A}"/>
    <cellStyle name="Note 20 3 2 3 2" xfId="23599" xr:uid="{F0C8C6ED-C689-4B44-B071-B11A0AE2CE5A}"/>
    <cellStyle name="Note 20 3 2 3 2 2" xfId="23600" xr:uid="{0315C114-279A-4457-98CE-5BBC7D880DB0}"/>
    <cellStyle name="Note 20 3 2 3 3" xfId="23601" xr:uid="{92440910-F7EA-48FD-9D57-6C60E379F070}"/>
    <cellStyle name="Note 20 3 2 4" xfId="23602" xr:uid="{08071C27-2904-45B6-AB8E-9270DF45F7D5}"/>
    <cellStyle name="Note 20 3 2 4 2" xfId="23603" xr:uid="{B117D6B0-7BAD-49FF-9A23-20AD9ADDD575}"/>
    <cellStyle name="Note 20 3 2 5" xfId="23604" xr:uid="{B0FF416D-58DF-4F7E-A41B-EF208C36A81C}"/>
    <cellStyle name="Note 20 3 2 5 2" xfId="23605" xr:uid="{D71BFFEF-77D5-444C-9DED-5B6E17AE0336}"/>
    <cellStyle name="Note 20 3 2 6" xfId="23606" xr:uid="{53F7D6F0-39CB-43C5-9636-F8C23B147E29}"/>
    <cellStyle name="Note 20 3 3" xfId="23607" xr:uid="{EE383B63-783B-456A-BD2C-B1CFE34E15CE}"/>
    <cellStyle name="Note 20 3 3 2" xfId="23608" xr:uid="{BFDBB62E-228E-4464-8E92-93AFF7268A24}"/>
    <cellStyle name="Note 20 3 3 2 2" xfId="23609" xr:uid="{11DCF7ED-E28E-452A-AA21-64D0676F6D7B}"/>
    <cellStyle name="Note 20 3 3 2 2 2" xfId="23610" xr:uid="{BFBBD479-CE1E-423E-A6C7-8BC715B17C4F}"/>
    <cellStyle name="Note 20 3 3 2 3" xfId="23611" xr:uid="{0D3A9AD5-FCA3-4535-9FC8-AB1D16169B6D}"/>
    <cellStyle name="Note 20 3 3 3" xfId="23612" xr:uid="{B2024401-2ACC-41FF-A4F5-2417AD3E06AA}"/>
    <cellStyle name="Note 20 3 3 3 2" xfId="23613" xr:uid="{D58747AF-7AE9-4715-BE38-28C941B92DD6}"/>
    <cellStyle name="Note 20 3 3 3 2 2" xfId="23614" xr:uid="{F648D196-EECA-42CF-8693-78ED345A34EE}"/>
    <cellStyle name="Note 20 3 3 3 3" xfId="23615" xr:uid="{9F055DA6-E1CE-459E-B862-73214EE678F6}"/>
    <cellStyle name="Note 20 3 3 4" xfId="23616" xr:uid="{BB249744-900A-46D7-BABA-37F22330D799}"/>
    <cellStyle name="Note 20 3 3 4 2" xfId="23617" xr:uid="{4E009BB3-2079-4C8F-A8B3-30C9434126BC}"/>
    <cellStyle name="Note 20 3 3 5" xfId="23618" xr:uid="{F3841E71-744C-4B58-9344-9575F0639885}"/>
    <cellStyle name="Note 20 3 3 5 2" xfId="23619" xr:uid="{4B1D004B-7509-473F-9D5E-C44A6A0C6B04}"/>
    <cellStyle name="Note 20 3 3 6" xfId="23620" xr:uid="{9F60C19D-75D5-458C-9BD0-EE5C0488493C}"/>
    <cellStyle name="Note 20 3 4" xfId="23621" xr:uid="{867ECC17-908C-4660-A0D3-08AC854276BC}"/>
    <cellStyle name="Note 20 3 4 2" xfId="23622" xr:uid="{6648E5B5-57D2-4732-BF7B-386188F0CDFF}"/>
    <cellStyle name="Note 20 3 4 2 2" xfId="23623" xr:uid="{F03CC040-DC63-472A-9687-D408BF7BC6D0}"/>
    <cellStyle name="Note 20 3 4 2 2 2" xfId="23624" xr:uid="{F50D979C-3D04-4CAD-BF44-31B7DEA84239}"/>
    <cellStyle name="Note 20 3 4 2 3" xfId="23625" xr:uid="{93E34D08-39E0-4114-A2A8-4C28312EB52E}"/>
    <cellStyle name="Note 20 3 4 3" xfId="23626" xr:uid="{7EA4C8BB-BA34-4EDA-BBDD-BF85DF014958}"/>
    <cellStyle name="Note 20 3 4 3 2" xfId="23627" xr:uid="{D57BC6A9-492E-4AA1-A74E-74E77B1910B3}"/>
    <cellStyle name="Note 20 3 4 3 2 2" xfId="23628" xr:uid="{F2FA0E30-7D3F-42E1-BB93-0CF07858FE09}"/>
    <cellStyle name="Note 20 3 4 3 3" xfId="23629" xr:uid="{3BC92E0B-8C84-4DD2-B179-BB2615BC7847}"/>
    <cellStyle name="Note 20 3 4 4" xfId="23630" xr:uid="{E81A61F0-A052-4067-B452-C90C557DE433}"/>
    <cellStyle name="Note 20 3 4 4 2" xfId="23631" xr:uid="{F0C0B5D6-6874-4E8D-ABFC-804BBFE6C01C}"/>
    <cellStyle name="Note 20 3 4 5" xfId="23632" xr:uid="{0661D716-14C4-4101-A19E-F05FE353C88E}"/>
    <cellStyle name="Note 20 3 4 5 2" xfId="23633" xr:uid="{3F6DB3A0-8455-4019-B104-20A3EF792B06}"/>
    <cellStyle name="Note 20 3 4 6" xfId="23634" xr:uid="{2634B911-98BD-4DB2-AABF-02AE77CEB213}"/>
    <cellStyle name="Note 20 3 5" xfId="23635" xr:uid="{A99AB5B3-57F6-43FC-8577-76C8BD61AE84}"/>
    <cellStyle name="Note 20 3 5 2" xfId="23636" xr:uid="{52456E64-7073-4D65-9D5E-D8733FF42358}"/>
    <cellStyle name="Note 20 3 5 2 2" xfId="23637" xr:uid="{138EB3BF-1412-4FD9-9C15-0925665656A3}"/>
    <cellStyle name="Note 20 3 5 3" xfId="23638" xr:uid="{3B5D6CC8-67F2-4819-8006-8FA62FB5E8FF}"/>
    <cellStyle name="Note 20 3 6" xfId="23639" xr:uid="{1C3B17B7-BEC5-4163-B34B-F9D072770717}"/>
    <cellStyle name="Note 20 3 6 2" xfId="23640" xr:uid="{EBFE56A1-9335-49CC-ACF2-2B65FE32595A}"/>
    <cellStyle name="Note 20 3 6 2 2" xfId="23641" xr:uid="{FBEFD131-C8BE-447D-9FE3-9B0273FCA0CE}"/>
    <cellStyle name="Note 20 3 6 3" xfId="23642" xr:uid="{B8EE1548-198A-43D1-9312-A34BF371EDA2}"/>
    <cellStyle name="Note 20 3 7" xfId="23643" xr:uid="{04660973-6E91-4A48-B039-2B2419E95552}"/>
    <cellStyle name="Note 20 3 7 2" xfId="23644" xr:uid="{9908CE2D-AB6C-4289-9271-C324D20DA6B6}"/>
    <cellStyle name="Note 20 3 8" xfId="23645" xr:uid="{5B0F0E39-2717-4AAE-B4D4-EB4717A6292B}"/>
    <cellStyle name="Note 20 3 8 2" xfId="23646" xr:uid="{FC6CF250-7415-4D1F-84CB-A08184451505}"/>
    <cellStyle name="Note 20 3 9" xfId="23647" xr:uid="{8E4E6328-DEF4-494F-ADFB-3EFA0CB3A2B3}"/>
    <cellStyle name="Note 20 4" xfId="23648" xr:uid="{F7115A34-9C13-4D46-A217-A3AB0F7352FB}"/>
    <cellStyle name="Note 20 4 2" xfId="23649" xr:uid="{AC7ACAA0-EEB8-45DA-A0CF-B278C66F3C24}"/>
    <cellStyle name="Note 20 4 2 2" xfId="23650" xr:uid="{257484D7-9790-49F3-9246-08E1525EF870}"/>
    <cellStyle name="Note 20 4 2 2 2" xfId="23651" xr:uid="{1991334C-DD27-4E49-9CF9-346C6F213EB9}"/>
    <cellStyle name="Note 20 4 2 3" xfId="23652" xr:uid="{184E70C2-538C-4679-AE61-0B817CAD0B66}"/>
    <cellStyle name="Note 20 4 3" xfId="23653" xr:uid="{113E859E-0F5E-4EF8-B228-8D27180958DD}"/>
    <cellStyle name="Note 20 4 3 2" xfId="23654" xr:uid="{09C17E44-0AA1-4F17-BDEE-E3CE91707051}"/>
    <cellStyle name="Note 20 4 3 2 2" xfId="23655" xr:uid="{04669457-C21B-41F4-B5D6-96F007F99BFF}"/>
    <cellStyle name="Note 20 4 3 3" xfId="23656" xr:uid="{BBB22757-3690-4423-892C-C1BDBF64FA41}"/>
    <cellStyle name="Note 20 4 4" xfId="23657" xr:uid="{B9540E7D-A3DC-48D2-83D5-BBF017950F27}"/>
    <cellStyle name="Note 20 4 4 2" xfId="23658" xr:uid="{A5765E12-1D6E-48B7-93DD-C335BBD386F1}"/>
    <cellStyle name="Note 20 4 5" xfId="23659" xr:uid="{E8CA8DFB-635A-4817-9484-9696CB56DDC1}"/>
    <cellStyle name="Note 20 4 5 2" xfId="23660" xr:uid="{A237B10B-BC27-4726-8013-BD523812314A}"/>
    <cellStyle name="Note 20 4 6" xfId="23661" xr:uid="{47D1FB8A-6B05-4152-A359-2E9FC309536D}"/>
    <cellStyle name="Note 20 5" xfId="23662" xr:uid="{572448AB-CE41-406B-B190-14E848E3A2FF}"/>
    <cellStyle name="Note 20 5 2" xfId="23663" xr:uid="{C59755A1-8781-48BA-B763-C6A45ED21443}"/>
    <cellStyle name="Note 20 5 2 2" xfId="23664" xr:uid="{184DDA59-09D0-49CA-9616-42A080F63ED4}"/>
    <cellStyle name="Note 20 5 2 2 2" xfId="23665" xr:uid="{10CF0A83-02F0-44E0-88E1-DD372C26E57C}"/>
    <cellStyle name="Note 20 5 2 3" xfId="23666" xr:uid="{09A0F40B-17F1-404D-A904-7EF9492744B8}"/>
    <cellStyle name="Note 20 5 3" xfId="23667" xr:uid="{DD1D32FE-124D-48F0-B873-B29A9ECC8895}"/>
    <cellStyle name="Note 20 5 3 2" xfId="23668" xr:uid="{49BFE9C8-4F9A-4B20-BCF6-2347E9E975AC}"/>
    <cellStyle name="Note 20 5 3 2 2" xfId="23669" xr:uid="{1B02D7F6-5BDB-46A3-86FD-5312854212DD}"/>
    <cellStyle name="Note 20 5 3 3" xfId="23670" xr:uid="{211F2185-909D-4FF0-BFE3-330D109224DD}"/>
    <cellStyle name="Note 20 5 4" xfId="23671" xr:uid="{C9E845E1-39DE-48AD-9C12-E75E04B21D57}"/>
    <cellStyle name="Note 20 5 4 2" xfId="23672" xr:uid="{FC0F3EB0-9AE9-4F4C-99F1-E90BD06E1A4A}"/>
    <cellStyle name="Note 20 5 5" xfId="23673" xr:uid="{7B9DEC7E-551E-4FCF-9117-8873F20986B7}"/>
    <cellStyle name="Note 20 5 5 2" xfId="23674" xr:uid="{B2A9E0F8-0107-4B52-86FE-097F9D4D29C0}"/>
    <cellStyle name="Note 20 5 6" xfId="23675" xr:uid="{466C99B5-55A2-4D2C-B8D1-2EC9D071571A}"/>
    <cellStyle name="Note 20 6" xfId="23676" xr:uid="{AAC95741-97DF-4CDC-A2B3-40035F28563E}"/>
    <cellStyle name="Note 20 6 2" xfId="23677" xr:uid="{8EC532C9-94B6-4F8D-9469-BF238E81A398}"/>
    <cellStyle name="Note 20 6 2 2" xfId="23678" xr:uid="{BA89885A-98B8-4B11-8C4F-04A8ABD675A3}"/>
    <cellStyle name="Note 20 6 2 2 2" xfId="23679" xr:uid="{DD46FB06-9E35-4E76-AD54-19B178EC1DF1}"/>
    <cellStyle name="Note 20 6 2 3" xfId="23680" xr:uid="{463357A9-379F-4C73-9E94-B0F99866574F}"/>
    <cellStyle name="Note 20 6 3" xfId="23681" xr:uid="{7B2415C6-B6FF-4C28-B3A3-5B288EE73048}"/>
    <cellStyle name="Note 20 6 3 2" xfId="23682" xr:uid="{00F02C87-51DD-4306-A8F4-05F115BEAF45}"/>
    <cellStyle name="Note 20 6 3 2 2" xfId="23683" xr:uid="{B35D597B-2287-4B9E-AB26-C60C3A7D81E5}"/>
    <cellStyle name="Note 20 6 3 3" xfId="23684" xr:uid="{7A58728E-091E-48A8-B36F-97493247E3E5}"/>
    <cellStyle name="Note 20 6 4" xfId="23685" xr:uid="{6ACAFBC0-1B50-4B5E-BD21-3C40A01BFFAF}"/>
    <cellStyle name="Note 20 6 4 2" xfId="23686" xr:uid="{715D4A1F-8804-4F98-8615-74E264E1384B}"/>
    <cellStyle name="Note 20 6 5" xfId="23687" xr:uid="{A4933B9D-9C45-4213-9224-9B85B5A9FF35}"/>
    <cellStyle name="Note 20 6 5 2" xfId="23688" xr:uid="{3B328193-E0E9-4EAD-AC8C-FA7DECAE2231}"/>
    <cellStyle name="Note 20 6 6" xfId="23689" xr:uid="{246932F8-2108-464B-8A0A-415BAD42AC82}"/>
    <cellStyle name="Note 20 7" xfId="23690" xr:uid="{818C474E-2B50-445B-96B3-D81AF36D28E7}"/>
    <cellStyle name="Note 20 7 2" xfId="23691" xr:uid="{94B39A59-9C07-4928-BD05-D0C8513B98B6}"/>
    <cellStyle name="Note 20 7 2 2" xfId="23692" xr:uid="{9C523EB6-6F8C-4CF5-978F-9C23AED6698A}"/>
    <cellStyle name="Note 20 7 3" xfId="23693" xr:uid="{4C721C17-B084-48DC-BE19-89DB99DBC3E5}"/>
    <cellStyle name="Note 20 8" xfId="23694" xr:uid="{A60060F8-15A6-4AF2-B745-9E37C6186458}"/>
    <cellStyle name="Note 20 8 2" xfId="23695" xr:uid="{EF05206F-352E-4D34-A2B7-49CEE663B0F9}"/>
    <cellStyle name="Note 20 8 2 2" xfId="23696" xr:uid="{FA87EE6F-805F-4ED5-99F3-08E27F387E6C}"/>
    <cellStyle name="Note 20 8 3" xfId="23697" xr:uid="{7783FC57-9AD3-4BAA-99C9-47DA30659BF2}"/>
    <cellStyle name="Note 20 9" xfId="23698" xr:uid="{3290405A-9664-4E17-89B0-FA945A8DEEA9}"/>
    <cellStyle name="Note 20 9 2" xfId="23699" xr:uid="{D9AAF9A7-1FAD-4ECE-933E-AFC90B4E0C18}"/>
    <cellStyle name="Note 21" xfId="23700" xr:uid="{403F8AED-EDAF-4643-8DAA-5E591D370119}"/>
    <cellStyle name="Note 21 10" xfId="23701" xr:uid="{8D6554BA-4BB8-4982-B733-E4796D2305CE}"/>
    <cellStyle name="Note 21 10 2" xfId="23702" xr:uid="{F95F8A97-52D1-44E8-8208-195444903964}"/>
    <cellStyle name="Note 21 11" xfId="23703" xr:uid="{5DA74831-C411-4820-92FD-B52B3136BD6E}"/>
    <cellStyle name="Note 21 2" xfId="23704" xr:uid="{88ADE4D4-7281-47E3-BCB7-FF53E11E85D8}"/>
    <cellStyle name="Note 21 2 10" xfId="23705" xr:uid="{FC39D1EE-3766-476D-98F5-594F7DFF8A95}"/>
    <cellStyle name="Note 21 2 2" xfId="23706" xr:uid="{142DC514-118B-403C-96E7-388CBA9D3887}"/>
    <cellStyle name="Note 21 2 2 2" xfId="23707" xr:uid="{6C9D024D-373F-4CE6-A1C1-AA429E1817BA}"/>
    <cellStyle name="Note 21 2 2 2 2" xfId="23708" xr:uid="{D79CEF09-8124-4298-97E0-BCB1D6EAC5C8}"/>
    <cellStyle name="Note 21 2 2 2 2 2" xfId="23709" xr:uid="{7CD76AC0-4617-475A-88AC-E667C0F7FB59}"/>
    <cellStyle name="Note 21 2 2 2 2 2 2" xfId="23710" xr:uid="{FD63BE27-A0DD-4492-9D1D-51D24506B121}"/>
    <cellStyle name="Note 21 2 2 2 2 3" xfId="23711" xr:uid="{2078B7AA-84CB-4A70-A274-E68BB4D3F44F}"/>
    <cellStyle name="Note 21 2 2 2 3" xfId="23712" xr:uid="{3DD02D49-D499-43E2-9458-C319EB529DBA}"/>
    <cellStyle name="Note 21 2 2 2 3 2" xfId="23713" xr:uid="{6AB28B43-3C69-4AB1-915E-4CC72A622419}"/>
    <cellStyle name="Note 21 2 2 2 3 2 2" xfId="23714" xr:uid="{83F5AE65-8729-4BF6-B626-07748D50C2F8}"/>
    <cellStyle name="Note 21 2 2 2 3 3" xfId="23715" xr:uid="{45ECA90A-61C2-484F-A01F-2AC0B39DDC19}"/>
    <cellStyle name="Note 21 2 2 2 4" xfId="23716" xr:uid="{F7617469-BD3C-4FFF-B16F-B5C2A853D4B6}"/>
    <cellStyle name="Note 21 2 2 2 4 2" xfId="23717" xr:uid="{DF1ECB38-65CB-4C75-9856-129BADA7A1E0}"/>
    <cellStyle name="Note 21 2 2 2 5" xfId="23718" xr:uid="{AE67C209-F9F5-4575-8456-4347D096717D}"/>
    <cellStyle name="Note 21 2 2 2 5 2" xfId="23719" xr:uid="{065E1FBD-B660-499A-A0F0-ED08F7BD22F8}"/>
    <cellStyle name="Note 21 2 2 2 6" xfId="23720" xr:uid="{496D6DCF-79AD-4DD0-B323-A2C56F7DBA97}"/>
    <cellStyle name="Note 21 2 2 3" xfId="23721" xr:uid="{7FD47AF3-5A90-43FC-97DE-F8D7C54B6ED9}"/>
    <cellStyle name="Note 21 2 2 3 2" xfId="23722" xr:uid="{430592C0-79AA-4877-AA01-59A67AB1C417}"/>
    <cellStyle name="Note 21 2 2 3 2 2" xfId="23723" xr:uid="{3CF5ACFF-EDD1-4578-8B78-CB958576ACA9}"/>
    <cellStyle name="Note 21 2 2 3 2 2 2" xfId="23724" xr:uid="{C5DFD2A0-DB37-4E22-BB0B-36D5D2F4779A}"/>
    <cellStyle name="Note 21 2 2 3 2 3" xfId="23725" xr:uid="{0B61C6FF-6527-4E8C-9094-B1B28804BCCA}"/>
    <cellStyle name="Note 21 2 2 3 3" xfId="23726" xr:uid="{9C540605-F295-4546-B229-C0D4FE36F7EE}"/>
    <cellStyle name="Note 21 2 2 3 3 2" xfId="23727" xr:uid="{99848C7B-E530-4128-B820-2B6D133E96E3}"/>
    <cellStyle name="Note 21 2 2 3 3 2 2" xfId="23728" xr:uid="{0EF157F9-4E8D-401F-9836-D0C7C62163B5}"/>
    <cellStyle name="Note 21 2 2 3 3 3" xfId="23729" xr:uid="{212BB93D-D877-456E-9FE5-E88B70CC8A24}"/>
    <cellStyle name="Note 21 2 2 3 4" xfId="23730" xr:uid="{7EBCA851-E76D-4809-9B04-4509C44D9DCB}"/>
    <cellStyle name="Note 21 2 2 3 4 2" xfId="23731" xr:uid="{0BDBB4F4-31B8-4062-9F27-FF4FF28EF7AE}"/>
    <cellStyle name="Note 21 2 2 3 5" xfId="23732" xr:uid="{A2CDD011-F234-465C-A57C-B8CFF052DD74}"/>
    <cellStyle name="Note 21 2 2 3 5 2" xfId="23733" xr:uid="{FB52945A-1843-4F10-81AF-FB500585C77D}"/>
    <cellStyle name="Note 21 2 2 3 6" xfId="23734" xr:uid="{E7329030-C7AE-4401-A45F-326C026C2223}"/>
    <cellStyle name="Note 21 2 2 4" xfId="23735" xr:uid="{434110D5-F740-4E95-B3DA-656E39723F48}"/>
    <cellStyle name="Note 21 2 2 4 2" xfId="23736" xr:uid="{5709C403-0F9A-4011-B9F6-B708365130CE}"/>
    <cellStyle name="Note 21 2 2 4 2 2" xfId="23737" xr:uid="{B50C5A60-08A5-49AD-B33B-6977979C3F95}"/>
    <cellStyle name="Note 21 2 2 4 2 2 2" xfId="23738" xr:uid="{B39AD80A-4E6C-4A8E-AB34-0FBBB0F3DF0A}"/>
    <cellStyle name="Note 21 2 2 4 2 3" xfId="23739" xr:uid="{43C7B264-4906-4556-820A-B8049DA78A57}"/>
    <cellStyle name="Note 21 2 2 4 3" xfId="23740" xr:uid="{DA2A7FD9-AE87-4FD6-9B59-B563406C354D}"/>
    <cellStyle name="Note 21 2 2 4 3 2" xfId="23741" xr:uid="{B1849AA3-B9C6-44D1-80E0-672384B07694}"/>
    <cellStyle name="Note 21 2 2 4 3 2 2" xfId="23742" xr:uid="{F14740C8-E8C1-4D2F-8721-6B5B414A15B7}"/>
    <cellStyle name="Note 21 2 2 4 3 3" xfId="23743" xr:uid="{08655EFA-F957-4670-B5C6-897CA2821848}"/>
    <cellStyle name="Note 21 2 2 4 4" xfId="23744" xr:uid="{8E268D0C-0A36-445F-95D6-5907F8619572}"/>
    <cellStyle name="Note 21 2 2 4 4 2" xfId="23745" xr:uid="{91827D1E-A0F4-4722-8E97-FA2E74FB4BB7}"/>
    <cellStyle name="Note 21 2 2 4 5" xfId="23746" xr:uid="{D3A63D66-2AED-47B8-AC23-B9A2CD32E82D}"/>
    <cellStyle name="Note 21 2 2 4 5 2" xfId="23747" xr:uid="{B892C559-FBA6-475A-8A21-735C8726B5A0}"/>
    <cellStyle name="Note 21 2 2 4 6" xfId="23748" xr:uid="{5ABBEA17-F03C-4C83-A148-63BC8AE252D2}"/>
    <cellStyle name="Note 21 2 2 5" xfId="23749" xr:uid="{6E2F79F5-41C4-4698-B4B7-BFADCE7F8CAD}"/>
    <cellStyle name="Note 21 2 2 5 2" xfId="23750" xr:uid="{A650DCA7-2B86-48EF-911C-E5AF2A74BDB4}"/>
    <cellStyle name="Note 21 2 2 5 2 2" xfId="23751" xr:uid="{D424C397-C614-4037-BD0B-FE18AEF0A528}"/>
    <cellStyle name="Note 21 2 2 5 3" xfId="23752" xr:uid="{0296BB0A-A60E-4286-97D1-428C5B2581CB}"/>
    <cellStyle name="Note 21 2 2 6" xfId="23753" xr:uid="{A3F5A131-39AC-411E-BC84-0FA1F773777D}"/>
    <cellStyle name="Note 21 2 2 6 2" xfId="23754" xr:uid="{EBC060F8-B6D1-4082-A80E-5E353B3E7100}"/>
    <cellStyle name="Note 21 2 2 6 2 2" xfId="23755" xr:uid="{5762C0CE-6EB8-4739-BA11-1F86DF0B3E6C}"/>
    <cellStyle name="Note 21 2 2 6 3" xfId="23756" xr:uid="{20545BD7-216A-44E0-A531-F61720614D4D}"/>
    <cellStyle name="Note 21 2 2 7" xfId="23757" xr:uid="{BF85BE89-967B-49A1-85AE-9C32F03F6ECA}"/>
    <cellStyle name="Note 21 2 2 7 2" xfId="23758" xr:uid="{41648BA7-9E2E-47DF-8DD3-F42771E0F83F}"/>
    <cellStyle name="Note 21 2 2 8" xfId="23759" xr:uid="{A6E2C7FF-B6A6-4D1C-93C5-23173DACE069}"/>
    <cellStyle name="Note 21 2 2 8 2" xfId="23760" xr:uid="{1C35F038-B29A-4A4B-A090-B73983C66332}"/>
    <cellStyle name="Note 21 2 2 9" xfId="23761" xr:uid="{5C303094-754D-4AA1-9D11-6FD4CFC6AB23}"/>
    <cellStyle name="Note 21 2 3" xfId="23762" xr:uid="{5718BF3F-07FB-43E1-A4B3-6536F0E082D6}"/>
    <cellStyle name="Note 21 2 3 2" xfId="23763" xr:uid="{91239010-76D6-415A-932A-FE60D4CC862D}"/>
    <cellStyle name="Note 21 2 3 2 2" xfId="23764" xr:uid="{35D344DA-6F29-4521-86CD-CBE73BBCFD37}"/>
    <cellStyle name="Note 21 2 3 2 2 2" xfId="23765" xr:uid="{A9BA7AC5-96C7-4202-901D-D04B88BDE9D1}"/>
    <cellStyle name="Note 21 2 3 2 3" xfId="23766" xr:uid="{7D3C793A-34A4-4AE1-B68F-FF2D3886D5CE}"/>
    <cellStyle name="Note 21 2 3 3" xfId="23767" xr:uid="{61E7633E-9F16-4F92-8724-BC30CEF0EE51}"/>
    <cellStyle name="Note 21 2 3 3 2" xfId="23768" xr:uid="{821F8128-5E07-4198-9401-B9DF4B40437F}"/>
    <cellStyle name="Note 21 2 3 3 2 2" xfId="23769" xr:uid="{F331CE74-D260-4F1C-8C23-4F3736904E97}"/>
    <cellStyle name="Note 21 2 3 3 3" xfId="23770" xr:uid="{DDB25DF6-FC96-476E-A7CB-39AC2C57430E}"/>
    <cellStyle name="Note 21 2 3 4" xfId="23771" xr:uid="{F8B4FF6D-63B3-4288-91FE-0ABBDDE10C9D}"/>
    <cellStyle name="Note 21 2 3 4 2" xfId="23772" xr:uid="{5CD6300C-278C-475E-A56C-C14B0B6C7765}"/>
    <cellStyle name="Note 21 2 3 5" xfId="23773" xr:uid="{68612A0F-E742-4044-9668-33AF48CE4C1C}"/>
    <cellStyle name="Note 21 2 3 5 2" xfId="23774" xr:uid="{0D564ED7-40EF-4128-B068-A69FA0F3B472}"/>
    <cellStyle name="Note 21 2 3 6" xfId="23775" xr:uid="{D6F1E0C6-3F40-4294-BFFB-86D93806045A}"/>
    <cellStyle name="Note 21 2 4" xfId="23776" xr:uid="{673536FB-8314-4712-8491-2FBEEBE3339C}"/>
    <cellStyle name="Note 21 2 4 2" xfId="23777" xr:uid="{C68A6F74-4800-4111-BCE7-58134E6905F8}"/>
    <cellStyle name="Note 21 2 4 2 2" xfId="23778" xr:uid="{F387DEB2-D867-40BD-8A46-7FACA9A9D94E}"/>
    <cellStyle name="Note 21 2 4 2 2 2" xfId="23779" xr:uid="{A5A7C230-BFE7-4DC6-B3C5-03FA2AC2536D}"/>
    <cellStyle name="Note 21 2 4 2 3" xfId="23780" xr:uid="{023740A5-DAC5-432D-9BE6-4A2231AFB210}"/>
    <cellStyle name="Note 21 2 4 3" xfId="23781" xr:uid="{B3057D2F-CB6E-42AF-8144-576FB86DB73E}"/>
    <cellStyle name="Note 21 2 4 3 2" xfId="23782" xr:uid="{999D69CA-8C88-4122-839A-99752C68AF24}"/>
    <cellStyle name="Note 21 2 4 3 2 2" xfId="23783" xr:uid="{10BE827D-8DF8-490E-8C9E-AD5B06287ED9}"/>
    <cellStyle name="Note 21 2 4 3 3" xfId="23784" xr:uid="{726BAD59-62FF-49F1-8DB2-A5DCC9C37DE8}"/>
    <cellStyle name="Note 21 2 4 4" xfId="23785" xr:uid="{0BA6EC81-2EC5-453C-BFA2-5F441D962139}"/>
    <cellStyle name="Note 21 2 4 4 2" xfId="23786" xr:uid="{253CEC79-71BA-4A88-996E-CB82D9474CEC}"/>
    <cellStyle name="Note 21 2 4 5" xfId="23787" xr:uid="{1BF5C653-5A73-4E14-8790-3F96532A09C3}"/>
    <cellStyle name="Note 21 2 4 5 2" xfId="23788" xr:uid="{CCA5D317-57BF-4CAF-B65D-113DF8CD128F}"/>
    <cellStyle name="Note 21 2 4 6" xfId="23789" xr:uid="{41ED431B-2136-4F92-87CB-35778EC3B979}"/>
    <cellStyle name="Note 21 2 5" xfId="23790" xr:uid="{9ED2BE31-A516-423C-95D9-AF9A0C72740E}"/>
    <cellStyle name="Note 21 2 5 2" xfId="23791" xr:uid="{E2DCBF4C-B785-41CD-A2E3-22585495FBDD}"/>
    <cellStyle name="Note 21 2 5 2 2" xfId="23792" xr:uid="{4B093C0B-1BC9-4443-8ABB-BC2A53C5DE9F}"/>
    <cellStyle name="Note 21 2 5 2 2 2" xfId="23793" xr:uid="{6323B92B-4512-45EE-AC30-45D0D4EB58C0}"/>
    <cellStyle name="Note 21 2 5 2 3" xfId="23794" xr:uid="{0398C19E-9B51-43A3-B0CA-7CB760C4C93E}"/>
    <cellStyle name="Note 21 2 5 3" xfId="23795" xr:uid="{4E03A6E6-D02F-41DB-9EB8-AD8A26C54B78}"/>
    <cellStyle name="Note 21 2 5 3 2" xfId="23796" xr:uid="{F1B573B8-0204-4C00-956E-F411FE6649D7}"/>
    <cellStyle name="Note 21 2 5 3 2 2" xfId="23797" xr:uid="{66779FF8-1F73-4619-80AE-2E87DD3703B0}"/>
    <cellStyle name="Note 21 2 5 3 3" xfId="23798" xr:uid="{79DEE3E0-811B-4E97-A993-4ABC4F2DCEDA}"/>
    <cellStyle name="Note 21 2 5 4" xfId="23799" xr:uid="{23E5D60D-FCB1-491C-AF51-9C7DDD63EA10}"/>
    <cellStyle name="Note 21 2 5 4 2" xfId="23800" xr:uid="{ED0F4ACC-D47C-474A-9CE0-AD5208256115}"/>
    <cellStyle name="Note 21 2 5 5" xfId="23801" xr:uid="{EDAB45DF-6A62-4062-9195-34B95DE89BDC}"/>
    <cellStyle name="Note 21 2 5 5 2" xfId="23802" xr:uid="{71B465D5-36C4-46D8-9F24-66E8541893BB}"/>
    <cellStyle name="Note 21 2 5 6" xfId="23803" xr:uid="{B55EF425-0570-45C4-8B4E-ECD60B2E19E7}"/>
    <cellStyle name="Note 21 2 6" xfId="23804" xr:uid="{CCED65B8-B60C-410C-AEEE-7D1C0A1AD684}"/>
    <cellStyle name="Note 21 2 6 2" xfId="23805" xr:uid="{8729E7F9-ADEA-449D-AA0E-CAFD9FAEFF4D}"/>
    <cellStyle name="Note 21 2 6 2 2" xfId="23806" xr:uid="{5FD4B215-9EC8-445D-A239-C692AD2590FC}"/>
    <cellStyle name="Note 21 2 6 3" xfId="23807" xr:uid="{DBDBEBE6-45FE-415C-8C27-C45B8DA5B930}"/>
    <cellStyle name="Note 21 2 7" xfId="23808" xr:uid="{05FC1176-B88F-4673-BDA3-C2C1AC1B0812}"/>
    <cellStyle name="Note 21 2 7 2" xfId="23809" xr:uid="{C3CCF5C3-6B12-4AAD-B301-C88C3A5CF2F4}"/>
    <cellStyle name="Note 21 2 7 2 2" xfId="23810" xr:uid="{208D680D-DC20-4CA4-9554-85EA678117C7}"/>
    <cellStyle name="Note 21 2 7 3" xfId="23811" xr:uid="{C0385EF9-EAEE-4A2F-86D5-A5219C0814F7}"/>
    <cellStyle name="Note 21 2 8" xfId="23812" xr:uid="{9954ECE2-4201-4563-8FF9-5A74600C5911}"/>
    <cellStyle name="Note 21 2 8 2" xfId="23813" xr:uid="{CA5486A9-B646-4767-BFCE-8B2830330071}"/>
    <cellStyle name="Note 21 2 9" xfId="23814" xr:uid="{4B295CE3-4CC1-4697-B770-304E4FB76935}"/>
    <cellStyle name="Note 21 2 9 2" xfId="23815" xr:uid="{B25BE1B1-800D-43E3-B646-B4FF08D29F62}"/>
    <cellStyle name="Note 21 3" xfId="23816" xr:uid="{48F6B211-A688-42CD-B2B9-1CE86C382401}"/>
    <cellStyle name="Note 21 3 2" xfId="23817" xr:uid="{E08FF546-2450-481C-8ACA-85756A71A4F5}"/>
    <cellStyle name="Note 21 3 2 2" xfId="23818" xr:uid="{A29AEF93-304D-4DF1-AC15-6BF2AA79E9FD}"/>
    <cellStyle name="Note 21 3 2 2 2" xfId="23819" xr:uid="{57C68A46-D495-4C02-8494-697D5B035DF7}"/>
    <cellStyle name="Note 21 3 2 2 2 2" xfId="23820" xr:uid="{81EFC513-49C8-4D45-998F-DE9442C20B24}"/>
    <cellStyle name="Note 21 3 2 2 3" xfId="23821" xr:uid="{7D64D4E0-F32D-423E-93FD-7567D96D3329}"/>
    <cellStyle name="Note 21 3 2 3" xfId="23822" xr:uid="{EB9FB636-BDFF-4AE2-9A65-63B2D21D7A5C}"/>
    <cellStyle name="Note 21 3 2 3 2" xfId="23823" xr:uid="{3173044D-A599-4797-AB09-4679B18204D1}"/>
    <cellStyle name="Note 21 3 2 3 2 2" xfId="23824" xr:uid="{71670DFA-5C3F-4695-AC94-DC7C76481427}"/>
    <cellStyle name="Note 21 3 2 3 3" xfId="23825" xr:uid="{3E5F677C-E161-47BF-AF54-B515A2C59B85}"/>
    <cellStyle name="Note 21 3 2 4" xfId="23826" xr:uid="{8409DCC6-71DC-42C8-8F0F-34B931606A9F}"/>
    <cellStyle name="Note 21 3 2 4 2" xfId="23827" xr:uid="{D7488822-5514-4127-97F9-5022B63093AB}"/>
    <cellStyle name="Note 21 3 2 5" xfId="23828" xr:uid="{8D10BD3F-FC32-416C-98B5-3DA778EFCDE0}"/>
    <cellStyle name="Note 21 3 2 5 2" xfId="23829" xr:uid="{F3882D09-9FA9-4E36-9B33-66802DD71EAB}"/>
    <cellStyle name="Note 21 3 2 6" xfId="23830" xr:uid="{05DBE5DD-551F-4F7B-A6B6-06E6EB5BE608}"/>
    <cellStyle name="Note 21 3 3" xfId="23831" xr:uid="{FED7DC37-3CFD-4DC0-965F-2B2255448526}"/>
    <cellStyle name="Note 21 3 3 2" xfId="23832" xr:uid="{12127182-9B4A-4A2A-B6A3-30BBB804CAC0}"/>
    <cellStyle name="Note 21 3 3 2 2" xfId="23833" xr:uid="{87024810-EF9F-45F0-AC52-B47761D47E9A}"/>
    <cellStyle name="Note 21 3 3 2 2 2" xfId="23834" xr:uid="{049CD736-B81F-46A2-A577-930A591C0847}"/>
    <cellStyle name="Note 21 3 3 2 3" xfId="23835" xr:uid="{8E868704-30A9-4383-BBEF-845B07FC8ECB}"/>
    <cellStyle name="Note 21 3 3 3" xfId="23836" xr:uid="{561F198F-8B94-4E8E-9EFF-604C66BC7892}"/>
    <cellStyle name="Note 21 3 3 3 2" xfId="23837" xr:uid="{EB4C9D76-D3BF-4B48-9B26-60B30A906C6F}"/>
    <cellStyle name="Note 21 3 3 3 2 2" xfId="23838" xr:uid="{0A635661-3B24-4854-9690-CE9BD934D4B5}"/>
    <cellStyle name="Note 21 3 3 3 3" xfId="23839" xr:uid="{4C84F743-A8D5-48A4-98D4-991BB0331843}"/>
    <cellStyle name="Note 21 3 3 4" xfId="23840" xr:uid="{379317B4-E9F0-4861-A55D-BDF15003E6E5}"/>
    <cellStyle name="Note 21 3 3 4 2" xfId="23841" xr:uid="{A3B3D6D4-A0E5-488D-BFD9-B0CD2C9025E8}"/>
    <cellStyle name="Note 21 3 3 5" xfId="23842" xr:uid="{8E51449B-D1A6-41BC-8AC1-1BA970597CD4}"/>
    <cellStyle name="Note 21 3 3 5 2" xfId="23843" xr:uid="{D8F32BDE-CA8E-4034-A85A-B99823F9F3E9}"/>
    <cellStyle name="Note 21 3 3 6" xfId="23844" xr:uid="{230ADD4B-D553-4E98-A4AF-A025160AA1B7}"/>
    <cellStyle name="Note 21 3 4" xfId="23845" xr:uid="{B17D27B8-5395-42A2-88A1-EF56BA7B8693}"/>
    <cellStyle name="Note 21 3 4 2" xfId="23846" xr:uid="{08288469-2156-410D-A740-FEB42EBED7E5}"/>
    <cellStyle name="Note 21 3 4 2 2" xfId="23847" xr:uid="{294F8476-AE89-4405-B46E-65B0DE1CD53A}"/>
    <cellStyle name="Note 21 3 4 2 2 2" xfId="23848" xr:uid="{8A40AB95-888D-4B9A-908D-B64FE3D9648E}"/>
    <cellStyle name="Note 21 3 4 2 3" xfId="23849" xr:uid="{8D409093-D32C-403E-B9A8-A73B9AD385EB}"/>
    <cellStyle name="Note 21 3 4 3" xfId="23850" xr:uid="{15209324-03EE-46A0-A9D2-AD5C74B5BE57}"/>
    <cellStyle name="Note 21 3 4 3 2" xfId="23851" xr:uid="{DC5E6DE5-61BE-43E7-9B66-202A41909FC3}"/>
    <cellStyle name="Note 21 3 4 3 2 2" xfId="23852" xr:uid="{B5C4099D-DE95-4B41-886D-5AB34BFEA822}"/>
    <cellStyle name="Note 21 3 4 3 3" xfId="23853" xr:uid="{E8B8E048-587D-4863-8102-D7DC5ACF8CE6}"/>
    <cellStyle name="Note 21 3 4 4" xfId="23854" xr:uid="{CD4D524B-B837-472E-9F39-A5D2FB99DFAE}"/>
    <cellStyle name="Note 21 3 4 4 2" xfId="23855" xr:uid="{E73FE398-589C-41E2-A5D2-C0EAFD2DF224}"/>
    <cellStyle name="Note 21 3 4 5" xfId="23856" xr:uid="{42AEBC0E-831A-4E04-B3E0-02AEC2467C18}"/>
    <cellStyle name="Note 21 3 4 5 2" xfId="23857" xr:uid="{0F322123-0167-46BC-85ED-12248E25D22F}"/>
    <cellStyle name="Note 21 3 4 6" xfId="23858" xr:uid="{56F6BCAA-77E4-457A-B91B-7090B8ED776B}"/>
    <cellStyle name="Note 21 3 5" xfId="23859" xr:uid="{B1C437A3-1CAC-4B82-9001-CBD9F415F033}"/>
    <cellStyle name="Note 21 3 5 2" xfId="23860" xr:uid="{2F886E78-5C34-44D9-85BB-ABD9BEE56503}"/>
    <cellStyle name="Note 21 3 5 2 2" xfId="23861" xr:uid="{261F0B7F-70A1-470E-921F-0077048116E4}"/>
    <cellStyle name="Note 21 3 5 3" xfId="23862" xr:uid="{F8663434-35C1-437A-9E7D-8C7DBAB13917}"/>
    <cellStyle name="Note 21 3 6" xfId="23863" xr:uid="{8A72C828-725F-42D3-AC5A-247AA10AB258}"/>
    <cellStyle name="Note 21 3 6 2" xfId="23864" xr:uid="{3693B05D-9909-4479-A618-F1F8E06BB337}"/>
    <cellStyle name="Note 21 3 6 2 2" xfId="23865" xr:uid="{B05DB81A-BEAB-4142-8D11-AA6CB493428B}"/>
    <cellStyle name="Note 21 3 6 3" xfId="23866" xr:uid="{D8B5C8CC-B538-4D60-AAF1-976D80D1BA63}"/>
    <cellStyle name="Note 21 3 7" xfId="23867" xr:uid="{8B4FADC0-1880-4192-9C50-2ADAD2777E32}"/>
    <cellStyle name="Note 21 3 7 2" xfId="23868" xr:uid="{4D826DF5-6237-4CC8-9470-A3CD48AE6B82}"/>
    <cellStyle name="Note 21 3 8" xfId="23869" xr:uid="{9A7E95DF-D283-40D8-9101-9A20A182A164}"/>
    <cellStyle name="Note 21 3 8 2" xfId="23870" xr:uid="{641DFCB8-76D3-4A19-906D-A219789B2946}"/>
    <cellStyle name="Note 21 3 9" xfId="23871" xr:uid="{D0982F2B-8D9E-4FC7-BDF7-A1E099F4ED40}"/>
    <cellStyle name="Note 21 4" xfId="23872" xr:uid="{ECF1B770-FB54-4AB9-B95D-0A4AD6C1226D}"/>
    <cellStyle name="Note 21 4 2" xfId="23873" xr:uid="{A1DCFF2F-4EBB-4E17-9BE7-963CD7387202}"/>
    <cellStyle name="Note 21 4 2 2" xfId="23874" xr:uid="{7750D4AE-A1D8-4EFB-9686-88800343C37E}"/>
    <cellStyle name="Note 21 4 2 2 2" xfId="23875" xr:uid="{8FEAB12D-4846-4BAC-8D29-593D09B8EA41}"/>
    <cellStyle name="Note 21 4 2 3" xfId="23876" xr:uid="{47185BAC-435C-4697-9244-E42166164314}"/>
    <cellStyle name="Note 21 4 3" xfId="23877" xr:uid="{C532A446-C322-4D67-B806-B83DE137ACCA}"/>
    <cellStyle name="Note 21 4 3 2" xfId="23878" xr:uid="{8EF15485-01D2-4D7A-B3D8-85D377804C94}"/>
    <cellStyle name="Note 21 4 3 2 2" xfId="23879" xr:uid="{665FB18E-2AC5-4F04-9854-584854E68AAB}"/>
    <cellStyle name="Note 21 4 3 3" xfId="23880" xr:uid="{3F2622C1-ADD3-4318-B635-5879CB1D04A9}"/>
    <cellStyle name="Note 21 4 4" xfId="23881" xr:uid="{7D1FCEA4-DD6C-4E68-82FD-FCA6C850BF1A}"/>
    <cellStyle name="Note 21 4 4 2" xfId="23882" xr:uid="{9217CE8B-CB52-4C43-AE2B-22B0E71AC82E}"/>
    <cellStyle name="Note 21 4 5" xfId="23883" xr:uid="{4FFEFA86-CA66-4701-810C-FC6AD32F83BF}"/>
    <cellStyle name="Note 21 4 5 2" xfId="23884" xr:uid="{8F66261A-F0C2-4491-85DE-58F1A9204ABB}"/>
    <cellStyle name="Note 21 4 6" xfId="23885" xr:uid="{A4FAE3E3-C2A7-46FB-9B60-32B7A7D9A825}"/>
    <cellStyle name="Note 21 5" xfId="23886" xr:uid="{23672340-802E-40A9-ABC6-08BC1FDC0C35}"/>
    <cellStyle name="Note 21 5 2" xfId="23887" xr:uid="{E6EB995F-DEAD-4BDA-BCF0-231367182024}"/>
    <cellStyle name="Note 21 5 2 2" xfId="23888" xr:uid="{3BBA5E4B-9DAC-4CA6-9B45-51C186814E78}"/>
    <cellStyle name="Note 21 5 2 2 2" xfId="23889" xr:uid="{6AF29610-88D0-448C-A605-E07C54D8609A}"/>
    <cellStyle name="Note 21 5 2 3" xfId="23890" xr:uid="{FE85372B-C1CB-4C2F-B749-F040F1E8B0A9}"/>
    <cellStyle name="Note 21 5 3" xfId="23891" xr:uid="{F1A0193D-1623-4AFF-BBBE-604065B3616A}"/>
    <cellStyle name="Note 21 5 3 2" xfId="23892" xr:uid="{1AEC6733-380E-448B-9416-61FC93272EF9}"/>
    <cellStyle name="Note 21 5 3 2 2" xfId="23893" xr:uid="{2DE333EA-06C4-433B-85C6-C0167F14A583}"/>
    <cellStyle name="Note 21 5 3 3" xfId="23894" xr:uid="{2FB4C83D-1097-46D1-91EF-107F39B953C2}"/>
    <cellStyle name="Note 21 5 4" xfId="23895" xr:uid="{3496271B-FF43-49DC-8A6C-7F3F546389E0}"/>
    <cellStyle name="Note 21 5 4 2" xfId="23896" xr:uid="{0726063E-866B-45BF-A953-D90B33F482B0}"/>
    <cellStyle name="Note 21 5 5" xfId="23897" xr:uid="{C219F1D1-D135-494B-A571-3CC089D771D1}"/>
    <cellStyle name="Note 21 5 5 2" xfId="23898" xr:uid="{D1F34E1E-E4D6-4CF7-8DB5-85179F73D0B5}"/>
    <cellStyle name="Note 21 5 6" xfId="23899" xr:uid="{658CE13B-7FB1-4F27-BB13-76CF138E35C9}"/>
    <cellStyle name="Note 21 6" xfId="23900" xr:uid="{CE30FF3D-81D9-49B8-A084-9DE2D620C490}"/>
    <cellStyle name="Note 21 6 2" xfId="23901" xr:uid="{CC88B203-5B7A-4823-BC23-304675038D63}"/>
    <cellStyle name="Note 21 6 2 2" xfId="23902" xr:uid="{AC2E632D-2AE1-4659-90EF-23F68CC8B3DF}"/>
    <cellStyle name="Note 21 6 2 2 2" xfId="23903" xr:uid="{08E1520A-747A-4BB3-BFD6-E22778E489EB}"/>
    <cellStyle name="Note 21 6 2 3" xfId="23904" xr:uid="{897E19FB-9424-429A-A796-F82486D17674}"/>
    <cellStyle name="Note 21 6 3" xfId="23905" xr:uid="{180AE555-788F-4704-A179-826BC2440F05}"/>
    <cellStyle name="Note 21 6 3 2" xfId="23906" xr:uid="{BE4AFAAB-8FC7-45E4-8F15-CA7F1608C455}"/>
    <cellStyle name="Note 21 6 3 2 2" xfId="23907" xr:uid="{21FE6661-3B27-4BED-AADE-6C372296DF11}"/>
    <cellStyle name="Note 21 6 3 3" xfId="23908" xr:uid="{748EBF92-E611-47DC-91C7-2D995C62003F}"/>
    <cellStyle name="Note 21 6 4" xfId="23909" xr:uid="{F508ED89-92D1-4A29-B3DB-FA34DE81C01C}"/>
    <cellStyle name="Note 21 6 4 2" xfId="23910" xr:uid="{10E55682-50A7-45CF-A8B4-092988AB66C1}"/>
    <cellStyle name="Note 21 6 5" xfId="23911" xr:uid="{F941BC0E-7BD7-4C3D-A7DA-06D74083DB1E}"/>
    <cellStyle name="Note 21 6 5 2" xfId="23912" xr:uid="{14FFD91E-8E41-403D-B0DD-C47EF4A67C1B}"/>
    <cellStyle name="Note 21 6 6" xfId="23913" xr:uid="{97956636-CB2C-48B3-8F6D-6A7B7FC095F0}"/>
    <cellStyle name="Note 21 7" xfId="23914" xr:uid="{8E173A22-2652-49E3-B843-AAAF0A7EEBD5}"/>
    <cellStyle name="Note 21 7 2" xfId="23915" xr:uid="{02A059C3-1CB8-431E-8873-109B96B86436}"/>
    <cellStyle name="Note 21 7 2 2" xfId="23916" xr:uid="{52EFA79D-878B-4C98-9D1C-8FF70D858298}"/>
    <cellStyle name="Note 21 7 3" xfId="23917" xr:uid="{C35C86A1-F2B0-4C38-B944-1D86F6F2021A}"/>
    <cellStyle name="Note 21 8" xfId="23918" xr:uid="{8393D92D-305E-4EDC-BC5E-9B0AD7F9C9D8}"/>
    <cellStyle name="Note 21 8 2" xfId="23919" xr:uid="{6A9CBFB3-6637-4159-89F6-56F26FD5D570}"/>
    <cellStyle name="Note 21 8 2 2" xfId="23920" xr:uid="{C4A30AA1-FD1F-4BC1-A32B-7445A44B8AC0}"/>
    <cellStyle name="Note 21 8 3" xfId="23921" xr:uid="{5CFA948B-DCA7-4B54-A107-24CE50BE0C9B}"/>
    <cellStyle name="Note 21 9" xfId="23922" xr:uid="{2FD69830-CB81-42F2-9858-0474C2E57CAB}"/>
    <cellStyle name="Note 21 9 2" xfId="23923" xr:uid="{34D665FE-2F3F-4FAE-8E80-5DC0283BF393}"/>
    <cellStyle name="Note 22" xfId="23924" xr:uid="{A41C155C-E801-41F0-9AFB-6208181B7B76}"/>
    <cellStyle name="Note 22 2" xfId="23925" xr:uid="{888B63BF-6824-4784-A76E-7FDFFB12D92B}"/>
    <cellStyle name="Note 22 2 2" xfId="23926" xr:uid="{984BAE9F-8CE1-44CF-9791-22F0A349BF30}"/>
    <cellStyle name="Note 22 2 2 2" xfId="23927" xr:uid="{B8908624-FB35-46C3-B140-CF24009C3B3C}"/>
    <cellStyle name="Note 22 2 3" xfId="23928" xr:uid="{8AFB0E27-98C6-446A-9D43-573EE89CAE0D}"/>
    <cellStyle name="Note 22 3" xfId="23929" xr:uid="{E94326FD-DE43-4369-B9A0-9350E25951D8}"/>
    <cellStyle name="Note 22 3 2" xfId="23930" xr:uid="{E443E26E-B3A9-411B-85D6-482E80FF6302}"/>
    <cellStyle name="Note 22 3 2 2" xfId="23931" xr:uid="{8A0064C9-1EAB-4577-8B64-B2D5B8D7712E}"/>
    <cellStyle name="Note 22 3 3" xfId="23932" xr:uid="{B271CCD4-CAA2-4599-8C95-8883AE58CDAD}"/>
    <cellStyle name="Note 22 4" xfId="23933" xr:uid="{A9FCA7D8-732A-45E2-8C00-15211436912F}"/>
    <cellStyle name="Note 22 4 2" xfId="23934" xr:uid="{0A6AF298-22A7-4A6A-9F5B-F5B17D4C29E0}"/>
    <cellStyle name="Note 22 5" xfId="23935" xr:uid="{53A7E970-24BE-4EB0-8F39-B5964EBA78F2}"/>
    <cellStyle name="Note 22 5 2" xfId="23936" xr:uid="{581C822D-C042-407F-9A6D-0E01E6FD6484}"/>
    <cellStyle name="Note 22 6" xfId="23937" xr:uid="{200F3EC4-DE01-4F71-8938-7DCD4FE24ED3}"/>
    <cellStyle name="Note 23" xfId="134" xr:uid="{E5178205-EE74-4530-9205-2F5EAF172B2B}"/>
    <cellStyle name="Note 3" xfId="207" xr:uid="{57AAF0F3-F401-4B83-875E-2528DFF3E9DB}"/>
    <cellStyle name="Note 3 10" xfId="23938" xr:uid="{17D52B29-B0BB-4FB1-959E-EE864CCA55FD}"/>
    <cellStyle name="Note 3 10 10" xfId="23939" xr:uid="{BFFD88CE-6CA5-4EC5-A820-CDC66590D94D}"/>
    <cellStyle name="Note 3 10 2" xfId="23940" xr:uid="{3F849ADA-1239-436A-A400-D7D074FDA899}"/>
    <cellStyle name="Note 3 10 2 2" xfId="23941" xr:uid="{FB300FFD-2B60-4E8C-BD19-80D14272FADD}"/>
    <cellStyle name="Note 3 10 2 2 2" xfId="23942" xr:uid="{E5014A28-0191-4494-9652-6ED0A79479BA}"/>
    <cellStyle name="Note 3 10 2 2 2 2" xfId="23943" xr:uid="{3508A274-D111-4CAC-BADC-0457EE55935D}"/>
    <cellStyle name="Note 3 10 2 2 2 2 2" xfId="23944" xr:uid="{548188A0-440D-40F9-9D31-4227A97F64CA}"/>
    <cellStyle name="Note 3 10 2 2 2 3" xfId="23945" xr:uid="{8BF70355-1FA5-4FC1-827B-8EAB4F960894}"/>
    <cellStyle name="Note 3 10 2 2 3" xfId="23946" xr:uid="{F8EBFE04-6382-4A14-8BF4-8F2407EC9177}"/>
    <cellStyle name="Note 3 10 2 2 3 2" xfId="23947" xr:uid="{65736617-8BBF-4E78-9BCF-8D3661E28C55}"/>
    <cellStyle name="Note 3 10 2 2 3 2 2" xfId="23948" xr:uid="{B7252A4F-5969-4C29-BAF4-8BD6FEFC5C5D}"/>
    <cellStyle name="Note 3 10 2 2 3 3" xfId="23949" xr:uid="{7A125EA5-81B8-4698-AF1A-7A5079B05903}"/>
    <cellStyle name="Note 3 10 2 2 4" xfId="23950" xr:uid="{3849532E-0A72-4E86-8FC6-C21843FA6F47}"/>
    <cellStyle name="Note 3 10 2 2 4 2" xfId="23951" xr:uid="{0F95960D-6F4D-4EF5-B7F8-B726F894B726}"/>
    <cellStyle name="Note 3 10 2 2 5" xfId="23952" xr:uid="{295B4381-A435-4CED-9878-06B5427C709D}"/>
    <cellStyle name="Note 3 10 2 2 5 2" xfId="23953" xr:uid="{C42CDCA3-CE5B-48D2-B867-EB57A6771737}"/>
    <cellStyle name="Note 3 10 2 2 6" xfId="23954" xr:uid="{FA724759-07AC-468A-A806-7C3CE03B6D3E}"/>
    <cellStyle name="Note 3 10 2 3" xfId="23955" xr:uid="{A4649546-9D0F-4EC6-B5F2-82272BF418B3}"/>
    <cellStyle name="Note 3 10 2 3 2" xfId="23956" xr:uid="{2694C96D-3943-4B08-983B-C6409A27DB4A}"/>
    <cellStyle name="Note 3 10 2 3 2 2" xfId="23957" xr:uid="{FF1F3FBF-2589-414B-8362-D62CB52231C9}"/>
    <cellStyle name="Note 3 10 2 3 2 2 2" xfId="23958" xr:uid="{5BBEF476-2657-4212-9B6B-693804F00A06}"/>
    <cellStyle name="Note 3 10 2 3 2 3" xfId="23959" xr:uid="{160C0BBC-0A3D-4FFA-9510-3EF67E8681C7}"/>
    <cellStyle name="Note 3 10 2 3 3" xfId="23960" xr:uid="{E8A42C03-6243-41EA-B1B7-F0A6BACA988C}"/>
    <cellStyle name="Note 3 10 2 3 3 2" xfId="23961" xr:uid="{DA896875-CFD0-451A-9373-2D7C47981985}"/>
    <cellStyle name="Note 3 10 2 3 3 2 2" xfId="23962" xr:uid="{EC900DF4-7655-4D32-8E28-420FE7430C95}"/>
    <cellStyle name="Note 3 10 2 3 3 3" xfId="23963" xr:uid="{0FC3DE56-BDB1-4D5E-9FBA-6FFDD6D3A4BB}"/>
    <cellStyle name="Note 3 10 2 3 4" xfId="23964" xr:uid="{B2267D64-B153-4145-8810-E37FDDC858F2}"/>
    <cellStyle name="Note 3 10 2 3 4 2" xfId="23965" xr:uid="{E9CD35DF-F5A5-4256-A170-EB5A3F7A6732}"/>
    <cellStyle name="Note 3 10 2 3 5" xfId="23966" xr:uid="{86AE70DE-F5BC-40E0-A79D-F2BAFF98572B}"/>
    <cellStyle name="Note 3 10 2 3 5 2" xfId="23967" xr:uid="{D370EE27-40BE-4079-A53A-853FC648E998}"/>
    <cellStyle name="Note 3 10 2 3 6" xfId="23968" xr:uid="{1E5D3236-F961-4089-AC6E-BC99A6B2620E}"/>
    <cellStyle name="Note 3 10 2 4" xfId="23969" xr:uid="{FA30ACC9-1E8F-4F69-8465-A5F70F269A43}"/>
    <cellStyle name="Note 3 10 2 4 2" xfId="23970" xr:uid="{BF08411E-FA0C-4B58-A297-E4C64C91CDD2}"/>
    <cellStyle name="Note 3 10 2 4 2 2" xfId="23971" xr:uid="{AB38FEB4-BC60-4DE2-83F5-82FDAE0A5385}"/>
    <cellStyle name="Note 3 10 2 4 2 2 2" xfId="23972" xr:uid="{55398A69-778B-4665-BFDA-D85019D62F9D}"/>
    <cellStyle name="Note 3 10 2 4 2 3" xfId="23973" xr:uid="{ACCF76CA-5F10-4C78-89F2-FE5B16751916}"/>
    <cellStyle name="Note 3 10 2 4 3" xfId="23974" xr:uid="{A722E5C6-A6ED-49D1-855C-CE85BBCE3FE2}"/>
    <cellStyle name="Note 3 10 2 4 3 2" xfId="23975" xr:uid="{4B7C97C5-E9B2-4197-B374-D3FB51A7BA62}"/>
    <cellStyle name="Note 3 10 2 4 3 2 2" xfId="23976" xr:uid="{BA0AB96E-3192-4DD3-8647-95194A3B420D}"/>
    <cellStyle name="Note 3 10 2 4 3 3" xfId="23977" xr:uid="{C41FD826-EA25-4D45-9D71-2E722FF95CED}"/>
    <cellStyle name="Note 3 10 2 4 4" xfId="23978" xr:uid="{3FB7D652-AD8C-4BA1-9221-60769E1F5476}"/>
    <cellStyle name="Note 3 10 2 4 4 2" xfId="23979" xr:uid="{8549B5EE-455C-4D40-9123-8DA27464F16E}"/>
    <cellStyle name="Note 3 10 2 4 5" xfId="23980" xr:uid="{A0C4F6B8-BBCA-48C5-803D-5007BDA954CF}"/>
    <cellStyle name="Note 3 10 2 4 5 2" xfId="23981" xr:uid="{F4EB586D-DA2D-4D0D-8FD6-C4658F0574CD}"/>
    <cellStyle name="Note 3 10 2 4 6" xfId="23982" xr:uid="{44704857-ACE7-47CA-9700-BBEB4A86E8ED}"/>
    <cellStyle name="Note 3 10 2 5" xfId="23983" xr:uid="{0715B446-E003-4D81-80AB-4C463836F312}"/>
    <cellStyle name="Note 3 10 2 5 2" xfId="23984" xr:uid="{5E8505CB-A928-46A9-938D-2F69A3517C20}"/>
    <cellStyle name="Note 3 10 2 5 2 2" xfId="23985" xr:uid="{159F999E-F4FE-49B7-A6DB-C116C73F5DF4}"/>
    <cellStyle name="Note 3 10 2 5 3" xfId="23986" xr:uid="{59F4E066-B051-4EAD-9E8B-77AE45B09235}"/>
    <cellStyle name="Note 3 10 2 6" xfId="23987" xr:uid="{AAF2D387-FD4F-4940-990C-511B34526E88}"/>
    <cellStyle name="Note 3 10 2 6 2" xfId="23988" xr:uid="{B3EAD8E1-2505-49CF-B21B-12841AE96300}"/>
    <cellStyle name="Note 3 10 2 6 2 2" xfId="23989" xr:uid="{A8D9D417-40D4-4907-917E-60674993610C}"/>
    <cellStyle name="Note 3 10 2 6 3" xfId="23990" xr:uid="{FF01163F-6160-4A73-90B8-0FB7E47CD5F5}"/>
    <cellStyle name="Note 3 10 2 7" xfId="23991" xr:uid="{0D1C0463-B245-4EBA-B7BD-20AD3EA90EF0}"/>
    <cellStyle name="Note 3 10 2 7 2" xfId="23992" xr:uid="{7A19CDAB-D1EA-48E4-AB06-5181ADE66980}"/>
    <cellStyle name="Note 3 10 2 8" xfId="23993" xr:uid="{F8AC6EFC-CF77-4C61-B31D-F48A4415C598}"/>
    <cellStyle name="Note 3 10 2 8 2" xfId="23994" xr:uid="{0B16BCC2-A5AC-4DE7-B037-20A6FA1D761F}"/>
    <cellStyle name="Note 3 10 2 9" xfId="23995" xr:uid="{EE2A7CC3-B905-4EDE-911B-25CB45055FC3}"/>
    <cellStyle name="Note 3 10 3" xfId="23996" xr:uid="{1C3F1ADA-167F-4D2E-B63A-C91488D2E326}"/>
    <cellStyle name="Note 3 10 3 2" xfId="23997" xr:uid="{042D8F53-22B2-410E-ACEF-FB56A10015AB}"/>
    <cellStyle name="Note 3 10 3 2 2" xfId="23998" xr:uid="{BA0D3E42-6964-492F-8774-52DB231BAB55}"/>
    <cellStyle name="Note 3 10 3 2 2 2" xfId="23999" xr:uid="{551E5841-5549-4BF1-8799-56AE0ED1FDEB}"/>
    <cellStyle name="Note 3 10 3 2 3" xfId="24000" xr:uid="{C6F5F0CD-18DB-4A31-8B17-0EDBE6CA33A0}"/>
    <cellStyle name="Note 3 10 3 3" xfId="24001" xr:uid="{B9CECEDE-2D84-4DAD-B759-66EB78BCF40B}"/>
    <cellStyle name="Note 3 10 3 3 2" xfId="24002" xr:uid="{F2B2AB3D-3931-4332-91DD-10C5C6E2F360}"/>
    <cellStyle name="Note 3 10 3 3 2 2" xfId="24003" xr:uid="{4423CC6B-6CBD-49B8-BC37-9ECA8BA4D77F}"/>
    <cellStyle name="Note 3 10 3 3 3" xfId="24004" xr:uid="{80CDEEB2-9696-4092-ACF4-AACCCEB64895}"/>
    <cellStyle name="Note 3 10 3 4" xfId="24005" xr:uid="{E40BCF46-A843-4DD2-A427-FE1FBB2D794A}"/>
    <cellStyle name="Note 3 10 3 4 2" xfId="24006" xr:uid="{CC715906-3C74-4433-B7DC-096580ABD411}"/>
    <cellStyle name="Note 3 10 3 5" xfId="24007" xr:uid="{B0BD71F1-38EE-4B7D-8014-39A42DF8B89C}"/>
    <cellStyle name="Note 3 10 3 5 2" xfId="24008" xr:uid="{052E29FA-7DD7-4C78-8CE8-B870E525A1EF}"/>
    <cellStyle name="Note 3 10 3 6" xfId="24009" xr:uid="{52121B60-5055-45BA-97E5-4355A168B091}"/>
    <cellStyle name="Note 3 10 4" xfId="24010" xr:uid="{0576A176-8AEB-4078-B58D-6CEF0618C8D4}"/>
    <cellStyle name="Note 3 10 4 2" xfId="24011" xr:uid="{D3EEEACA-4298-46B6-BED8-C1E678D8BB0B}"/>
    <cellStyle name="Note 3 10 4 2 2" xfId="24012" xr:uid="{024DDA9D-3BA5-4108-B8F5-1A928450F541}"/>
    <cellStyle name="Note 3 10 4 2 2 2" xfId="24013" xr:uid="{7E8A8D52-389B-415E-9FFA-99527DB818E9}"/>
    <cellStyle name="Note 3 10 4 2 3" xfId="24014" xr:uid="{CD708441-3E19-4CC6-887C-57DA70ED97E7}"/>
    <cellStyle name="Note 3 10 4 3" xfId="24015" xr:uid="{DD55340D-D5CC-4215-B49A-BE0766C76759}"/>
    <cellStyle name="Note 3 10 4 3 2" xfId="24016" xr:uid="{1271BAF4-C9B7-4A42-9F11-DDBF18842269}"/>
    <cellStyle name="Note 3 10 4 3 2 2" xfId="24017" xr:uid="{92974148-1D2C-4964-A7FC-C4C5009802EE}"/>
    <cellStyle name="Note 3 10 4 3 3" xfId="24018" xr:uid="{9D80800B-83E1-46E4-A20C-2B43CDE4C23E}"/>
    <cellStyle name="Note 3 10 4 4" xfId="24019" xr:uid="{EF518E0C-E631-48D1-8A4C-3C9B7D7304FE}"/>
    <cellStyle name="Note 3 10 4 4 2" xfId="24020" xr:uid="{AA638ACB-249E-4B4C-8826-6B67B776F0FB}"/>
    <cellStyle name="Note 3 10 4 5" xfId="24021" xr:uid="{5A42FF4B-919E-460B-A14D-80249B7BABFA}"/>
    <cellStyle name="Note 3 10 4 5 2" xfId="24022" xr:uid="{B08B4547-06BB-490F-830B-E6343BA931C1}"/>
    <cellStyle name="Note 3 10 4 6" xfId="24023" xr:uid="{B1F3249C-3D40-4B3D-9115-8CAB6602B0FC}"/>
    <cellStyle name="Note 3 10 5" xfId="24024" xr:uid="{5D8E6388-7B32-4750-B038-3343320D0290}"/>
    <cellStyle name="Note 3 10 5 2" xfId="24025" xr:uid="{897D634C-B72B-455F-AFC7-F054E7A01854}"/>
    <cellStyle name="Note 3 10 5 2 2" xfId="24026" xr:uid="{39E8EF62-B1C1-4957-9D23-C0080E157F4D}"/>
    <cellStyle name="Note 3 10 5 2 2 2" xfId="24027" xr:uid="{C2686F86-8C18-4566-ABD5-EDF4BC212A70}"/>
    <cellStyle name="Note 3 10 5 2 3" xfId="24028" xr:uid="{BC2BE9AA-41F8-47F3-B65B-7BBE8A9CC9AC}"/>
    <cellStyle name="Note 3 10 5 3" xfId="24029" xr:uid="{22B63EFB-4CAC-4598-B195-81191E47886A}"/>
    <cellStyle name="Note 3 10 5 3 2" xfId="24030" xr:uid="{53220C34-A03E-41A8-A9E2-08F59F694326}"/>
    <cellStyle name="Note 3 10 5 3 2 2" xfId="24031" xr:uid="{E714D509-DA59-41F0-A5D1-04A812C483AC}"/>
    <cellStyle name="Note 3 10 5 3 3" xfId="24032" xr:uid="{F0461C2C-CACA-4F28-B64A-50938AD18185}"/>
    <cellStyle name="Note 3 10 5 4" xfId="24033" xr:uid="{7A2AB149-2AE0-46AD-9ECB-C0DBFDBB9D3D}"/>
    <cellStyle name="Note 3 10 5 4 2" xfId="24034" xr:uid="{39B2ED04-A7E5-4F3B-A7BF-25588C37ACFC}"/>
    <cellStyle name="Note 3 10 5 5" xfId="24035" xr:uid="{C676E806-7411-470A-AD6D-0B88A0B8DD87}"/>
    <cellStyle name="Note 3 10 5 5 2" xfId="24036" xr:uid="{C51C9206-BA96-4B0C-9E30-FF7499978790}"/>
    <cellStyle name="Note 3 10 5 6" xfId="24037" xr:uid="{7B01A62A-D35B-413C-8912-D71712B9730A}"/>
    <cellStyle name="Note 3 10 6" xfId="24038" xr:uid="{6373A9E8-1786-41E9-8942-95163C804968}"/>
    <cellStyle name="Note 3 10 6 2" xfId="24039" xr:uid="{5A19DAE3-C08B-4EF1-936F-831959208924}"/>
    <cellStyle name="Note 3 10 6 2 2" xfId="24040" xr:uid="{5ABA9541-D513-4917-B8EB-E2F686DD5F2C}"/>
    <cellStyle name="Note 3 10 6 3" xfId="24041" xr:uid="{4078C164-970C-479F-99F4-F98382FB7692}"/>
    <cellStyle name="Note 3 10 7" xfId="24042" xr:uid="{DE9CB941-5B02-4966-AD02-23AB6AB89E5E}"/>
    <cellStyle name="Note 3 10 7 2" xfId="24043" xr:uid="{3F8BF54C-1308-41E9-811A-88238CB10618}"/>
    <cellStyle name="Note 3 10 7 2 2" xfId="24044" xr:uid="{B323F13D-7F14-4515-BAE2-6B04B612B20A}"/>
    <cellStyle name="Note 3 10 7 3" xfId="24045" xr:uid="{A39D0FAD-9483-4951-B0A9-C783BC6B9B04}"/>
    <cellStyle name="Note 3 10 8" xfId="24046" xr:uid="{2137A044-4AA7-474A-A7EE-442EA0B83B92}"/>
    <cellStyle name="Note 3 10 8 2" xfId="24047" xr:uid="{01844A26-6A5F-4849-9710-CA6577576F2D}"/>
    <cellStyle name="Note 3 10 9" xfId="24048" xr:uid="{01F5233A-B114-4218-96CA-67FA59C647F5}"/>
    <cellStyle name="Note 3 10 9 2" xfId="24049" xr:uid="{1562C553-9DC9-463B-BBB9-FBDB88E69161}"/>
    <cellStyle name="Note 3 11" xfId="24050" xr:uid="{F1BA8886-37D0-4301-B7E9-0243F8BF90AC}"/>
    <cellStyle name="Note 3 11 2" xfId="24051" xr:uid="{99E3026E-D1AA-4644-8FA3-565A17A04962}"/>
    <cellStyle name="Note 3 11 2 2" xfId="24052" xr:uid="{1AE77AA2-806B-4353-BCA4-971150CAA216}"/>
    <cellStyle name="Note 3 11 2 2 2" xfId="24053" xr:uid="{D892D2F7-3882-449E-9028-DCEDC53C81AB}"/>
    <cellStyle name="Note 3 11 2 2 2 2" xfId="24054" xr:uid="{609F4AC9-4630-4F71-9F5D-58DABA0620CF}"/>
    <cellStyle name="Note 3 11 2 2 3" xfId="24055" xr:uid="{051FFF4C-2606-4BB7-8297-40536D82C7A2}"/>
    <cellStyle name="Note 3 11 2 3" xfId="24056" xr:uid="{FC43672E-0B47-4D9B-BF3E-4D2A708615A4}"/>
    <cellStyle name="Note 3 11 2 3 2" xfId="24057" xr:uid="{2A0A8230-3805-48BF-AECC-D4F474497EB2}"/>
    <cellStyle name="Note 3 11 2 3 2 2" xfId="24058" xr:uid="{A5B7ACF5-16BA-4247-AD37-27249A593E4D}"/>
    <cellStyle name="Note 3 11 2 3 3" xfId="24059" xr:uid="{469BD7DC-9E08-48F5-8623-E2F764EBE784}"/>
    <cellStyle name="Note 3 11 2 4" xfId="24060" xr:uid="{60CE3DE4-2D79-4BE4-B2D4-8B29CB4C2EDE}"/>
    <cellStyle name="Note 3 11 2 4 2" xfId="24061" xr:uid="{3B821FDA-B654-40BA-8A6B-BB34B13943AE}"/>
    <cellStyle name="Note 3 11 2 5" xfId="24062" xr:uid="{E0B44842-B85F-4A88-A042-6605D5C14E2F}"/>
    <cellStyle name="Note 3 11 2 5 2" xfId="24063" xr:uid="{CDD55F75-3FC2-48C0-951B-1B9B1D343FF5}"/>
    <cellStyle name="Note 3 11 2 6" xfId="24064" xr:uid="{23CE0CE7-F67A-40CF-8A57-974AEDDD41ED}"/>
    <cellStyle name="Note 3 11 3" xfId="24065" xr:uid="{434BA11A-CA65-46C1-8891-BD9F6ACEA693}"/>
    <cellStyle name="Note 3 11 3 2" xfId="24066" xr:uid="{D28D377C-825E-452C-821A-A2588E066532}"/>
    <cellStyle name="Note 3 11 3 2 2" xfId="24067" xr:uid="{98E33360-EA9A-47FD-B0C5-17EECF95B9E4}"/>
    <cellStyle name="Note 3 11 3 2 2 2" xfId="24068" xr:uid="{1B503F2F-725E-4BC0-A356-8BD5F24544AC}"/>
    <cellStyle name="Note 3 11 3 2 3" xfId="24069" xr:uid="{A6CACF2A-911F-4F47-B04F-9B6E5D58FFF9}"/>
    <cellStyle name="Note 3 11 3 3" xfId="24070" xr:uid="{FCF39F18-D5AA-47BA-84BF-2394683D964D}"/>
    <cellStyle name="Note 3 11 3 3 2" xfId="24071" xr:uid="{E946390E-23FF-4643-BC1E-1FD32F5C33DA}"/>
    <cellStyle name="Note 3 11 3 3 2 2" xfId="24072" xr:uid="{BC371D06-D933-4C42-9DDF-0CF57909B5F1}"/>
    <cellStyle name="Note 3 11 3 3 3" xfId="24073" xr:uid="{1B89D211-2895-42BA-B83E-0ACE7741B9A3}"/>
    <cellStyle name="Note 3 11 3 4" xfId="24074" xr:uid="{EFEA35C0-EAA1-4D48-8880-3DDDF19B7C18}"/>
    <cellStyle name="Note 3 11 3 4 2" xfId="24075" xr:uid="{793EFD03-7AF1-457F-B2F3-F98917FE3A35}"/>
    <cellStyle name="Note 3 11 3 5" xfId="24076" xr:uid="{5306435E-5E2E-4526-B219-CD6E82F7EC7B}"/>
    <cellStyle name="Note 3 11 3 5 2" xfId="24077" xr:uid="{1D35FA8D-6AC5-405C-8237-B008B1B934AB}"/>
    <cellStyle name="Note 3 11 3 6" xfId="24078" xr:uid="{228E208E-2173-4015-9BC6-E0C9527AD7FB}"/>
    <cellStyle name="Note 3 11 4" xfId="24079" xr:uid="{435398FF-128E-494E-99AD-125F66EF6142}"/>
    <cellStyle name="Note 3 11 4 2" xfId="24080" xr:uid="{BC237055-0FEA-4F17-A4EA-86FC55DF6748}"/>
    <cellStyle name="Note 3 11 4 2 2" xfId="24081" xr:uid="{BDB2BD92-AD8E-4AF8-A223-1E299A4B55CC}"/>
    <cellStyle name="Note 3 11 4 2 2 2" xfId="24082" xr:uid="{364C1212-60EA-4FA9-BE04-B9DCFAD212D3}"/>
    <cellStyle name="Note 3 11 4 2 3" xfId="24083" xr:uid="{FCFA4742-1E9D-4CA5-BD67-8F415E8EF3C6}"/>
    <cellStyle name="Note 3 11 4 3" xfId="24084" xr:uid="{871889B5-2F42-4BDE-91B8-9DACCABDD0A5}"/>
    <cellStyle name="Note 3 11 4 3 2" xfId="24085" xr:uid="{199500F1-49AD-46FC-A5A8-039EF7049CE9}"/>
    <cellStyle name="Note 3 11 4 3 2 2" xfId="24086" xr:uid="{1DCD3B17-1CED-4C38-873F-74487D360B88}"/>
    <cellStyle name="Note 3 11 4 3 3" xfId="24087" xr:uid="{D54FB5CB-4913-4365-831C-9CC73BD0DCFA}"/>
    <cellStyle name="Note 3 11 4 4" xfId="24088" xr:uid="{E23EDF37-737E-45BE-904E-EBE75AA7B36B}"/>
    <cellStyle name="Note 3 11 4 4 2" xfId="24089" xr:uid="{7DB18092-CDE5-4713-93AA-2871FC9CA704}"/>
    <cellStyle name="Note 3 11 4 5" xfId="24090" xr:uid="{C273FFD7-BDA7-4E9D-A1D7-A17B57E9DBB9}"/>
    <cellStyle name="Note 3 11 4 5 2" xfId="24091" xr:uid="{685A2E8E-7BB7-4C8C-BA5B-F77781D3B420}"/>
    <cellStyle name="Note 3 11 4 6" xfId="24092" xr:uid="{ADD4E48C-EDFF-4FBE-9E00-DC5B6D1AE09D}"/>
    <cellStyle name="Note 3 11 5" xfId="24093" xr:uid="{B88E9ACF-A88C-4262-A5A3-87ED082E8331}"/>
    <cellStyle name="Note 3 11 5 2" xfId="24094" xr:uid="{C1C39A71-4F72-4526-ABA2-74ACC115E779}"/>
    <cellStyle name="Note 3 11 5 2 2" xfId="24095" xr:uid="{FD30E9AE-9E1C-4538-A2B1-D32C15EDF4B0}"/>
    <cellStyle name="Note 3 11 5 3" xfId="24096" xr:uid="{7557FBFE-20E5-4417-A9F0-FAD61FC9B767}"/>
    <cellStyle name="Note 3 11 6" xfId="24097" xr:uid="{8858FCDF-625A-4F3E-A84E-A81BA5C588D4}"/>
    <cellStyle name="Note 3 11 6 2" xfId="24098" xr:uid="{3B9AD66F-152A-4148-8137-9E39809396E7}"/>
    <cellStyle name="Note 3 11 6 2 2" xfId="24099" xr:uid="{EA2A0ED9-6D2C-4131-BD7B-485E95C81F63}"/>
    <cellStyle name="Note 3 11 6 3" xfId="24100" xr:uid="{528E790A-7A0F-4752-8B51-E438E05DBA05}"/>
    <cellStyle name="Note 3 11 7" xfId="24101" xr:uid="{2BF69D37-A0C5-46DE-ABFB-FA81ED3542AD}"/>
    <cellStyle name="Note 3 11 7 2" xfId="24102" xr:uid="{4E564A0C-BC01-4E9D-B16B-E73D70A8F803}"/>
    <cellStyle name="Note 3 11 8" xfId="24103" xr:uid="{9427E88C-1C04-44C5-8BC4-AB22D5FEEEBB}"/>
    <cellStyle name="Note 3 11 8 2" xfId="24104" xr:uid="{CC4EEDDF-43D6-4423-A8DB-75C9410360B3}"/>
    <cellStyle name="Note 3 11 9" xfId="24105" xr:uid="{0E481464-BA0B-4FC5-AE93-9309E3DB718B}"/>
    <cellStyle name="Note 3 12" xfId="24106" xr:uid="{9895180D-8A31-48A0-A919-2FA5032D87B1}"/>
    <cellStyle name="Note 3 12 2" xfId="24107" xr:uid="{ECA3EB56-2878-4255-BECF-80B05BEDD730}"/>
    <cellStyle name="Note 3 12 2 2" xfId="24108" xr:uid="{7CF6D2D9-1102-4CC3-AC9C-E867201BB43B}"/>
    <cellStyle name="Note 3 12 2 2 2" xfId="24109" xr:uid="{AD74FCA0-1596-41D9-ADD6-F1104F18F902}"/>
    <cellStyle name="Note 3 12 2 3" xfId="24110" xr:uid="{DCD99108-96A9-418E-AAE0-C602502EC613}"/>
    <cellStyle name="Note 3 12 3" xfId="24111" xr:uid="{693322B1-DE65-499D-9B3D-FED863905470}"/>
    <cellStyle name="Note 3 12 3 2" xfId="24112" xr:uid="{654B113C-4634-4672-A5F3-DEC6A0C7E204}"/>
    <cellStyle name="Note 3 12 3 2 2" xfId="24113" xr:uid="{66188CD6-C710-45C9-B000-106345BF5CD2}"/>
    <cellStyle name="Note 3 12 3 3" xfId="24114" xr:uid="{4AFA56EB-C76F-47F4-AF0C-6EDD0F96A484}"/>
    <cellStyle name="Note 3 12 4" xfId="24115" xr:uid="{4CEF8986-2944-4C07-8816-07B80E1476A7}"/>
    <cellStyle name="Note 3 12 4 2" xfId="24116" xr:uid="{3D88D1C1-7BC8-4E6A-9F3A-0868BEC0FEB3}"/>
    <cellStyle name="Note 3 12 5" xfId="24117" xr:uid="{5D358081-E7D6-4BCA-BF0B-389D461660FE}"/>
    <cellStyle name="Note 3 12 5 2" xfId="24118" xr:uid="{FFD703B5-53FF-4AE7-A925-4A8992A01446}"/>
    <cellStyle name="Note 3 12 6" xfId="24119" xr:uid="{8FB01B95-C233-4C85-8552-6EE5B3214926}"/>
    <cellStyle name="Note 3 13" xfId="24120" xr:uid="{9A2AD5D2-510E-439C-A39F-94F085FFCE19}"/>
    <cellStyle name="Note 3 13 2" xfId="24121" xr:uid="{CDE2163D-480B-4186-81B0-75485F5AF43F}"/>
    <cellStyle name="Note 3 13 2 2" xfId="24122" xr:uid="{C635F84A-D920-410D-922F-9D0DEF33DAAD}"/>
    <cellStyle name="Note 3 13 2 2 2" xfId="24123" xr:uid="{E604322B-2B7D-44FF-88B0-7CE2F0354679}"/>
    <cellStyle name="Note 3 13 2 3" xfId="24124" xr:uid="{0C82779D-9D64-4741-82BC-313AEA52B03C}"/>
    <cellStyle name="Note 3 13 3" xfId="24125" xr:uid="{781D2432-B4B1-498F-8B54-D2BD377DBC7E}"/>
    <cellStyle name="Note 3 13 3 2" xfId="24126" xr:uid="{BB5C662C-B80C-4987-A8B0-9C3A25A9F135}"/>
    <cellStyle name="Note 3 13 3 2 2" xfId="24127" xr:uid="{E40E938C-D8D6-4645-B28C-F1C6B6D212DD}"/>
    <cellStyle name="Note 3 13 3 3" xfId="24128" xr:uid="{F2B86E34-DA19-4B6D-8B00-3C90FF33D455}"/>
    <cellStyle name="Note 3 13 4" xfId="24129" xr:uid="{6C91CD72-7065-4AA4-BCDF-ACCD9E49EF1F}"/>
    <cellStyle name="Note 3 13 4 2" xfId="24130" xr:uid="{64DD687B-EF4A-473D-8109-6E38670BFE14}"/>
    <cellStyle name="Note 3 13 5" xfId="24131" xr:uid="{9FBF737D-6061-448C-BE09-C5C92DD93C4A}"/>
    <cellStyle name="Note 3 13 5 2" xfId="24132" xr:uid="{B2C876FC-173D-4047-A7E5-F6CB3800E13E}"/>
    <cellStyle name="Note 3 13 6" xfId="24133" xr:uid="{BDE0E12E-FEED-4908-85A4-9DA437047B94}"/>
    <cellStyle name="Note 3 14" xfId="24134" xr:uid="{946911AC-3D02-4828-B2B8-300628F5BAC3}"/>
    <cellStyle name="Note 3 14 2" xfId="24135" xr:uid="{BD0C4B79-755C-4DEF-ACCD-7A96D08257E3}"/>
    <cellStyle name="Note 3 14 2 2" xfId="24136" xr:uid="{480B9450-FB30-409D-9206-7BFA4694A14A}"/>
    <cellStyle name="Note 3 14 2 2 2" xfId="24137" xr:uid="{827CE7AA-D66B-4E17-A2DB-C649C291949A}"/>
    <cellStyle name="Note 3 14 2 3" xfId="24138" xr:uid="{C339FE59-E872-465E-83A2-CB60716F7D58}"/>
    <cellStyle name="Note 3 14 3" xfId="24139" xr:uid="{4A82E093-7A08-426E-B698-E9854C5349DA}"/>
    <cellStyle name="Note 3 14 3 2" xfId="24140" xr:uid="{6764C4EC-7932-4EEB-B95B-9C0CA1018D96}"/>
    <cellStyle name="Note 3 14 3 2 2" xfId="24141" xr:uid="{E5E32C27-7F62-46AA-B50B-A0D34AB7B728}"/>
    <cellStyle name="Note 3 14 3 3" xfId="24142" xr:uid="{BB364144-971B-4C4E-B52E-B3A2B5D3D3CE}"/>
    <cellStyle name="Note 3 14 4" xfId="24143" xr:uid="{345757D1-9975-441E-873F-6A738725823A}"/>
    <cellStyle name="Note 3 14 4 2" xfId="24144" xr:uid="{0C7162E9-6FD2-43D3-BD48-4F1A0AE47820}"/>
    <cellStyle name="Note 3 14 5" xfId="24145" xr:uid="{AC59B78B-638A-4E71-8D7C-83E903ADEF76}"/>
    <cellStyle name="Note 3 14 5 2" xfId="24146" xr:uid="{A6C4458D-1F97-448B-9FE4-4A5B4AB078B6}"/>
    <cellStyle name="Note 3 14 6" xfId="24147" xr:uid="{B2A7F62B-0E42-4076-A42F-A5DE28E1782E}"/>
    <cellStyle name="Note 3 15" xfId="24148" xr:uid="{60F93575-1D5F-4D1E-87A6-F0DD7890701C}"/>
    <cellStyle name="Note 3 15 2" xfId="24149" xr:uid="{335C2375-D03D-479B-BAEF-A64567E6A23E}"/>
    <cellStyle name="Note 3 15 2 2" xfId="24150" xr:uid="{323A1173-0A55-429B-89BD-FB9EA5307238}"/>
    <cellStyle name="Note 3 15 3" xfId="24151" xr:uid="{9B9A4AAF-9B93-496C-A9AC-0F6C56379B42}"/>
    <cellStyle name="Note 3 16" xfId="24152" xr:uid="{B120E3C5-7B46-402D-9A69-0A42D688AFA3}"/>
    <cellStyle name="Note 3 16 2" xfId="24153" xr:uid="{4F5DCC31-C382-4EA0-8BF1-20E77465765B}"/>
    <cellStyle name="Note 3 16 2 2" xfId="24154" xr:uid="{70361CDB-F50C-4E91-B906-BD8CD4A75D85}"/>
    <cellStyle name="Note 3 16 3" xfId="24155" xr:uid="{9D0F4923-4D35-4F8C-9BBE-C3C3B23C4F6E}"/>
    <cellStyle name="Note 3 17" xfId="24156" xr:uid="{E51EEC9E-CF4E-4238-809B-542A118A6097}"/>
    <cellStyle name="Note 3 17 2" xfId="24157" xr:uid="{97FF3564-7C41-49FB-AA99-B24FBDDDAA7A}"/>
    <cellStyle name="Note 3 18" xfId="24158" xr:uid="{52669082-AD4D-4966-9FA9-2E78F58E78FB}"/>
    <cellStyle name="Note 3 18 2" xfId="24159" xr:uid="{5F09B4BE-1D99-4F82-A267-C52F134CEB28}"/>
    <cellStyle name="Note 3 19" xfId="24160" xr:uid="{64A00F0D-E0E7-4D51-9E27-7C50D301C0CE}"/>
    <cellStyle name="Note 3 2" xfId="24161" xr:uid="{E629E5E9-51C8-40B3-B2C5-0D1F7A1CC0B5}"/>
    <cellStyle name="Note 3 2 10" xfId="24162" xr:uid="{F2285987-44C4-4129-BA30-5DC517BA4385}"/>
    <cellStyle name="Note 3 2 11" xfId="24163" xr:uid="{4AA99EB1-C7F4-4A11-9AAF-6D02E7A28EB5}"/>
    <cellStyle name="Note 3 2 2" xfId="24164" xr:uid="{C325065B-07E3-43A9-A773-037B812FBA6A}"/>
    <cellStyle name="Note 3 2 2 2" xfId="24165" xr:uid="{E0BE0D61-D02A-412E-8F3D-EC0654063698}"/>
    <cellStyle name="Note 3 2 2 2 2" xfId="24166" xr:uid="{8C65913F-10A8-427E-AEAE-FBCCDD573C1E}"/>
    <cellStyle name="Note 3 2 2 2 2 2" xfId="24167" xr:uid="{F8959879-5E0A-4831-91EF-911E09D519D9}"/>
    <cellStyle name="Note 3 2 2 2 2 2 2" xfId="24168" xr:uid="{994B4B74-04E7-4417-A7D1-03AC753022E7}"/>
    <cellStyle name="Note 3 2 2 2 2 3" xfId="24169" xr:uid="{DC1AA05D-FAF2-473F-B978-2C3938555645}"/>
    <cellStyle name="Note 3 2 2 2 3" xfId="24170" xr:uid="{D99B751F-47A1-474C-BF3C-DBD9AE02C460}"/>
    <cellStyle name="Note 3 2 2 2 3 2" xfId="24171" xr:uid="{5C6177E1-8897-478B-854D-CA2D036B7938}"/>
    <cellStyle name="Note 3 2 2 2 3 2 2" xfId="24172" xr:uid="{8783DD3D-CC1A-41AA-AE53-2DAB62099A3A}"/>
    <cellStyle name="Note 3 2 2 2 3 3" xfId="24173" xr:uid="{4618748B-54E9-4104-9F32-4DC020FE30C5}"/>
    <cellStyle name="Note 3 2 2 2 4" xfId="24174" xr:uid="{F6BD5516-1D57-4E21-8605-D7321749C96D}"/>
    <cellStyle name="Note 3 2 2 2 4 2" xfId="24175" xr:uid="{41ED8281-F0BE-4B88-B10D-5442B3466294}"/>
    <cellStyle name="Note 3 2 2 2 5" xfId="24176" xr:uid="{85C0969A-090D-4BB3-8332-85A9EBFFCC70}"/>
    <cellStyle name="Note 3 2 2 2 5 2" xfId="24177" xr:uid="{D0684E19-14AC-4376-9CFA-1D59C38CCA58}"/>
    <cellStyle name="Note 3 2 2 2 6" xfId="24178" xr:uid="{723A77D7-E599-4C3E-94CB-5AFBDA0B7676}"/>
    <cellStyle name="Note 3 2 2 3" xfId="24179" xr:uid="{9320F608-42C0-42E1-B15D-E64E21C1CE82}"/>
    <cellStyle name="Note 3 2 2 3 2" xfId="24180" xr:uid="{B0DFC4E6-E588-4B4E-910D-558C5F42B351}"/>
    <cellStyle name="Note 3 2 2 3 2 2" xfId="24181" xr:uid="{874EBCAE-FF06-4E9F-B516-0F0604A1F1D2}"/>
    <cellStyle name="Note 3 2 2 3 2 2 2" xfId="24182" xr:uid="{1F0F6D8F-E2B0-4ECE-B2C4-CD833D8CCCF1}"/>
    <cellStyle name="Note 3 2 2 3 2 3" xfId="24183" xr:uid="{BD678FBF-29E4-4040-920E-AF657C28EB60}"/>
    <cellStyle name="Note 3 2 2 3 3" xfId="24184" xr:uid="{60B46617-27B2-489E-A4C9-D93AA4AFCABA}"/>
    <cellStyle name="Note 3 2 2 3 3 2" xfId="24185" xr:uid="{1E7A037E-B3CF-45E7-9967-DE68CDC75E9D}"/>
    <cellStyle name="Note 3 2 2 3 3 2 2" xfId="24186" xr:uid="{250C7ADB-F019-49A5-BB77-8CFD9628F521}"/>
    <cellStyle name="Note 3 2 2 3 3 3" xfId="24187" xr:uid="{9D22E02C-248F-44E3-A0B0-C8D8248F5C85}"/>
    <cellStyle name="Note 3 2 2 3 4" xfId="24188" xr:uid="{3440CB43-7A9B-4A1E-8924-75A8D5E89970}"/>
    <cellStyle name="Note 3 2 2 3 4 2" xfId="24189" xr:uid="{1CACF340-090C-4C71-BFB3-2BDBCD638B8E}"/>
    <cellStyle name="Note 3 2 2 3 5" xfId="24190" xr:uid="{9E61FBD1-DD8D-47C5-A370-369A2E818BAE}"/>
    <cellStyle name="Note 3 2 2 3 5 2" xfId="24191" xr:uid="{D477F0AD-1D83-4EE2-B806-E2D4E3B59701}"/>
    <cellStyle name="Note 3 2 2 3 6" xfId="24192" xr:uid="{B27A108E-05CD-4734-868B-418028529139}"/>
    <cellStyle name="Note 3 2 2 4" xfId="24193" xr:uid="{26098AD6-926C-43FB-925F-72D93067AF4B}"/>
    <cellStyle name="Note 3 2 2 4 2" xfId="24194" xr:uid="{088133F3-A1B1-473C-8B73-5FEB1E4C4FE7}"/>
    <cellStyle name="Note 3 2 2 4 2 2" xfId="24195" xr:uid="{C03EE104-A280-4F6B-A4D3-333E4081C9D1}"/>
    <cellStyle name="Note 3 2 2 4 2 2 2" xfId="24196" xr:uid="{CECC73B9-E7D8-48F4-85C6-BA6D9024105F}"/>
    <cellStyle name="Note 3 2 2 4 2 3" xfId="24197" xr:uid="{78EA192D-9A72-45D0-8D4E-12F9B9A42486}"/>
    <cellStyle name="Note 3 2 2 4 3" xfId="24198" xr:uid="{0495CD42-3781-417A-BCC2-178AE9134F67}"/>
    <cellStyle name="Note 3 2 2 4 3 2" xfId="24199" xr:uid="{1CCF2495-C35A-444B-91F2-BDD6D57AC0AD}"/>
    <cellStyle name="Note 3 2 2 4 3 2 2" xfId="24200" xr:uid="{77DBF7F0-0977-4382-AAEC-F9314EA7A0C4}"/>
    <cellStyle name="Note 3 2 2 4 3 3" xfId="24201" xr:uid="{7C34C92C-E18D-4735-8B37-B5E707C5BE02}"/>
    <cellStyle name="Note 3 2 2 4 4" xfId="24202" xr:uid="{C3433E15-44CA-4396-955F-BC7B221568D8}"/>
    <cellStyle name="Note 3 2 2 4 4 2" xfId="24203" xr:uid="{18E06882-7376-4C7F-955D-6018F14A5A89}"/>
    <cellStyle name="Note 3 2 2 4 5" xfId="24204" xr:uid="{606BB6CB-6D41-4D2D-89D2-D29B0F0CC31A}"/>
    <cellStyle name="Note 3 2 2 4 5 2" xfId="24205" xr:uid="{5AC3B570-3D53-46C2-B385-302945F92E65}"/>
    <cellStyle name="Note 3 2 2 4 6" xfId="24206" xr:uid="{44CBAF96-9107-470B-918C-6AC5BFF5A649}"/>
    <cellStyle name="Note 3 2 2 5" xfId="24207" xr:uid="{113781D3-ADB9-477B-A5D5-825297FD3C0E}"/>
    <cellStyle name="Note 3 2 2 5 2" xfId="24208" xr:uid="{54CAEED0-4E3B-4F95-AF11-D76C77535561}"/>
    <cellStyle name="Note 3 2 2 5 2 2" xfId="24209" xr:uid="{0F84C6BC-A56B-475A-9BF2-DA37BB629576}"/>
    <cellStyle name="Note 3 2 2 5 3" xfId="24210" xr:uid="{0F086C91-D6A8-41A8-A4F2-48AAC0A11F72}"/>
    <cellStyle name="Note 3 2 2 6" xfId="24211" xr:uid="{96AAA1CA-F82A-4FA3-BFB5-4994D58A6571}"/>
    <cellStyle name="Note 3 2 2 6 2" xfId="24212" xr:uid="{74AD81D5-4882-4AC5-AB41-B2790EB41203}"/>
    <cellStyle name="Note 3 2 2 6 2 2" xfId="24213" xr:uid="{E51B21FF-AB7A-41C2-89A7-EF2CA99DBD8E}"/>
    <cellStyle name="Note 3 2 2 6 3" xfId="24214" xr:uid="{FF0D4443-6E2B-4EBF-A556-EB3509CE8473}"/>
    <cellStyle name="Note 3 2 2 7" xfId="24215" xr:uid="{474E761B-5583-4E74-9EE2-BBF381260F77}"/>
    <cellStyle name="Note 3 2 2 7 2" xfId="24216" xr:uid="{AA9CADAD-293D-41FC-90A6-56F0B5644F11}"/>
    <cellStyle name="Note 3 2 2 8" xfId="24217" xr:uid="{E0830B72-07C4-4609-9C0D-4D026E0C67FB}"/>
    <cellStyle name="Note 3 2 2 8 2" xfId="24218" xr:uid="{1980B3F0-CB6B-4983-83DA-7E114C0DC006}"/>
    <cellStyle name="Note 3 2 2 9" xfId="24219" xr:uid="{433C3566-9508-42BF-A399-52F352B807D2}"/>
    <cellStyle name="Note 3 2 3" xfId="24220" xr:uid="{1D27311D-8CBB-4649-9128-4F12F4B3125B}"/>
    <cellStyle name="Note 3 2 3 2" xfId="24221" xr:uid="{0E05220B-18B4-42CC-99BB-AF9639EF2D31}"/>
    <cellStyle name="Note 3 2 3 2 2" xfId="24222" xr:uid="{68B19A43-E3B1-417A-A17A-73FFC3D35FC8}"/>
    <cellStyle name="Note 3 2 3 2 2 2" xfId="24223" xr:uid="{27FF7704-113D-463D-8B49-182CDE6C2D1C}"/>
    <cellStyle name="Note 3 2 3 2 3" xfId="24224" xr:uid="{155ABE7D-85F6-42F9-8E61-9ED57AD592D7}"/>
    <cellStyle name="Note 3 2 3 3" xfId="24225" xr:uid="{3D26D0C0-8EF0-42E2-B703-3C49295F0B62}"/>
    <cellStyle name="Note 3 2 3 3 2" xfId="24226" xr:uid="{E9B39FF2-A612-4A4B-89B2-C88B1A0FBEDF}"/>
    <cellStyle name="Note 3 2 3 3 2 2" xfId="24227" xr:uid="{37B4CEF1-41F0-4CAA-B16D-911BE42E45AE}"/>
    <cellStyle name="Note 3 2 3 3 3" xfId="24228" xr:uid="{B26BFE9F-7083-4E09-A8B7-E0B67D24B3DE}"/>
    <cellStyle name="Note 3 2 3 4" xfId="24229" xr:uid="{610A0514-4604-4AB6-928E-A86C532A1EA0}"/>
    <cellStyle name="Note 3 2 3 4 2" xfId="24230" xr:uid="{341637E9-BE10-4753-BFFF-D535125D6AED}"/>
    <cellStyle name="Note 3 2 3 5" xfId="24231" xr:uid="{2389FC46-A6FE-4DBF-A251-FF10FEFDADF5}"/>
    <cellStyle name="Note 3 2 3 5 2" xfId="24232" xr:uid="{B24BDF0A-890D-4BFA-821A-8E77EF9D9786}"/>
    <cellStyle name="Note 3 2 3 6" xfId="24233" xr:uid="{31182B29-1C67-4D81-99D1-60F524F65487}"/>
    <cellStyle name="Note 3 2 4" xfId="24234" xr:uid="{9D84FA5D-ACF5-4C38-960C-E391B97CBEF6}"/>
    <cellStyle name="Note 3 2 4 2" xfId="24235" xr:uid="{3C979BA3-D040-4FAB-93BE-F4B5B6A15755}"/>
    <cellStyle name="Note 3 2 4 2 2" xfId="24236" xr:uid="{0D9F8816-EF15-4C3E-B583-ED0FF66410A8}"/>
    <cellStyle name="Note 3 2 4 2 2 2" xfId="24237" xr:uid="{0CC525E9-A92C-497F-8FF5-7A5285219C67}"/>
    <cellStyle name="Note 3 2 4 2 3" xfId="24238" xr:uid="{043199FC-6174-4B49-B700-686DE9F9FA45}"/>
    <cellStyle name="Note 3 2 4 3" xfId="24239" xr:uid="{B62338EC-C854-4916-A2BC-D8DD6D18EE5E}"/>
    <cellStyle name="Note 3 2 4 3 2" xfId="24240" xr:uid="{59AF2DF8-A721-4000-9CBE-A10C60F8FF65}"/>
    <cellStyle name="Note 3 2 4 3 2 2" xfId="24241" xr:uid="{017CB1D7-B042-491E-9449-7C3B24D4F104}"/>
    <cellStyle name="Note 3 2 4 3 3" xfId="24242" xr:uid="{2D8066FB-CB35-4B2F-B192-00492EF31616}"/>
    <cellStyle name="Note 3 2 4 4" xfId="24243" xr:uid="{7DC80155-D640-40B5-92FF-BA6C8941DB7E}"/>
    <cellStyle name="Note 3 2 4 4 2" xfId="24244" xr:uid="{3C2C0B53-4CBB-4CA7-81DD-A612FD53DE11}"/>
    <cellStyle name="Note 3 2 4 5" xfId="24245" xr:uid="{1899731B-9053-4651-89AE-83B37DFCB888}"/>
    <cellStyle name="Note 3 2 4 5 2" xfId="24246" xr:uid="{E4752051-7805-45D2-B620-832AB1E9D207}"/>
    <cellStyle name="Note 3 2 4 6" xfId="24247" xr:uid="{7CC1DE3E-E2EC-4EF8-A2E4-7C9615FEB1A6}"/>
    <cellStyle name="Note 3 2 5" xfId="24248" xr:uid="{34D9FD0B-580F-4F76-B5E1-1E2B5CCF8D34}"/>
    <cellStyle name="Note 3 2 5 2" xfId="24249" xr:uid="{525B7E18-8C17-4CAD-AC97-5ABBC6B88069}"/>
    <cellStyle name="Note 3 2 5 2 2" xfId="24250" xr:uid="{0315F605-54E8-49C1-A5B6-58D6BFB72E9F}"/>
    <cellStyle name="Note 3 2 5 2 2 2" xfId="24251" xr:uid="{4C2736CF-B68A-4542-93B1-6046F00CF2C3}"/>
    <cellStyle name="Note 3 2 5 2 3" xfId="24252" xr:uid="{DEB6FDB7-6FBE-4538-BB78-2B1AE715CFA7}"/>
    <cellStyle name="Note 3 2 5 3" xfId="24253" xr:uid="{718E707F-2E79-46BC-B721-2058518EB64A}"/>
    <cellStyle name="Note 3 2 5 3 2" xfId="24254" xr:uid="{33E0954F-F062-497A-B5FC-89047B8DDE60}"/>
    <cellStyle name="Note 3 2 5 3 2 2" xfId="24255" xr:uid="{7D58C181-652A-4CB0-AB94-375985514069}"/>
    <cellStyle name="Note 3 2 5 3 3" xfId="24256" xr:uid="{507795D6-B719-4561-AC41-42FD309D5EC1}"/>
    <cellStyle name="Note 3 2 5 4" xfId="24257" xr:uid="{B1865EF1-6FC0-42D5-8E42-FE6F23897536}"/>
    <cellStyle name="Note 3 2 5 4 2" xfId="24258" xr:uid="{09DC5186-E959-4269-86BA-46DD3869C080}"/>
    <cellStyle name="Note 3 2 5 5" xfId="24259" xr:uid="{4FE55388-0CA8-4E65-8876-864E987BCC32}"/>
    <cellStyle name="Note 3 2 5 5 2" xfId="24260" xr:uid="{FF349A6E-F30E-4B56-856B-662F73A52679}"/>
    <cellStyle name="Note 3 2 5 6" xfId="24261" xr:uid="{FC8FFE48-8F0C-4F61-AADF-DDAF3382D5EA}"/>
    <cellStyle name="Note 3 2 6" xfId="24262" xr:uid="{07EB7447-C7BE-4D5F-BFAA-F92C8BFF1959}"/>
    <cellStyle name="Note 3 2 6 2" xfId="24263" xr:uid="{2C8690E5-C6E6-41A7-8298-8472D84C9EB8}"/>
    <cellStyle name="Note 3 2 6 2 2" xfId="24264" xr:uid="{101A48BB-BD1E-41C2-9C76-C2E6167BD8DE}"/>
    <cellStyle name="Note 3 2 6 3" xfId="24265" xr:uid="{1008B917-BBC6-4661-915D-DD148054B551}"/>
    <cellStyle name="Note 3 2 7" xfId="24266" xr:uid="{3F26D508-3B3F-4846-8693-25E576A89AF3}"/>
    <cellStyle name="Note 3 2 7 2" xfId="24267" xr:uid="{54E05969-0CE7-40CE-B48D-D27DC86656EA}"/>
    <cellStyle name="Note 3 2 7 2 2" xfId="24268" xr:uid="{DE955800-A3CC-46EC-8E5A-BF2BE7B5A4E6}"/>
    <cellStyle name="Note 3 2 7 3" xfId="24269" xr:uid="{587BEEC0-5B65-4927-80CB-ECF815131E5F}"/>
    <cellStyle name="Note 3 2 8" xfId="24270" xr:uid="{EACBFFD8-0927-485B-9A5E-C6D53BD7CB01}"/>
    <cellStyle name="Note 3 2 8 2" xfId="24271" xr:uid="{E5E4E95B-403B-4BCA-8DC4-24F849C42E82}"/>
    <cellStyle name="Note 3 2 9" xfId="24272" xr:uid="{945F1FD9-EEB5-4C76-BA7B-0694F32E6167}"/>
    <cellStyle name="Note 3 2 9 2" xfId="24273" xr:uid="{3D2A2F76-DA56-420B-B36C-008CC8012A85}"/>
    <cellStyle name="Note 3 3" xfId="24274" xr:uid="{B38C9338-614B-4A5E-9F7D-757EEFDB46BC}"/>
    <cellStyle name="Note 3 3 10" xfId="24275" xr:uid="{7358E7E4-E0A5-46C2-AB5E-E975BFE70325}"/>
    <cellStyle name="Note 3 3 11" xfId="24276" xr:uid="{D9D4CEFC-B5A4-4A58-8215-3BBFEF91EC65}"/>
    <cellStyle name="Note 3 3 2" xfId="24277" xr:uid="{37CB5FCB-FFE1-44AD-B66E-9590E3A0D0B5}"/>
    <cellStyle name="Note 3 3 2 2" xfId="24278" xr:uid="{241C30ED-41BA-4037-822E-8D67F359B011}"/>
    <cellStyle name="Note 3 3 2 2 2" xfId="24279" xr:uid="{BE427AF5-CA4E-4566-B8FE-02A1B851ED50}"/>
    <cellStyle name="Note 3 3 2 2 2 2" xfId="24280" xr:uid="{3F53A6DF-3182-4805-91EF-C2BC5C09FDF7}"/>
    <cellStyle name="Note 3 3 2 2 2 2 2" xfId="24281" xr:uid="{93963326-9ABB-4726-8F99-E8DE6626B019}"/>
    <cellStyle name="Note 3 3 2 2 2 3" xfId="24282" xr:uid="{18127DB7-E589-444E-9A60-28E7206A5238}"/>
    <cellStyle name="Note 3 3 2 2 3" xfId="24283" xr:uid="{7D6598C7-D94D-4529-AE97-71B95A15B9FF}"/>
    <cellStyle name="Note 3 3 2 2 3 2" xfId="24284" xr:uid="{1DCACD47-E197-4155-A217-DADD220C6375}"/>
    <cellStyle name="Note 3 3 2 2 3 2 2" xfId="24285" xr:uid="{1BCCBD65-A67C-422E-A8DC-EF7A2450E456}"/>
    <cellStyle name="Note 3 3 2 2 3 3" xfId="24286" xr:uid="{A6684A7D-C278-4B90-A946-BCBD978F8C22}"/>
    <cellStyle name="Note 3 3 2 2 4" xfId="24287" xr:uid="{2E85F52B-51C6-4BE2-9648-35A796FB1BD2}"/>
    <cellStyle name="Note 3 3 2 2 4 2" xfId="24288" xr:uid="{4AF43BAC-FE49-4299-9A13-298F81C8E425}"/>
    <cellStyle name="Note 3 3 2 2 5" xfId="24289" xr:uid="{2D5A61BB-2F1F-4379-B875-B8CCB2AE09F7}"/>
    <cellStyle name="Note 3 3 2 2 5 2" xfId="24290" xr:uid="{078C9E17-8115-4995-9D76-07582054806C}"/>
    <cellStyle name="Note 3 3 2 2 6" xfId="24291" xr:uid="{DF5E364A-F423-408D-9591-E8B81526B8F5}"/>
    <cellStyle name="Note 3 3 2 3" xfId="24292" xr:uid="{CE8057BC-6EF2-4830-8DB1-E1E9A2D89259}"/>
    <cellStyle name="Note 3 3 2 3 2" xfId="24293" xr:uid="{EE36BCE7-49FE-4F50-A141-778ED9C07B03}"/>
    <cellStyle name="Note 3 3 2 3 2 2" xfId="24294" xr:uid="{C389BF4C-BF9B-4ABB-B601-AA94B18A0619}"/>
    <cellStyle name="Note 3 3 2 3 2 2 2" xfId="24295" xr:uid="{59576F69-AEA7-4166-8800-B79911B20BF6}"/>
    <cellStyle name="Note 3 3 2 3 2 3" xfId="24296" xr:uid="{112E5D91-5F62-4FF5-88D1-4EE98CE2A930}"/>
    <cellStyle name="Note 3 3 2 3 3" xfId="24297" xr:uid="{7666CE9E-CDD9-4EAA-A188-7D5AF278069B}"/>
    <cellStyle name="Note 3 3 2 3 3 2" xfId="24298" xr:uid="{685AEB2A-6F3D-4342-B8D6-4E17555181A0}"/>
    <cellStyle name="Note 3 3 2 3 3 2 2" xfId="24299" xr:uid="{ED43060C-08EC-45C8-A707-6061C6119D9C}"/>
    <cellStyle name="Note 3 3 2 3 3 3" xfId="24300" xr:uid="{E45F4714-E561-43A9-9264-8FD66B91D3F8}"/>
    <cellStyle name="Note 3 3 2 3 4" xfId="24301" xr:uid="{ACBC2D2B-83D0-4CD3-8A50-6F88D4A7297B}"/>
    <cellStyle name="Note 3 3 2 3 4 2" xfId="24302" xr:uid="{C04127AE-0E4F-449B-ADBF-D8922D9C9750}"/>
    <cellStyle name="Note 3 3 2 3 5" xfId="24303" xr:uid="{9653DE9D-7451-49B5-A2B0-26279820F4E0}"/>
    <cellStyle name="Note 3 3 2 3 5 2" xfId="24304" xr:uid="{0096F318-8D6C-4144-981E-E594FC11E03C}"/>
    <cellStyle name="Note 3 3 2 3 6" xfId="24305" xr:uid="{385B651C-09CF-4A7E-A2AC-8E386ED2820D}"/>
    <cellStyle name="Note 3 3 2 4" xfId="24306" xr:uid="{1863679A-04CD-49DF-8255-BF19E1A7906E}"/>
    <cellStyle name="Note 3 3 2 4 2" xfId="24307" xr:uid="{DF77F74B-6BED-443A-AF88-7EF5D33B5BD3}"/>
    <cellStyle name="Note 3 3 2 4 2 2" xfId="24308" xr:uid="{05DEA369-EFFD-4B96-B0CA-EC9AF58B2854}"/>
    <cellStyle name="Note 3 3 2 4 2 2 2" xfId="24309" xr:uid="{F97A361D-0E90-4311-9359-C1E43E0D0E2A}"/>
    <cellStyle name="Note 3 3 2 4 2 3" xfId="24310" xr:uid="{6AF2F39B-4DDB-4E48-9598-442F6C96D022}"/>
    <cellStyle name="Note 3 3 2 4 3" xfId="24311" xr:uid="{AF46DB99-FDAA-42B8-BA63-680C1E4B6D74}"/>
    <cellStyle name="Note 3 3 2 4 3 2" xfId="24312" xr:uid="{EFA15828-E1E3-4B9C-A6F9-6696236585E8}"/>
    <cellStyle name="Note 3 3 2 4 3 2 2" xfId="24313" xr:uid="{D0625D1B-F510-47D8-8E58-BA51C45FF730}"/>
    <cellStyle name="Note 3 3 2 4 3 3" xfId="24314" xr:uid="{17510530-3A46-4A43-860E-CA20E29E148E}"/>
    <cellStyle name="Note 3 3 2 4 4" xfId="24315" xr:uid="{0B100FC4-7A47-491D-8A96-906E48C24E26}"/>
    <cellStyle name="Note 3 3 2 4 4 2" xfId="24316" xr:uid="{76C477EB-0A22-47AA-ABDD-DFB7B3A97CD1}"/>
    <cellStyle name="Note 3 3 2 4 5" xfId="24317" xr:uid="{686F2E6A-2750-4FFE-9F11-3BBE7280640E}"/>
    <cellStyle name="Note 3 3 2 4 5 2" xfId="24318" xr:uid="{ECF72581-6E5A-4773-9F99-CBB8801857B0}"/>
    <cellStyle name="Note 3 3 2 4 6" xfId="24319" xr:uid="{052F5021-285B-4CC3-A40D-1C7CBEC9BE1F}"/>
    <cellStyle name="Note 3 3 2 5" xfId="24320" xr:uid="{592F1A25-C78A-4F8C-A369-A4F303414FD0}"/>
    <cellStyle name="Note 3 3 2 5 2" xfId="24321" xr:uid="{CA3BC8D4-378C-4A78-B8CC-61A79717B62A}"/>
    <cellStyle name="Note 3 3 2 5 2 2" xfId="24322" xr:uid="{634CFD85-EAC1-47B0-BE9E-F19803867802}"/>
    <cellStyle name="Note 3 3 2 5 3" xfId="24323" xr:uid="{E3AF47B7-7F7D-48A6-A096-953FD4922332}"/>
    <cellStyle name="Note 3 3 2 6" xfId="24324" xr:uid="{52A0C878-2B97-4D48-A795-162F56140396}"/>
    <cellStyle name="Note 3 3 2 6 2" xfId="24325" xr:uid="{2720199D-B57B-40A7-9914-9F6D5F4A2201}"/>
    <cellStyle name="Note 3 3 2 6 2 2" xfId="24326" xr:uid="{C7E12B3E-9E6C-4566-9796-01ED9E08F4C9}"/>
    <cellStyle name="Note 3 3 2 6 3" xfId="24327" xr:uid="{59E0A3B9-0EED-45CF-94E6-F2049F266334}"/>
    <cellStyle name="Note 3 3 2 7" xfId="24328" xr:uid="{E60C5385-048A-41A4-BEF7-646314FAED5B}"/>
    <cellStyle name="Note 3 3 2 7 2" xfId="24329" xr:uid="{A193E8FB-0C85-4FC0-9EBF-B3A61E13FDF0}"/>
    <cellStyle name="Note 3 3 2 8" xfId="24330" xr:uid="{D61AF2C0-3CFC-48C1-BCAC-EF1F59C6EC27}"/>
    <cellStyle name="Note 3 3 2 8 2" xfId="24331" xr:uid="{4300C86E-A1D1-4B58-BA91-61AE2B9B8250}"/>
    <cellStyle name="Note 3 3 2 9" xfId="24332" xr:uid="{3032288C-05D3-45B6-BE0C-D97C03708EF7}"/>
    <cellStyle name="Note 3 3 3" xfId="24333" xr:uid="{C1638D00-BFB4-4696-A4FE-4812BC5055B8}"/>
    <cellStyle name="Note 3 3 3 2" xfId="24334" xr:uid="{06A6909C-2E1D-420A-A5B1-BC305FA39106}"/>
    <cellStyle name="Note 3 3 3 2 2" xfId="24335" xr:uid="{ACF32B74-0520-41C9-BDA0-004C9AF0B63E}"/>
    <cellStyle name="Note 3 3 3 2 2 2" xfId="24336" xr:uid="{57FFF4EC-40F1-4004-9DDF-56A5A150653D}"/>
    <cellStyle name="Note 3 3 3 2 3" xfId="24337" xr:uid="{584E2D09-273C-48FB-BEF9-748D756AB0D6}"/>
    <cellStyle name="Note 3 3 3 3" xfId="24338" xr:uid="{F2604880-6B16-419E-ACF6-23E799C5A2C8}"/>
    <cellStyle name="Note 3 3 3 3 2" xfId="24339" xr:uid="{4D8AACA9-B749-4B81-850B-ABB1F4F1C31B}"/>
    <cellStyle name="Note 3 3 3 3 2 2" xfId="24340" xr:uid="{8A806BA4-0B97-441A-81B3-426473906419}"/>
    <cellStyle name="Note 3 3 3 3 3" xfId="24341" xr:uid="{F3D48A43-7036-496F-9B0F-AD9C4E6A34A6}"/>
    <cellStyle name="Note 3 3 3 4" xfId="24342" xr:uid="{9DA05117-3C76-47D6-A26A-29F9D602329B}"/>
    <cellStyle name="Note 3 3 3 4 2" xfId="24343" xr:uid="{B7B1D49A-D094-4042-B9B9-C0611127BA1F}"/>
    <cellStyle name="Note 3 3 3 5" xfId="24344" xr:uid="{917C5E7E-BC61-4471-9C27-485D51D01165}"/>
    <cellStyle name="Note 3 3 3 5 2" xfId="24345" xr:uid="{004B3965-4943-4B03-B686-CDAC9221C2F8}"/>
    <cellStyle name="Note 3 3 3 6" xfId="24346" xr:uid="{BB5FFA2C-3E45-4A78-A08B-44BDF742772C}"/>
    <cellStyle name="Note 3 3 4" xfId="24347" xr:uid="{536715F7-1C7B-46AF-A91A-9158C8BEA190}"/>
    <cellStyle name="Note 3 3 4 2" xfId="24348" xr:uid="{22A8C7A9-821F-402A-BDED-B90686A067C2}"/>
    <cellStyle name="Note 3 3 4 2 2" xfId="24349" xr:uid="{0965D38A-9B6D-47A2-99BC-893FEA09E8A3}"/>
    <cellStyle name="Note 3 3 4 2 2 2" xfId="24350" xr:uid="{D2AF8DA1-9BD3-4D2F-9835-9E2195F70845}"/>
    <cellStyle name="Note 3 3 4 2 3" xfId="24351" xr:uid="{D9DD47B3-C74B-43E4-9B61-D603C49629F3}"/>
    <cellStyle name="Note 3 3 4 3" xfId="24352" xr:uid="{F5252AF2-BCDF-4704-B370-335BCC1D0637}"/>
    <cellStyle name="Note 3 3 4 3 2" xfId="24353" xr:uid="{E3F57DEF-C4DD-4005-A8C4-628D3C854298}"/>
    <cellStyle name="Note 3 3 4 3 2 2" xfId="24354" xr:uid="{8C293CD8-87FC-469B-9D8B-7B1CD3B76A54}"/>
    <cellStyle name="Note 3 3 4 3 3" xfId="24355" xr:uid="{47BB77C1-C642-4DF1-B95B-60C60BA28869}"/>
    <cellStyle name="Note 3 3 4 4" xfId="24356" xr:uid="{31036AB1-1A8F-4263-BA3E-AD3C84EAD6E1}"/>
    <cellStyle name="Note 3 3 4 4 2" xfId="24357" xr:uid="{942F71FC-592D-4816-83AD-9A7715F35E43}"/>
    <cellStyle name="Note 3 3 4 5" xfId="24358" xr:uid="{751BBEEB-26FD-48FB-A7F1-BA8751C207C7}"/>
    <cellStyle name="Note 3 3 4 5 2" xfId="24359" xr:uid="{E85865BF-88B0-4584-A250-F22617AC70FF}"/>
    <cellStyle name="Note 3 3 4 6" xfId="24360" xr:uid="{E41D17B4-3728-4B2E-8C4C-CE0B3E4C6B1C}"/>
    <cellStyle name="Note 3 3 5" xfId="24361" xr:uid="{C0B75871-581D-4355-832F-F9E600B9A47F}"/>
    <cellStyle name="Note 3 3 5 2" xfId="24362" xr:uid="{6645D290-4239-4582-B195-0960F3F79DA3}"/>
    <cellStyle name="Note 3 3 5 2 2" xfId="24363" xr:uid="{BD1D33E0-1733-44E8-9D6D-C6D39EDF317C}"/>
    <cellStyle name="Note 3 3 5 2 2 2" xfId="24364" xr:uid="{3596B482-E105-4AF2-9B0C-5C1A1E50D8B7}"/>
    <cellStyle name="Note 3 3 5 2 3" xfId="24365" xr:uid="{F5708573-23B5-449E-97DB-298394F27D28}"/>
    <cellStyle name="Note 3 3 5 3" xfId="24366" xr:uid="{1151FE38-272E-4D65-944E-A12588606D4F}"/>
    <cellStyle name="Note 3 3 5 3 2" xfId="24367" xr:uid="{65C8FC16-635E-42CC-87F0-BC543FEC672E}"/>
    <cellStyle name="Note 3 3 5 3 2 2" xfId="24368" xr:uid="{8F1F5DD5-CA62-44B7-B201-6D8F68FFE2CC}"/>
    <cellStyle name="Note 3 3 5 3 3" xfId="24369" xr:uid="{69101AED-1A78-48F0-9D82-E5F9AC5675C6}"/>
    <cellStyle name="Note 3 3 5 4" xfId="24370" xr:uid="{14A003CA-CCA9-47A1-8ABE-E821E76BBFCB}"/>
    <cellStyle name="Note 3 3 5 4 2" xfId="24371" xr:uid="{B4C3C28D-3451-4472-8ADB-9D9FF88B730F}"/>
    <cellStyle name="Note 3 3 5 5" xfId="24372" xr:uid="{26B99FD3-8D89-44AB-A797-DE4DFEDECB60}"/>
    <cellStyle name="Note 3 3 5 5 2" xfId="24373" xr:uid="{D0B29C1E-936A-47C5-AA5F-5063847E05C0}"/>
    <cellStyle name="Note 3 3 5 6" xfId="24374" xr:uid="{9DC75DA0-889D-421A-B081-20078C2BBBD8}"/>
    <cellStyle name="Note 3 3 6" xfId="24375" xr:uid="{01EEB3C4-C3E6-47AC-8204-6FB51442EF39}"/>
    <cellStyle name="Note 3 3 6 2" xfId="24376" xr:uid="{C7903BD6-F9F9-4CFA-BFB3-2E7A6AD65C06}"/>
    <cellStyle name="Note 3 3 6 2 2" xfId="24377" xr:uid="{935F3F28-4CA9-4863-BA90-588C2A25FF63}"/>
    <cellStyle name="Note 3 3 6 3" xfId="24378" xr:uid="{D0C01FFE-5FBA-4ED3-ADCE-972DA94DCEF1}"/>
    <cellStyle name="Note 3 3 7" xfId="24379" xr:uid="{784F4A31-D136-4C2F-9044-FAD047771440}"/>
    <cellStyle name="Note 3 3 7 2" xfId="24380" xr:uid="{1356CB52-55B1-4EF0-B2C3-3E12503E804B}"/>
    <cellStyle name="Note 3 3 7 2 2" xfId="24381" xr:uid="{5A5F8CEF-B44E-4420-8CBD-604E922BD5AA}"/>
    <cellStyle name="Note 3 3 7 3" xfId="24382" xr:uid="{561F1B91-163B-4094-9E05-29A157239DE3}"/>
    <cellStyle name="Note 3 3 8" xfId="24383" xr:uid="{847C4ECF-DD85-4F83-9A3A-8D3EF8115434}"/>
    <cellStyle name="Note 3 3 8 2" xfId="24384" xr:uid="{C426EC73-1A79-46DF-BF5B-696064A9176C}"/>
    <cellStyle name="Note 3 3 9" xfId="24385" xr:uid="{FFC0DE95-53ED-4225-BBC6-DD96A8F64B52}"/>
    <cellStyle name="Note 3 3 9 2" xfId="24386" xr:uid="{CA398300-2BF5-43CB-8D3C-2F78B5ADAEC8}"/>
    <cellStyle name="Note 3 4" xfId="24387" xr:uid="{A3BC1145-3BA7-4801-99F8-8F13DC064678}"/>
    <cellStyle name="Note 3 4 10" xfId="24388" xr:uid="{4C0C10D7-C826-4AB0-949C-E2A526B40F45}"/>
    <cellStyle name="Note 3 4 2" xfId="24389" xr:uid="{403F09E3-A609-48AC-8C9C-E90636AF2BD0}"/>
    <cellStyle name="Note 3 4 2 2" xfId="24390" xr:uid="{7BBC1058-A42C-4B47-B25A-08C2239C4937}"/>
    <cellStyle name="Note 3 4 2 2 2" xfId="24391" xr:uid="{D5B1E19B-39D2-4A48-A7C4-AE213193A061}"/>
    <cellStyle name="Note 3 4 2 2 2 2" xfId="24392" xr:uid="{0AF003BC-F28D-47AF-9C00-1ACC9ACB1BD5}"/>
    <cellStyle name="Note 3 4 2 2 2 2 2" xfId="24393" xr:uid="{3CE75EF1-6DDB-4B6A-87F1-484A11F0A931}"/>
    <cellStyle name="Note 3 4 2 2 2 3" xfId="24394" xr:uid="{4C7AB615-46C3-4793-B3D7-E11242C33CF5}"/>
    <cellStyle name="Note 3 4 2 2 3" xfId="24395" xr:uid="{8F9D800F-9A1E-45F0-93FB-38414419C003}"/>
    <cellStyle name="Note 3 4 2 2 3 2" xfId="24396" xr:uid="{21DBE2AD-B786-4F51-B008-1AB02EA1EFBD}"/>
    <cellStyle name="Note 3 4 2 2 3 2 2" xfId="24397" xr:uid="{23D421E1-CA4D-4F97-8F9A-3FBFF3DA9DC7}"/>
    <cellStyle name="Note 3 4 2 2 3 3" xfId="24398" xr:uid="{F9B8CC55-2995-4E30-9410-3E718EE07C34}"/>
    <cellStyle name="Note 3 4 2 2 4" xfId="24399" xr:uid="{B9C17C4A-B440-42CF-9D97-28BAB0D3EAE3}"/>
    <cellStyle name="Note 3 4 2 2 4 2" xfId="24400" xr:uid="{177C5237-DA0F-4844-9D30-CF78F1C04ED0}"/>
    <cellStyle name="Note 3 4 2 2 5" xfId="24401" xr:uid="{BA8014C6-913C-4372-91A9-0DE6FC548289}"/>
    <cellStyle name="Note 3 4 2 2 5 2" xfId="24402" xr:uid="{2D1002C6-9B77-4AB3-B5BA-456429AC81BD}"/>
    <cellStyle name="Note 3 4 2 2 6" xfId="24403" xr:uid="{0A28531C-2590-4B4A-951F-9958CFEBD479}"/>
    <cellStyle name="Note 3 4 2 3" xfId="24404" xr:uid="{76F6D7A4-5681-4609-B3FA-209E3364338D}"/>
    <cellStyle name="Note 3 4 2 3 2" xfId="24405" xr:uid="{63A04B15-0FEA-4022-AC8F-DDE15DF9DC5B}"/>
    <cellStyle name="Note 3 4 2 3 2 2" xfId="24406" xr:uid="{957F2918-92AE-4BD4-B691-43944DD53759}"/>
    <cellStyle name="Note 3 4 2 3 2 2 2" xfId="24407" xr:uid="{437145C0-4B7D-43E0-BAFB-62F7B793B042}"/>
    <cellStyle name="Note 3 4 2 3 2 3" xfId="24408" xr:uid="{2DCD424C-371C-45EB-8056-24E04279879E}"/>
    <cellStyle name="Note 3 4 2 3 3" xfId="24409" xr:uid="{04A547D2-9BD8-4927-B8AC-F42F68B1F4CD}"/>
    <cellStyle name="Note 3 4 2 3 3 2" xfId="24410" xr:uid="{719986BB-4846-45E0-8F0F-8BE66FA2A38E}"/>
    <cellStyle name="Note 3 4 2 3 3 2 2" xfId="24411" xr:uid="{1C3A2B4E-1D4C-47D4-BCF5-A86F0A6F8F88}"/>
    <cellStyle name="Note 3 4 2 3 3 3" xfId="24412" xr:uid="{60D08D0D-5AFC-4B69-B78E-CF01F16D35C6}"/>
    <cellStyle name="Note 3 4 2 3 4" xfId="24413" xr:uid="{E54D1CDB-A227-4881-B0DD-E99BEF39A0DC}"/>
    <cellStyle name="Note 3 4 2 3 4 2" xfId="24414" xr:uid="{B8535610-D397-4988-AAE5-9A84D641CF0D}"/>
    <cellStyle name="Note 3 4 2 3 5" xfId="24415" xr:uid="{22F32B6A-A9DF-4638-9C39-8ED544D23E61}"/>
    <cellStyle name="Note 3 4 2 3 5 2" xfId="24416" xr:uid="{4A058F5A-967E-4A43-8A4F-FAD3DF46B347}"/>
    <cellStyle name="Note 3 4 2 3 6" xfId="24417" xr:uid="{FA5EA1D8-06FE-4F3D-908B-DF39BD658DD7}"/>
    <cellStyle name="Note 3 4 2 4" xfId="24418" xr:uid="{13B24D60-D481-4BA7-A2AE-C3485A007AE0}"/>
    <cellStyle name="Note 3 4 2 4 2" xfId="24419" xr:uid="{3A1F43E6-DE7B-4029-9CC9-F1FA06F44FC7}"/>
    <cellStyle name="Note 3 4 2 4 2 2" xfId="24420" xr:uid="{C5673841-DEDE-4782-9EFB-9920BDE07183}"/>
    <cellStyle name="Note 3 4 2 4 2 2 2" xfId="24421" xr:uid="{DBEDFDAB-A27A-49B6-B742-597B66A29D85}"/>
    <cellStyle name="Note 3 4 2 4 2 3" xfId="24422" xr:uid="{6F4B1568-F286-47F4-884B-98D8A58813A3}"/>
    <cellStyle name="Note 3 4 2 4 3" xfId="24423" xr:uid="{89D6061C-664C-4760-86EE-F3F29A8243F1}"/>
    <cellStyle name="Note 3 4 2 4 3 2" xfId="24424" xr:uid="{6E9F783D-43D4-4A41-904A-E1C3F9C44013}"/>
    <cellStyle name="Note 3 4 2 4 3 2 2" xfId="24425" xr:uid="{57B3B03A-36E8-4435-A0EC-09FA542689A0}"/>
    <cellStyle name="Note 3 4 2 4 3 3" xfId="24426" xr:uid="{368E2342-98EA-44BA-8953-54D8015CAB31}"/>
    <cellStyle name="Note 3 4 2 4 4" xfId="24427" xr:uid="{6AC74D93-5405-44C0-A887-AF407151E437}"/>
    <cellStyle name="Note 3 4 2 4 4 2" xfId="24428" xr:uid="{700C5C43-DE58-4177-B758-A7FF55CC373D}"/>
    <cellStyle name="Note 3 4 2 4 5" xfId="24429" xr:uid="{830FFABD-991B-4E1E-A24E-6CB8CF27F6AA}"/>
    <cellStyle name="Note 3 4 2 4 5 2" xfId="24430" xr:uid="{3063C8D4-BB75-4982-92AB-78EA75881176}"/>
    <cellStyle name="Note 3 4 2 4 6" xfId="24431" xr:uid="{92718645-0E21-4D7B-89C0-F55317661D4C}"/>
    <cellStyle name="Note 3 4 2 5" xfId="24432" xr:uid="{F82C6C69-AE33-48DB-AF4C-B874B7C52A7F}"/>
    <cellStyle name="Note 3 4 2 5 2" xfId="24433" xr:uid="{2675062F-3F5C-40F5-9969-4F937F189878}"/>
    <cellStyle name="Note 3 4 2 5 2 2" xfId="24434" xr:uid="{D0187BC9-41A8-4590-90C7-0DED61DEFB4E}"/>
    <cellStyle name="Note 3 4 2 5 3" xfId="24435" xr:uid="{C34EF61A-6671-4ED0-893F-EFA53A384A6D}"/>
    <cellStyle name="Note 3 4 2 6" xfId="24436" xr:uid="{3BB10E4E-7EC2-40F7-8417-C2950AD12ED5}"/>
    <cellStyle name="Note 3 4 2 6 2" xfId="24437" xr:uid="{287EE167-D94D-4A3D-84BA-349D7E612ED0}"/>
    <cellStyle name="Note 3 4 2 6 2 2" xfId="24438" xr:uid="{A918A957-80D4-4430-9D2F-8316367AE14A}"/>
    <cellStyle name="Note 3 4 2 6 3" xfId="24439" xr:uid="{D1C98FD7-854B-4B17-9874-27FA56E225AC}"/>
    <cellStyle name="Note 3 4 2 7" xfId="24440" xr:uid="{17492195-1EE0-44FF-822B-72F0A89AF493}"/>
    <cellStyle name="Note 3 4 2 7 2" xfId="24441" xr:uid="{918B4665-F722-42AD-9E07-A2884DDA1C70}"/>
    <cellStyle name="Note 3 4 2 8" xfId="24442" xr:uid="{24817A6A-EF65-4A34-9C7B-B1C5CAEEFEA7}"/>
    <cellStyle name="Note 3 4 2 8 2" xfId="24443" xr:uid="{151A853F-4781-4DD4-A243-D5564BC76BD4}"/>
    <cellStyle name="Note 3 4 2 9" xfId="24444" xr:uid="{AF8CD492-37DB-4E8F-B24F-C3DEB74BE261}"/>
    <cellStyle name="Note 3 4 3" xfId="24445" xr:uid="{14F6D0C5-2956-4B84-8C52-438C501A7555}"/>
    <cellStyle name="Note 3 4 3 2" xfId="24446" xr:uid="{E2672EC4-797A-4042-8227-03C541360454}"/>
    <cellStyle name="Note 3 4 3 2 2" xfId="24447" xr:uid="{D055D764-2467-4407-BAFD-0E8BAAD8F1FB}"/>
    <cellStyle name="Note 3 4 3 2 2 2" xfId="24448" xr:uid="{CBF9FBCE-9D60-4E61-A067-2D5625490610}"/>
    <cellStyle name="Note 3 4 3 2 3" xfId="24449" xr:uid="{45D9777A-EB6E-4B71-9D55-D6B5703C0E77}"/>
    <cellStyle name="Note 3 4 3 3" xfId="24450" xr:uid="{8A6963D0-B281-4E4A-9F19-1CE90F055FD0}"/>
    <cellStyle name="Note 3 4 3 3 2" xfId="24451" xr:uid="{D3BA6BDC-776F-400F-964C-119CE0C74D75}"/>
    <cellStyle name="Note 3 4 3 3 2 2" xfId="24452" xr:uid="{1401A5E8-4249-4F69-BCF4-6EB1B9C0A8AE}"/>
    <cellStyle name="Note 3 4 3 3 3" xfId="24453" xr:uid="{820C67AF-B7CF-415E-821D-6A1C52D76778}"/>
    <cellStyle name="Note 3 4 3 4" xfId="24454" xr:uid="{E753683D-15EA-4F5F-9806-AD1BAF029E8A}"/>
    <cellStyle name="Note 3 4 3 4 2" xfId="24455" xr:uid="{538A6B57-23E4-48D7-9BB6-91633A9C3607}"/>
    <cellStyle name="Note 3 4 3 5" xfId="24456" xr:uid="{63F77448-FF66-41F4-841E-5DECB94F43DE}"/>
    <cellStyle name="Note 3 4 3 5 2" xfId="24457" xr:uid="{8499BB0D-58D7-4A65-81B9-42D6BEDA47A8}"/>
    <cellStyle name="Note 3 4 3 6" xfId="24458" xr:uid="{4280EBCD-55B6-4AA9-A20E-4C36DB562567}"/>
    <cellStyle name="Note 3 4 4" xfId="24459" xr:uid="{F24ADAA3-8C30-4791-A72F-9760425ACC47}"/>
    <cellStyle name="Note 3 4 4 2" xfId="24460" xr:uid="{B4F714E1-A2C4-4011-BA8E-FAA00E1C58BC}"/>
    <cellStyle name="Note 3 4 4 2 2" xfId="24461" xr:uid="{761322F2-E820-45E0-B53F-65FFFDF9152F}"/>
    <cellStyle name="Note 3 4 4 2 2 2" xfId="24462" xr:uid="{8440ECBA-2426-4A5D-914D-3040DCDC4A50}"/>
    <cellStyle name="Note 3 4 4 2 3" xfId="24463" xr:uid="{AC7DCDE2-67D0-4550-8920-FAD154D0DF73}"/>
    <cellStyle name="Note 3 4 4 3" xfId="24464" xr:uid="{C7CC7314-3EE9-41BC-BDF2-7D0971D1C115}"/>
    <cellStyle name="Note 3 4 4 3 2" xfId="24465" xr:uid="{12922A98-9B6C-4160-ABC8-280D2D65A76D}"/>
    <cellStyle name="Note 3 4 4 3 2 2" xfId="24466" xr:uid="{B04C7C94-BDFA-40D5-A730-0DF960457809}"/>
    <cellStyle name="Note 3 4 4 3 3" xfId="24467" xr:uid="{26F7EFFD-02AF-46EF-A4A4-F5B24F08CE14}"/>
    <cellStyle name="Note 3 4 4 4" xfId="24468" xr:uid="{84ACE9DC-C89F-4FED-9CBA-F3F2F8763C83}"/>
    <cellStyle name="Note 3 4 4 4 2" xfId="24469" xr:uid="{71F8DE0F-61FE-46D2-8862-7D004DD39821}"/>
    <cellStyle name="Note 3 4 4 5" xfId="24470" xr:uid="{0317AFC2-825F-4DB0-BA3E-5D6119AD6F34}"/>
    <cellStyle name="Note 3 4 4 5 2" xfId="24471" xr:uid="{4083628C-8740-478E-BACB-AE7C19856461}"/>
    <cellStyle name="Note 3 4 4 6" xfId="24472" xr:uid="{93D19843-3F63-4060-8798-2862085FEB84}"/>
    <cellStyle name="Note 3 4 5" xfId="24473" xr:uid="{16BF3F6F-5A97-4C65-8D3B-77B740853AEF}"/>
    <cellStyle name="Note 3 4 5 2" xfId="24474" xr:uid="{8716AF50-4894-4650-A624-E6991CDA3686}"/>
    <cellStyle name="Note 3 4 5 2 2" xfId="24475" xr:uid="{483F4D59-CC40-4563-95B4-0FDC38F5DEFB}"/>
    <cellStyle name="Note 3 4 5 2 2 2" xfId="24476" xr:uid="{9E795CA5-296D-4CF6-AA01-7E715B3741A1}"/>
    <cellStyle name="Note 3 4 5 2 3" xfId="24477" xr:uid="{58CBF99A-76DB-4D4C-8F62-ACE46D0DAAE4}"/>
    <cellStyle name="Note 3 4 5 3" xfId="24478" xr:uid="{57FC1D48-1C23-495D-A808-4A8B26BEBEED}"/>
    <cellStyle name="Note 3 4 5 3 2" xfId="24479" xr:uid="{1248AF3A-97F5-44F7-A989-05F524677A6E}"/>
    <cellStyle name="Note 3 4 5 3 2 2" xfId="24480" xr:uid="{65347C2E-914C-48CC-A022-848CD0AA7868}"/>
    <cellStyle name="Note 3 4 5 3 3" xfId="24481" xr:uid="{ABBAF43F-2D64-4D07-BD40-E025DFE48CA6}"/>
    <cellStyle name="Note 3 4 5 4" xfId="24482" xr:uid="{45DA6E12-9CFA-4F43-AB1B-32C347C620B9}"/>
    <cellStyle name="Note 3 4 5 4 2" xfId="24483" xr:uid="{EB5C8DC9-4604-4999-8552-053117761669}"/>
    <cellStyle name="Note 3 4 5 5" xfId="24484" xr:uid="{A06FCDC8-A269-47F9-B339-0DB435DEF127}"/>
    <cellStyle name="Note 3 4 5 5 2" xfId="24485" xr:uid="{5C47DBAC-77AE-443D-9186-62B2389C7774}"/>
    <cellStyle name="Note 3 4 5 6" xfId="24486" xr:uid="{4FD4AD3C-0E9B-48E4-97BB-712C97CAF503}"/>
    <cellStyle name="Note 3 4 6" xfId="24487" xr:uid="{81433394-6E70-459A-8B78-AF5497C155D9}"/>
    <cellStyle name="Note 3 4 6 2" xfId="24488" xr:uid="{EC24DC27-AC31-47D1-915B-CB28ABE75D63}"/>
    <cellStyle name="Note 3 4 6 2 2" xfId="24489" xr:uid="{6390292C-2A68-43B8-936D-3D61CA73EC44}"/>
    <cellStyle name="Note 3 4 6 3" xfId="24490" xr:uid="{27874999-1E59-45FF-81E9-1651186C275A}"/>
    <cellStyle name="Note 3 4 7" xfId="24491" xr:uid="{82061260-99DD-4E14-B9B1-451DFC795696}"/>
    <cellStyle name="Note 3 4 7 2" xfId="24492" xr:uid="{36312F80-25EA-4E26-ADEC-897BB286AFFE}"/>
    <cellStyle name="Note 3 4 7 2 2" xfId="24493" xr:uid="{21C53462-DC8D-4AA0-81B1-1760119462A8}"/>
    <cellStyle name="Note 3 4 7 3" xfId="24494" xr:uid="{8C066D6D-59A6-450B-8FC2-C4A9A6ECD31E}"/>
    <cellStyle name="Note 3 4 8" xfId="24495" xr:uid="{ED10F9E0-4C91-40FC-9353-B9CA0004D3AD}"/>
    <cellStyle name="Note 3 4 8 2" xfId="24496" xr:uid="{4E731E96-6271-4235-9E65-590B3F25B036}"/>
    <cellStyle name="Note 3 4 9" xfId="24497" xr:uid="{DC4E1EAE-37B4-4210-AC8C-0325B5E85D90}"/>
    <cellStyle name="Note 3 4 9 2" xfId="24498" xr:uid="{9AD5D368-87BD-4757-A494-AFC4C2A6857A}"/>
    <cellStyle name="Note 3 5" xfId="24499" xr:uid="{BCCE0E51-EAFF-4048-9B11-D8E6FC9CDE6B}"/>
    <cellStyle name="Note 3 5 10" xfId="24500" xr:uid="{3E7C0846-0992-4D33-A1D7-DFAE213A8BBC}"/>
    <cellStyle name="Note 3 5 11" xfId="24501" xr:uid="{CEBA3630-156C-43E0-8A19-914D937D470B}"/>
    <cellStyle name="Note 3 5 11 2" xfId="30896" xr:uid="{07E233B8-5295-4EB0-9023-722F896B0DA4}"/>
    <cellStyle name="Note 3 5 2" xfId="24502" xr:uid="{0C7F4C23-72C5-4850-A4CA-565E7D826D6A}"/>
    <cellStyle name="Note 3 5 2 2" xfId="24503" xr:uid="{9CAC9250-052C-4150-BAA4-3CB309D5D4D8}"/>
    <cellStyle name="Note 3 5 2 2 2" xfId="24504" xr:uid="{EF329F52-CFEE-43AB-8634-953AFC182CBA}"/>
    <cellStyle name="Note 3 5 2 2 2 2" xfId="24505" xr:uid="{D9B967ED-0231-46BB-8B40-EF2F6E89C37E}"/>
    <cellStyle name="Note 3 5 2 2 2 2 2" xfId="24506" xr:uid="{88EF9AA8-501A-4AC4-A439-A19AB67BA5E2}"/>
    <cellStyle name="Note 3 5 2 2 2 3" xfId="24507" xr:uid="{548404CB-06EA-4704-B54C-AA2D2072C91E}"/>
    <cellStyle name="Note 3 5 2 2 3" xfId="24508" xr:uid="{921F6F28-2BBE-4C8B-81BF-D2733402AE35}"/>
    <cellStyle name="Note 3 5 2 2 3 2" xfId="24509" xr:uid="{8A4A7D23-EF5B-4CBC-A4A8-3A1C1429B75F}"/>
    <cellStyle name="Note 3 5 2 2 3 2 2" xfId="24510" xr:uid="{CF069598-B590-48C9-A8F3-261DEDD31E94}"/>
    <cellStyle name="Note 3 5 2 2 3 3" xfId="24511" xr:uid="{68019DE0-4706-47AE-A5F9-DFA70BB374DD}"/>
    <cellStyle name="Note 3 5 2 2 4" xfId="24512" xr:uid="{448D9067-256F-4248-9503-FF5E1FE5A995}"/>
    <cellStyle name="Note 3 5 2 2 4 2" xfId="24513" xr:uid="{350364B8-7CB8-43E5-BD4C-1BB9B3024AD8}"/>
    <cellStyle name="Note 3 5 2 2 5" xfId="24514" xr:uid="{C11E06EC-D2E7-400D-AA7F-835BBD3AAB8B}"/>
    <cellStyle name="Note 3 5 2 2 5 2" xfId="24515" xr:uid="{37C2D724-D417-4FC6-9152-62797A0CBA42}"/>
    <cellStyle name="Note 3 5 2 2 6" xfId="24516" xr:uid="{FAA3B48E-C37D-46BA-AB45-687D14574000}"/>
    <cellStyle name="Note 3 5 2 3" xfId="24517" xr:uid="{C47D1576-1FA1-4F40-B65F-F9D4766C4B4C}"/>
    <cellStyle name="Note 3 5 2 3 2" xfId="24518" xr:uid="{4425217C-CDAE-454D-819D-834C83D5DB22}"/>
    <cellStyle name="Note 3 5 2 3 2 2" xfId="24519" xr:uid="{2492DF15-0560-4906-8270-404873E81F8C}"/>
    <cellStyle name="Note 3 5 2 3 2 2 2" xfId="24520" xr:uid="{65C200F0-F42A-4256-9CDA-D7FF2AA3EA00}"/>
    <cellStyle name="Note 3 5 2 3 2 3" xfId="24521" xr:uid="{1325BFED-8BA7-456C-96E7-6863133A5AA4}"/>
    <cellStyle name="Note 3 5 2 3 3" xfId="24522" xr:uid="{0CD035AE-04FA-42CC-A82F-6C1FDEA17AE5}"/>
    <cellStyle name="Note 3 5 2 3 3 2" xfId="24523" xr:uid="{0928565A-3AB2-4D65-AACE-9D55D33677A5}"/>
    <cellStyle name="Note 3 5 2 3 3 2 2" xfId="24524" xr:uid="{75210E9C-68B0-416F-97A5-C658CAF4F4CB}"/>
    <cellStyle name="Note 3 5 2 3 3 3" xfId="24525" xr:uid="{A438A35F-922F-4A0E-BA2A-563A074DD269}"/>
    <cellStyle name="Note 3 5 2 3 4" xfId="24526" xr:uid="{593D213B-91DB-41BB-82C6-7DEE6D1C7C2F}"/>
    <cellStyle name="Note 3 5 2 3 4 2" xfId="24527" xr:uid="{EFEF791D-F1CA-4023-B305-391A962A0773}"/>
    <cellStyle name="Note 3 5 2 3 5" xfId="24528" xr:uid="{E021CB85-4950-4CC6-A322-FC7C56FBA472}"/>
    <cellStyle name="Note 3 5 2 3 5 2" xfId="24529" xr:uid="{AB4A60E0-40F4-469F-8502-08451CF4AF66}"/>
    <cellStyle name="Note 3 5 2 3 6" xfId="24530" xr:uid="{803B09CB-FDAB-48B6-9390-4F05593867BB}"/>
    <cellStyle name="Note 3 5 2 4" xfId="24531" xr:uid="{3E53C6C2-CFFA-4F58-B413-09ADC17C8A2C}"/>
    <cellStyle name="Note 3 5 2 4 2" xfId="24532" xr:uid="{34977EF7-EBDA-41F6-9A59-20EC23002731}"/>
    <cellStyle name="Note 3 5 2 4 2 2" xfId="24533" xr:uid="{0903ED13-A0A7-4171-9148-253579E3BC03}"/>
    <cellStyle name="Note 3 5 2 4 2 2 2" xfId="24534" xr:uid="{7D145028-D1C3-4E6C-A691-40B11E4DB00C}"/>
    <cellStyle name="Note 3 5 2 4 2 3" xfId="24535" xr:uid="{709931A0-7EA0-4157-9616-494B85031603}"/>
    <cellStyle name="Note 3 5 2 4 3" xfId="24536" xr:uid="{63B5CA78-C8FB-46BE-B7EA-7259EA1CA056}"/>
    <cellStyle name="Note 3 5 2 4 3 2" xfId="24537" xr:uid="{BFA5A65C-6C71-4374-AB95-1AFD15A5CB8A}"/>
    <cellStyle name="Note 3 5 2 4 3 2 2" xfId="24538" xr:uid="{1B79B798-6700-4B54-816B-209E0FA16DAD}"/>
    <cellStyle name="Note 3 5 2 4 3 3" xfId="24539" xr:uid="{3907EF92-8D90-4FB1-8F6C-B490546A3637}"/>
    <cellStyle name="Note 3 5 2 4 4" xfId="24540" xr:uid="{01BFB8CB-C6A7-4A1D-89DA-EB92DA61FDB2}"/>
    <cellStyle name="Note 3 5 2 4 4 2" xfId="24541" xr:uid="{AFFC94D0-CF2F-40D2-8FA3-72B2053EC407}"/>
    <cellStyle name="Note 3 5 2 4 5" xfId="24542" xr:uid="{7F7F158E-6172-4DB9-9705-6CF3A0D1BFC7}"/>
    <cellStyle name="Note 3 5 2 4 5 2" xfId="24543" xr:uid="{C6DF8E13-F925-4D48-A401-807118678FE4}"/>
    <cellStyle name="Note 3 5 2 4 6" xfId="24544" xr:uid="{99603A9B-1F3D-4AC8-BA64-6EA28D04D977}"/>
    <cellStyle name="Note 3 5 2 5" xfId="24545" xr:uid="{BFF28EFA-07FD-4199-B894-0F91D204EBEE}"/>
    <cellStyle name="Note 3 5 2 5 2" xfId="24546" xr:uid="{60AF893E-1D55-4332-B4F2-3402192998BE}"/>
    <cellStyle name="Note 3 5 2 5 2 2" xfId="24547" xr:uid="{F7049448-AF6C-438F-B50A-0A9348A75D1B}"/>
    <cellStyle name="Note 3 5 2 5 3" xfId="24548" xr:uid="{4DAE08CD-0EB8-443A-9E5D-FDF02AC9B166}"/>
    <cellStyle name="Note 3 5 2 6" xfId="24549" xr:uid="{0C5CF09B-0045-4A77-AD8A-5A4DCA9CA741}"/>
    <cellStyle name="Note 3 5 2 6 2" xfId="24550" xr:uid="{85C1691D-BC7D-49B1-9F33-40C60A1B8B82}"/>
    <cellStyle name="Note 3 5 2 6 2 2" xfId="24551" xr:uid="{3B9BA37C-EE2B-4CD7-90F4-D2734EAA6618}"/>
    <cellStyle name="Note 3 5 2 6 3" xfId="24552" xr:uid="{DE29CC98-DC4A-4892-A786-E4B47947751F}"/>
    <cellStyle name="Note 3 5 2 7" xfId="24553" xr:uid="{EB8C4F54-65B1-4BA9-BFA3-34D986234D65}"/>
    <cellStyle name="Note 3 5 2 7 2" xfId="24554" xr:uid="{84966A32-F4AE-439B-B708-7A31AF1D6207}"/>
    <cellStyle name="Note 3 5 2 8" xfId="24555" xr:uid="{DBE37604-D68E-4EE1-8A00-30EBAA58406E}"/>
    <cellStyle name="Note 3 5 2 8 2" xfId="24556" xr:uid="{A87EC850-02B0-4B34-8683-02208B282CF5}"/>
    <cellStyle name="Note 3 5 2 9" xfId="24557" xr:uid="{DCE041EA-546C-4022-891C-F9143AC1EA8F}"/>
    <cellStyle name="Note 3 5 3" xfId="24558" xr:uid="{956AABAE-5A83-4FBF-9F4F-37FC188B2CE5}"/>
    <cellStyle name="Note 3 5 3 2" xfId="24559" xr:uid="{510D324C-9CAF-449F-A282-F2BD2678E30A}"/>
    <cellStyle name="Note 3 5 3 2 2" xfId="24560" xr:uid="{06416C3C-78D5-400A-84DA-4F3F220BEB94}"/>
    <cellStyle name="Note 3 5 3 2 2 2" xfId="24561" xr:uid="{38F003AE-1A6B-4A3A-A90F-7272993F0C2F}"/>
    <cellStyle name="Note 3 5 3 2 3" xfId="24562" xr:uid="{35D76977-9769-4677-920C-49ABF1854EDE}"/>
    <cellStyle name="Note 3 5 3 3" xfId="24563" xr:uid="{841A8951-B1F0-4101-AC85-452E456D3E1D}"/>
    <cellStyle name="Note 3 5 3 3 2" xfId="24564" xr:uid="{65E77DCF-D90D-491B-8FB8-0C06CFA5BBD8}"/>
    <cellStyle name="Note 3 5 3 3 2 2" xfId="24565" xr:uid="{9A3506D1-F824-4577-B29A-8BAE56B32189}"/>
    <cellStyle name="Note 3 5 3 3 3" xfId="24566" xr:uid="{26E420B7-9C2C-47B1-92D9-8031CC41D14C}"/>
    <cellStyle name="Note 3 5 3 4" xfId="24567" xr:uid="{83FD93A6-5BF8-4354-8930-DC3F61B6C9C8}"/>
    <cellStyle name="Note 3 5 3 4 2" xfId="24568" xr:uid="{C4A4A67B-484C-4D1E-BA24-31B7BDFD8C42}"/>
    <cellStyle name="Note 3 5 3 5" xfId="24569" xr:uid="{E85A2C06-7517-4681-96F0-CADA434A5C4C}"/>
    <cellStyle name="Note 3 5 3 5 2" xfId="24570" xr:uid="{54ADDAE5-E6DA-4F89-8908-A0C8DA8814B3}"/>
    <cellStyle name="Note 3 5 3 6" xfId="24571" xr:uid="{F4FB3D0D-8202-45C1-BFE1-8B39EFA44277}"/>
    <cellStyle name="Note 3 5 4" xfId="24572" xr:uid="{7A81F9EB-3EA9-4953-A5F5-66E160404460}"/>
    <cellStyle name="Note 3 5 4 2" xfId="24573" xr:uid="{CD8DCE34-E49B-4924-A771-5A994E79DE74}"/>
    <cellStyle name="Note 3 5 4 2 2" xfId="24574" xr:uid="{C3A145FB-40F1-49B2-9E53-C70BD29E9D92}"/>
    <cellStyle name="Note 3 5 4 2 2 2" xfId="24575" xr:uid="{C4695BEE-5636-4C0F-9F88-9448DA9BEF90}"/>
    <cellStyle name="Note 3 5 4 2 3" xfId="24576" xr:uid="{C5DAC9BF-B99C-429E-9268-B06F42EBDACE}"/>
    <cellStyle name="Note 3 5 4 3" xfId="24577" xr:uid="{F3E12950-04EE-4850-BC1A-3D3A984F5A6F}"/>
    <cellStyle name="Note 3 5 4 3 2" xfId="24578" xr:uid="{E0CF1541-9B20-46A2-B999-CD6373CFE75A}"/>
    <cellStyle name="Note 3 5 4 3 2 2" xfId="24579" xr:uid="{62EC6742-E9DC-4C9F-A144-B521DAE49551}"/>
    <cellStyle name="Note 3 5 4 3 3" xfId="24580" xr:uid="{CDF6185A-700B-498F-BBFF-7A9C73D2D656}"/>
    <cellStyle name="Note 3 5 4 4" xfId="24581" xr:uid="{51821569-1A62-4A4B-B454-F574CD41EB82}"/>
    <cellStyle name="Note 3 5 4 4 2" xfId="24582" xr:uid="{D8DF0E39-3B8B-4ADA-A6C8-C7A40C0B8D47}"/>
    <cellStyle name="Note 3 5 4 5" xfId="24583" xr:uid="{BF7ED70C-E0F3-41AF-80EB-3297BDAF6F32}"/>
    <cellStyle name="Note 3 5 4 5 2" xfId="24584" xr:uid="{8D9EAD3A-8A06-4350-846D-DCD20C244BBA}"/>
    <cellStyle name="Note 3 5 4 6" xfId="24585" xr:uid="{F9CE5720-B63C-499D-BA9F-D5AF65FB660A}"/>
    <cellStyle name="Note 3 5 5" xfId="24586" xr:uid="{21D868C2-AD26-42ED-A0A7-F28086B2F13B}"/>
    <cellStyle name="Note 3 5 5 2" xfId="24587" xr:uid="{5802E1E7-C18D-4231-925A-D589C0F6B7C6}"/>
    <cellStyle name="Note 3 5 5 2 2" xfId="24588" xr:uid="{B6F1BC5F-2AD6-4604-A3E5-D2BAA0B836AF}"/>
    <cellStyle name="Note 3 5 5 2 2 2" xfId="24589" xr:uid="{3D9FDE63-4BB2-4199-8EA5-503FDAD0B2CF}"/>
    <cellStyle name="Note 3 5 5 2 3" xfId="24590" xr:uid="{7B116B21-8728-4404-899D-808E9A34E3B0}"/>
    <cellStyle name="Note 3 5 5 3" xfId="24591" xr:uid="{DE0BAD66-D57C-4ED9-BCE8-7AA4A00A4A74}"/>
    <cellStyle name="Note 3 5 5 3 2" xfId="24592" xr:uid="{D82B1884-4B28-4F9F-B225-EF9A82E0EF22}"/>
    <cellStyle name="Note 3 5 5 3 2 2" xfId="24593" xr:uid="{7F80A0B2-A489-435A-9056-50F47002EF52}"/>
    <cellStyle name="Note 3 5 5 3 3" xfId="24594" xr:uid="{E7434329-0593-4420-BD7E-D69B6EE66927}"/>
    <cellStyle name="Note 3 5 5 4" xfId="24595" xr:uid="{B86B65DB-8026-461B-873B-0678917D4B50}"/>
    <cellStyle name="Note 3 5 5 4 2" xfId="24596" xr:uid="{9CDB66F0-BA41-4BD6-A842-B8F0FDAD8CF0}"/>
    <cellStyle name="Note 3 5 5 5" xfId="24597" xr:uid="{A596A78C-F503-4343-B35C-B99F7709011D}"/>
    <cellStyle name="Note 3 5 5 5 2" xfId="24598" xr:uid="{EAB5A854-527F-42BC-A957-8CF6DD4ADC22}"/>
    <cellStyle name="Note 3 5 5 6" xfId="24599" xr:uid="{DE408C71-FB49-4901-AFBC-D4395B55CEDB}"/>
    <cellStyle name="Note 3 5 6" xfId="24600" xr:uid="{2B18B7CC-E546-4E6C-A11A-A68B085951A3}"/>
    <cellStyle name="Note 3 5 6 2" xfId="24601" xr:uid="{ECA85D0C-3BB8-4A45-A7D7-BF5C794B60C7}"/>
    <cellStyle name="Note 3 5 6 2 2" xfId="24602" xr:uid="{0F8ADBC7-B980-40B4-9394-37CD8ADFC3A9}"/>
    <cellStyle name="Note 3 5 6 3" xfId="24603" xr:uid="{F46611F4-9CF9-4422-9FC2-AA012145C9CC}"/>
    <cellStyle name="Note 3 5 7" xfId="24604" xr:uid="{860E531B-B988-4345-A414-B268234F0AD0}"/>
    <cellStyle name="Note 3 5 7 2" xfId="24605" xr:uid="{3167E1C5-8B45-40EF-883E-077C96E0021F}"/>
    <cellStyle name="Note 3 5 7 2 2" xfId="24606" xr:uid="{21069574-84FD-4D45-88F6-A88A0EE0326E}"/>
    <cellStyle name="Note 3 5 7 3" xfId="24607" xr:uid="{6F9F0A31-4A49-492E-ADAB-C08A3D8569FF}"/>
    <cellStyle name="Note 3 5 8" xfId="24608" xr:uid="{2E0202E3-691C-4E7B-867F-12871DB859B2}"/>
    <cellStyle name="Note 3 5 8 2" xfId="24609" xr:uid="{178CEC48-6F32-467B-B86F-13E36DEE43F3}"/>
    <cellStyle name="Note 3 5 9" xfId="24610" xr:uid="{5FF82E98-D14D-40D3-8043-BB1DECC3E111}"/>
    <cellStyle name="Note 3 5 9 2" xfId="24611" xr:uid="{D83AC379-8220-449B-9F01-1A3C8D7E7F5D}"/>
    <cellStyle name="Note 3 6" xfId="24612" xr:uid="{140D8A49-867E-4CFA-92D6-EA7949CE24CD}"/>
    <cellStyle name="Note 3 6 10" xfId="24613" xr:uid="{2492ECB2-D5C6-4D17-8A76-D3A2091E8D30}"/>
    <cellStyle name="Note 3 6 2" xfId="24614" xr:uid="{122CA230-9062-4891-8D90-50CBC79460BF}"/>
    <cellStyle name="Note 3 6 2 2" xfId="24615" xr:uid="{207C72B2-7994-4564-9F4D-B80606AB7CC0}"/>
    <cellStyle name="Note 3 6 2 2 2" xfId="24616" xr:uid="{9A8305B4-C3CD-463C-9C3B-3E3AE5E15594}"/>
    <cellStyle name="Note 3 6 2 2 2 2" xfId="24617" xr:uid="{85772740-8FD9-44E8-A1D4-527430C73E24}"/>
    <cellStyle name="Note 3 6 2 2 2 2 2" xfId="24618" xr:uid="{00C86A3C-D92E-4393-8439-963746ACB5EC}"/>
    <cellStyle name="Note 3 6 2 2 2 3" xfId="24619" xr:uid="{35B32050-09C8-4BB2-B06E-91E6EEBA6565}"/>
    <cellStyle name="Note 3 6 2 2 3" xfId="24620" xr:uid="{6F750296-0F23-4377-90F3-12FC3603B8ED}"/>
    <cellStyle name="Note 3 6 2 2 3 2" xfId="24621" xr:uid="{B9351E7F-00FA-4408-88E5-4734A6A6527A}"/>
    <cellStyle name="Note 3 6 2 2 3 2 2" xfId="24622" xr:uid="{4E3F9030-9F4A-40FB-8447-F67714EC12DD}"/>
    <cellStyle name="Note 3 6 2 2 3 3" xfId="24623" xr:uid="{734661B8-780F-460D-A765-FA15FD34B526}"/>
    <cellStyle name="Note 3 6 2 2 4" xfId="24624" xr:uid="{C93FA336-8C19-44BD-9AC7-BFE94BAB8551}"/>
    <cellStyle name="Note 3 6 2 2 4 2" xfId="24625" xr:uid="{CB8C4C5D-B42A-43C8-8159-8ECC4443AA78}"/>
    <cellStyle name="Note 3 6 2 2 5" xfId="24626" xr:uid="{3A050D86-95C3-49F7-956D-4283C4CB2EB7}"/>
    <cellStyle name="Note 3 6 2 2 5 2" xfId="24627" xr:uid="{01F35486-E525-4F22-AA42-BBA445B847E2}"/>
    <cellStyle name="Note 3 6 2 2 6" xfId="24628" xr:uid="{982C9330-61DB-49A2-A083-825E9E9FE720}"/>
    <cellStyle name="Note 3 6 2 3" xfId="24629" xr:uid="{6B516D8F-2E63-4D2D-9F99-F8E762E8C9CB}"/>
    <cellStyle name="Note 3 6 2 3 2" xfId="24630" xr:uid="{73545F2E-BE9A-4BE4-90E5-2F2D9AB3DF2B}"/>
    <cellStyle name="Note 3 6 2 3 2 2" xfId="24631" xr:uid="{708AED92-B0FE-4EA4-B02E-4D245D2D7A7E}"/>
    <cellStyle name="Note 3 6 2 3 2 2 2" xfId="24632" xr:uid="{415B2815-0C9A-44F1-87A4-966133A0B235}"/>
    <cellStyle name="Note 3 6 2 3 2 3" xfId="24633" xr:uid="{8894C8EE-BCE6-46B4-8D32-8BE17060CCA7}"/>
    <cellStyle name="Note 3 6 2 3 3" xfId="24634" xr:uid="{CF71C241-02E8-4E4D-B7EC-06B6AA93532D}"/>
    <cellStyle name="Note 3 6 2 3 3 2" xfId="24635" xr:uid="{C6820F51-CAAD-4DF7-9C95-2CE16928CBF5}"/>
    <cellStyle name="Note 3 6 2 3 3 2 2" xfId="24636" xr:uid="{051E620C-83E4-416D-87E2-4730EAC02A8E}"/>
    <cellStyle name="Note 3 6 2 3 3 3" xfId="24637" xr:uid="{CEDAC13E-FB04-492D-A036-233C1AE7EACC}"/>
    <cellStyle name="Note 3 6 2 3 4" xfId="24638" xr:uid="{5FCCE8BD-4C8B-4678-BB20-D68A42861132}"/>
    <cellStyle name="Note 3 6 2 3 4 2" xfId="24639" xr:uid="{B02B72B8-A35E-4CB9-A18C-151917A2EE70}"/>
    <cellStyle name="Note 3 6 2 3 5" xfId="24640" xr:uid="{D6240097-8C10-497C-AD20-73EEB30911F9}"/>
    <cellStyle name="Note 3 6 2 3 5 2" xfId="24641" xr:uid="{BC944067-6ED0-4DAB-B6CF-105F3323136C}"/>
    <cellStyle name="Note 3 6 2 3 6" xfId="24642" xr:uid="{F78C13C8-6490-49C5-93F3-BD0D50EE65A0}"/>
    <cellStyle name="Note 3 6 2 4" xfId="24643" xr:uid="{47E011DB-A0BA-414E-84B2-FAF157AD66A8}"/>
    <cellStyle name="Note 3 6 2 4 2" xfId="24644" xr:uid="{6D9A3F60-8AFE-4BF6-877E-AC86F041EABC}"/>
    <cellStyle name="Note 3 6 2 4 2 2" xfId="24645" xr:uid="{4A60BD6D-FF95-48FF-A946-77AF84DC6C0C}"/>
    <cellStyle name="Note 3 6 2 4 2 2 2" xfId="24646" xr:uid="{1DE07335-942C-44C0-B9DF-1438E76F74F3}"/>
    <cellStyle name="Note 3 6 2 4 2 3" xfId="24647" xr:uid="{E393A14A-A03D-4C02-915D-ABB300F5FB6E}"/>
    <cellStyle name="Note 3 6 2 4 3" xfId="24648" xr:uid="{3365033A-B1F2-465A-9641-A46D8AEB1B1A}"/>
    <cellStyle name="Note 3 6 2 4 3 2" xfId="24649" xr:uid="{BC493662-C971-4626-89DE-E3BB7789C7B9}"/>
    <cellStyle name="Note 3 6 2 4 3 2 2" xfId="24650" xr:uid="{ED8E8B53-D811-4F43-98BF-A3E59CFBE467}"/>
    <cellStyle name="Note 3 6 2 4 3 3" xfId="24651" xr:uid="{EDF1ABF4-2DC4-4A3E-8A11-34B7FBD6A873}"/>
    <cellStyle name="Note 3 6 2 4 4" xfId="24652" xr:uid="{734A17F4-C2A0-47B8-BE62-F885E451A7CC}"/>
    <cellStyle name="Note 3 6 2 4 4 2" xfId="24653" xr:uid="{FBD68ED2-55D8-434E-BF99-7CA3D1E7CF14}"/>
    <cellStyle name="Note 3 6 2 4 5" xfId="24654" xr:uid="{ECF04E92-AC2C-422C-A6D7-EBCD9E7FF0D5}"/>
    <cellStyle name="Note 3 6 2 4 5 2" xfId="24655" xr:uid="{E891CA19-946E-46B2-A8D0-394468BAF305}"/>
    <cellStyle name="Note 3 6 2 4 6" xfId="24656" xr:uid="{0CF4D89E-0042-4C24-B3B9-5400FDDFC880}"/>
    <cellStyle name="Note 3 6 2 5" xfId="24657" xr:uid="{127E2CC3-79F0-4FC5-BE7E-278CB0C8B2DC}"/>
    <cellStyle name="Note 3 6 2 5 2" xfId="24658" xr:uid="{F5948299-9FF0-4B3F-AF55-6BC6DCE4C678}"/>
    <cellStyle name="Note 3 6 2 5 2 2" xfId="24659" xr:uid="{0FEE038E-439B-40F5-9AA3-9128E0904962}"/>
    <cellStyle name="Note 3 6 2 5 3" xfId="24660" xr:uid="{5DBD1634-4DE2-498D-BE46-643AC04F636B}"/>
    <cellStyle name="Note 3 6 2 6" xfId="24661" xr:uid="{6C1C2445-CB97-4717-A897-1AE25B4A0432}"/>
    <cellStyle name="Note 3 6 2 6 2" xfId="24662" xr:uid="{E26B4481-E19E-4A53-98AF-C903FBA6E5AD}"/>
    <cellStyle name="Note 3 6 2 6 2 2" xfId="24663" xr:uid="{6E96EBCE-2A60-46D8-AD6A-395B9BAA4D52}"/>
    <cellStyle name="Note 3 6 2 6 3" xfId="24664" xr:uid="{35EC2253-A9C5-4DDC-95D6-2A4205551307}"/>
    <cellStyle name="Note 3 6 2 7" xfId="24665" xr:uid="{4E95DF0C-FB3F-44C3-8FFF-AF96C06AA933}"/>
    <cellStyle name="Note 3 6 2 7 2" xfId="24666" xr:uid="{FC4D4F76-BF8B-4FD4-A13F-B327D3656960}"/>
    <cellStyle name="Note 3 6 2 8" xfId="24667" xr:uid="{0284A126-FBD6-496D-9FBB-144B9D67D833}"/>
    <cellStyle name="Note 3 6 2 8 2" xfId="24668" xr:uid="{A2927AA6-CAB4-45C1-BA5F-1BD4206DF4B2}"/>
    <cellStyle name="Note 3 6 2 9" xfId="24669" xr:uid="{B8E3CB76-D100-437D-92C8-6750E093381F}"/>
    <cellStyle name="Note 3 6 3" xfId="24670" xr:uid="{AF1DFB4D-B478-4346-BA1C-4B5E9ED8F401}"/>
    <cellStyle name="Note 3 6 3 2" xfId="24671" xr:uid="{B12C4BC0-FC90-4EA1-AD03-105F3551A6DE}"/>
    <cellStyle name="Note 3 6 3 2 2" xfId="24672" xr:uid="{814D0BF7-9909-465F-A131-4577BC4BE2B2}"/>
    <cellStyle name="Note 3 6 3 2 2 2" xfId="24673" xr:uid="{E5DC3E14-F9E1-41B4-BB93-7E711B34E526}"/>
    <cellStyle name="Note 3 6 3 2 3" xfId="24674" xr:uid="{D4D63190-4F13-417A-ADE4-FC6C52B2DE38}"/>
    <cellStyle name="Note 3 6 3 3" xfId="24675" xr:uid="{E5C159B6-E065-442F-880B-9F96B9BBB497}"/>
    <cellStyle name="Note 3 6 3 3 2" xfId="24676" xr:uid="{57DD78F8-40F5-4232-847A-965D108E61ED}"/>
    <cellStyle name="Note 3 6 3 3 2 2" xfId="24677" xr:uid="{A27C79C2-3957-496B-87DF-0CD03B62887A}"/>
    <cellStyle name="Note 3 6 3 3 3" xfId="24678" xr:uid="{8B4002F4-432A-479A-9773-5137BEF1FD0A}"/>
    <cellStyle name="Note 3 6 3 4" xfId="24679" xr:uid="{313EF785-E46B-43C5-A885-5D54CAAB24A1}"/>
    <cellStyle name="Note 3 6 3 4 2" xfId="24680" xr:uid="{14210C06-D05D-4565-A1AC-23EF3616F52A}"/>
    <cellStyle name="Note 3 6 3 5" xfId="24681" xr:uid="{7193602D-CA62-43B6-B2F5-2405B54178F2}"/>
    <cellStyle name="Note 3 6 3 5 2" xfId="24682" xr:uid="{BEB6D6A0-774A-424F-8F55-515B136409D8}"/>
    <cellStyle name="Note 3 6 3 6" xfId="24683" xr:uid="{3DA5E1FE-BFBC-4719-BE1A-61842A9A20E3}"/>
    <cellStyle name="Note 3 6 4" xfId="24684" xr:uid="{0EDB0A5B-5521-426E-9EFB-41822FB0C766}"/>
    <cellStyle name="Note 3 6 4 2" xfId="24685" xr:uid="{3F2A3AB8-3BE8-434F-9073-F0FEF271D99C}"/>
    <cellStyle name="Note 3 6 4 2 2" xfId="24686" xr:uid="{A2AD5DAA-867E-49EB-8E62-F914401B51CC}"/>
    <cellStyle name="Note 3 6 4 2 2 2" xfId="24687" xr:uid="{0ECB86E5-E728-4E72-83F2-B27800D954D2}"/>
    <cellStyle name="Note 3 6 4 2 3" xfId="24688" xr:uid="{0D54ECE9-2DA2-428E-B195-E68E08BF5774}"/>
    <cellStyle name="Note 3 6 4 3" xfId="24689" xr:uid="{014E0C42-27FC-43B8-8EB5-A9372D936834}"/>
    <cellStyle name="Note 3 6 4 3 2" xfId="24690" xr:uid="{F2EABB65-FB26-4B72-8D41-8639E5EEB2D4}"/>
    <cellStyle name="Note 3 6 4 3 2 2" xfId="24691" xr:uid="{27CBEF57-B8E3-4D51-8F2C-6468434BDE4A}"/>
    <cellStyle name="Note 3 6 4 3 3" xfId="24692" xr:uid="{C4D5B63F-B6DE-4554-B080-69606CD21AE4}"/>
    <cellStyle name="Note 3 6 4 4" xfId="24693" xr:uid="{DF9752D7-C9A0-4A6F-B5A8-763C0BC596CD}"/>
    <cellStyle name="Note 3 6 4 4 2" xfId="24694" xr:uid="{7B8768D9-7262-4A34-BDE2-8CC240A0FBB7}"/>
    <cellStyle name="Note 3 6 4 5" xfId="24695" xr:uid="{9982C974-858C-41A3-8F38-5DD528C516E0}"/>
    <cellStyle name="Note 3 6 4 5 2" xfId="24696" xr:uid="{4B08A7F1-C7DA-4D5D-88F5-EEEDFF352291}"/>
    <cellStyle name="Note 3 6 4 6" xfId="24697" xr:uid="{19861AF4-2730-4012-8561-7E8E03CB7E11}"/>
    <cellStyle name="Note 3 6 5" xfId="24698" xr:uid="{1C8CA861-ADBC-409C-94A2-41BAC5FB2687}"/>
    <cellStyle name="Note 3 6 5 2" xfId="24699" xr:uid="{4D342DA0-8FBF-42C2-8AA5-B3A6C9E82490}"/>
    <cellStyle name="Note 3 6 5 2 2" xfId="24700" xr:uid="{05F1753F-F6C4-46A0-8A1D-B25EC136C333}"/>
    <cellStyle name="Note 3 6 5 2 2 2" xfId="24701" xr:uid="{51DF8E2C-6643-4A79-8F26-95F3096A7943}"/>
    <cellStyle name="Note 3 6 5 2 3" xfId="24702" xr:uid="{C7B3F327-E835-441B-BD1E-88A00994BD8B}"/>
    <cellStyle name="Note 3 6 5 3" xfId="24703" xr:uid="{88F7E800-7377-4663-BAD7-6B17674EA1FC}"/>
    <cellStyle name="Note 3 6 5 3 2" xfId="24704" xr:uid="{A4B11387-A9E8-4012-A664-A218EB1214D8}"/>
    <cellStyle name="Note 3 6 5 3 2 2" xfId="24705" xr:uid="{B8C1A86B-D0E7-4ADB-B411-5F4C323C7AF7}"/>
    <cellStyle name="Note 3 6 5 3 3" xfId="24706" xr:uid="{7269F172-D5A5-4D4B-BECB-6B2DA63AF865}"/>
    <cellStyle name="Note 3 6 5 4" xfId="24707" xr:uid="{8391E720-3A43-4AC6-8FF7-E39E97E9B8F9}"/>
    <cellStyle name="Note 3 6 5 4 2" xfId="24708" xr:uid="{4B0A0F32-610E-4A79-96DF-6C13959EDFFC}"/>
    <cellStyle name="Note 3 6 5 5" xfId="24709" xr:uid="{9A82B4D0-C839-42EC-8EC7-0CD0AE413432}"/>
    <cellStyle name="Note 3 6 5 5 2" xfId="24710" xr:uid="{5F2AF274-F193-40CC-AFBF-3A2B47859394}"/>
    <cellStyle name="Note 3 6 5 6" xfId="24711" xr:uid="{346F60FE-25A1-4CB1-A2E7-40D59D66C8DB}"/>
    <cellStyle name="Note 3 6 6" xfId="24712" xr:uid="{E213360B-6139-4305-906C-FCFE10BA242E}"/>
    <cellStyle name="Note 3 6 6 2" xfId="24713" xr:uid="{68DA4514-8F79-47ED-BA83-51C6B245E588}"/>
    <cellStyle name="Note 3 6 6 2 2" xfId="24714" xr:uid="{39DE8A6D-7FBB-41AC-B34F-95550705537A}"/>
    <cellStyle name="Note 3 6 6 3" xfId="24715" xr:uid="{B74512A7-55E2-48E1-9E54-2A88F637E462}"/>
    <cellStyle name="Note 3 6 7" xfId="24716" xr:uid="{494EEBB5-8764-499C-9BED-664ED976A3E4}"/>
    <cellStyle name="Note 3 6 7 2" xfId="24717" xr:uid="{53C797B4-A0EC-4E42-93D4-6C07CFEA0C05}"/>
    <cellStyle name="Note 3 6 7 2 2" xfId="24718" xr:uid="{BEF85647-7C0A-4B60-80E7-41CDEEB3BD44}"/>
    <cellStyle name="Note 3 6 7 3" xfId="24719" xr:uid="{B31CC6E7-32EA-46A1-B829-7044F5AF4531}"/>
    <cellStyle name="Note 3 6 8" xfId="24720" xr:uid="{4CE175CE-D09A-449A-BA1D-0AA0A50F5753}"/>
    <cellStyle name="Note 3 6 8 2" xfId="24721" xr:uid="{7463824C-0D0A-4BC6-B81F-E415E7759324}"/>
    <cellStyle name="Note 3 6 9" xfId="24722" xr:uid="{76A2AECE-1B78-49D1-B290-3452EAC93619}"/>
    <cellStyle name="Note 3 6 9 2" xfId="24723" xr:uid="{F3908CB7-B9E3-4D32-A198-186108725E38}"/>
    <cellStyle name="Note 3 7" xfId="24724" xr:uid="{9546602F-3AB5-4C66-AE14-9029504E9214}"/>
    <cellStyle name="Note 3 7 10" xfId="24725" xr:uid="{159EF80E-A2FA-4125-B5E6-DE8BF1DDDE06}"/>
    <cellStyle name="Note 3 7 2" xfId="24726" xr:uid="{4C86F8DF-33EC-47C0-A3FD-AC6086DE8D22}"/>
    <cellStyle name="Note 3 7 2 2" xfId="24727" xr:uid="{9347C5AD-6F2B-4A91-8075-99CB08349802}"/>
    <cellStyle name="Note 3 7 2 2 2" xfId="24728" xr:uid="{3E8E80F8-3A70-47A0-A841-81A7F442761F}"/>
    <cellStyle name="Note 3 7 2 2 2 2" xfId="24729" xr:uid="{8D6783DB-3AFE-4DB7-80C1-D919A13DEEED}"/>
    <cellStyle name="Note 3 7 2 2 2 2 2" xfId="24730" xr:uid="{2FCAE2E6-FAE5-476E-8120-CDBEA48698F9}"/>
    <cellStyle name="Note 3 7 2 2 2 3" xfId="24731" xr:uid="{F25E00C0-27B8-41B5-B603-BF11A6462CC4}"/>
    <cellStyle name="Note 3 7 2 2 3" xfId="24732" xr:uid="{D60AA023-049B-4EE4-A7F6-00955C9D748D}"/>
    <cellStyle name="Note 3 7 2 2 3 2" xfId="24733" xr:uid="{50C980BE-516F-4AC4-AB47-AF4463EEBBD1}"/>
    <cellStyle name="Note 3 7 2 2 3 2 2" xfId="24734" xr:uid="{8B770561-A8B4-425C-9FB8-07857AD39597}"/>
    <cellStyle name="Note 3 7 2 2 3 3" xfId="24735" xr:uid="{CB408830-FA3C-4439-8113-C2FD0D36B890}"/>
    <cellStyle name="Note 3 7 2 2 4" xfId="24736" xr:uid="{F385316E-F2B1-43B2-8DC3-3A1E4997AA18}"/>
    <cellStyle name="Note 3 7 2 2 4 2" xfId="24737" xr:uid="{AF0D0EA4-59A0-4571-93A0-4C16DD8BE287}"/>
    <cellStyle name="Note 3 7 2 2 5" xfId="24738" xr:uid="{CA534D6A-7998-45D3-B798-05A6ED11A129}"/>
    <cellStyle name="Note 3 7 2 2 5 2" xfId="24739" xr:uid="{5A34CFDA-FB7F-4420-8DAD-ED3A71C5D902}"/>
    <cellStyle name="Note 3 7 2 2 6" xfId="24740" xr:uid="{D0C7A808-11F9-4A92-AB00-5F7A33807295}"/>
    <cellStyle name="Note 3 7 2 3" xfId="24741" xr:uid="{8B436F90-6794-4F4A-9E8F-5C30150220C5}"/>
    <cellStyle name="Note 3 7 2 3 2" xfId="24742" xr:uid="{54A6FC8E-B7D1-408D-93C8-F98CBBC005ED}"/>
    <cellStyle name="Note 3 7 2 3 2 2" xfId="24743" xr:uid="{68D4C50E-BA20-4593-A476-F82FACC872A5}"/>
    <cellStyle name="Note 3 7 2 3 2 2 2" xfId="24744" xr:uid="{5501B111-7923-4D21-AB9F-BB319BCC0EC2}"/>
    <cellStyle name="Note 3 7 2 3 2 3" xfId="24745" xr:uid="{C95D8B95-3EFB-4521-BB3E-0327F5C07068}"/>
    <cellStyle name="Note 3 7 2 3 3" xfId="24746" xr:uid="{463E39F0-84A1-429E-BDB6-7D62465AD13F}"/>
    <cellStyle name="Note 3 7 2 3 3 2" xfId="24747" xr:uid="{3566EE13-F143-4333-A197-024489FA7055}"/>
    <cellStyle name="Note 3 7 2 3 3 2 2" xfId="24748" xr:uid="{21F76F9C-1726-433B-8E50-D91F0C6F6EE8}"/>
    <cellStyle name="Note 3 7 2 3 3 3" xfId="24749" xr:uid="{ABC0D5D4-4D5B-4B75-ADC5-71E6296D5450}"/>
    <cellStyle name="Note 3 7 2 3 4" xfId="24750" xr:uid="{7F2F78DF-9054-4F84-ADBE-BD9F58AE710A}"/>
    <cellStyle name="Note 3 7 2 3 4 2" xfId="24751" xr:uid="{E5CB6D6C-A5D5-4DDA-B364-98815F06553D}"/>
    <cellStyle name="Note 3 7 2 3 5" xfId="24752" xr:uid="{53ECEE84-D25F-4AF4-A48B-5C766D7627C9}"/>
    <cellStyle name="Note 3 7 2 3 5 2" xfId="24753" xr:uid="{D40B2A21-473D-497C-9274-7E7A57EC7572}"/>
    <cellStyle name="Note 3 7 2 3 6" xfId="24754" xr:uid="{5A2CA54A-622C-41A7-9BF1-8024C0AEF6C9}"/>
    <cellStyle name="Note 3 7 2 4" xfId="24755" xr:uid="{E5B02AF3-22F6-466B-A3D3-E692E5183048}"/>
    <cellStyle name="Note 3 7 2 4 2" xfId="24756" xr:uid="{5FD6FF70-D20C-4788-855C-B16DACCC05C5}"/>
    <cellStyle name="Note 3 7 2 4 2 2" xfId="24757" xr:uid="{7A413D36-A1EF-4D0F-BD38-C07DB02A5FE4}"/>
    <cellStyle name="Note 3 7 2 4 2 2 2" xfId="24758" xr:uid="{0D8A5811-D93D-4D14-8292-17EEB0126A9D}"/>
    <cellStyle name="Note 3 7 2 4 2 3" xfId="24759" xr:uid="{C363CB2B-266A-4763-B4A2-248D72948FCE}"/>
    <cellStyle name="Note 3 7 2 4 3" xfId="24760" xr:uid="{52614886-51C2-4D62-88BA-290D7FCF152F}"/>
    <cellStyle name="Note 3 7 2 4 3 2" xfId="24761" xr:uid="{9E3CE467-0B11-470C-9D6B-9D424977DB3D}"/>
    <cellStyle name="Note 3 7 2 4 3 2 2" xfId="24762" xr:uid="{205FB9E5-BC3A-4158-AF5A-0ED8A677D5A1}"/>
    <cellStyle name="Note 3 7 2 4 3 3" xfId="24763" xr:uid="{2F20B043-7384-4B2C-BA14-A33F22F2C360}"/>
    <cellStyle name="Note 3 7 2 4 4" xfId="24764" xr:uid="{A884B244-A3BC-4262-BF10-0AB070DC7FB6}"/>
    <cellStyle name="Note 3 7 2 4 4 2" xfId="24765" xr:uid="{A935B8AB-9120-4B3E-B8B4-098517B3F26D}"/>
    <cellStyle name="Note 3 7 2 4 5" xfId="24766" xr:uid="{A252E4CC-8640-4F47-A2F6-EDAE3E017C39}"/>
    <cellStyle name="Note 3 7 2 4 5 2" xfId="24767" xr:uid="{7020F53E-F581-4E12-BBB7-07856C78D29F}"/>
    <cellStyle name="Note 3 7 2 4 6" xfId="24768" xr:uid="{9355814E-60DE-40B2-BB99-6AA920B7DF9F}"/>
    <cellStyle name="Note 3 7 2 5" xfId="24769" xr:uid="{62B865A1-F9BE-4327-8333-E0E28C7497A4}"/>
    <cellStyle name="Note 3 7 2 5 2" xfId="24770" xr:uid="{C5434C0D-910E-4993-9E61-FDA4ED554C14}"/>
    <cellStyle name="Note 3 7 2 5 2 2" xfId="24771" xr:uid="{42F6867A-B70A-4656-8EDA-71A6C1392B53}"/>
    <cellStyle name="Note 3 7 2 5 3" xfId="24772" xr:uid="{1E1D2AF8-8AD6-49C2-BAFD-B69894998A26}"/>
    <cellStyle name="Note 3 7 2 6" xfId="24773" xr:uid="{EC91692E-B1C2-49C7-80AB-2B25F85FD106}"/>
    <cellStyle name="Note 3 7 2 6 2" xfId="24774" xr:uid="{E2AE9FE5-390C-41B5-A3D6-F3C646E500AB}"/>
    <cellStyle name="Note 3 7 2 6 2 2" xfId="24775" xr:uid="{7371E768-D94E-4E93-AFED-934C956F79FD}"/>
    <cellStyle name="Note 3 7 2 6 3" xfId="24776" xr:uid="{0A4BCADC-0143-4396-B526-55AFE1C5DC82}"/>
    <cellStyle name="Note 3 7 2 7" xfId="24777" xr:uid="{6B68B867-4D30-427B-ADD9-E88550AE4608}"/>
    <cellStyle name="Note 3 7 2 7 2" xfId="24778" xr:uid="{48CB0663-90F7-4834-A964-30109252FCE7}"/>
    <cellStyle name="Note 3 7 2 8" xfId="24779" xr:uid="{B2FFCC1E-F5FB-47D3-9A91-50362EA2C209}"/>
    <cellStyle name="Note 3 7 2 8 2" xfId="24780" xr:uid="{355E72FE-F9A0-49D6-9E84-2D2C08E99464}"/>
    <cellStyle name="Note 3 7 2 9" xfId="24781" xr:uid="{40856040-017D-4FFA-BD6B-F0A44084F1AE}"/>
    <cellStyle name="Note 3 7 3" xfId="24782" xr:uid="{19EF35E7-D23F-4A31-939D-0E7F36AD2EAC}"/>
    <cellStyle name="Note 3 7 3 2" xfId="24783" xr:uid="{F8C78DF2-4ADA-4CCB-8DA9-7DA6BDCD6BBE}"/>
    <cellStyle name="Note 3 7 3 2 2" xfId="24784" xr:uid="{E5440213-B0DA-49D4-B506-2B05122E0B76}"/>
    <cellStyle name="Note 3 7 3 2 2 2" xfId="24785" xr:uid="{3A5F6077-8070-4083-9F67-9F71673B5F2E}"/>
    <cellStyle name="Note 3 7 3 2 3" xfId="24786" xr:uid="{799C0410-DDFC-4197-AE6D-E24C66C18A20}"/>
    <cellStyle name="Note 3 7 3 3" xfId="24787" xr:uid="{3543ECE4-B0FA-4CC3-A624-71BF24FBDEA3}"/>
    <cellStyle name="Note 3 7 3 3 2" xfId="24788" xr:uid="{7EB46DE7-B1D6-443C-9E79-3AD73290F885}"/>
    <cellStyle name="Note 3 7 3 3 2 2" xfId="24789" xr:uid="{A6D5CF4B-228F-4F6B-AA68-4BA838EDB2F0}"/>
    <cellStyle name="Note 3 7 3 3 3" xfId="24790" xr:uid="{133B6AE0-91E1-4868-82C8-65645B8090AD}"/>
    <cellStyle name="Note 3 7 3 4" xfId="24791" xr:uid="{F0D89CEB-2D69-42C0-839F-FE7F29E5CE46}"/>
    <cellStyle name="Note 3 7 3 4 2" xfId="24792" xr:uid="{BDA02AA6-AE41-4CB6-86A3-88B5D47C00F5}"/>
    <cellStyle name="Note 3 7 3 5" xfId="24793" xr:uid="{3E153276-FD5B-423E-B77E-E12E46EE7E8A}"/>
    <cellStyle name="Note 3 7 3 5 2" xfId="24794" xr:uid="{F3703A00-884B-4267-BFE9-4E95D567F683}"/>
    <cellStyle name="Note 3 7 3 6" xfId="24795" xr:uid="{766F314E-211A-4C8B-900F-F3E990B427BF}"/>
    <cellStyle name="Note 3 7 4" xfId="24796" xr:uid="{150B6BB9-184C-4EBB-BA85-E667CF631A52}"/>
    <cellStyle name="Note 3 7 4 2" xfId="24797" xr:uid="{3161C4B3-9524-4575-98AC-181421D34799}"/>
    <cellStyle name="Note 3 7 4 2 2" xfId="24798" xr:uid="{E96C7663-26D3-4C80-A05B-5FA873ABA428}"/>
    <cellStyle name="Note 3 7 4 2 2 2" xfId="24799" xr:uid="{719A53D9-5B6B-4C93-9524-8425B4F8EA50}"/>
    <cellStyle name="Note 3 7 4 2 3" xfId="24800" xr:uid="{0BC75D3C-AB34-4D0B-AECD-C046729B1294}"/>
    <cellStyle name="Note 3 7 4 3" xfId="24801" xr:uid="{B75AED5A-A432-4B6B-B4C4-D08E670E5B59}"/>
    <cellStyle name="Note 3 7 4 3 2" xfId="24802" xr:uid="{A6BFBDF3-A9DC-47CA-AB2E-20861C72F6AF}"/>
    <cellStyle name="Note 3 7 4 3 2 2" xfId="24803" xr:uid="{3A2A591D-7856-4B3F-8F9B-6DD2C6242A91}"/>
    <cellStyle name="Note 3 7 4 3 3" xfId="24804" xr:uid="{FA2F916C-1C57-40AB-A1FE-0FC340D9ACC7}"/>
    <cellStyle name="Note 3 7 4 4" xfId="24805" xr:uid="{BCBAD5ED-15A7-4ACA-A2B3-335376728046}"/>
    <cellStyle name="Note 3 7 4 4 2" xfId="24806" xr:uid="{AEC9368B-903B-4DD9-82CE-CF81ACBCC9C5}"/>
    <cellStyle name="Note 3 7 4 5" xfId="24807" xr:uid="{E8353489-2D38-4704-A984-C67CBC53095C}"/>
    <cellStyle name="Note 3 7 4 5 2" xfId="24808" xr:uid="{4335FF24-E261-4E5A-BECA-10F82743C8E4}"/>
    <cellStyle name="Note 3 7 4 6" xfId="24809" xr:uid="{887C3D4B-1A67-4995-820A-BAF6A5B3727F}"/>
    <cellStyle name="Note 3 7 5" xfId="24810" xr:uid="{49EB4323-5776-4DA4-9D64-99828D2BD264}"/>
    <cellStyle name="Note 3 7 5 2" xfId="24811" xr:uid="{78FD81BB-0175-4AC7-8D08-04FFD7780AC5}"/>
    <cellStyle name="Note 3 7 5 2 2" xfId="24812" xr:uid="{731C6EB2-AFDB-48EA-8AD4-8F0FBDFD32F8}"/>
    <cellStyle name="Note 3 7 5 2 2 2" xfId="24813" xr:uid="{C80405A0-8EBC-4CC3-8914-2B4B91CECFB0}"/>
    <cellStyle name="Note 3 7 5 2 3" xfId="24814" xr:uid="{A3B12F6F-B6A5-4E97-B69E-1EFFD8A87DD6}"/>
    <cellStyle name="Note 3 7 5 3" xfId="24815" xr:uid="{9C8207E4-641E-4D0C-B500-0843B5FB9535}"/>
    <cellStyle name="Note 3 7 5 3 2" xfId="24816" xr:uid="{AED90E72-9E54-4DDA-9F71-45F24EB042D5}"/>
    <cellStyle name="Note 3 7 5 3 2 2" xfId="24817" xr:uid="{815D5295-BBC8-4424-807B-B346D022C404}"/>
    <cellStyle name="Note 3 7 5 3 3" xfId="24818" xr:uid="{3AB3A2AF-03F8-48D5-ABD8-08DD0922FA7F}"/>
    <cellStyle name="Note 3 7 5 4" xfId="24819" xr:uid="{0A9ED5DA-58B0-4831-A3E6-66EBE01A50A0}"/>
    <cellStyle name="Note 3 7 5 4 2" xfId="24820" xr:uid="{8FA8BBD9-9441-449D-A042-2E52C67E1918}"/>
    <cellStyle name="Note 3 7 5 5" xfId="24821" xr:uid="{E56D58AB-3A51-4290-9173-C63000B4C8CA}"/>
    <cellStyle name="Note 3 7 5 5 2" xfId="24822" xr:uid="{98B9FAC1-238B-4946-A956-0A80DFD8BE93}"/>
    <cellStyle name="Note 3 7 5 6" xfId="24823" xr:uid="{81FFCC9E-595D-47E8-A517-DB0207C47283}"/>
    <cellStyle name="Note 3 7 6" xfId="24824" xr:uid="{1C2BA60B-2400-4041-99CD-C244FF1C5937}"/>
    <cellStyle name="Note 3 7 6 2" xfId="24825" xr:uid="{8052273A-3125-4AFB-90BF-C97422F8030F}"/>
    <cellStyle name="Note 3 7 6 2 2" xfId="24826" xr:uid="{3639984E-9EB3-41E6-A133-8703A7A131D7}"/>
    <cellStyle name="Note 3 7 6 3" xfId="24827" xr:uid="{3CF2113A-0E25-4EA6-AF7A-9435CC03298A}"/>
    <cellStyle name="Note 3 7 7" xfId="24828" xr:uid="{C588B532-36F6-4DBC-92BD-7CF79265D184}"/>
    <cellStyle name="Note 3 7 7 2" xfId="24829" xr:uid="{FCF2FD7B-A870-461B-AB82-8AF744BB1F02}"/>
    <cellStyle name="Note 3 7 7 2 2" xfId="24830" xr:uid="{5D727418-39C9-411C-AB6B-993EEB3323B8}"/>
    <cellStyle name="Note 3 7 7 3" xfId="24831" xr:uid="{8E3169E8-8EAB-4100-AE2D-9DCF3A942129}"/>
    <cellStyle name="Note 3 7 8" xfId="24832" xr:uid="{E95BE641-678E-47DA-859D-73F9A223092F}"/>
    <cellStyle name="Note 3 7 8 2" xfId="24833" xr:uid="{6BF4F6B8-BA19-4CE3-9FFD-DB6D08FE3C1A}"/>
    <cellStyle name="Note 3 7 9" xfId="24834" xr:uid="{5C8E3044-3DE9-4136-9DC4-2A4F9394436F}"/>
    <cellStyle name="Note 3 7 9 2" xfId="24835" xr:uid="{251699C8-2830-4526-8117-AAB73AE25145}"/>
    <cellStyle name="Note 3 8" xfId="24836" xr:uid="{16F3CAA2-9DA2-40C9-A5A9-9A954A00B1A6}"/>
    <cellStyle name="Note 3 8 10" xfId="24837" xr:uid="{ABD57417-34B0-4B08-B6F4-FE413D52D2F6}"/>
    <cellStyle name="Note 3 8 2" xfId="24838" xr:uid="{3FEC2307-C201-42AA-9D8D-5825B2C0A1AC}"/>
    <cellStyle name="Note 3 8 2 2" xfId="24839" xr:uid="{2C2DECBC-3724-4165-B54F-FBACAE9CC8F9}"/>
    <cellStyle name="Note 3 8 2 2 2" xfId="24840" xr:uid="{A558F945-B201-4C6A-99F3-8FF2B3F50E74}"/>
    <cellStyle name="Note 3 8 2 2 2 2" xfId="24841" xr:uid="{457F7649-F38D-4F8A-A6E4-606EB211566D}"/>
    <cellStyle name="Note 3 8 2 2 2 2 2" xfId="24842" xr:uid="{D61D19A6-D994-458A-A1A6-34DA671DB0C0}"/>
    <cellStyle name="Note 3 8 2 2 2 3" xfId="24843" xr:uid="{9F583DE0-5B0F-4BAE-BE59-08C0E64AD6D6}"/>
    <cellStyle name="Note 3 8 2 2 3" xfId="24844" xr:uid="{E51C30FA-F2AE-4B4B-920D-AFE0A87ECB56}"/>
    <cellStyle name="Note 3 8 2 2 3 2" xfId="24845" xr:uid="{A79D44A4-D162-4A47-97E7-B1A603C1D0B7}"/>
    <cellStyle name="Note 3 8 2 2 3 2 2" xfId="24846" xr:uid="{4B1F7C31-9823-4402-9602-5ADE62677187}"/>
    <cellStyle name="Note 3 8 2 2 3 3" xfId="24847" xr:uid="{3B56A698-32B8-4354-88F7-7E9544856D3E}"/>
    <cellStyle name="Note 3 8 2 2 4" xfId="24848" xr:uid="{9D963FBB-9044-4C1E-85B5-13C1F4014D18}"/>
    <cellStyle name="Note 3 8 2 2 4 2" xfId="24849" xr:uid="{A1B5614A-5C16-42AA-984E-5EABC6F9DEA5}"/>
    <cellStyle name="Note 3 8 2 2 5" xfId="24850" xr:uid="{7F658D2A-B40E-49A1-ADC0-6D5C0C0234D7}"/>
    <cellStyle name="Note 3 8 2 2 5 2" xfId="24851" xr:uid="{F1BC10C3-46EC-4FF2-8C68-1F0188249830}"/>
    <cellStyle name="Note 3 8 2 2 6" xfId="24852" xr:uid="{9C2898DE-A601-4917-A511-B97C36801663}"/>
    <cellStyle name="Note 3 8 2 3" xfId="24853" xr:uid="{2A6273DB-EF05-4196-85F2-DCBB99E86194}"/>
    <cellStyle name="Note 3 8 2 3 2" xfId="24854" xr:uid="{195A1CF2-8DF2-4557-BD3C-419D0E37CEA3}"/>
    <cellStyle name="Note 3 8 2 3 2 2" xfId="24855" xr:uid="{45EEE7D4-FCE7-438A-89B9-30170C526B42}"/>
    <cellStyle name="Note 3 8 2 3 2 2 2" xfId="24856" xr:uid="{7F5BA590-C4AB-4414-9F33-307F84581D35}"/>
    <cellStyle name="Note 3 8 2 3 2 3" xfId="24857" xr:uid="{DEC85FD5-6D2A-4EAD-8182-92AEDC2C7D67}"/>
    <cellStyle name="Note 3 8 2 3 3" xfId="24858" xr:uid="{AC01DB9A-6BD1-45C2-8C3C-8B983D77268C}"/>
    <cellStyle name="Note 3 8 2 3 3 2" xfId="24859" xr:uid="{5272438F-B6FB-454E-83EE-BC74A603A412}"/>
    <cellStyle name="Note 3 8 2 3 3 2 2" xfId="24860" xr:uid="{FF3E9BB5-C6A5-472F-AF1A-A84EB0F27FEE}"/>
    <cellStyle name="Note 3 8 2 3 3 3" xfId="24861" xr:uid="{34CE3265-6546-433B-A535-0438F545AED7}"/>
    <cellStyle name="Note 3 8 2 3 4" xfId="24862" xr:uid="{2202B732-1103-4F99-96B0-B7C870AAD08D}"/>
    <cellStyle name="Note 3 8 2 3 4 2" xfId="24863" xr:uid="{1BDBB907-A5E9-409E-8916-E037669C1B82}"/>
    <cellStyle name="Note 3 8 2 3 5" xfId="24864" xr:uid="{DC026C8E-D147-4224-91B8-BAE92A24EE02}"/>
    <cellStyle name="Note 3 8 2 3 5 2" xfId="24865" xr:uid="{3E45CC93-34E0-4EFF-B6B6-7A6E9154302E}"/>
    <cellStyle name="Note 3 8 2 3 6" xfId="24866" xr:uid="{58885A65-E8D0-4199-9914-D2809E91B8F5}"/>
    <cellStyle name="Note 3 8 2 4" xfId="24867" xr:uid="{A2D14ABE-4CC2-41DC-A175-7FAC05BFA567}"/>
    <cellStyle name="Note 3 8 2 4 2" xfId="24868" xr:uid="{9A7BCA94-3270-4B3B-AA91-DBD36A82C885}"/>
    <cellStyle name="Note 3 8 2 4 2 2" xfId="24869" xr:uid="{DD6CC87F-B921-4598-AF43-9ED1F9A2635A}"/>
    <cellStyle name="Note 3 8 2 4 2 2 2" xfId="24870" xr:uid="{B8AE7631-2DD8-46FD-908E-89520F8FF56C}"/>
    <cellStyle name="Note 3 8 2 4 2 3" xfId="24871" xr:uid="{FDD3AE01-FB13-4377-9686-9F523D6975EB}"/>
    <cellStyle name="Note 3 8 2 4 3" xfId="24872" xr:uid="{2C040F80-67EC-4B1D-A1C9-6CF11FD1848A}"/>
    <cellStyle name="Note 3 8 2 4 3 2" xfId="24873" xr:uid="{9A050B98-C59C-49B0-A062-8A53E5EE587C}"/>
    <cellStyle name="Note 3 8 2 4 3 2 2" xfId="24874" xr:uid="{5CF03963-FFF1-4FFB-AAB1-E4C3BA8FA08D}"/>
    <cellStyle name="Note 3 8 2 4 3 3" xfId="24875" xr:uid="{BE44AFC5-2E76-4BD7-836D-33401DF03906}"/>
    <cellStyle name="Note 3 8 2 4 4" xfId="24876" xr:uid="{DD8A70B0-D3CD-4DDE-A0CE-E6A5A4316627}"/>
    <cellStyle name="Note 3 8 2 4 4 2" xfId="24877" xr:uid="{4DD5EF14-62B2-499A-9513-06FE2C61A8D3}"/>
    <cellStyle name="Note 3 8 2 4 5" xfId="24878" xr:uid="{43D5F075-127B-47CA-85A2-0A4BCBA5AD00}"/>
    <cellStyle name="Note 3 8 2 4 5 2" xfId="24879" xr:uid="{9F27A90E-EE81-4A2F-8EEF-1AD4409A1FA1}"/>
    <cellStyle name="Note 3 8 2 4 6" xfId="24880" xr:uid="{6059EC02-CBE6-4DA7-86CD-83EC0DA7DA3E}"/>
    <cellStyle name="Note 3 8 2 5" xfId="24881" xr:uid="{9232DDE0-B645-4314-B2D0-86E6C8C28817}"/>
    <cellStyle name="Note 3 8 2 5 2" xfId="24882" xr:uid="{89D830B9-B05F-40FC-A708-DA602370EC98}"/>
    <cellStyle name="Note 3 8 2 5 2 2" xfId="24883" xr:uid="{A975AA09-650A-42F4-8865-2E425EAFDE02}"/>
    <cellStyle name="Note 3 8 2 5 3" xfId="24884" xr:uid="{070EA8C4-63FF-4637-8F1F-F207A5786E5D}"/>
    <cellStyle name="Note 3 8 2 6" xfId="24885" xr:uid="{AD7B5184-9757-407D-970D-BB8EC9BE7480}"/>
    <cellStyle name="Note 3 8 2 6 2" xfId="24886" xr:uid="{2B00CC9B-0458-4FCE-AB53-3021A9482E97}"/>
    <cellStyle name="Note 3 8 2 6 2 2" xfId="24887" xr:uid="{AEEA6938-EA27-489E-958D-A26C289FFF42}"/>
    <cellStyle name="Note 3 8 2 6 3" xfId="24888" xr:uid="{A3FAE851-EAAC-4C24-AC14-40BC80A864A0}"/>
    <cellStyle name="Note 3 8 2 7" xfId="24889" xr:uid="{BE6CF542-17C4-4727-8E48-C2AB5024C604}"/>
    <cellStyle name="Note 3 8 2 7 2" xfId="24890" xr:uid="{3479112F-D8E3-4709-A9A0-90F1B3289C4A}"/>
    <cellStyle name="Note 3 8 2 8" xfId="24891" xr:uid="{A79737B4-30B8-4BC3-8EE9-F5CA5C0BE25D}"/>
    <cellStyle name="Note 3 8 2 8 2" xfId="24892" xr:uid="{046019AE-BA7D-4BFB-883D-717459BCAC56}"/>
    <cellStyle name="Note 3 8 2 9" xfId="24893" xr:uid="{A05A2119-1BD3-446A-81A6-BD75EDCC3E34}"/>
    <cellStyle name="Note 3 8 3" xfId="24894" xr:uid="{8383B20A-720E-4F6B-828A-B2E09BEAC4AA}"/>
    <cellStyle name="Note 3 8 3 2" xfId="24895" xr:uid="{D2AE395D-E680-4C3D-8BAE-50A991717D0E}"/>
    <cellStyle name="Note 3 8 3 2 2" xfId="24896" xr:uid="{A653CF2C-6503-44AE-B9A1-15A021BB3309}"/>
    <cellStyle name="Note 3 8 3 2 2 2" xfId="24897" xr:uid="{B26FFB77-3DA8-4301-973D-3F161937D584}"/>
    <cellStyle name="Note 3 8 3 2 3" xfId="24898" xr:uid="{40494BDC-9F0C-4923-B53A-7864813273BB}"/>
    <cellStyle name="Note 3 8 3 3" xfId="24899" xr:uid="{02F67B8C-322F-4010-AD59-931E7BD05C6E}"/>
    <cellStyle name="Note 3 8 3 3 2" xfId="24900" xr:uid="{F53D9668-F486-4049-AF2E-CD448586EE10}"/>
    <cellStyle name="Note 3 8 3 3 2 2" xfId="24901" xr:uid="{AED4A0A4-8F56-48B7-BCD7-CD66395EA78D}"/>
    <cellStyle name="Note 3 8 3 3 3" xfId="24902" xr:uid="{CDB1FE5B-3081-4AE7-A4A6-DE33A0005735}"/>
    <cellStyle name="Note 3 8 3 4" xfId="24903" xr:uid="{DA03DAF5-27A1-404F-81B7-62F0A7046141}"/>
    <cellStyle name="Note 3 8 3 4 2" xfId="24904" xr:uid="{1CD0A3CB-AB54-47FD-8B7D-22AB7FF06261}"/>
    <cellStyle name="Note 3 8 3 5" xfId="24905" xr:uid="{926F14A3-64C7-4D47-BD8E-D5B46D55DF6B}"/>
    <cellStyle name="Note 3 8 3 5 2" xfId="24906" xr:uid="{480F86B0-F646-4C56-BE48-EAA57128B00C}"/>
    <cellStyle name="Note 3 8 3 6" xfId="24907" xr:uid="{8F0FB438-FDCA-40C7-9F02-43E700C857DD}"/>
    <cellStyle name="Note 3 8 4" xfId="24908" xr:uid="{8B9CD372-3FA0-46CC-A392-933964836DEC}"/>
    <cellStyle name="Note 3 8 4 2" xfId="24909" xr:uid="{FBA429F2-AB57-4038-B948-312BD9871812}"/>
    <cellStyle name="Note 3 8 4 2 2" xfId="24910" xr:uid="{9EB9D192-86C3-4C35-8E1A-F30C5C2B03B1}"/>
    <cellStyle name="Note 3 8 4 2 2 2" xfId="24911" xr:uid="{CDCEC59E-1BD2-4BBA-9E98-CF15FBA8DC19}"/>
    <cellStyle name="Note 3 8 4 2 3" xfId="24912" xr:uid="{445F4E33-6BDC-4598-A524-81E961702EAC}"/>
    <cellStyle name="Note 3 8 4 3" xfId="24913" xr:uid="{EBCA6234-A947-4B97-B022-F883EF9641DC}"/>
    <cellStyle name="Note 3 8 4 3 2" xfId="24914" xr:uid="{2A5DD7EB-1003-415E-B3F2-4B53B4E92522}"/>
    <cellStyle name="Note 3 8 4 3 2 2" xfId="24915" xr:uid="{AF31E074-42B8-4961-9FD4-122A308623D7}"/>
    <cellStyle name="Note 3 8 4 3 3" xfId="24916" xr:uid="{D9679A3F-314A-4031-9AA5-499C6F84B0B8}"/>
    <cellStyle name="Note 3 8 4 4" xfId="24917" xr:uid="{DC7A4704-D836-4F62-8349-25DE76860C0E}"/>
    <cellStyle name="Note 3 8 4 4 2" xfId="24918" xr:uid="{F7E5E9A0-1358-418F-AB17-1913227A9EF8}"/>
    <cellStyle name="Note 3 8 4 5" xfId="24919" xr:uid="{327AF688-D705-4257-B517-F115C4983CA0}"/>
    <cellStyle name="Note 3 8 4 5 2" xfId="24920" xr:uid="{CBDD5DDD-26AE-48AE-83ED-876178EA3057}"/>
    <cellStyle name="Note 3 8 4 6" xfId="24921" xr:uid="{C760BCE4-E23B-4F97-97C6-E34F2237074B}"/>
    <cellStyle name="Note 3 8 5" xfId="24922" xr:uid="{D0777FA1-AF9D-4CA5-9F5C-F1F133923EB1}"/>
    <cellStyle name="Note 3 8 5 2" xfId="24923" xr:uid="{572D0261-2986-4224-B836-64165A73B97A}"/>
    <cellStyle name="Note 3 8 5 2 2" xfId="24924" xr:uid="{5D120595-F137-4951-A844-08F8C1922994}"/>
    <cellStyle name="Note 3 8 5 2 2 2" xfId="24925" xr:uid="{64C90BA5-ABB5-45DA-88DA-789D321227AC}"/>
    <cellStyle name="Note 3 8 5 2 3" xfId="24926" xr:uid="{9687D70C-F227-474D-81C3-5367AACB6F0A}"/>
    <cellStyle name="Note 3 8 5 3" xfId="24927" xr:uid="{BF9AE1F1-E843-4959-9381-9C7ECD480C28}"/>
    <cellStyle name="Note 3 8 5 3 2" xfId="24928" xr:uid="{29874FE5-C233-4ECA-8DBB-C3A6B2E65DDD}"/>
    <cellStyle name="Note 3 8 5 3 2 2" xfId="24929" xr:uid="{837E1021-AD32-426A-AA3B-E2A7A1A64FB7}"/>
    <cellStyle name="Note 3 8 5 3 3" xfId="24930" xr:uid="{53432D9A-C2DA-4A13-BF50-9DFE03AF1E67}"/>
    <cellStyle name="Note 3 8 5 4" xfId="24931" xr:uid="{4218CFDC-7202-458F-A16C-7CD7ED2BEBBD}"/>
    <cellStyle name="Note 3 8 5 4 2" xfId="24932" xr:uid="{6DA32AFB-ACCB-40D5-97A5-76B4EE25FE6B}"/>
    <cellStyle name="Note 3 8 5 5" xfId="24933" xr:uid="{64D5EFFD-67B5-4D63-BCE3-4697815FEF9D}"/>
    <cellStyle name="Note 3 8 5 5 2" xfId="24934" xr:uid="{6AA52E78-485E-4A57-9972-3489AD046F5A}"/>
    <cellStyle name="Note 3 8 5 6" xfId="24935" xr:uid="{28DB18ED-AC91-40B2-B85B-7D99ECFD7EF4}"/>
    <cellStyle name="Note 3 8 6" xfId="24936" xr:uid="{CE02F094-912B-44C2-8086-8D7E314B5293}"/>
    <cellStyle name="Note 3 8 6 2" xfId="24937" xr:uid="{857FD0DB-CD65-4372-A74D-D469723C5522}"/>
    <cellStyle name="Note 3 8 6 2 2" xfId="24938" xr:uid="{833C2224-3BC1-4993-BBF8-FCEC8C50E7BE}"/>
    <cellStyle name="Note 3 8 6 3" xfId="24939" xr:uid="{4E04529C-881D-4B02-86EA-F5F97C7C10B1}"/>
    <cellStyle name="Note 3 8 7" xfId="24940" xr:uid="{F8E7679B-EC94-4197-B6BF-FA8D4903B422}"/>
    <cellStyle name="Note 3 8 7 2" xfId="24941" xr:uid="{F21ECAE9-BE72-4868-BC2C-4819906ACA6A}"/>
    <cellStyle name="Note 3 8 7 2 2" xfId="24942" xr:uid="{C4A90CCB-421A-4202-A971-7D7E07589D09}"/>
    <cellStyle name="Note 3 8 7 3" xfId="24943" xr:uid="{85F6A73A-DD83-4422-95BB-9C9BEDAE1838}"/>
    <cellStyle name="Note 3 8 8" xfId="24944" xr:uid="{93EDC933-BBE9-4E2F-8915-E724BDFB7F0A}"/>
    <cellStyle name="Note 3 8 8 2" xfId="24945" xr:uid="{C665F9B5-8DC7-4421-BC55-638DAEEE3B0F}"/>
    <cellStyle name="Note 3 8 9" xfId="24946" xr:uid="{313BE345-7F8B-4372-8373-DC48C41C6D1A}"/>
    <cellStyle name="Note 3 8 9 2" xfId="24947" xr:uid="{3E39A43C-FA05-4357-8DE6-D11C392964FF}"/>
    <cellStyle name="Note 3 9" xfId="24948" xr:uid="{90AD5514-B620-4427-9A08-81EEFC8D11EB}"/>
    <cellStyle name="Note 3 9 10" xfId="24949" xr:uid="{A1D66AEC-2080-4CE0-ADD7-AE0BAF165098}"/>
    <cellStyle name="Note 3 9 2" xfId="24950" xr:uid="{7DDBE78F-054E-44E2-A6F1-8F39E70439A6}"/>
    <cellStyle name="Note 3 9 2 2" xfId="24951" xr:uid="{E8D94039-5C43-43E5-837D-0C9152056502}"/>
    <cellStyle name="Note 3 9 2 2 2" xfId="24952" xr:uid="{A68926AB-6CD4-4A4A-9C07-CA76E0E364FB}"/>
    <cellStyle name="Note 3 9 2 2 2 2" xfId="24953" xr:uid="{3DDA2B5C-CBB8-4908-A1DC-FDCEA73D2AB3}"/>
    <cellStyle name="Note 3 9 2 2 2 2 2" xfId="24954" xr:uid="{09EAE142-7E73-4325-A7F5-EB84EEA38D0B}"/>
    <cellStyle name="Note 3 9 2 2 2 3" xfId="24955" xr:uid="{AF05E406-977A-44E7-A61E-C1C551F8C066}"/>
    <cellStyle name="Note 3 9 2 2 3" xfId="24956" xr:uid="{BDB8FD36-3794-4B8F-A20B-589612FF9674}"/>
    <cellStyle name="Note 3 9 2 2 3 2" xfId="24957" xr:uid="{5DBA5D2C-19AD-434F-8C9C-FF1F6F940FAF}"/>
    <cellStyle name="Note 3 9 2 2 3 2 2" xfId="24958" xr:uid="{73DCA899-1A1B-4BC8-8BB8-12963CCFBD3A}"/>
    <cellStyle name="Note 3 9 2 2 3 3" xfId="24959" xr:uid="{4822C6D1-E02B-44D9-BAD6-832C7270E08F}"/>
    <cellStyle name="Note 3 9 2 2 4" xfId="24960" xr:uid="{E4FCAD49-AF13-48E3-97E2-7676EE853818}"/>
    <cellStyle name="Note 3 9 2 2 4 2" xfId="24961" xr:uid="{8B87B66C-9302-4C2C-A2D8-C79FE7D5694C}"/>
    <cellStyle name="Note 3 9 2 2 5" xfId="24962" xr:uid="{EEC89629-0EB3-475E-A8AE-DC9069E6CB52}"/>
    <cellStyle name="Note 3 9 2 2 5 2" xfId="24963" xr:uid="{73A842AD-9CAE-4C6C-B872-1F124DEFCD9B}"/>
    <cellStyle name="Note 3 9 2 2 6" xfId="24964" xr:uid="{BA7B497A-DBCA-433D-9729-91E8263719CB}"/>
    <cellStyle name="Note 3 9 2 3" xfId="24965" xr:uid="{D733C755-871B-4911-BA9F-3A3B91F2D69C}"/>
    <cellStyle name="Note 3 9 2 3 2" xfId="24966" xr:uid="{2F6A3E43-2527-42DC-AF11-6EA03617045F}"/>
    <cellStyle name="Note 3 9 2 3 2 2" xfId="24967" xr:uid="{602EDECD-EABB-411F-9B5F-1EB35350AA04}"/>
    <cellStyle name="Note 3 9 2 3 2 2 2" xfId="24968" xr:uid="{6E5CC010-0AD6-4819-8691-24227C81E04F}"/>
    <cellStyle name="Note 3 9 2 3 2 3" xfId="24969" xr:uid="{67CC3079-A202-42A1-97D8-8BF13F6DFD68}"/>
    <cellStyle name="Note 3 9 2 3 3" xfId="24970" xr:uid="{25B4CF9E-8080-49B5-B0E3-2A89515B6CF3}"/>
    <cellStyle name="Note 3 9 2 3 3 2" xfId="24971" xr:uid="{EF2F4B7E-4043-4535-8CF2-FEE6B1EF868E}"/>
    <cellStyle name="Note 3 9 2 3 3 2 2" xfId="24972" xr:uid="{A3B9168B-1D6B-453B-A569-32C831E324E2}"/>
    <cellStyle name="Note 3 9 2 3 3 3" xfId="24973" xr:uid="{5BF03659-6CDE-46AD-B336-A3F679193FDB}"/>
    <cellStyle name="Note 3 9 2 3 4" xfId="24974" xr:uid="{F135D8FA-3D79-413A-A25B-8516849A2239}"/>
    <cellStyle name="Note 3 9 2 3 4 2" xfId="24975" xr:uid="{5334DD57-2321-4D90-B328-512EC81B6897}"/>
    <cellStyle name="Note 3 9 2 3 5" xfId="24976" xr:uid="{C78E0E29-6CB0-44FC-9495-9AD51C3C8233}"/>
    <cellStyle name="Note 3 9 2 3 5 2" xfId="24977" xr:uid="{FBBDF019-3DD1-42A5-B3E4-C6455A5E3432}"/>
    <cellStyle name="Note 3 9 2 3 6" xfId="24978" xr:uid="{A6EB2440-E928-45E9-A1DE-50C3BF49F737}"/>
    <cellStyle name="Note 3 9 2 4" xfId="24979" xr:uid="{B7104BCD-3BDD-49D4-BA52-5ADBC8AA5F62}"/>
    <cellStyle name="Note 3 9 2 4 2" xfId="24980" xr:uid="{01C36881-51EF-4C30-8ABF-B3BB2D7EF33D}"/>
    <cellStyle name="Note 3 9 2 4 2 2" xfId="24981" xr:uid="{D4D91D41-73FB-4522-A5AE-071B67226429}"/>
    <cellStyle name="Note 3 9 2 4 2 2 2" xfId="24982" xr:uid="{D0598295-5AD1-46D8-A017-8722EEA94AA6}"/>
    <cellStyle name="Note 3 9 2 4 2 3" xfId="24983" xr:uid="{708DCAF4-9111-4982-B9E0-BA12F3C19915}"/>
    <cellStyle name="Note 3 9 2 4 3" xfId="24984" xr:uid="{DA730545-7F32-44B7-B01A-6F3A4253C763}"/>
    <cellStyle name="Note 3 9 2 4 3 2" xfId="24985" xr:uid="{5A292AE1-0257-4997-8BD4-D7AF0B546E40}"/>
    <cellStyle name="Note 3 9 2 4 3 2 2" xfId="24986" xr:uid="{AC8FB93B-3DEB-43D6-95D5-3C49BED84ECD}"/>
    <cellStyle name="Note 3 9 2 4 3 3" xfId="24987" xr:uid="{7B795B05-1CC5-42E0-BB14-A651B587F765}"/>
    <cellStyle name="Note 3 9 2 4 4" xfId="24988" xr:uid="{2199EF40-6520-4419-AAFA-20E73EB1E21F}"/>
    <cellStyle name="Note 3 9 2 4 4 2" xfId="24989" xr:uid="{E63A55D7-E074-46BB-8035-FAF7A07AC349}"/>
    <cellStyle name="Note 3 9 2 4 5" xfId="24990" xr:uid="{F7A0DC50-1BD5-4D16-A4B7-BE98645927B8}"/>
    <cellStyle name="Note 3 9 2 4 5 2" xfId="24991" xr:uid="{43B98B9A-60B4-4AD7-8EDC-4242CE207A6C}"/>
    <cellStyle name="Note 3 9 2 4 6" xfId="24992" xr:uid="{4F69F67E-1EB8-4343-ABA8-9FE9354AC9F3}"/>
    <cellStyle name="Note 3 9 2 5" xfId="24993" xr:uid="{C951FBCA-3938-44FE-84B7-DD35A399DEF3}"/>
    <cellStyle name="Note 3 9 2 5 2" xfId="24994" xr:uid="{DF8CB549-20D7-4055-A96C-89747ECC9F62}"/>
    <cellStyle name="Note 3 9 2 5 2 2" xfId="24995" xr:uid="{50ABC146-CA78-407C-9807-DE4C4620A06E}"/>
    <cellStyle name="Note 3 9 2 5 3" xfId="24996" xr:uid="{7763F379-0511-4BC7-8D3E-EB10A4B36F1C}"/>
    <cellStyle name="Note 3 9 2 6" xfId="24997" xr:uid="{ADAAC675-091F-451B-8957-A109174BE798}"/>
    <cellStyle name="Note 3 9 2 6 2" xfId="24998" xr:uid="{7B876E3B-EDA2-4409-8A9B-5B0F15AA62F8}"/>
    <cellStyle name="Note 3 9 2 6 2 2" xfId="24999" xr:uid="{DB53355D-742D-4332-848E-892650B69E8E}"/>
    <cellStyle name="Note 3 9 2 6 3" xfId="25000" xr:uid="{A8DDCA9E-86D1-4298-B324-9B82E4E54AF1}"/>
    <cellStyle name="Note 3 9 2 7" xfId="25001" xr:uid="{7AF8B916-E8F6-4D8E-9138-12F50922AC79}"/>
    <cellStyle name="Note 3 9 2 7 2" xfId="25002" xr:uid="{5EEB7856-8852-4B06-B041-0AF8B5A6BE72}"/>
    <cellStyle name="Note 3 9 2 8" xfId="25003" xr:uid="{F818651E-68BF-4D22-8720-E2EEA7FFEA3F}"/>
    <cellStyle name="Note 3 9 2 8 2" xfId="25004" xr:uid="{851E1583-A5E1-4ABE-B123-567030F6561A}"/>
    <cellStyle name="Note 3 9 2 9" xfId="25005" xr:uid="{65AF94DE-B3FB-4471-8CA2-466F7DB9BA88}"/>
    <cellStyle name="Note 3 9 3" xfId="25006" xr:uid="{32E6F690-772E-47B6-9959-552A37646922}"/>
    <cellStyle name="Note 3 9 3 2" xfId="25007" xr:uid="{B4540840-64FF-4D65-AECF-7CD3FA680E97}"/>
    <cellStyle name="Note 3 9 3 2 2" xfId="25008" xr:uid="{3F2C04A4-4A65-438B-BF1B-2F2637A153CB}"/>
    <cellStyle name="Note 3 9 3 2 2 2" xfId="25009" xr:uid="{81B181E5-4F12-419E-A839-F0C53859B61D}"/>
    <cellStyle name="Note 3 9 3 2 3" xfId="25010" xr:uid="{35223DCA-A26D-47F5-BD39-0879053BBAB0}"/>
    <cellStyle name="Note 3 9 3 3" xfId="25011" xr:uid="{AECAECEA-2644-44F7-8F93-749FD8007280}"/>
    <cellStyle name="Note 3 9 3 3 2" xfId="25012" xr:uid="{8CFEB310-5BA1-4A09-871B-1D8E16BDE1AF}"/>
    <cellStyle name="Note 3 9 3 3 2 2" xfId="25013" xr:uid="{8581F3B2-4CB8-4B70-9CF2-B7A468F0E018}"/>
    <cellStyle name="Note 3 9 3 3 3" xfId="25014" xr:uid="{BC47FAD5-0D45-451E-B86F-821F3A051644}"/>
    <cellStyle name="Note 3 9 3 4" xfId="25015" xr:uid="{053076AC-C38C-4F92-AF8A-A43C391A6C21}"/>
    <cellStyle name="Note 3 9 3 4 2" xfId="25016" xr:uid="{A772ECEE-24E8-47D4-A18A-CA980E1F8C54}"/>
    <cellStyle name="Note 3 9 3 5" xfId="25017" xr:uid="{7A173951-E624-429B-95B2-D54FB631AA45}"/>
    <cellStyle name="Note 3 9 3 5 2" xfId="25018" xr:uid="{09678C6F-F0A0-431A-99BC-ABA06B760CA5}"/>
    <cellStyle name="Note 3 9 3 6" xfId="25019" xr:uid="{43261938-7B3B-4A84-AFC1-A3598B5716C2}"/>
    <cellStyle name="Note 3 9 4" xfId="25020" xr:uid="{AAC51356-04EC-46C1-BBB6-71020BAF0393}"/>
    <cellStyle name="Note 3 9 4 2" xfId="25021" xr:uid="{EE284ECA-7DC0-411D-8ABC-D74571611D1B}"/>
    <cellStyle name="Note 3 9 4 2 2" xfId="25022" xr:uid="{85672CE2-DE3E-4122-99AA-AE250B5D8C26}"/>
    <cellStyle name="Note 3 9 4 2 2 2" xfId="25023" xr:uid="{D1551718-3545-4869-8BCF-D1C6C845D8C3}"/>
    <cellStyle name="Note 3 9 4 2 3" xfId="25024" xr:uid="{26694C19-E66A-42F1-A8DF-7DB44E64B951}"/>
    <cellStyle name="Note 3 9 4 3" xfId="25025" xr:uid="{F346A6ED-A41D-42C6-A187-3F0BA4B32F6B}"/>
    <cellStyle name="Note 3 9 4 3 2" xfId="25026" xr:uid="{B49E93BF-0AFD-40BF-8D8C-DE4385C377FC}"/>
    <cellStyle name="Note 3 9 4 3 2 2" xfId="25027" xr:uid="{817B698B-CC79-4258-A74F-050EDC87EE9C}"/>
    <cellStyle name="Note 3 9 4 3 3" xfId="25028" xr:uid="{AAB560C1-C875-4747-A43D-926C16DF13EC}"/>
    <cellStyle name="Note 3 9 4 4" xfId="25029" xr:uid="{F867D0AA-CE80-45D8-844B-33A1A53FE9FF}"/>
    <cellStyle name="Note 3 9 4 4 2" xfId="25030" xr:uid="{A9FEB2E7-C7B3-4BCE-80A6-D192DD5DB169}"/>
    <cellStyle name="Note 3 9 4 5" xfId="25031" xr:uid="{093E4CD7-CEF2-4D67-B51E-25E16B903611}"/>
    <cellStyle name="Note 3 9 4 5 2" xfId="25032" xr:uid="{5CEF3C3F-F472-4253-B3C9-1AE3C2D07A09}"/>
    <cellStyle name="Note 3 9 4 6" xfId="25033" xr:uid="{D2CAC2B7-3514-4997-AFB4-82209B7091BD}"/>
    <cellStyle name="Note 3 9 5" xfId="25034" xr:uid="{FF5212D4-6508-4D8F-A04E-4CDDD5CD1ABC}"/>
    <cellStyle name="Note 3 9 5 2" xfId="25035" xr:uid="{3AFD321F-C2D0-4B00-954B-D78806BB85C2}"/>
    <cellStyle name="Note 3 9 5 2 2" xfId="25036" xr:uid="{2F8AEBDE-D84E-4F72-8D59-300CC4973C0D}"/>
    <cellStyle name="Note 3 9 5 2 2 2" xfId="25037" xr:uid="{E0F7AE6E-BDAF-42DC-A2DE-8E3B2B6BA80A}"/>
    <cellStyle name="Note 3 9 5 2 3" xfId="25038" xr:uid="{D8BCC6F0-9F37-4E72-BED5-2427617FB6C1}"/>
    <cellStyle name="Note 3 9 5 3" xfId="25039" xr:uid="{368C7213-B0B7-44A4-B39B-E9C25AE947CC}"/>
    <cellStyle name="Note 3 9 5 3 2" xfId="25040" xr:uid="{9ECCA9B2-FBD6-403E-8D1A-7AB208EFA376}"/>
    <cellStyle name="Note 3 9 5 3 2 2" xfId="25041" xr:uid="{6BF2069C-B0EF-460E-8D9C-C78DF80BE1EB}"/>
    <cellStyle name="Note 3 9 5 3 3" xfId="25042" xr:uid="{DD935B09-0230-4C3C-95A7-551D4EA39E28}"/>
    <cellStyle name="Note 3 9 5 4" xfId="25043" xr:uid="{C2C46993-AAB8-4562-810D-419ACD7F1A5A}"/>
    <cellStyle name="Note 3 9 5 4 2" xfId="25044" xr:uid="{913BA70E-17D9-4656-879C-A6760A0EFEB0}"/>
    <cellStyle name="Note 3 9 5 5" xfId="25045" xr:uid="{362E6205-0EAB-4115-AA91-43DDB88400CA}"/>
    <cellStyle name="Note 3 9 5 5 2" xfId="25046" xr:uid="{7A77BBFF-C405-46B8-BC94-7FED75E6D9B2}"/>
    <cellStyle name="Note 3 9 5 6" xfId="25047" xr:uid="{D07D37AA-9484-4B6B-8AE9-F3355FD212BE}"/>
    <cellStyle name="Note 3 9 6" xfId="25048" xr:uid="{DEE2FBC1-02F2-43FA-B0DE-D62F60CFDAA5}"/>
    <cellStyle name="Note 3 9 6 2" xfId="25049" xr:uid="{1CEB8AA4-CF43-4731-A361-9C8DD20D2F56}"/>
    <cellStyle name="Note 3 9 6 2 2" xfId="25050" xr:uid="{1F34DC3E-8E6B-4B93-8969-CAA329BF6579}"/>
    <cellStyle name="Note 3 9 6 3" xfId="25051" xr:uid="{A6F90B80-4AE7-4BFB-AF22-717EBF6BCAAF}"/>
    <cellStyle name="Note 3 9 7" xfId="25052" xr:uid="{A0A9C1AF-9506-4470-B44F-5C41005CF6B5}"/>
    <cellStyle name="Note 3 9 7 2" xfId="25053" xr:uid="{61D933E5-A7FC-4DEE-B1AC-1F4A05FFF330}"/>
    <cellStyle name="Note 3 9 7 2 2" xfId="25054" xr:uid="{10C1E042-E892-4939-8D2B-42D500872A95}"/>
    <cellStyle name="Note 3 9 7 3" xfId="25055" xr:uid="{4BEF9DBE-E1D3-4E82-9189-90C1A35EE682}"/>
    <cellStyle name="Note 3 9 8" xfId="25056" xr:uid="{45D5F60B-7157-48BA-94F4-C782E5A2C68F}"/>
    <cellStyle name="Note 3 9 8 2" xfId="25057" xr:uid="{953A4CC2-562C-4CC6-A664-725FA69AC7D4}"/>
    <cellStyle name="Note 3 9 9" xfId="25058" xr:uid="{41133151-D710-4813-AB2B-945B01F8C3CF}"/>
    <cellStyle name="Note 3 9 9 2" xfId="25059" xr:uid="{C9C54928-B3B5-4938-98D9-71785B68DCF1}"/>
    <cellStyle name="Note 4" xfId="25060" xr:uid="{82AA03D8-0E5F-4461-866A-3DA7534DC092}"/>
    <cellStyle name="Note 4 10" xfId="25061" xr:uid="{B5AE3235-5948-4504-A74E-1E7155EEB1FC}"/>
    <cellStyle name="Note 4 10 10" xfId="25062" xr:uid="{9C002478-0C7B-4322-B093-E07A11B7009D}"/>
    <cellStyle name="Note 4 10 2" xfId="25063" xr:uid="{76F6453F-5F07-4F19-B424-9CCA95B97525}"/>
    <cellStyle name="Note 4 10 2 2" xfId="25064" xr:uid="{55C55AA6-95EF-463C-95AF-5426DD6DFE89}"/>
    <cellStyle name="Note 4 10 2 2 2" xfId="25065" xr:uid="{AC685721-ADCE-4BBC-BBAD-51D69CDA3390}"/>
    <cellStyle name="Note 4 10 2 2 2 2" xfId="25066" xr:uid="{E57D13C2-059C-4D8F-9531-F2C5A40C1106}"/>
    <cellStyle name="Note 4 10 2 2 2 2 2" xfId="25067" xr:uid="{AF4F94AF-6179-4B8F-98AB-46E2FB038CCC}"/>
    <cellStyle name="Note 4 10 2 2 2 3" xfId="25068" xr:uid="{A623D5E8-AC85-4865-8C96-6C0483F9C914}"/>
    <cellStyle name="Note 4 10 2 2 3" xfId="25069" xr:uid="{3141FEA5-79EA-475A-8195-B57F8337EB8D}"/>
    <cellStyle name="Note 4 10 2 2 3 2" xfId="25070" xr:uid="{62BF5FAB-4CAB-449D-A881-F37A0058D608}"/>
    <cellStyle name="Note 4 10 2 2 3 2 2" xfId="25071" xr:uid="{4EA28376-90F5-4CC1-8FEB-4F14CF2C9614}"/>
    <cellStyle name="Note 4 10 2 2 3 3" xfId="25072" xr:uid="{C790D265-5A72-4CA4-A69A-84B26A760C26}"/>
    <cellStyle name="Note 4 10 2 2 4" xfId="25073" xr:uid="{5A60BB6E-32E9-4137-8695-02887CD9E573}"/>
    <cellStyle name="Note 4 10 2 2 4 2" xfId="25074" xr:uid="{DB01CCF6-60A2-4699-9614-3E5760FCBEF9}"/>
    <cellStyle name="Note 4 10 2 2 5" xfId="25075" xr:uid="{B9B2DBB2-2944-49FD-939F-63F51023F542}"/>
    <cellStyle name="Note 4 10 2 2 5 2" xfId="25076" xr:uid="{E55EFE08-0133-49F5-8DBB-8DCA747EC57A}"/>
    <cellStyle name="Note 4 10 2 2 6" xfId="25077" xr:uid="{95599CD6-2706-4D04-AFD1-BB21998AA1F4}"/>
    <cellStyle name="Note 4 10 2 3" xfId="25078" xr:uid="{4132E8EC-1790-45FA-BBD3-D10EDDDBB639}"/>
    <cellStyle name="Note 4 10 2 3 2" xfId="25079" xr:uid="{27FEDC48-A8B4-4D6B-9F6A-835E0486973F}"/>
    <cellStyle name="Note 4 10 2 3 2 2" xfId="25080" xr:uid="{4DA45CF3-9D2B-4D79-833E-7374742D0AB8}"/>
    <cellStyle name="Note 4 10 2 3 2 2 2" xfId="25081" xr:uid="{11383FCA-7172-4AB1-A979-7B5B2CA9C8C2}"/>
    <cellStyle name="Note 4 10 2 3 2 3" xfId="25082" xr:uid="{03C9C11A-F985-4308-9F8F-2F5D42E6A182}"/>
    <cellStyle name="Note 4 10 2 3 3" xfId="25083" xr:uid="{463B575D-DE22-4B25-BE60-FB1AC60190FC}"/>
    <cellStyle name="Note 4 10 2 3 3 2" xfId="25084" xr:uid="{98D2B415-3D36-4F78-B2B3-80245D3722D9}"/>
    <cellStyle name="Note 4 10 2 3 3 2 2" xfId="25085" xr:uid="{69CA6D22-AEE2-48B7-87C4-71E27AF63190}"/>
    <cellStyle name="Note 4 10 2 3 3 3" xfId="25086" xr:uid="{6C4B146C-3F4C-4862-BE56-47D893AC6782}"/>
    <cellStyle name="Note 4 10 2 3 4" xfId="25087" xr:uid="{2E511AE8-1485-4584-BF18-06864A07B2B7}"/>
    <cellStyle name="Note 4 10 2 3 4 2" xfId="25088" xr:uid="{38BFF220-A65E-464F-B9A8-E436193EACE3}"/>
    <cellStyle name="Note 4 10 2 3 5" xfId="25089" xr:uid="{10D65F37-D1FB-47E0-A9F8-979B9E32F11D}"/>
    <cellStyle name="Note 4 10 2 3 5 2" xfId="25090" xr:uid="{9F95D78F-4D59-410E-AB8A-F8021C3EC1AC}"/>
    <cellStyle name="Note 4 10 2 3 6" xfId="25091" xr:uid="{4F39E379-0F78-47AF-A96F-EF485DB2DDCA}"/>
    <cellStyle name="Note 4 10 2 4" xfId="25092" xr:uid="{AA9BE578-ED26-4205-877D-F6C5380D35F6}"/>
    <cellStyle name="Note 4 10 2 4 2" xfId="25093" xr:uid="{FB79EFD4-50D4-4AA1-9EDE-BA0FE8ED0888}"/>
    <cellStyle name="Note 4 10 2 4 2 2" xfId="25094" xr:uid="{F9EE3D65-91FE-45CF-94B1-4D4A66F1E80E}"/>
    <cellStyle name="Note 4 10 2 4 2 2 2" xfId="25095" xr:uid="{97B24242-0382-47AB-BD9C-3618BAB16460}"/>
    <cellStyle name="Note 4 10 2 4 2 3" xfId="25096" xr:uid="{9532C3A4-ECFA-416B-A7B1-3B324A373D23}"/>
    <cellStyle name="Note 4 10 2 4 3" xfId="25097" xr:uid="{2030DC6E-9CF4-4960-9534-833B7258D522}"/>
    <cellStyle name="Note 4 10 2 4 3 2" xfId="25098" xr:uid="{168154B3-EE38-41D0-9A37-F9F97DD50C15}"/>
    <cellStyle name="Note 4 10 2 4 3 2 2" xfId="25099" xr:uid="{D0C0CE2D-0D1B-4E5B-B524-B9DD58F8628A}"/>
    <cellStyle name="Note 4 10 2 4 3 3" xfId="25100" xr:uid="{47FE63F4-B79C-47E9-B9C5-D0E59805A0B7}"/>
    <cellStyle name="Note 4 10 2 4 4" xfId="25101" xr:uid="{B1556E8A-EB26-4D9D-9953-77B8452ACC26}"/>
    <cellStyle name="Note 4 10 2 4 4 2" xfId="25102" xr:uid="{A3A806BE-D8CC-41E1-996E-37CD264F1EAD}"/>
    <cellStyle name="Note 4 10 2 4 5" xfId="25103" xr:uid="{FD4DAAD5-54F4-49F8-A0EE-39C821EFEE62}"/>
    <cellStyle name="Note 4 10 2 4 5 2" xfId="25104" xr:uid="{31A128A4-ECA9-40FB-B6C7-A277033FEC92}"/>
    <cellStyle name="Note 4 10 2 4 6" xfId="25105" xr:uid="{087133C3-9CC4-4EAF-BF1F-EB115A255941}"/>
    <cellStyle name="Note 4 10 2 5" xfId="25106" xr:uid="{F96EF154-B772-4CD7-A11F-33C3FD1DBD42}"/>
    <cellStyle name="Note 4 10 2 5 2" xfId="25107" xr:uid="{FCEB3D20-DFD8-4374-8570-3DF11371377F}"/>
    <cellStyle name="Note 4 10 2 5 2 2" xfId="25108" xr:uid="{058556AF-0AB4-4E82-BDC1-0BD4CD9DEFF7}"/>
    <cellStyle name="Note 4 10 2 5 3" xfId="25109" xr:uid="{6CEE4187-4683-4619-86B3-540927D38C67}"/>
    <cellStyle name="Note 4 10 2 6" xfId="25110" xr:uid="{941356D5-D209-427D-A3D0-729ACF2AF2DD}"/>
    <cellStyle name="Note 4 10 2 6 2" xfId="25111" xr:uid="{D5BA5852-A1B2-48FB-8533-67BFF89CC341}"/>
    <cellStyle name="Note 4 10 2 6 2 2" xfId="25112" xr:uid="{81CDA2DE-152C-4C84-9388-79001D4E6BBA}"/>
    <cellStyle name="Note 4 10 2 6 3" xfId="25113" xr:uid="{7A81F089-14EE-48B7-B5A6-059B6704FF29}"/>
    <cellStyle name="Note 4 10 2 7" xfId="25114" xr:uid="{BB453F05-D79D-4A71-AB3A-DEBD584EDD89}"/>
    <cellStyle name="Note 4 10 2 7 2" xfId="25115" xr:uid="{946E1F93-AD9A-4B02-8E8C-ADA8382BBD97}"/>
    <cellStyle name="Note 4 10 2 8" xfId="25116" xr:uid="{2A71CA45-0360-48D2-9157-D1C2E6521A3E}"/>
    <cellStyle name="Note 4 10 2 8 2" xfId="25117" xr:uid="{61494DEA-A31B-427B-9EDB-3D33D93A633A}"/>
    <cellStyle name="Note 4 10 2 9" xfId="25118" xr:uid="{D46E1742-71A8-49ED-AB79-ADB5D4756A38}"/>
    <cellStyle name="Note 4 10 3" xfId="25119" xr:uid="{9A23CB38-E96B-43FB-8438-7DCB77D3DF0C}"/>
    <cellStyle name="Note 4 10 3 2" xfId="25120" xr:uid="{813C0A83-907B-4C9D-891D-2F42B08D312A}"/>
    <cellStyle name="Note 4 10 3 2 2" xfId="25121" xr:uid="{E3CB0B66-4D64-40D8-A479-785A1EB636A4}"/>
    <cellStyle name="Note 4 10 3 2 2 2" xfId="25122" xr:uid="{168D5285-E16C-408D-A6D8-69C4826EB668}"/>
    <cellStyle name="Note 4 10 3 2 3" xfId="25123" xr:uid="{C9ADC0B2-569C-485A-A158-D1BEFB16C4E0}"/>
    <cellStyle name="Note 4 10 3 3" xfId="25124" xr:uid="{56296AA6-6A9A-4491-AA84-FF38B4257DF1}"/>
    <cellStyle name="Note 4 10 3 3 2" xfId="25125" xr:uid="{D9231A17-2E3B-4F84-8874-0CC727490AC9}"/>
    <cellStyle name="Note 4 10 3 3 2 2" xfId="25126" xr:uid="{523C85F8-6679-4BD7-BB5D-073F943B7638}"/>
    <cellStyle name="Note 4 10 3 3 3" xfId="25127" xr:uid="{405A6A89-74D6-486D-9566-E9AEDD88BECF}"/>
    <cellStyle name="Note 4 10 3 4" xfId="25128" xr:uid="{7A1B5DF6-7BE6-4CD5-B539-12AA1A972170}"/>
    <cellStyle name="Note 4 10 3 4 2" xfId="25129" xr:uid="{005466E5-A3B1-4628-959B-5A02FC1A682C}"/>
    <cellStyle name="Note 4 10 3 5" xfId="25130" xr:uid="{099EF035-A082-40C8-BB78-1D90C1E37E51}"/>
    <cellStyle name="Note 4 10 3 5 2" xfId="25131" xr:uid="{FB652DDB-44C9-4273-A748-5DD384B70917}"/>
    <cellStyle name="Note 4 10 3 6" xfId="25132" xr:uid="{2700D9F5-7431-4BC6-ADBA-D0C325E1AA40}"/>
    <cellStyle name="Note 4 10 4" xfId="25133" xr:uid="{D0FFEF8F-D4F7-43E8-B964-E6A64374DDD2}"/>
    <cellStyle name="Note 4 10 4 2" xfId="25134" xr:uid="{4D8B8D1F-A25A-4459-9757-E097BC00FDBC}"/>
    <cellStyle name="Note 4 10 4 2 2" xfId="25135" xr:uid="{F963AA5A-DC86-4649-9CF4-2DAAFE1F089D}"/>
    <cellStyle name="Note 4 10 4 2 2 2" xfId="25136" xr:uid="{C99B0DD3-2975-40C7-8921-F5CD365020C4}"/>
    <cellStyle name="Note 4 10 4 2 3" xfId="25137" xr:uid="{948090F2-B024-4AF3-BF9C-91959BB1DBD2}"/>
    <cellStyle name="Note 4 10 4 3" xfId="25138" xr:uid="{3200F129-B7AA-49C9-A06E-4ADA30B0FFA4}"/>
    <cellStyle name="Note 4 10 4 3 2" xfId="25139" xr:uid="{FB522847-E114-48A0-B417-8A041C52DB71}"/>
    <cellStyle name="Note 4 10 4 3 2 2" xfId="25140" xr:uid="{E6E63279-9CE2-4EFC-BD87-7AE245C540B7}"/>
    <cellStyle name="Note 4 10 4 3 3" xfId="25141" xr:uid="{3E6BB8FC-BD8B-43BD-9A5E-B0E3D4E60F6B}"/>
    <cellStyle name="Note 4 10 4 4" xfId="25142" xr:uid="{D09AB57E-0D3C-4CAB-BFD2-F83D49D20BD3}"/>
    <cellStyle name="Note 4 10 4 4 2" xfId="25143" xr:uid="{CF2CE19E-9CA5-435D-8BB7-85590098A4A7}"/>
    <cellStyle name="Note 4 10 4 5" xfId="25144" xr:uid="{CBB96E8E-30C9-46ED-A534-DCF2B13E8C2E}"/>
    <cellStyle name="Note 4 10 4 5 2" xfId="25145" xr:uid="{289B3B8F-AB77-446A-A3F3-2F7F9AA3AF86}"/>
    <cellStyle name="Note 4 10 4 6" xfId="25146" xr:uid="{E166D719-E6C8-4D27-8A2E-633D1F5D40E7}"/>
    <cellStyle name="Note 4 10 5" xfId="25147" xr:uid="{3F701507-C8A9-424A-BF58-A32E2387547C}"/>
    <cellStyle name="Note 4 10 5 2" xfId="25148" xr:uid="{94CBA726-3061-4E05-89B2-7C65973F5EB6}"/>
    <cellStyle name="Note 4 10 5 2 2" xfId="25149" xr:uid="{9430E414-4B85-487C-8D59-9CB43750BC32}"/>
    <cellStyle name="Note 4 10 5 2 2 2" xfId="25150" xr:uid="{3702A73C-D756-4E3A-98A0-2D46B548CD22}"/>
    <cellStyle name="Note 4 10 5 2 3" xfId="25151" xr:uid="{09D69023-FD60-48C5-AEB5-40FF14E2D357}"/>
    <cellStyle name="Note 4 10 5 3" xfId="25152" xr:uid="{A69C1F6B-EF00-4CE4-8699-579D0C4D585D}"/>
    <cellStyle name="Note 4 10 5 3 2" xfId="25153" xr:uid="{76D7E027-4190-4D18-A985-0178FAD2CA43}"/>
    <cellStyle name="Note 4 10 5 3 2 2" xfId="25154" xr:uid="{DCFBD5EC-6F10-431D-83AD-07C4D8573A09}"/>
    <cellStyle name="Note 4 10 5 3 3" xfId="25155" xr:uid="{99FADA7C-7278-480E-9B1A-8DC919632EA9}"/>
    <cellStyle name="Note 4 10 5 4" xfId="25156" xr:uid="{D21AAE44-8FE0-4200-9B92-51B60CB65CEB}"/>
    <cellStyle name="Note 4 10 5 4 2" xfId="25157" xr:uid="{1D81BFB5-08A2-415B-BF36-E8BCCCD99C16}"/>
    <cellStyle name="Note 4 10 5 5" xfId="25158" xr:uid="{759C1600-E06D-4D87-B6FD-92D386EF2492}"/>
    <cellStyle name="Note 4 10 5 5 2" xfId="25159" xr:uid="{CBC1BE80-FA08-48A0-BA05-5D4BC0C5F7C3}"/>
    <cellStyle name="Note 4 10 5 6" xfId="25160" xr:uid="{3B84840C-8789-4DCA-A80E-2BA019CBE73F}"/>
    <cellStyle name="Note 4 10 6" xfId="25161" xr:uid="{2961E91D-E004-4D6C-AC81-044F68BED4B0}"/>
    <cellStyle name="Note 4 10 6 2" xfId="25162" xr:uid="{E283773B-39FF-4044-A264-1DC8720C16B5}"/>
    <cellStyle name="Note 4 10 6 2 2" xfId="25163" xr:uid="{453F78AA-76CD-4AEA-80CE-5F6BCACF9E1F}"/>
    <cellStyle name="Note 4 10 6 3" xfId="25164" xr:uid="{AA0E292B-C839-4F3C-B5D3-741A4A546594}"/>
    <cellStyle name="Note 4 10 7" xfId="25165" xr:uid="{5CF6C34A-4F84-41EC-9B8E-02B93C5F00DE}"/>
    <cellStyle name="Note 4 10 7 2" xfId="25166" xr:uid="{8B0EA2B3-DBFD-417F-BBB5-75ACCB1FA687}"/>
    <cellStyle name="Note 4 10 7 2 2" xfId="25167" xr:uid="{6BC5CC5B-71BC-4BFB-9E50-12C3DDE952CA}"/>
    <cellStyle name="Note 4 10 7 3" xfId="25168" xr:uid="{70BEF5B5-5B48-4D3B-A1EB-083A06F894BE}"/>
    <cellStyle name="Note 4 10 8" xfId="25169" xr:uid="{8CCBE5C3-DF75-4830-928F-78DD0241DF0E}"/>
    <cellStyle name="Note 4 10 8 2" xfId="25170" xr:uid="{BEDACC0C-34CD-457A-8B50-580CDC577156}"/>
    <cellStyle name="Note 4 10 9" xfId="25171" xr:uid="{5730C0B5-7746-47A6-883E-878163DAE3E6}"/>
    <cellStyle name="Note 4 10 9 2" xfId="25172" xr:uid="{066336D6-00D1-448A-959B-9738F4227190}"/>
    <cellStyle name="Note 4 11" xfId="25173" xr:uid="{42D048F1-9CFA-4AC1-A29A-5CC73C0112DA}"/>
    <cellStyle name="Note 4 11 2" xfId="25174" xr:uid="{E25BC5A0-2C76-40B1-87CF-2A61A2709FC3}"/>
    <cellStyle name="Note 4 11 2 2" xfId="25175" xr:uid="{D603420E-3640-43B8-942D-0F540972EC27}"/>
    <cellStyle name="Note 4 11 2 2 2" xfId="25176" xr:uid="{61DE2307-B767-4583-8880-BCE6D62FA317}"/>
    <cellStyle name="Note 4 11 2 2 2 2" xfId="25177" xr:uid="{7AD66774-F724-4E4E-9DEE-C12E30F9015A}"/>
    <cellStyle name="Note 4 11 2 2 3" xfId="25178" xr:uid="{6CBC0C49-7E24-4021-93D2-D4FA53108116}"/>
    <cellStyle name="Note 4 11 2 3" xfId="25179" xr:uid="{BA671C9E-B48F-4B8B-B820-8F9441A9AB5A}"/>
    <cellStyle name="Note 4 11 2 3 2" xfId="25180" xr:uid="{8A344902-D54B-4821-924A-EA770BEDC701}"/>
    <cellStyle name="Note 4 11 2 3 2 2" xfId="25181" xr:uid="{1077CADF-AF4C-4B8F-A3EB-A8A147FEA471}"/>
    <cellStyle name="Note 4 11 2 3 3" xfId="25182" xr:uid="{F5547230-EA37-476E-AB6A-7539B272E5E0}"/>
    <cellStyle name="Note 4 11 2 4" xfId="25183" xr:uid="{960086A6-487A-4DBE-9C2C-D22EE9B9CAF0}"/>
    <cellStyle name="Note 4 11 2 4 2" xfId="25184" xr:uid="{774BAF67-07F1-4E9F-880C-9CAF0C8D5434}"/>
    <cellStyle name="Note 4 11 2 5" xfId="25185" xr:uid="{2AF3AF55-33C4-43CD-A587-CF3AE75166A9}"/>
    <cellStyle name="Note 4 11 2 5 2" xfId="25186" xr:uid="{16031117-BB8C-4FC2-87B2-ED2D2B96DA58}"/>
    <cellStyle name="Note 4 11 2 6" xfId="25187" xr:uid="{7BC52661-3C2A-4537-949D-B1E471DEC5E4}"/>
    <cellStyle name="Note 4 11 3" xfId="25188" xr:uid="{94B93298-A181-44BB-9398-39BE6472DE17}"/>
    <cellStyle name="Note 4 11 3 2" xfId="25189" xr:uid="{7F0E7262-4340-459C-9CD8-2C3A33386DC3}"/>
    <cellStyle name="Note 4 11 3 2 2" xfId="25190" xr:uid="{884E2A84-6B84-4CA0-95A6-33B7372B4C5B}"/>
    <cellStyle name="Note 4 11 3 2 2 2" xfId="25191" xr:uid="{38E12F7B-DD11-4700-BF09-E53869083A7C}"/>
    <cellStyle name="Note 4 11 3 2 3" xfId="25192" xr:uid="{DA20568E-0189-4DFA-A6FB-794D07DC8FD9}"/>
    <cellStyle name="Note 4 11 3 3" xfId="25193" xr:uid="{957FB957-DBD1-46F1-A533-A8B66CEEB2CC}"/>
    <cellStyle name="Note 4 11 3 3 2" xfId="25194" xr:uid="{238DE4C9-9902-4292-BAEA-AA58EAE9B33C}"/>
    <cellStyle name="Note 4 11 3 3 2 2" xfId="25195" xr:uid="{FA40063F-B52C-414F-8846-D1C8A1604D9F}"/>
    <cellStyle name="Note 4 11 3 3 3" xfId="25196" xr:uid="{B00E4B85-1E94-45D1-9640-D0A903AA7A4C}"/>
    <cellStyle name="Note 4 11 3 4" xfId="25197" xr:uid="{A722B233-391E-463A-AF03-A87E41A28629}"/>
    <cellStyle name="Note 4 11 3 4 2" xfId="25198" xr:uid="{45B6754E-1FC0-4765-B2A7-DD6540488FD3}"/>
    <cellStyle name="Note 4 11 3 5" xfId="25199" xr:uid="{AE4961CA-0469-46AC-8B56-058DF4D778B9}"/>
    <cellStyle name="Note 4 11 3 5 2" xfId="25200" xr:uid="{213A778C-D234-43FA-BADC-3688B311781F}"/>
    <cellStyle name="Note 4 11 3 6" xfId="25201" xr:uid="{6648434A-3A5C-44CA-BC6A-D852B13557BC}"/>
    <cellStyle name="Note 4 11 4" xfId="25202" xr:uid="{7184DFC2-7C35-42D3-B43B-F1934615C8DF}"/>
    <cellStyle name="Note 4 11 4 2" xfId="25203" xr:uid="{8FA6E132-2B82-437D-BAF4-7756445FF625}"/>
    <cellStyle name="Note 4 11 4 2 2" xfId="25204" xr:uid="{8B496732-78FF-4A21-B058-01AEDB24B10F}"/>
    <cellStyle name="Note 4 11 4 2 2 2" xfId="25205" xr:uid="{C6647D41-8C27-42F4-A22D-CE243A927453}"/>
    <cellStyle name="Note 4 11 4 2 3" xfId="25206" xr:uid="{72BA69E7-E6B6-4F4B-B390-735974E2FBE3}"/>
    <cellStyle name="Note 4 11 4 3" xfId="25207" xr:uid="{604D893F-DA36-4F5E-88D3-17D697FF2226}"/>
    <cellStyle name="Note 4 11 4 3 2" xfId="25208" xr:uid="{01666A7D-1EB5-4A3E-8FD3-EA06304B978A}"/>
    <cellStyle name="Note 4 11 4 3 2 2" xfId="25209" xr:uid="{4A2E7EB8-0DF7-4AA8-8DBD-EAF47C40939A}"/>
    <cellStyle name="Note 4 11 4 3 3" xfId="25210" xr:uid="{C3829CCD-8AA9-4F0C-9B60-FEE1B3641203}"/>
    <cellStyle name="Note 4 11 4 4" xfId="25211" xr:uid="{B391F8FC-FE81-464A-9406-43C7503C711A}"/>
    <cellStyle name="Note 4 11 4 4 2" xfId="25212" xr:uid="{CAF34CCE-7FFA-4169-B9A9-B60E22592F96}"/>
    <cellStyle name="Note 4 11 4 5" xfId="25213" xr:uid="{84A26394-6742-4789-8454-FA0000DB82FF}"/>
    <cellStyle name="Note 4 11 4 5 2" xfId="25214" xr:uid="{E29925CA-F9B7-49BF-8C7E-4EFB066919A3}"/>
    <cellStyle name="Note 4 11 4 6" xfId="25215" xr:uid="{6BE13FA6-F12B-4378-B7BC-18C108053673}"/>
    <cellStyle name="Note 4 11 5" xfId="25216" xr:uid="{7106BC6C-CF50-4338-A8B5-246E8B0BB0EB}"/>
    <cellStyle name="Note 4 11 5 2" xfId="25217" xr:uid="{D814F49C-C975-4CBD-85A8-F275ACC74A20}"/>
    <cellStyle name="Note 4 11 5 2 2" xfId="25218" xr:uid="{961E7803-659D-4685-8D4F-75236B9BB39E}"/>
    <cellStyle name="Note 4 11 5 3" xfId="25219" xr:uid="{6264E050-3F1E-47A1-A4FB-E0C8D9E8393B}"/>
    <cellStyle name="Note 4 11 6" xfId="25220" xr:uid="{F226B49B-F847-4404-9C87-36FD8E94D845}"/>
    <cellStyle name="Note 4 11 6 2" xfId="25221" xr:uid="{2052EB65-7629-48AC-A132-98931660D099}"/>
    <cellStyle name="Note 4 11 6 2 2" xfId="25222" xr:uid="{3096C970-A269-454C-B4BC-6A85684823BA}"/>
    <cellStyle name="Note 4 11 6 3" xfId="25223" xr:uid="{6A604BD0-00A6-4E48-942D-1D7533DE0D6C}"/>
    <cellStyle name="Note 4 11 7" xfId="25224" xr:uid="{6526E4D7-9B0B-4B5E-9F4B-C4EDF6A3A9EC}"/>
    <cellStyle name="Note 4 11 7 2" xfId="25225" xr:uid="{60B7E517-A366-4811-BEB6-D203CB423B47}"/>
    <cellStyle name="Note 4 11 8" xfId="25226" xr:uid="{AF55ED9B-876B-4CFB-8CCF-675EB9F6F1E1}"/>
    <cellStyle name="Note 4 11 8 2" xfId="25227" xr:uid="{946920E5-47F0-4B9C-9EF9-3B544191FF07}"/>
    <cellStyle name="Note 4 11 9" xfId="25228" xr:uid="{D89D7AFB-3D17-4094-9316-25BAB2852A17}"/>
    <cellStyle name="Note 4 12" xfId="25229" xr:uid="{6181F767-B650-4208-B638-86186AB693E2}"/>
    <cellStyle name="Note 4 12 2" xfId="25230" xr:uid="{A2EB26FF-7578-4FC0-A6A3-3C86012AB249}"/>
    <cellStyle name="Note 4 12 2 2" xfId="25231" xr:uid="{28946246-C609-4617-84A9-C0E767B12C8F}"/>
    <cellStyle name="Note 4 12 2 2 2" xfId="25232" xr:uid="{72523E75-EFC8-486B-A186-99ED112E6335}"/>
    <cellStyle name="Note 4 12 2 3" xfId="25233" xr:uid="{CA020464-0F35-4527-AEE8-4A81EADDF319}"/>
    <cellStyle name="Note 4 12 3" xfId="25234" xr:uid="{E34F7A45-BBBC-4A5A-98E4-7D68214F9F14}"/>
    <cellStyle name="Note 4 12 3 2" xfId="25235" xr:uid="{F987650E-1884-4141-A3F9-A706EDC24E83}"/>
    <cellStyle name="Note 4 12 3 2 2" xfId="25236" xr:uid="{B2E51E1F-DDE1-443E-91C5-01CEC9873B0C}"/>
    <cellStyle name="Note 4 12 3 3" xfId="25237" xr:uid="{DA8D173A-AE47-4FD6-A9B7-ECDD1FD39543}"/>
    <cellStyle name="Note 4 12 4" xfId="25238" xr:uid="{9D54F2ED-F7C8-491C-BF3C-70055B0172CF}"/>
    <cellStyle name="Note 4 12 4 2" xfId="25239" xr:uid="{13F1BDD5-A467-404C-8D52-EFA9CE12EF72}"/>
    <cellStyle name="Note 4 12 5" xfId="25240" xr:uid="{0F6F765A-E95C-46BA-BC8B-F3F97EDAD6EF}"/>
    <cellStyle name="Note 4 12 5 2" xfId="25241" xr:uid="{6F91E4FB-EC07-402B-8735-CA8C4BEFCD8E}"/>
    <cellStyle name="Note 4 12 6" xfId="25242" xr:uid="{13004908-BA46-452B-A3D9-A0ADD1722D96}"/>
    <cellStyle name="Note 4 13" xfId="25243" xr:uid="{366BB281-6FC8-4F50-87BB-899E3BCBC380}"/>
    <cellStyle name="Note 4 13 2" xfId="25244" xr:uid="{BE6A4C42-77B2-4657-85E3-29157043C57A}"/>
    <cellStyle name="Note 4 13 2 2" xfId="25245" xr:uid="{0C9E67AF-6C00-4533-A8CA-19F6F52D0BDE}"/>
    <cellStyle name="Note 4 13 2 2 2" xfId="25246" xr:uid="{E50503B2-373D-425B-BB93-0D9F4169DF51}"/>
    <cellStyle name="Note 4 13 2 3" xfId="25247" xr:uid="{997355E7-2A21-4943-8747-332F6CE557FC}"/>
    <cellStyle name="Note 4 13 3" xfId="25248" xr:uid="{E41C0AA9-867C-4C49-BD84-5159F4DC8833}"/>
    <cellStyle name="Note 4 13 3 2" xfId="25249" xr:uid="{75BF0CD0-DE25-4D76-8E8B-8F458326F1F7}"/>
    <cellStyle name="Note 4 13 3 2 2" xfId="25250" xr:uid="{C408B36B-0E05-4188-AC20-5F468D288EFC}"/>
    <cellStyle name="Note 4 13 3 3" xfId="25251" xr:uid="{309A3C61-BF6A-4687-992B-93BEC30CD2ED}"/>
    <cellStyle name="Note 4 13 4" xfId="25252" xr:uid="{EF7BEC56-EF2E-420A-AB7C-78DA392D993B}"/>
    <cellStyle name="Note 4 13 4 2" xfId="25253" xr:uid="{E0E380FB-9232-4110-A0F1-1F6431D2EF06}"/>
    <cellStyle name="Note 4 13 5" xfId="25254" xr:uid="{22271B70-478F-49D8-8770-373732BEF520}"/>
    <cellStyle name="Note 4 13 5 2" xfId="25255" xr:uid="{A1490255-7B5B-41FF-8FCE-ADC13BC699FB}"/>
    <cellStyle name="Note 4 13 6" xfId="25256" xr:uid="{0EF47836-47C0-4B9D-8EF3-75079CE9AC12}"/>
    <cellStyle name="Note 4 14" xfId="25257" xr:uid="{E6361A48-867A-49A4-A3E8-CDF3806585EB}"/>
    <cellStyle name="Note 4 14 2" xfId="25258" xr:uid="{81CC57FA-E11E-47CE-BB8A-5ACF5B6BD127}"/>
    <cellStyle name="Note 4 14 2 2" xfId="25259" xr:uid="{0F7CE303-C8F5-486E-8BB1-EF4E6B19B41D}"/>
    <cellStyle name="Note 4 14 2 2 2" xfId="25260" xr:uid="{EFE48407-91A2-4E9C-BC18-1827C59865E6}"/>
    <cellStyle name="Note 4 14 2 3" xfId="25261" xr:uid="{2B1CB8CB-BB01-4362-8BB6-E029DF579554}"/>
    <cellStyle name="Note 4 14 3" xfId="25262" xr:uid="{F90148FD-2F53-438C-88CF-8DB50A39D519}"/>
    <cellStyle name="Note 4 14 3 2" xfId="25263" xr:uid="{4F60FBE1-BF3A-47E7-B954-B1EEFE887F0D}"/>
    <cellStyle name="Note 4 14 3 2 2" xfId="25264" xr:uid="{01C4D32B-FB9A-4194-B01F-5FD14C590588}"/>
    <cellStyle name="Note 4 14 3 3" xfId="25265" xr:uid="{227AE746-140D-4438-93DF-D481F091ABFC}"/>
    <cellStyle name="Note 4 14 4" xfId="25266" xr:uid="{E46E47F3-A7BA-49E7-B3D9-4ECBEB71E834}"/>
    <cellStyle name="Note 4 14 4 2" xfId="25267" xr:uid="{767CC7B1-4F82-4E80-BCB5-5634E3F74180}"/>
    <cellStyle name="Note 4 14 5" xfId="25268" xr:uid="{38EA0E29-8A63-4AE7-AD69-19B4E8A11754}"/>
    <cellStyle name="Note 4 14 5 2" xfId="25269" xr:uid="{AD551641-7084-427B-B2FC-90347CCB900B}"/>
    <cellStyle name="Note 4 14 6" xfId="25270" xr:uid="{9A2A2616-DA9A-4426-96D7-2A2D67A69A55}"/>
    <cellStyle name="Note 4 15" xfId="25271" xr:uid="{197DEA5A-02F2-4905-BF23-D14055E516D9}"/>
    <cellStyle name="Note 4 15 2" xfId="25272" xr:uid="{362DAE04-E880-4648-9754-23A6A24BE41F}"/>
    <cellStyle name="Note 4 15 2 2" xfId="25273" xr:uid="{6F8EFD06-F301-43C2-8679-856C6945C2E5}"/>
    <cellStyle name="Note 4 15 3" xfId="25274" xr:uid="{475467E8-CC40-4389-852D-6EAADB6F31EC}"/>
    <cellStyle name="Note 4 16" xfId="25275" xr:uid="{DEA62ACD-E914-48F8-9E84-01EF006A65C1}"/>
    <cellStyle name="Note 4 16 2" xfId="25276" xr:uid="{CDD2DB55-506C-417C-A582-0F053F630D9F}"/>
    <cellStyle name="Note 4 16 2 2" xfId="25277" xr:uid="{6C1DC208-3009-4109-B916-EDAEA3280DDB}"/>
    <cellStyle name="Note 4 16 3" xfId="25278" xr:uid="{3F15CB8A-3785-4E30-A58D-C777E7F5CF9B}"/>
    <cellStyle name="Note 4 17" xfId="25279" xr:uid="{AE346AC2-CC4E-4D85-A148-5A27F3874235}"/>
    <cellStyle name="Note 4 17 2" xfId="25280" xr:uid="{64A89DEF-5E01-4173-8005-1430EBA6270B}"/>
    <cellStyle name="Note 4 18" xfId="25281" xr:uid="{DE458590-60E6-4E40-B816-B89BBE7A42B2}"/>
    <cellStyle name="Note 4 18 2" xfId="25282" xr:uid="{C03902D1-BDF3-4EAD-8DCB-1F332D9C60A9}"/>
    <cellStyle name="Note 4 19" xfId="25283" xr:uid="{E42F4F95-60FE-4492-BBA5-116DAF0EA731}"/>
    <cellStyle name="Note 4 2" xfId="25284" xr:uid="{DB1F64D4-EAFF-4AD2-9321-364C2DC2DF78}"/>
    <cellStyle name="Note 4 2 10" xfId="25285" xr:uid="{B1015D72-7143-4614-B55C-EA3297BE8D71}"/>
    <cellStyle name="Note 4 2 2" xfId="25286" xr:uid="{8FB5073C-D63A-4DC5-8A3A-214950E56D9A}"/>
    <cellStyle name="Note 4 2 2 2" xfId="25287" xr:uid="{520A4931-A3C5-410A-AEAF-346B23821FFC}"/>
    <cellStyle name="Note 4 2 2 2 2" xfId="25288" xr:uid="{2B03E3B2-EECE-4FD1-9071-A1F7A0CC7B9D}"/>
    <cellStyle name="Note 4 2 2 2 2 2" xfId="25289" xr:uid="{E374E0FE-478A-4F46-8C87-3721162B5165}"/>
    <cellStyle name="Note 4 2 2 2 2 2 2" xfId="25290" xr:uid="{4976B7D1-0774-4849-8F66-BCC7952C550D}"/>
    <cellStyle name="Note 4 2 2 2 2 3" xfId="25291" xr:uid="{15B4807B-5E4E-40DD-9E0C-8A56FDA80DFA}"/>
    <cellStyle name="Note 4 2 2 2 3" xfId="25292" xr:uid="{68232A8B-6FEA-4EAA-AE14-E32CC2A55891}"/>
    <cellStyle name="Note 4 2 2 2 3 2" xfId="25293" xr:uid="{15F5A6D3-623D-4D10-8166-048C8DEDF2FD}"/>
    <cellStyle name="Note 4 2 2 2 3 2 2" xfId="25294" xr:uid="{F9B4DB86-E2CC-4A77-BD93-CD29E98F4918}"/>
    <cellStyle name="Note 4 2 2 2 3 3" xfId="25295" xr:uid="{6FEFFC4C-8668-4690-9EDD-FF8A1BBBE1A6}"/>
    <cellStyle name="Note 4 2 2 2 4" xfId="25296" xr:uid="{B9A8C285-4F27-426F-AEFF-766FF52B29C2}"/>
    <cellStyle name="Note 4 2 2 2 4 2" xfId="25297" xr:uid="{847D28D2-CE6F-4672-8269-F579641C8703}"/>
    <cellStyle name="Note 4 2 2 2 5" xfId="25298" xr:uid="{A4767D20-9D9B-41A8-975C-527A505AC85F}"/>
    <cellStyle name="Note 4 2 2 2 5 2" xfId="25299" xr:uid="{AC13A612-C9EA-4076-B955-B349756A3AD5}"/>
    <cellStyle name="Note 4 2 2 2 6" xfId="25300" xr:uid="{E98DF28C-D647-4ADC-8AEE-5311A71D472C}"/>
    <cellStyle name="Note 4 2 2 3" xfId="25301" xr:uid="{0E21AF48-505F-4220-AE6E-5BC6050C3D0F}"/>
    <cellStyle name="Note 4 2 2 3 2" xfId="25302" xr:uid="{80C7F12B-B859-47A9-821E-DF0A5DB9AA9E}"/>
    <cellStyle name="Note 4 2 2 3 2 2" xfId="25303" xr:uid="{48B89D4E-F61F-4EA2-BD2A-A164B3763DAF}"/>
    <cellStyle name="Note 4 2 2 3 2 2 2" xfId="25304" xr:uid="{5F492AD8-9647-44AC-BADC-8DEC6488543D}"/>
    <cellStyle name="Note 4 2 2 3 2 3" xfId="25305" xr:uid="{46C4100A-57A6-4C64-9F49-39CCBF517E99}"/>
    <cellStyle name="Note 4 2 2 3 3" xfId="25306" xr:uid="{E7373BDD-01A7-450D-8F1D-47F06C07EAE0}"/>
    <cellStyle name="Note 4 2 2 3 3 2" xfId="25307" xr:uid="{76AA0B98-1BDF-4A9F-B67D-AB49D246F9CA}"/>
    <cellStyle name="Note 4 2 2 3 3 2 2" xfId="25308" xr:uid="{64680F60-08CB-4B97-8B8C-93E9DAE04150}"/>
    <cellStyle name="Note 4 2 2 3 3 3" xfId="25309" xr:uid="{E65B8DD8-CEEA-4A3F-95AF-BBBDDB709851}"/>
    <cellStyle name="Note 4 2 2 3 4" xfId="25310" xr:uid="{959A8785-C7BB-4AE8-9138-5CABE4E45E85}"/>
    <cellStyle name="Note 4 2 2 3 4 2" xfId="25311" xr:uid="{8E956CA3-E3BF-411A-9918-8B6FF69BAA05}"/>
    <cellStyle name="Note 4 2 2 3 5" xfId="25312" xr:uid="{598D85D6-F751-4B19-BD35-B2CC79E025C8}"/>
    <cellStyle name="Note 4 2 2 3 5 2" xfId="25313" xr:uid="{B833C0A4-0EAD-4EF2-9873-A0633711E8D6}"/>
    <cellStyle name="Note 4 2 2 3 6" xfId="25314" xr:uid="{605B0C57-4B12-47AA-9354-1AFBAE43FA6B}"/>
    <cellStyle name="Note 4 2 2 4" xfId="25315" xr:uid="{07D55BB7-78B1-43EA-94D1-DA39E835797C}"/>
    <cellStyle name="Note 4 2 2 4 2" xfId="25316" xr:uid="{F2B4305D-8A5A-4A82-967A-565C5254FEBF}"/>
    <cellStyle name="Note 4 2 2 4 2 2" xfId="25317" xr:uid="{BFF209DB-ED16-45E8-AA6E-F833DCFA8817}"/>
    <cellStyle name="Note 4 2 2 4 2 2 2" xfId="25318" xr:uid="{7986EAA6-C7B4-431C-86DB-5106F6BB082D}"/>
    <cellStyle name="Note 4 2 2 4 2 3" xfId="25319" xr:uid="{17CA9289-ADB6-46BA-A92A-FF46D082040D}"/>
    <cellStyle name="Note 4 2 2 4 3" xfId="25320" xr:uid="{184EEBD6-06F9-4D36-A7F9-D8A46B7E47B4}"/>
    <cellStyle name="Note 4 2 2 4 3 2" xfId="25321" xr:uid="{CAF7829A-2550-4915-8319-066C19F3B6AB}"/>
    <cellStyle name="Note 4 2 2 4 3 2 2" xfId="25322" xr:uid="{43A3B3DA-6C48-4990-B580-ABD0EBB8DBCB}"/>
    <cellStyle name="Note 4 2 2 4 3 3" xfId="25323" xr:uid="{340E9DDF-5B1A-4E86-ABF2-758859CC0835}"/>
    <cellStyle name="Note 4 2 2 4 4" xfId="25324" xr:uid="{B811773E-D318-48FE-BA91-41A39AFF9244}"/>
    <cellStyle name="Note 4 2 2 4 4 2" xfId="25325" xr:uid="{E15A5BC4-F9A5-4AFF-9A06-3E00DBE13419}"/>
    <cellStyle name="Note 4 2 2 4 5" xfId="25326" xr:uid="{DFF155BC-D81F-4C50-A452-1E21B92B2C96}"/>
    <cellStyle name="Note 4 2 2 4 5 2" xfId="25327" xr:uid="{A92A9C57-DA28-4029-B650-252F816DB4E1}"/>
    <cellStyle name="Note 4 2 2 4 6" xfId="25328" xr:uid="{5148D96A-9B63-4F75-A610-63839603EDEB}"/>
    <cellStyle name="Note 4 2 2 5" xfId="25329" xr:uid="{C1804226-8FA5-4766-9BF9-CD5D63B470FA}"/>
    <cellStyle name="Note 4 2 2 5 2" xfId="25330" xr:uid="{2E501EB2-9CFA-4E93-B4D8-851343DFF184}"/>
    <cellStyle name="Note 4 2 2 5 2 2" xfId="25331" xr:uid="{14586F12-4606-4D28-AC7D-CAB5E74E8058}"/>
    <cellStyle name="Note 4 2 2 5 3" xfId="25332" xr:uid="{DB0CFB2D-391A-4CCE-85EA-C389403AA491}"/>
    <cellStyle name="Note 4 2 2 6" xfId="25333" xr:uid="{DE63D759-EFC1-4B94-958F-A1CAE198F7FB}"/>
    <cellStyle name="Note 4 2 2 6 2" xfId="25334" xr:uid="{85D4B739-35B4-4965-985F-F0FF10D4646E}"/>
    <cellStyle name="Note 4 2 2 6 2 2" xfId="25335" xr:uid="{858118E0-4F63-4132-92A7-C22587598878}"/>
    <cellStyle name="Note 4 2 2 6 3" xfId="25336" xr:uid="{C3774201-8885-43C8-B3B8-06DD6DE49EF3}"/>
    <cellStyle name="Note 4 2 2 7" xfId="25337" xr:uid="{8EC4D782-AEC3-4A97-9A8F-74466C75FBB2}"/>
    <cellStyle name="Note 4 2 2 7 2" xfId="25338" xr:uid="{FA11F511-424A-4AB8-A187-631BCBCDBC83}"/>
    <cellStyle name="Note 4 2 2 8" xfId="25339" xr:uid="{C8901596-75E7-4DD4-8077-3C3D0FC27DD6}"/>
    <cellStyle name="Note 4 2 2 8 2" xfId="25340" xr:uid="{34FBB853-B2C0-46CC-A43B-C5E866DBC4B3}"/>
    <cellStyle name="Note 4 2 2 9" xfId="25341" xr:uid="{CCD10582-2FA0-4EA6-B688-F19B4053D30F}"/>
    <cellStyle name="Note 4 2 3" xfId="25342" xr:uid="{ABC677B8-0043-4E04-BF25-172D0292D8F8}"/>
    <cellStyle name="Note 4 2 3 2" xfId="25343" xr:uid="{17DC4E9A-4D57-4C23-B862-B4ABDAB2869D}"/>
    <cellStyle name="Note 4 2 3 2 2" xfId="25344" xr:uid="{194FC9BD-C07F-4E42-B82E-8B066901B3EB}"/>
    <cellStyle name="Note 4 2 3 2 2 2" xfId="25345" xr:uid="{8DCBBFC0-A4EF-4B41-A7C6-93EBDCC5F02A}"/>
    <cellStyle name="Note 4 2 3 2 3" xfId="25346" xr:uid="{070B670F-7C25-4DCF-A0E4-CEEB182DA877}"/>
    <cellStyle name="Note 4 2 3 3" xfId="25347" xr:uid="{0FB3EA7B-7116-4E40-9923-D6F9084F2C78}"/>
    <cellStyle name="Note 4 2 3 3 2" xfId="25348" xr:uid="{2F87DA42-C6AC-4157-BFA4-2B3B868A2998}"/>
    <cellStyle name="Note 4 2 3 3 2 2" xfId="25349" xr:uid="{5C4416A0-BF84-49D3-BB2E-CD5B51F56C78}"/>
    <cellStyle name="Note 4 2 3 3 3" xfId="25350" xr:uid="{B66B5D0F-7A10-40BD-A325-56D83805C150}"/>
    <cellStyle name="Note 4 2 3 4" xfId="25351" xr:uid="{46BEC783-06EA-4BC2-B2CB-515E4E97323F}"/>
    <cellStyle name="Note 4 2 3 4 2" xfId="25352" xr:uid="{31304D7A-DC0C-4A77-94DA-861374006049}"/>
    <cellStyle name="Note 4 2 3 5" xfId="25353" xr:uid="{EC77C86F-1160-440B-B75D-C4D30AA4F547}"/>
    <cellStyle name="Note 4 2 3 5 2" xfId="25354" xr:uid="{35E80D97-0991-457A-BD7E-FC2B0AC327F0}"/>
    <cellStyle name="Note 4 2 3 6" xfId="25355" xr:uid="{4FA15F1A-B3C4-418C-9F41-110A9AA5FF64}"/>
    <cellStyle name="Note 4 2 4" xfId="25356" xr:uid="{E2A0A0D0-0C98-4125-B256-D1123F36EC34}"/>
    <cellStyle name="Note 4 2 4 2" xfId="25357" xr:uid="{B237F39D-6B1F-4E9A-98A1-3C12DE07EB84}"/>
    <cellStyle name="Note 4 2 4 2 2" xfId="25358" xr:uid="{C4990728-8C63-4032-9A0E-439BF00DD111}"/>
    <cellStyle name="Note 4 2 4 2 2 2" xfId="25359" xr:uid="{AB4E70F8-7177-4DAA-887D-62DCC45CB2C1}"/>
    <cellStyle name="Note 4 2 4 2 3" xfId="25360" xr:uid="{6AF29A2E-E08A-4BFA-93C9-00F254F04CF7}"/>
    <cellStyle name="Note 4 2 4 3" xfId="25361" xr:uid="{62C6C933-B34A-4B6F-8ABC-42DF99D20B55}"/>
    <cellStyle name="Note 4 2 4 3 2" xfId="25362" xr:uid="{61BA2510-C6C4-4DD5-9FDF-CD055E494DF0}"/>
    <cellStyle name="Note 4 2 4 3 2 2" xfId="25363" xr:uid="{1FE0D463-C198-4137-8D08-D47FE016AC4C}"/>
    <cellStyle name="Note 4 2 4 3 3" xfId="25364" xr:uid="{0BDA4CEC-D915-4DD4-99C3-CCA00B07BA27}"/>
    <cellStyle name="Note 4 2 4 4" xfId="25365" xr:uid="{6C837F93-0DF7-4DF0-8B0F-919623A596A7}"/>
    <cellStyle name="Note 4 2 4 4 2" xfId="25366" xr:uid="{3530303D-7428-449E-B0CF-4C13FAD6DF4F}"/>
    <cellStyle name="Note 4 2 4 5" xfId="25367" xr:uid="{AF22494E-EDED-4447-967E-F29FFCB5245D}"/>
    <cellStyle name="Note 4 2 4 5 2" xfId="25368" xr:uid="{6309B5B9-9AC9-4556-9CA7-8924E549A383}"/>
    <cellStyle name="Note 4 2 4 6" xfId="25369" xr:uid="{28E45D8C-8C4A-4A3F-8E4C-8CC57A18CBF6}"/>
    <cellStyle name="Note 4 2 5" xfId="25370" xr:uid="{9CCC8A6D-BF41-4628-9A20-721229899A56}"/>
    <cellStyle name="Note 4 2 5 2" xfId="25371" xr:uid="{B1028816-2A8D-4580-B58E-D0AEB9B73601}"/>
    <cellStyle name="Note 4 2 5 2 2" xfId="25372" xr:uid="{2BC597B1-79E0-4538-BF3B-7B1DC08E57DA}"/>
    <cellStyle name="Note 4 2 5 2 2 2" xfId="25373" xr:uid="{BE1C2FD1-FBB9-4960-9CC0-7B877569862B}"/>
    <cellStyle name="Note 4 2 5 2 3" xfId="25374" xr:uid="{FB7A4B1F-5351-416A-8E86-888DCBEC16F0}"/>
    <cellStyle name="Note 4 2 5 3" xfId="25375" xr:uid="{52F8985D-E361-4CE6-AF59-4FE05F80F507}"/>
    <cellStyle name="Note 4 2 5 3 2" xfId="25376" xr:uid="{25ECED80-4D75-4D1C-B541-2CFE474955C7}"/>
    <cellStyle name="Note 4 2 5 3 2 2" xfId="25377" xr:uid="{22DADDD7-B8F0-4F20-A3E2-B4C9D7009DD9}"/>
    <cellStyle name="Note 4 2 5 3 3" xfId="25378" xr:uid="{B4A2CFD2-4830-491D-81E6-322E57D892C6}"/>
    <cellStyle name="Note 4 2 5 4" xfId="25379" xr:uid="{81C6D3EB-47CA-4847-8B79-4DF50F92322B}"/>
    <cellStyle name="Note 4 2 5 4 2" xfId="25380" xr:uid="{A2291E4D-B593-487B-949B-155F8D321619}"/>
    <cellStyle name="Note 4 2 5 5" xfId="25381" xr:uid="{E3027332-0DCA-4287-82CD-41D00AEA3DB6}"/>
    <cellStyle name="Note 4 2 5 5 2" xfId="25382" xr:uid="{564727EE-AF31-4296-9200-685EB91B562A}"/>
    <cellStyle name="Note 4 2 5 6" xfId="25383" xr:uid="{0C2E9860-BA2C-424D-BEED-477A04AC8CB2}"/>
    <cellStyle name="Note 4 2 6" xfId="25384" xr:uid="{E3B2204E-2F4B-4040-AEC4-9885478B5525}"/>
    <cellStyle name="Note 4 2 6 2" xfId="25385" xr:uid="{2E8DB900-050C-4832-A0A9-BBF989803746}"/>
    <cellStyle name="Note 4 2 6 2 2" xfId="25386" xr:uid="{E7C49310-8937-46B3-8D42-7E9C93454C41}"/>
    <cellStyle name="Note 4 2 6 3" xfId="25387" xr:uid="{4B661047-3E37-48DA-B491-E9F2F6D74AC1}"/>
    <cellStyle name="Note 4 2 7" xfId="25388" xr:uid="{BB00F70F-C3BD-446B-ABA4-4F4F5045A7DA}"/>
    <cellStyle name="Note 4 2 7 2" xfId="25389" xr:uid="{B1CAABB6-3D10-4FB2-824A-45330A102E43}"/>
    <cellStyle name="Note 4 2 7 2 2" xfId="25390" xr:uid="{14FC49C5-4C57-43A9-B488-8B29D6977282}"/>
    <cellStyle name="Note 4 2 7 3" xfId="25391" xr:uid="{16CC24BC-D90D-4F59-9AA7-69E849026452}"/>
    <cellStyle name="Note 4 2 8" xfId="25392" xr:uid="{F97E6FB6-4095-4095-A15E-7E128BBC3CD5}"/>
    <cellStyle name="Note 4 2 8 2" xfId="25393" xr:uid="{3715094D-3CEB-4B10-A727-912C7A8AA487}"/>
    <cellStyle name="Note 4 2 9" xfId="25394" xr:uid="{4F7EB282-F40A-42F6-8E3A-FC640A275D6E}"/>
    <cellStyle name="Note 4 2 9 2" xfId="25395" xr:uid="{D63BCBD2-B136-41A0-95E2-8A5B0C8C1E3A}"/>
    <cellStyle name="Note 4 20" xfId="25396" xr:uid="{FBA0821E-986D-4C25-8C7D-DFE9D9570ACA}"/>
    <cellStyle name="Note 4 3" xfId="25397" xr:uid="{717CF582-E600-44A2-AF1F-BCFC0EBD1632}"/>
    <cellStyle name="Note 4 3 10" xfId="25398" xr:uid="{C717366C-C84C-41A2-9BCD-827D26D32758}"/>
    <cellStyle name="Note 4 3 2" xfId="25399" xr:uid="{31705EFE-81C5-4EE8-B1CC-4D4972C38CD3}"/>
    <cellStyle name="Note 4 3 2 2" xfId="25400" xr:uid="{FCC044E3-A507-4ECF-BC8D-ABA9AFC8379F}"/>
    <cellStyle name="Note 4 3 2 2 2" xfId="25401" xr:uid="{3B88B337-3125-4A04-99BF-E7CCBB34A824}"/>
    <cellStyle name="Note 4 3 2 2 2 2" xfId="25402" xr:uid="{A37FF41F-F3DE-44BF-A58D-CE69F5158C31}"/>
    <cellStyle name="Note 4 3 2 2 2 2 2" xfId="25403" xr:uid="{9EA565C1-8FDD-43F8-91C2-F16BEE53CD2E}"/>
    <cellStyle name="Note 4 3 2 2 2 3" xfId="25404" xr:uid="{8972675E-E836-4A8F-B3CD-BCE94A7DC463}"/>
    <cellStyle name="Note 4 3 2 2 3" xfId="25405" xr:uid="{44013940-4DE6-4278-ADF2-3756BE6386E4}"/>
    <cellStyle name="Note 4 3 2 2 3 2" xfId="25406" xr:uid="{73E40678-CBFA-4033-B51E-F0330B55AB51}"/>
    <cellStyle name="Note 4 3 2 2 3 2 2" xfId="25407" xr:uid="{DF1528D1-00A6-42E1-B45B-435E50D5FC96}"/>
    <cellStyle name="Note 4 3 2 2 3 3" xfId="25408" xr:uid="{B331FE8C-25BC-4B3D-97CD-01D770C480C8}"/>
    <cellStyle name="Note 4 3 2 2 4" xfId="25409" xr:uid="{54CF4D70-AADB-481E-BDDF-FE3E6B5CE948}"/>
    <cellStyle name="Note 4 3 2 2 4 2" xfId="25410" xr:uid="{376A0CDA-F6DF-41BD-B422-00DDC6420603}"/>
    <cellStyle name="Note 4 3 2 2 5" xfId="25411" xr:uid="{F7BFF994-37E9-4F04-A2F5-AA5162222992}"/>
    <cellStyle name="Note 4 3 2 2 5 2" xfId="25412" xr:uid="{18E7D54A-C5B5-4822-AD48-129C931C630D}"/>
    <cellStyle name="Note 4 3 2 2 6" xfId="25413" xr:uid="{3377A804-8952-4B1C-9F48-C2E478753ACA}"/>
    <cellStyle name="Note 4 3 2 3" xfId="25414" xr:uid="{1C60C3EB-8E36-47C7-9D7B-27CE02CB923B}"/>
    <cellStyle name="Note 4 3 2 3 2" xfId="25415" xr:uid="{7799759E-DBFD-4FE2-8B62-8C9AF101285F}"/>
    <cellStyle name="Note 4 3 2 3 2 2" xfId="25416" xr:uid="{5E1BEA5E-33A5-4AF6-94B0-5178FD0C52CA}"/>
    <cellStyle name="Note 4 3 2 3 2 2 2" xfId="25417" xr:uid="{E8CCE548-F1DC-47EF-8F95-AB2416613349}"/>
    <cellStyle name="Note 4 3 2 3 2 3" xfId="25418" xr:uid="{3D91DC8E-C3D4-445B-BE34-AAA6A7D4AE29}"/>
    <cellStyle name="Note 4 3 2 3 3" xfId="25419" xr:uid="{011E052E-A79E-4275-A81E-F757D63E8A02}"/>
    <cellStyle name="Note 4 3 2 3 3 2" xfId="25420" xr:uid="{2CD52739-8AF9-46F3-BFB8-E3D9B343D176}"/>
    <cellStyle name="Note 4 3 2 3 3 2 2" xfId="25421" xr:uid="{DE2C8054-6B98-47D9-BA44-06C8E5822492}"/>
    <cellStyle name="Note 4 3 2 3 3 3" xfId="25422" xr:uid="{1238192C-696E-4044-96E8-0BC97A34722E}"/>
    <cellStyle name="Note 4 3 2 3 4" xfId="25423" xr:uid="{7C520904-6709-478F-A7DF-01A8C8BD5F68}"/>
    <cellStyle name="Note 4 3 2 3 4 2" xfId="25424" xr:uid="{7162A5B5-B29A-4373-ABBE-62A97E3C5897}"/>
    <cellStyle name="Note 4 3 2 3 5" xfId="25425" xr:uid="{8F5360F1-A34D-4582-A63E-B4E4ABAFF16F}"/>
    <cellStyle name="Note 4 3 2 3 5 2" xfId="25426" xr:uid="{9DA0A764-2F8F-4DE2-A6BA-9ED2683565E9}"/>
    <cellStyle name="Note 4 3 2 3 6" xfId="25427" xr:uid="{0C091984-A61F-400D-B247-87AE25B10863}"/>
    <cellStyle name="Note 4 3 2 4" xfId="25428" xr:uid="{52DCE348-DCF2-4E7A-AEC9-754F555E0327}"/>
    <cellStyle name="Note 4 3 2 4 2" xfId="25429" xr:uid="{21D94CC7-B6E0-42AD-BD09-A396894DE028}"/>
    <cellStyle name="Note 4 3 2 4 2 2" xfId="25430" xr:uid="{A263E052-86B7-451C-8DA8-B71AA645CB3D}"/>
    <cellStyle name="Note 4 3 2 4 2 2 2" xfId="25431" xr:uid="{187B3D66-E2F8-4E90-B297-8A8088ABCCE5}"/>
    <cellStyle name="Note 4 3 2 4 2 3" xfId="25432" xr:uid="{2856B96C-E97D-4AFD-93D6-E1AE8C890605}"/>
    <cellStyle name="Note 4 3 2 4 3" xfId="25433" xr:uid="{1AA74EF8-E287-4AA1-994A-83736716CD82}"/>
    <cellStyle name="Note 4 3 2 4 3 2" xfId="25434" xr:uid="{59DDA3C8-66C2-4C98-8900-0078E7398239}"/>
    <cellStyle name="Note 4 3 2 4 3 2 2" xfId="25435" xr:uid="{67DC7267-C605-4623-B22F-8BA25687B535}"/>
    <cellStyle name="Note 4 3 2 4 3 3" xfId="25436" xr:uid="{5557EFB7-8487-440A-BDA2-3D0A02818F03}"/>
    <cellStyle name="Note 4 3 2 4 4" xfId="25437" xr:uid="{ED581E1A-1743-4FFD-859C-945E71C0E77C}"/>
    <cellStyle name="Note 4 3 2 4 4 2" xfId="25438" xr:uid="{2D836E34-C2BF-48CD-9F79-75F06A169908}"/>
    <cellStyle name="Note 4 3 2 4 5" xfId="25439" xr:uid="{ACDF2CBF-E3E7-418D-9EA8-C86C36E05315}"/>
    <cellStyle name="Note 4 3 2 4 5 2" xfId="25440" xr:uid="{19B3D070-70B8-4B9A-9210-C77081065A1F}"/>
    <cellStyle name="Note 4 3 2 4 6" xfId="25441" xr:uid="{4ABB60D4-6F80-48E3-A798-C84ADE174B69}"/>
    <cellStyle name="Note 4 3 2 5" xfId="25442" xr:uid="{5EBC7D14-C738-4A42-98A1-2ABF719A72C1}"/>
    <cellStyle name="Note 4 3 2 5 2" xfId="25443" xr:uid="{D0B703FA-2FF3-43CA-91EE-0EE42177871A}"/>
    <cellStyle name="Note 4 3 2 5 2 2" xfId="25444" xr:uid="{B6A3C5A7-93E1-4589-B5C6-CEAFFFC6BAEC}"/>
    <cellStyle name="Note 4 3 2 5 3" xfId="25445" xr:uid="{0990923C-0FC2-4F1D-A436-6A05F6A2D391}"/>
    <cellStyle name="Note 4 3 2 6" xfId="25446" xr:uid="{A9E0ABD3-7636-4E3E-A7DE-43A8DE6F8C05}"/>
    <cellStyle name="Note 4 3 2 6 2" xfId="25447" xr:uid="{289502FF-6D05-452F-96F2-2449BB246307}"/>
    <cellStyle name="Note 4 3 2 6 2 2" xfId="25448" xr:uid="{0C7EF875-A911-4C26-80EB-120153AF4900}"/>
    <cellStyle name="Note 4 3 2 6 3" xfId="25449" xr:uid="{66DC1799-C4F9-4F86-AC79-85E0912EC335}"/>
    <cellStyle name="Note 4 3 2 7" xfId="25450" xr:uid="{B5BC8E1C-2CEC-464E-B98B-9D63C781F1D0}"/>
    <cellStyle name="Note 4 3 2 7 2" xfId="25451" xr:uid="{E1377C48-15F2-4548-BC51-442EBCE4B281}"/>
    <cellStyle name="Note 4 3 2 8" xfId="25452" xr:uid="{1B995326-62D5-4BC6-84D4-9888154741CD}"/>
    <cellStyle name="Note 4 3 2 8 2" xfId="25453" xr:uid="{D41F2E30-4F20-41D7-981B-AF8E0B6BA5EF}"/>
    <cellStyle name="Note 4 3 2 9" xfId="25454" xr:uid="{149F6D6E-72D4-4DB5-B201-3ABE3B4CFA85}"/>
    <cellStyle name="Note 4 3 3" xfId="25455" xr:uid="{632C4128-8C65-4CB8-83FB-1196EDF4917C}"/>
    <cellStyle name="Note 4 3 3 2" xfId="25456" xr:uid="{F0625831-25F4-4664-B17E-78BC9B34A0B8}"/>
    <cellStyle name="Note 4 3 3 2 2" xfId="25457" xr:uid="{DC44FEA9-49CB-48AE-B147-820E68A1A2BF}"/>
    <cellStyle name="Note 4 3 3 2 2 2" xfId="25458" xr:uid="{CA23E754-25D9-4FCB-91C3-6F126317386F}"/>
    <cellStyle name="Note 4 3 3 2 3" xfId="25459" xr:uid="{2A13E071-4190-47B4-B36C-DB066E70E889}"/>
    <cellStyle name="Note 4 3 3 3" xfId="25460" xr:uid="{D1EAB6F9-5DD2-4191-9B61-0A169C60E654}"/>
    <cellStyle name="Note 4 3 3 3 2" xfId="25461" xr:uid="{51C565F9-1959-4C88-97E8-FAD68623032C}"/>
    <cellStyle name="Note 4 3 3 3 2 2" xfId="25462" xr:uid="{E4FE2384-2A9B-41C6-85DD-7C577C5BB8E9}"/>
    <cellStyle name="Note 4 3 3 3 3" xfId="25463" xr:uid="{ABDEFA11-C34C-475F-B8CE-95D0A67819BD}"/>
    <cellStyle name="Note 4 3 3 4" xfId="25464" xr:uid="{798CC2EB-17F1-437D-A2A8-E8E909889324}"/>
    <cellStyle name="Note 4 3 3 4 2" xfId="25465" xr:uid="{F20765EF-7779-490E-A880-7394A0BBA731}"/>
    <cellStyle name="Note 4 3 3 5" xfId="25466" xr:uid="{3BBFE52E-97FB-4E29-B46E-45734B519D5C}"/>
    <cellStyle name="Note 4 3 3 5 2" xfId="25467" xr:uid="{1ED30878-AFCA-49E1-964F-32625658F8F7}"/>
    <cellStyle name="Note 4 3 3 6" xfId="25468" xr:uid="{8301F952-F24A-4797-A684-D3FB1AE4BAD3}"/>
    <cellStyle name="Note 4 3 4" xfId="25469" xr:uid="{AA411C52-7457-4AB7-B62E-89FCB19B168F}"/>
    <cellStyle name="Note 4 3 4 2" xfId="25470" xr:uid="{7ECC6106-B626-4294-98DD-8D11B6551DB0}"/>
    <cellStyle name="Note 4 3 4 2 2" xfId="25471" xr:uid="{68616BD5-CA35-4314-87A6-A15DA5C44407}"/>
    <cellStyle name="Note 4 3 4 2 2 2" xfId="25472" xr:uid="{CBE92C62-8DC2-4D67-8F14-9973534A6AC7}"/>
    <cellStyle name="Note 4 3 4 2 3" xfId="25473" xr:uid="{C4E3CA3E-9A19-4A6E-8096-F923157A244C}"/>
    <cellStyle name="Note 4 3 4 3" xfId="25474" xr:uid="{AFC60F44-C604-484F-A03B-15A840AF92DA}"/>
    <cellStyle name="Note 4 3 4 3 2" xfId="25475" xr:uid="{12D28F12-3B77-4412-9585-7675B686FE97}"/>
    <cellStyle name="Note 4 3 4 3 2 2" xfId="25476" xr:uid="{281E5551-A980-49D4-8A8B-4F664299120A}"/>
    <cellStyle name="Note 4 3 4 3 3" xfId="25477" xr:uid="{05FBF28A-A7A2-4109-8B3F-8BE1E4E218CB}"/>
    <cellStyle name="Note 4 3 4 4" xfId="25478" xr:uid="{2A13C822-15AF-4DEE-AFE8-04DF119AB569}"/>
    <cellStyle name="Note 4 3 4 4 2" xfId="25479" xr:uid="{5B32AE83-E5BE-4206-A51C-545F80A69855}"/>
    <cellStyle name="Note 4 3 4 5" xfId="25480" xr:uid="{504A1716-1A9C-459D-8053-A8AB180E83C5}"/>
    <cellStyle name="Note 4 3 4 5 2" xfId="25481" xr:uid="{55FB1983-8840-470B-80A6-5F0F375C5722}"/>
    <cellStyle name="Note 4 3 4 6" xfId="25482" xr:uid="{35BD2E59-8CDA-4941-8E89-9A258B589DBB}"/>
    <cellStyle name="Note 4 3 5" xfId="25483" xr:uid="{F6EEEF09-13CA-4984-8268-F553C4D08AC8}"/>
    <cellStyle name="Note 4 3 5 2" xfId="25484" xr:uid="{4376BFDF-0293-426C-A2C4-ACB189475A7B}"/>
    <cellStyle name="Note 4 3 5 2 2" xfId="25485" xr:uid="{B20497C3-96B9-493F-A403-0259BF9FFB64}"/>
    <cellStyle name="Note 4 3 5 2 2 2" xfId="25486" xr:uid="{1D318159-414D-4A38-A895-AD3597B46AE8}"/>
    <cellStyle name="Note 4 3 5 2 3" xfId="25487" xr:uid="{5CF56EB5-44A5-4B75-A89F-51CBE59E8122}"/>
    <cellStyle name="Note 4 3 5 3" xfId="25488" xr:uid="{DB97F596-42BC-4A4A-BB4D-346474A10E3B}"/>
    <cellStyle name="Note 4 3 5 3 2" xfId="25489" xr:uid="{6C65062F-EE7E-4AC5-AEC1-21142B881FC7}"/>
    <cellStyle name="Note 4 3 5 3 2 2" xfId="25490" xr:uid="{008032CC-6C6E-42B4-B98A-A1C1C3BDE82B}"/>
    <cellStyle name="Note 4 3 5 3 3" xfId="25491" xr:uid="{5CA5B893-7747-42E7-AAE1-E3536FB1E5C4}"/>
    <cellStyle name="Note 4 3 5 4" xfId="25492" xr:uid="{9BA32BE1-4432-47AE-A54A-B3AF353E0EF9}"/>
    <cellStyle name="Note 4 3 5 4 2" xfId="25493" xr:uid="{C4D8700E-905F-4BA3-8428-335C1C316707}"/>
    <cellStyle name="Note 4 3 5 5" xfId="25494" xr:uid="{8CF06B33-D115-467C-864F-3C678677E247}"/>
    <cellStyle name="Note 4 3 5 5 2" xfId="25495" xr:uid="{EA370E1C-768C-4FBC-9F5A-38AA4D4504FE}"/>
    <cellStyle name="Note 4 3 5 6" xfId="25496" xr:uid="{DEA55E89-F4C6-4B00-9B18-13D677EB730F}"/>
    <cellStyle name="Note 4 3 6" xfId="25497" xr:uid="{B2C92677-60A5-460A-83C4-192EE58B9835}"/>
    <cellStyle name="Note 4 3 6 2" xfId="25498" xr:uid="{362AC4E8-D6C0-45BC-8479-7B83447404B2}"/>
    <cellStyle name="Note 4 3 6 2 2" xfId="25499" xr:uid="{11B01A0D-E440-4113-BE2A-B9730BEB0C48}"/>
    <cellStyle name="Note 4 3 6 3" xfId="25500" xr:uid="{03290490-54D0-4F6B-84C9-BA7ECAE51ED2}"/>
    <cellStyle name="Note 4 3 7" xfId="25501" xr:uid="{8EDCA6E7-7E6A-4DC8-8B46-699294DBD519}"/>
    <cellStyle name="Note 4 3 7 2" xfId="25502" xr:uid="{E72A7966-DBD7-4098-A074-ED49560FAEF4}"/>
    <cellStyle name="Note 4 3 7 2 2" xfId="25503" xr:uid="{3086BEEA-C820-4489-8B89-7B7AFEA97882}"/>
    <cellStyle name="Note 4 3 7 3" xfId="25504" xr:uid="{1F0C0479-010F-4E04-9B19-B018825E0289}"/>
    <cellStyle name="Note 4 3 8" xfId="25505" xr:uid="{91365201-2A5B-4BE8-8751-C53A14717EA8}"/>
    <cellStyle name="Note 4 3 8 2" xfId="25506" xr:uid="{174E1E29-AC50-4077-8DAD-6731FCFE1618}"/>
    <cellStyle name="Note 4 3 9" xfId="25507" xr:uid="{1ACE1BAA-D3D5-41C3-BB7B-BEBEAAFDF1BF}"/>
    <cellStyle name="Note 4 3 9 2" xfId="25508" xr:uid="{E2634DCA-170C-4215-9B3A-A59FA6CDF80B}"/>
    <cellStyle name="Note 4 4" xfId="25509" xr:uid="{983721C7-BA55-4F17-A91A-44FBD74B0F67}"/>
    <cellStyle name="Note 4 4 10" xfId="25510" xr:uid="{A83FB3B6-11B0-4E9D-9646-B99914D4F9F7}"/>
    <cellStyle name="Note 4 4 11" xfId="25511" xr:uid="{48DAF6B8-6E92-4032-9970-CB7C327E3382}"/>
    <cellStyle name="Note 4 4 2" xfId="25512" xr:uid="{4D4D5F95-84C3-49FC-92F7-2AFB433A9606}"/>
    <cellStyle name="Note 4 4 2 2" xfId="25513" xr:uid="{3D279C76-E3D7-4062-B637-41754B438891}"/>
    <cellStyle name="Note 4 4 2 2 2" xfId="25514" xr:uid="{F93E711C-0D43-4703-B564-607FAD07C318}"/>
    <cellStyle name="Note 4 4 2 2 2 2" xfId="25515" xr:uid="{86A8E582-BBE4-4877-BB89-64FF74F75BC4}"/>
    <cellStyle name="Note 4 4 2 2 2 2 2" xfId="25516" xr:uid="{4E973071-8FFD-482B-A640-87ACCB1CEB0E}"/>
    <cellStyle name="Note 4 4 2 2 2 3" xfId="25517" xr:uid="{073F13D6-DA5D-44C1-9401-21FA58B42176}"/>
    <cellStyle name="Note 4 4 2 2 3" xfId="25518" xr:uid="{DC2F3075-1223-48F7-8B93-70FF780B53E6}"/>
    <cellStyle name="Note 4 4 2 2 3 2" xfId="25519" xr:uid="{FDF1E27A-87B6-4C9A-BDC1-D11873B8C945}"/>
    <cellStyle name="Note 4 4 2 2 3 2 2" xfId="25520" xr:uid="{A255BA79-8AAB-468A-8C04-95E6F1F7AECC}"/>
    <cellStyle name="Note 4 4 2 2 3 3" xfId="25521" xr:uid="{1ECD4FE5-0251-4872-9D2A-2F7DD8F45F72}"/>
    <cellStyle name="Note 4 4 2 2 4" xfId="25522" xr:uid="{4BBC7C1F-4B5D-4313-AA94-CFD13CF2B533}"/>
    <cellStyle name="Note 4 4 2 2 4 2" xfId="25523" xr:uid="{5CBABF93-61F7-4A27-9473-A147D31D1AC3}"/>
    <cellStyle name="Note 4 4 2 2 5" xfId="25524" xr:uid="{855B7038-6180-4070-AFC6-246DBB22E9D2}"/>
    <cellStyle name="Note 4 4 2 2 5 2" xfId="25525" xr:uid="{0C953023-101C-47CD-95E9-DD215117FA3C}"/>
    <cellStyle name="Note 4 4 2 2 6" xfId="25526" xr:uid="{55D61F91-7749-4E40-BBBC-A70147C72FE6}"/>
    <cellStyle name="Note 4 4 2 3" xfId="25527" xr:uid="{AD6C2FC4-535A-4A24-90E8-47799663BA10}"/>
    <cellStyle name="Note 4 4 2 3 2" xfId="25528" xr:uid="{EB12F2B1-8C1A-4E9D-8E0A-EBD15A9411AC}"/>
    <cellStyle name="Note 4 4 2 3 2 2" xfId="25529" xr:uid="{972E6A5A-8474-4B2F-80DF-120EC6AE4BD6}"/>
    <cellStyle name="Note 4 4 2 3 2 2 2" xfId="25530" xr:uid="{BA7D9423-75BD-46D5-8541-44A551C1E22D}"/>
    <cellStyle name="Note 4 4 2 3 2 3" xfId="25531" xr:uid="{876E6F67-0168-4E69-AC38-BFBC353C008D}"/>
    <cellStyle name="Note 4 4 2 3 3" xfId="25532" xr:uid="{65B91C79-5800-4C6A-BC78-464BA0915232}"/>
    <cellStyle name="Note 4 4 2 3 3 2" xfId="25533" xr:uid="{0EAEF166-FA9A-4C17-BC5B-3E4EE2BD1302}"/>
    <cellStyle name="Note 4 4 2 3 3 2 2" xfId="25534" xr:uid="{818146D3-614F-4443-A13B-6C4BFD67816B}"/>
    <cellStyle name="Note 4 4 2 3 3 3" xfId="25535" xr:uid="{8A3A7B0C-8596-42D4-9FBD-8659D7879C5B}"/>
    <cellStyle name="Note 4 4 2 3 4" xfId="25536" xr:uid="{CCC8F865-18CF-44C3-AC6C-94B9F47DB908}"/>
    <cellStyle name="Note 4 4 2 3 4 2" xfId="25537" xr:uid="{47BAF554-AA0D-4532-9176-21D68EA525A9}"/>
    <cellStyle name="Note 4 4 2 3 5" xfId="25538" xr:uid="{A6DD36EA-A2AA-4200-98DD-7866B0742FDA}"/>
    <cellStyle name="Note 4 4 2 3 5 2" xfId="25539" xr:uid="{FD26AC5A-958C-40E2-BED1-2FCF11679D9C}"/>
    <cellStyle name="Note 4 4 2 3 6" xfId="25540" xr:uid="{67F5D0F4-05F4-434F-AD36-BD530ADC97F2}"/>
    <cellStyle name="Note 4 4 2 4" xfId="25541" xr:uid="{F6948814-E1F9-49D7-BB4C-13518B468247}"/>
    <cellStyle name="Note 4 4 2 4 2" xfId="25542" xr:uid="{84B45D3E-053F-4165-BA39-ED99E197D30B}"/>
    <cellStyle name="Note 4 4 2 4 2 2" xfId="25543" xr:uid="{221F6938-53C6-4C28-9A3F-58955D041C3F}"/>
    <cellStyle name="Note 4 4 2 4 2 2 2" xfId="25544" xr:uid="{E44C3EE0-DC0B-43E4-8EA2-C90F3A913A7C}"/>
    <cellStyle name="Note 4 4 2 4 2 3" xfId="25545" xr:uid="{9C93CBD6-30A4-4969-A65B-4EDE088D05CF}"/>
    <cellStyle name="Note 4 4 2 4 3" xfId="25546" xr:uid="{7A9B797C-8080-4566-8BCA-5D203F70A15F}"/>
    <cellStyle name="Note 4 4 2 4 3 2" xfId="25547" xr:uid="{4F45FDD0-34B5-4DE0-8E1D-468D3AD19400}"/>
    <cellStyle name="Note 4 4 2 4 3 2 2" xfId="25548" xr:uid="{E68EEC80-FB80-4928-8AE2-FE5ABFBA3F0A}"/>
    <cellStyle name="Note 4 4 2 4 3 3" xfId="25549" xr:uid="{15002F94-2C70-43E1-8A78-5C59B9136D65}"/>
    <cellStyle name="Note 4 4 2 4 4" xfId="25550" xr:uid="{C917ECF6-F23A-4018-9B61-204971181EC5}"/>
    <cellStyle name="Note 4 4 2 4 4 2" xfId="25551" xr:uid="{BBE024C1-2E87-40C6-B87E-9B005EC00334}"/>
    <cellStyle name="Note 4 4 2 4 5" xfId="25552" xr:uid="{3D6F66F6-482A-4117-8D28-076FCD62D5AA}"/>
    <cellStyle name="Note 4 4 2 4 5 2" xfId="25553" xr:uid="{DB2778FC-430A-4238-943F-A10427898259}"/>
    <cellStyle name="Note 4 4 2 4 6" xfId="25554" xr:uid="{FD5FA9B5-EACD-4230-BFCB-4B311742F89E}"/>
    <cellStyle name="Note 4 4 2 5" xfId="25555" xr:uid="{ADE75735-A059-4179-A164-AABCAF8D3121}"/>
    <cellStyle name="Note 4 4 2 5 2" xfId="25556" xr:uid="{D40D540A-9709-4305-BDB0-06475C8DDCEA}"/>
    <cellStyle name="Note 4 4 2 5 2 2" xfId="25557" xr:uid="{75B6C332-1D02-492C-8EF2-366516D354CA}"/>
    <cellStyle name="Note 4 4 2 5 3" xfId="25558" xr:uid="{D0FD36C2-CE08-4706-AB72-B61E36282980}"/>
    <cellStyle name="Note 4 4 2 6" xfId="25559" xr:uid="{9D527C69-C296-43C9-8B2E-BCE64EA0A5D8}"/>
    <cellStyle name="Note 4 4 2 6 2" xfId="25560" xr:uid="{0D6BD352-5B80-4166-A5C0-03A3D46D8773}"/>
    <cellStyle name="Note 4 4 2 6 2 2" xfId="25561" xr:uid="{0197F50B-CCEF-416C-86FB-0DCD531540EF}"/>
    <cellStyle name="Note 4 4 2 6 3" xfId="25562" xr:uid="{E30D73C1-8C26-4FCE-BE1E-E83F778A9A18}"/>
    <cellStyle name="Note 4 4 2 7" xfId="25563" xr:uid="{252806B0-8FA6-4B8D-AAAD-AE5F647C6264}"/>
    <cellStyle name="Note 4 4 2 7 2" xfId="25564" xr:uid="{2204DF92-9A79-4AF1-89C1-43C1E07856F1}"/>
    <cellStyle name="Note 4 4 2 8" xfId="25565" xr:uid="{D2885580-B995-4D7F-8ADB-DDD44BA98E18}"/>
    <cellStyle name="Note 4 4 2 8 2" xfId="25566" xr:uid="{074430DB-25BA-4B21-9413-1BC03956ADEE}"/>
    <cellStyle name="Note 4 4 2 9" xfId="25567" xr:uid="{7F68307D-0B90-451C-A958-A2FE2ADF26EB}"/>
    <cellStyle name="Note 4 4 3" xfId="25568" xr:uid="{11427B5D-269E-4DF8-B1C9-F33BD8AFDB6C}"/>
    <cellStyle name="Note 4 4 3 2" xfId="25569" xr:uid="{F1F486F8-3252-4FEC-A8C1-1F9619863342}"/>
    <cellStyle name="Note 4 4 3 2 2" xfId="25570" xr:uid="{4717505B-CA0A-4E46-9FCB-8A7EC9AC30D2}"/>
    <cellStyle name="Note 4 4 3 2 2 2" xfId="25571" xr:uid="{88C80ED3-80AE-4310-9F5F-38C16EE8995B}"/>
    <cellStyle name="Note 4 4 3 2 3" xfId="25572" xr:uid="{E62BB620-0DB3-4042-8654-8225AC2E7117}"/>
    <cellStyle name="Note 4 4 3 3" xfId="25573" xr:uid="{CB28D186-E34C-4791-985C-95607F9CFE4E}"/>
    <cellStyle name="Note 4 4 3 3 2" xfId="25574" xr:uid="{A0287144-CF50-4DFE-93EF-A30D15F0009B}"/>
    <cellStyle name="Note 4 4 3 3 2 2" xfId="25575" xr:uid="{A98144F4-D185-4DBD-A24E-756EFEB97561}"/>
    <cellStyle name="Note 4 4 3 3 3" xfId="25576" xr:uid="{0EE0574C-BC78-4CF0-94A6-248CCD925A9F}"/>
    <cellStyle name="Note 4 4 3 4" xfId="25577" xr:uid="{6614C6D4-04B5-40A5-9FF5-974F88C3C0DB}"/>
    <cellStyle name="Note 4 4 3 4 2" xfId="25578" xr:uid="{E68C99A1-C5FA-4B6E-8483-D23A55F59A26}"/>
    <cellStyle name="Note 4 4 3 5" xfId="25579" xr:uid="{7EB72BD9-59D5-4D62-860B-6E53546A8E7A}"/>
    <cellStyle name="Note 4 4 3 5 2" xfId="25580" xr:uid="{8B1FAF87-D748-47A5-AFE0-C50E1A16F704}"/>
    <cellStyle name="Note 4 4 3 6" xfId="25581" xr:uid="{4AD3C64E-3FAA-4E91-9F4D-D05466D815FB}"/>
    <cellStyle name="Note 4 4 4" xfId="25582" xr:uid="{F901946B-6DA5-4BF8-9E6D-0248EF014B8D}"/>
    <cellStyle name="Note 4 4 4 2" xfId="25583" xr:uid="{04D08874-16A8-4B55-950C-7C4175ED0311}"/>
    <cellStyle name="Note 4 4 4 2 2" xfId="25584" xr:uid="{0F669A20-DE6E-4AE7-9795-D1051DE09090}"/>
    <cellStyle name="Note 4 4 4 2 2 2" xfId="25585" xr:uid="{447FCDA7-9A4B-42B5-9A3D-5EC8CE71EDFF}"/>
    <cellStyle name="Note 4 4 4 2 3" xfId="25586" xr:uid="{15EE9CBC-8198-4EBC-AEB0-DD7F7B4D899E}"/>
    <cellStyle name="Note 4 4 4 3" xfId="25587" xr:uid="{BB2E306A-1498-4D7E-97B6-A0088CE5778E}"/>
    <cellStyle name="Note 4 4 4 3 2" xfId="25588" xr:uid="{166D352D-F3FE-4AB4-9715-0CEFC9E90774}"/>
    <cellStyle name="Note 4 4 4 3 2 2" xfId="25589" xr:uid="{58CE90F3-9904-4646-ABB8-9C692AABC2C2}"/>
    <cellStyle name="Note 4 4 4 3 3" xfId="25590" xr:uid="{10ED0CD7-1892-48BE-BC6B-9EF0D6BDBF90}"/>
    <cellStyle name="Note 4 4 4 4" xfId="25591" xr:uid="{E90BC055-8C63-4A9C-877B-E42B8E9AD2A1}"/>
    <cellStyle name="Note 4 4 4 4 2" xfId="25592" xr:uid="{D37F5606-F855-47E8-963A-4BF43AE10D52}"/>
    <cellStyle name="Note 4 4 4 5" xfId="25593" xr:uid="{CA870E0F-B2F2-4F68-92E2-D179D2D60430}"/>
    <cellStyle name="Note 4 4 4 5 2" xfId="25594" xr:uid="{F51814E4-90B8-4C9A-B4FE-294270BA8A06}"/>
    <cellStyle name="Note 4 4 4 6" xfId="25595" xr:uid="{EEB994F0-D7FD-43D9-9315-B1962C2B74F2}"/>
    <cellStyle name="Note 4 4 5" xfId="25596" xr:uid="{3D79C794-D5A7-413A-BB86-EDA992892182}"/>
    <cellStyle name="Note 4 4 5 2" xfId="25597" xr:uid="{264D1C55-B3E4-42FF-A031-E2A235FD52DB}"/>
    <cellStyle name="Note 4 4 5 2 2" xfId="25598" xr:uid="{9C90D1D2-204B-4069-A27F-86BC7FBF2027}"/>
    <cellStyle name="Note 4 4 5 2 2 2" xfId="25599" xr:uid="{4DD2A754-CE8F-46EC-95F6-FB316F2CCF71}"/>
    <cellStyle name="Note 4 4 5 2 3" xfId="25600" xr:uid="{B34E1541-9358-449E-A0AB-200A5C3B804F}"/>
    <cellStyle name="Note 4 4 5 3" xfId="25601" xr:uid="{F9522BCE-163A-4E44-81EE-0581D0007AA3}"/>
    <cellStyle name="Note 4 4 5 3 2" xfId="25602" xr:uid="{39F79F51-C807-4F32-AFDE-9D3208E2580A}"/>
    <cellStyle name="Note 4 4 5 3 2 2" xfId="25603" xr:uid="{3A90E7FE-C8E1-4DCC-9650-C4608445CC23}"/>
    <cellStyle name="Note 4 4 5 3 3" xfId="25604" xr:uid="{B7E0D2EA-4016-4C32-B7DC-938544AF7D8C}"/>
    <cellStyle name="Note 4 4 5 4" xfId="25605" xr:uid="{8D9DC9AF-0679-4F76-87A6-BD92DD1CD613}"/>
    <cellStyle name="Note 4 4 5 4 2" xfId="25606" xr:uid="{E494F336-75B6-4110-BFB9-A2BB111FFDB3}"/>
    <cellStyle name="Note 4 4 5 5" xfId="25607" xr:uid="{7D1AFA71-36D1-4472-B4CF-BB58CF3C531A}"/>
    <cellStyle name="Note 4 4 5 5 2" xfId="25608" xr:uid="{0386AC5E-61CF-4D20-A0F2-95BEDC3ADBE1}"/>
    <cellStyle name="Note 4 4 5 6" xfId="25609" xr:uid="{FE85C3C1-24FA-4BFF-AFA4-6E1D00FD5A6A}"/>
    <cellStyle name="Note 4 4 6" xfId="25610" xr:uid="{E70575C3-4643-4955-A9FD-F6D0FD6DCCB6}"/>
    <cellStyle name="Note 4 4 6 2" xfId="25611" xr:uid="{7327681F-96BB-4115-B69C-8BCBCC455B45}"/>
    <cellStyle name="Note 4 4 6 2 2" xfId="25612" xr:uid="{3CEFF7EF-2AD4-46DC-9B6F-45648A6AA121}"/>
    <cellStyle name="Note 4 4 6 3" xfId="25613" xr:uid="{7B0F6BD2-686A-4F1D-BC9F-8C74E601D0C5}"/>
    <cellStyle name="Note 4 4 7" xfId="25614" xr:uid="{0CF54FDA-712E-4C7D-A538-50E519744DF8}"/>
    <cellStyle name="Note 4 4 7 2" xfId="25615" xr:uid="{D3857281-D409-4A76-9960-78ABDE0BB531}"/>
    <cellStyle name="Note 4 4 7 2 2" xfId="25616" xr:uid="{AD21E03F-F2A2-4352-B372-72E9604509F5}"/>
    <cellStyle name="Note 4 4 7 3" xfId="25617" xr:uid="{A803F334-360C-4BAD-9E00-F70E472723C5}"/>
    <cellStyle name="Note 4 4 8" xfId="25618" xr:uid="{DA9CD7A9-4913-450A-BD92-3F5580D1ED8A}"/>
    <cellStyle name="Note 4 4 8 2" xfId="25619" xr:uid="{A26974E8-0ECB-48EC-9FC6-2364A6B5BD3A}"/>
    <cellStyle name="Note 4 4 9" xfId="25620" xr:uid="{F727CFF7-ABDC-417C-BAEF-7DE56B659223}"/>
    <cellStyle name="Note 4 4 9 2" xfId="25621" xr:uid="{4F0F71EC-5406-4D4A-A031-3C3AC07BE7C7}"/>
    <cellStyle name="Note 4 5" xfId="25622" xr:uid="{82D75B3E-8BBC-46F4-946B-F3034DC96B3C}"/>
    <cellStyle name="Note 4 5 10" xfId="25623" xr:uid="{0F3DD9BA-8552-4AF9-90EF-682677D9FAC9}"/>
    <cellStyle name="Note 4 5 11" xfId="25624" xr:uid="{A7DBFA38-438A-45F3-96BF-A24864664C94}"/>
    <cellStyle name="Note 4 5 11 2" xfId="30897" xr:uid="{8C32A5DF-8F9B-43E9-AF7B-96BB17033B5E}"/>
    <cellStyle name="Note 4 5 2" xfId="25625" xr:uid="{6364B588-C78C-4321-9367-466785F7F0DC}"/>
    <cellStyle name="Note 4 5 2 2" xfId="25626" xr:uid="{33090D50-B316-4A7B-9EC2-4CECE2F6C9F0}"/>
    <cellStyle name="Note 4 5 2 2 2" xfId="25627" xr:uid="{EE12CBB7-F6DA-44D2-AC81-AB02A4C1168C}"/>
    <cellStyle name="Note 4 5 2 2 2 2" xfId="25628" xr:uid="{1404E50C-5009-4226-9A9B-06F24C54DCB2}"/>
    <cellStyle name="Note 4 5 2 2 2 2 2" xfId="25629" xr:uid="{C6D32088-540F-4B6E-9B76-97CD1C3509E0}"/>
    <cellStyle name="Note 4 5 2 2 2 3" xfId="25630" xr:uid="{872FFA81-DBEC-43F9-AE20-699953B4A2F5}"/>
    <cellStyle name="Note 4 5 2 2 3" xfId="25631" xr:uid="{E6565F7B-5EA6-459D-9F61-A25E29581800}"/>
    <cellStyle name="Note 4 5 2 2 3 2" xfId="25632" xr:uid="{5CD6B8BD-3B10-4BEB-B0F9-1CF39242FF39}"/>
    <cellStyle name="Note 4 5 2 2 3 2 2" xfId="25633" xr:uid="{D4A1828D-FEB0-48E0-9BB3-44871365D44D}"/>
    <cellStyle name="Note 4 5 2 2 3 3" xfId="25634" xr:uid="{F92F1FE7-B802-44FE-8FE3-692161F521B8}"/>
    <cellStyle name="Note 4 5 2 2 4" xfId="25635" xr:uid="{263A0C61-9A12-4C5E-B6B8-B8C79FB15873}"/>
    <cellStyle name="Note 4 5 2 2 4 2" xfId="25636" xr:uid="{8F9C06B1-ECF1-4265-9977-6F318E4AD716}"/>
    <cellStyle name="Note 4 5 2 2 5" xfId="25637" xr:uid="{8F8C9AB2-CC17-49F0-AB9D-55AFCF12C276}"/>
    <cellStyle name="Note 4 5 2 2 5 2" xfId="25638" xr:uid="{7D736BA7-BD61-42ED-8B67-B6E77C632D95}"/>
    <cellStyle name="Note 4 5 2 2 6" xfId="25639" xr:uid="{D3B42695-F53B-47A6-81CB-34FCF0DE2CDC}"/>
    <cellStyle name="Note 4 5 2 3" xfId="25640" xr:uid="{33723237-DE2C-4DF4-8883-069B469AE29B}"/>
    <cellStyle name="Note 4 5 2 3 2" xfId="25641" xr:uid="{301A1EA3-5978-4F08-A725-85E61FBC2115}"/>
    <cellStyle name="Note 4 5 2 3 2 2" xfId="25642" xr:uid="{0D0284E0-4DC3-4CB7-B1DC-7C27F0AC3FEE}"/>
    <cellStyle name="Note 4 5 2 3 2 2 2" xfId="25643" xr:uid="{DFE9919B-0FAF-4A14-9D37-D4C59A9DC4D9}"/>
    <cellStyle name="Note 4 5 2 3 2 3" xfId="25644" xr:uid="{38ABFAE2-377D-435C-95BE-408D071B70F0}"/>
    <cellStyle name="Note 4 5 2 3 3" xfId="25645" xr:uid="{609D25F7-98C4-4F85-99AF-FC2E33792766}"/>
    <cellStyle name="Note 4 5 2 3 3 2" xfId="25646" xr:uid="{81B96077-7941-4DF8-B4A7-AB60CAC9B77C}"/>
    <cellStyle name="Note 4 5 2 3 3 2 2" xfId="25647" xr:uid="{F8766822-4AAF-485B-832D-700FB6DF1474}"/>
    <cellStyle name="Note 4 5 2 3 3 3" xfId="25648" xr:uid="{D7EB41AB-043C-4618-8BDD-DA49C4B349CF}"/>
    <cellStyle name="Note 4 5 2 3 4" xfId="25649" xr:uid="{5F7BAF90-DF2F-4FF6-A503-9B51B84C5BF5}"/>
    <cellStyle name="Note 4 5 2 3 4 2" xfId="25650" xr:uid="{C57D5227-4AB5-4F2C-BFCE-0BE1EC8D479C}"/>
    <cellStyle name="Note 4 5 2 3 5" xfId="25651" xr:uid="{F01F5B14-79FF-420D-A61B-583B7227C4AE}"/>
    <cellStyle name="Note 4 5 2 3 5 2" xfId="25652" xr:uid="{C621524B-B870-454D-A665-A59BD7884F28}"/>
    <cellStyle name="Note 4 5 2 3 6" xfId="25653" xr:uid="{FFEBF6FA-E418-4B02-B1C3-4AD2D859BC8F}"/>
    <cellStyle name="Note 4 5 2 4" xfId="25654" xr:uid="{53516AC8-0CB4-4C1D-B1A8-2F67FDAE9C26}"/>
    <cellStyle name="Note 4 5 2 4 2" xfId="25655" xr:uid="{899F602A-AEA1-491F-93DC-4D682ED24C3D}"/>
    <cellStyle name="Note 4 5 2 4 2 2" xfId="25656" xr:uid="{5684D44D-6F08-45CB-BBB8-BF807D4F7A9A}"/>
    <cellStyle name="Note 4 5 2 4 2 2 2" xfId="25657" xr:uid="{CE7C5EA6-44E8-4635-8DC0-038F173A77E7}"/>
    <cellStyle name="Note 4 5 2 4 2 3" xfId="25658" xr:uid="{C9C9FF14-0F58-4554-BD15-1F742BDC177B}"/>
    <cellStyle name="Note 4 5 2 4 3" xfId="25659" xr:uid="{053B39E7-280C-4472-A619-B952FC588483}"/>
    <cellStyle name="Note 4 5 2 4 3 2" xfId="25660" xr:uid="{8E24A9F8-E47C-4FEC-8860-9E1A99A56E7E}"/>
    <cellStyle name="Note 4 5 2 4 3 2 2" xfId="25661" xr:uid="{291DB077-7C53-408B-9F9F-C14E8A214A2D}"/>
    <cellStyle name="Note 4 5 2 4 3 3" xfId="25662" xr:uid="{4B52ED3B-6CEA-4386-A2C3-7C496B3B95FF}"/>
    <cellStyle name="Note 4 5 2 4 4" xfId="25663" xr:uid="{1DF4BDEC-3226-47B9-AF58-A0AD3FE06397}"/>
    <cellStyle name="Note 4 5 2 4 4 2" xfId="25664" xr:uid="{1B4C12DC-BEAC-4309-A8BF-41D28412761F}"/>
    <cellStyle name="Note 4 5 2 4 5" xfId="25665" xr:uid="{55B79309-9E0E-4689-9B99-AC2E71794D58}"/>
    <cellStyle name="Note 4 5 2 4 5 2" xfId="25666" xr:uid="{C503A49E-4EC3-46AE-87E5-1D5B1824D909}"/>
    <cellStyle name="Note 4 5 2 4 6" xfId="25667" xr:uid="{67960D48-F5BA-47C1-AB8A-CD794A265326}"/>
    <cellStyle name="Note 4 5 2 5" xfId="25668" xr:uid="{3460FFF5-FA41-49C1-A325-DA64DC02DC5A}"/>
    <cellStyle name="Note 4 5 2 5 2" xfId="25669" xr:uid="{EA56D0B0-FAB6-4346-A5A0-6F07717791B8}"/>
    <cellStyle name="Note 4 5 2 5 2 2" xfId="25670" xr:uid="{86E543A4-F25B-45CD-B5C6-AAD93D187865}"/>
    <cellStyle name="Note 4 5 2 5 3" xfId="25671" xr:uid="{F0C7B7EA-BDBA-4504-9283-284DB04C6F2B}"/>
    <cellStyle name="Note 4 5 2 6" xfId="25672" xr:uid="{6C49C54E-38A4-4A57-9EC9-0D8FCCF043FC}"/>
    <cellStyle name="Note 4 5 2 6 2" xfId="25673" xr:uid="{7736F867-B9B2-478B-9B9F-D4F9560756D5}"/>
    <cellStyle name="Note 4 5 2 6 2 2" xfId="25674" xr:uid="{DFB6EF57-92AD-4B77-85D8-D1861D714A7D}"/>
    <cellStyle name="Note 4 5 2 6 3" xfId="25675" xr:uid="{3F7808EF-C63E-49C3-B7C0-3DDADEC48850}"/>
    <cellStyle name="Note 4 5 2 7" xfId="25676" xr:uid="{8B4D1081-2AA4-4CF3-97D3-A4D02B83280C}"/>
    <cellStyle name="Note 4 5 2 7 2" xfId="25677" xr:uid="{20FB5C31-2B21-45E2-8D76-4BD5FBCEDC10}"/>
    <cellStyle name="Note 4 5 2 8" xfId="25678" xr:uid="{A5A92482-9834-4E15-8667-202F2ED6919E}"/>
    <cellStyle name="Note 4 5 2 8 2" xfId="25679" xr:uid="{3F95C7F9-91CB-4212-A373-301C8F615B8D}"/>
    <cellStyle name="Note 4 5 2 9" xfId="25680" xr:uid="{0C8F2141-18C5-4D52-AEEE-CDD3FAAE7035}"/>
    <cellStyle name="Note 4 5 3" xfId="25681" xr:uid="{F808C940-F064-4136-AD4B-662CE4B3041B}"/>
    <cellStyle name="Note 4 5 3 2" xfId="25682" xr:uid="{32373B36-78CE-43FC-BF15-B2C15A40EF15}"/>
    <cellStyle name="Note 4 5 3 2 2" xfId="25683" xr:uid="{15FC825B-F8F4-41C5-A0FE-C8DA747CEAF4}"/>
    <cellStyle name="Note 4 5 3 2 2 2" xfId="25684" xr:uid="{99C11C66-D7A8-44B9-A252-D4136E4C6B2A}"/>
    <cellStyle name="Note 4 5 3 2 3" xfId="25685" xr:uid="{B211B65C-4683-45C0-BBBA-DA1865F0B91A}"/>
    <cellStyle name="Note 4 5 3 3" xfId="25686" xr:uid="{007599E6-2791-487A-B344-F8C027F38AFE}"/>
    <cellStyle name="Note 4 5 3 3 2" xfId="25687" xr:uid="{DB34E9C4-A771-470D-BF36-0D2077E969EF}"/>
    <cellStyle name="Note 4 5 3 3 2 2" xfId="25688" xr:uid="{40CB4E59-A2D6-49CF-BF5B-6E774620B8F4}"/>
    <cellStyle name="Note 4 5 3 3 3" xfId="25689" xr:uid="{52CDE296-3B23-43A0-8DE0-8DCB0E51C3BF}"/>
    <cellStyle name="Note 4 5 3 4" xfId="25690" xr:uid="{EA7FD84E-CE38-47AE-92CD-B8D7BB9762A5}"/>
    <cellStyle name="Note 4 5 3 4 2" xfId="25691" xr:uid="{B73CACA8-5CF8-4B11-B57D-4F7864286AE5}"/>
    <cellStyle name="Note 4 5 3 5" xfId="25692" xr:uid="{17F16646-5AC4-4A34-B19F-852CAFC0EC55}"/>
    <cellStyle name="Note 4 5 3 5 2" xfId="25693" xr:uid="{9BD0D73D-FB3C-4BA0-9C23-19B965D9BE1B}"/>
    <cellStyle name="Note 4 5 3 6" xfId="25694" xr:uid="{B85BD092-8352-45D6-B0AD-D5CDCFA22F64}"/>
    <cellStyle name="Note 4 5 4" xfId="25695" xr:uid="{79FE00F5-98C0-4A82-800C-02B179533886}"/>
    <cellStyle name="Note 4 5 4 2" xfId="25696" xr:uid="{055500D6-4E5B-4D20-A980-89C02F922264}"/>
    <cellStyle name="Note 4 5 4 2 2" xfId="25697" xr:uid="{7D4907A2-8F0D-4CF3-8258-3B5A1A453F9E}"/>
    <cellStyle name="Note 4 5 4 2 2 2" xfId="25698" xr:uid="{5F326E26-320B-46C3-844C-886C4E7239A1}"/>
    <cellStyle name="Note 4 5 4 2 3" xfId="25699" xr:uid="{1D45B88C-6863-49AD-A41C-D6D7278896A5}"/>
    <cellStyle name="Note 4 5 4 3" xfId="25700" xr:uid="{91F341D5-D3EC-4742-A5D7-C3B346A415C8}"/>
    <cellStyle name="Note 4 5 4 3 2" xfId="25701" xr:uid="{090D9DDB-59F4-4D76-9362-D8A4438B6201}"/>
    <cellStyle name="Note 4 5 4 3 2 2" xfId="25702" xr:uid="{74FEB18A-E2F5-43E2-A2F2-05F3096AF6DF}"/>
    <cellStyle name="Note 4 5 4 3 3" xfId="25703" xr:uid="{603C7F8D-64C0-43D1-8A51-AFA2C72901A3}"/>
    <cellStyle name="Note 4 5 4 4" xfId="25704" xr:uid="{174C4CAA-3073-45B7-94DC-050D513CB9ED}"/>
    <cellStyle name="Note 4 5 4 4 2" xfId="25705" xr:uid="{6B6E88B9-7FE2-4941-9FF9-3F837E6ABBA4}"/>
    <cellStyle name="Note 4 5 4 5" xfId="25706" xr:uid="{59F7C108-55BC-4143-977E-5C19D659568F}"/>
    <cellStyle name="Note 4 5 4 5 2" xfId="25707" xr:uid="{72F3B496-4C4C-4C7B-B189-5F0E3F403A76}"/>
    <cellStyle name="Note 4 5 4 6" xfId="25708" xr:uid="{3A5FD363-693C-4ADF-A3E5-B2D73487EBDB}"/>
    <cellStyle name="Note 4 5 5" xfId="25709" xr:uid="{112A40D7-0253-4ADF-A6B6-A75518B798AC}"/>
    <cellStyle name="Note 4 5 5 2" xfId="25710" xr:uid="{79536F5C-C7DD-475E-BC1F-CCCE14B4DC94}"/>
    <cellStyle name="Note 4 5 5 2 2" xfId="25711" xr:uid="{4E371C79-2300-4153-8264-B9BA33029E5E}"/>
    <cellStyle name="Note 4 5 5 2 2 2" xfId="25712" xr:uid="{601B6B41-0F3C-4AA2-BF69-59C677423E35}"/>
    <cellStyle name="Note 4 5 5 2 3" xfId="25713" xr:uid="{7D991447-FF0B-4561-B434-071D30E01EE4}"/>
    <cellStyle name="Note 4 5 5 3" xfId="25714" xr:uid="{65C6EF4E-7886-4598-A494-F06917F64354}"/>
    <cellStyle name="Note 4 5 5 3 2" xfId="25715" xr:uid="{6452C7C9-4BA8-4855-A54E-6D916588696C}"/>
    <cellStyle name="Note 4 5 5 3 2 2" xfId="25716" xr:uid="{6D8CAFA6-E546-4211-AC09-AD9B643758BC}"/>
    <cellStyle name="Note 4 5 5 3 3" xfId="25717" xr:uid="{92DB65F0-AF44-4275-A247-5BD4A329DAE4}"/>
    <cellStyle name="Note 4 5 5 4" xfId="25718" xr:uid="{9D9EE4AC-DEDC-48B8-84CF-5286C189B0DA}"/>
    <cellStyle name="Note 4 5 5 4 2" xfId="25719" xr:uid="{5B1B0790-9B90-4CDF-9C4C-7306387CC033}"/>
    <cellStyle name="Note 4 5 5 5" xfId="25720" xr:uid="{481EC5E7-D17C-41CA-B3E3-DF0F32F7CA10}"/>
    <cellStyle name="Note 4 5 5 5 2" xfId="25721" xr:uid="{604B5F17-1F97-4607-82AB-8C64BC09C926}"/>
    <cellStyle name="Note 4 5 5 6" xfId="25722" xr:uid="{1AAFA403-F649-4024-BBEA-AA97A9EFDB86}"/>
    <cellStyle name="Note 4 5 6" xfId="25723" xr:uid="{654F3D95-6EF0-44EF-ABA7-9E26CC188A65}"/>
    <cellStyle name="Note 4 5 6 2" xfId="25724" xr:uid="{B89C8E83-4F48-41AB-A0C0-E32D584C8925}"/>
    <cellStyle name="Note 4 5 6 2 2" xfId="25725" xr:uid="{7E3D1C9D-9F8A-47B7-91C6-4723CDA7A62A}"/>
    <cellStyle name="Note 4 5 6 3" xfId="25726" xr:uid="{5BE26709-CAE6-4388-9EC1-5288309E9CF1}"/>
    <cellStyle name="Note 4 5 7" xfId="25727" xr:uid="{EA790BC7-012F-4AC7-A780-B9ECC6FAA2AE}"/>
    <cellStyle name="Note 4 5 7 2" xfId="25728" xr:uid="{85138B40-3BB0-4403-9BE4-C21D18CA5B2F}"/>
    <cellStyle name="Note 4 5 7 2 2" xfId="25729" xr:uid="{E6911643-BB8F-4A08-8BB2-D765508E21F0}"/>
    <cellStyle name="Note 4 5 7 3" xfId="25730" xr:uid="{1D3E5B14-6A5B-4C04-B48F-6ED6725962B1}"/>
    <cellStyle name="Note 4 5 8" xfId="25731" xr:uid="{6B6F4B01-A2F8-4CA4-8A81-EE757E152203}"/>
    <cellStyle name="Note 4 5 8 2" xfId="25732" xr:uid="{2A599F4A-F429-4897-8ECF-18BD4F99EE17}"/>
    <cellStyle name="Note 4 5 9" xfId="25733" xr:uid="{DABEB80D-456B-4680-B8D5-CA585E5CD430}"/>
    <cellStyle name="Note 4 5 9 2" xfId="25734" xr:uid="{63929375-8830-4A85-9BA2-4F31A27C7AE2}"/>
    <cellStyle name="Note 4 6" xfId="25735" xr:uid="{F2FEA7D3-2C8C-4924-84C3-9D2B21CB3CF7}"/>
    <cellStyle name="Note 4 6 10" xfId="25736" xr:uid="{467D5632-6197-4BE7-BDA1-CD097B5D3674}"/>
    <cellStyle name="Note 4 6 2" xfId="25737" xr:uid="{440970EE-E9FA-45C2-AAFF-C232EE7ECE13}"/>
    <cellStyle name="Note 4 6 2 2" xfId="25738" xr:uid="{1EFF6E20-BDEE-49A4-97B6-181226C103C2}"/>
    <cellStyle name="Note 4 6 2 2 2" xfId="25739" xr:uid="{014822BE-E381-43E7-B897-FFD0DAD8EF5F}"/>
    <cellStyle name="Note 4 6 2 2 2 2" xfId="25740" xr:uid="{2D3A6753-D930-46B4-8745-0A993ADEE3C5}"/>
    <cellStyle name="Note 4 6 2 2 2 2 2" xfId="25741" xr:uid="{76EFBF34-CE1F-40EF-A81C-70E8D49C1983}"/>
    <cellStyle name="Note 4 6 2 2 2 3" xfId="25742" xr:uid="{774145D3-E4A4-4513-8A86-6EA0A41A4A4C}"/>
    <cellStyle name="Note 4 6 2 2 3" xfId="25743" xr:uid="{E0CF3EFB-D5AE-4A9B-8CEF-F73E6FADFC57}"/>
    <cellStyle name="Note 4 6 2 2 3 2" xfId="25744" xr:uid="{93354386-0E42-4AE9-B315-20F987C4651F}"/>
    <cellStyle name="Note 4 6 2 2 3 2 2" xfId="25745" xr:uid="{C1648F71-703C-47AE-A198-E1D2BF3E7BB8}"/>
    <cellStyle name="Note 4 6 2 2 3 3" xfId="25746" xr:uid="{B54BED33-CF25-470B-A5ED-A274D75057FE}"/>
    <cellStyle name="Note 4 6 2 2 4" xfId="25747" xr:uid="{9D94464D-D8F0-4818-86EF-59AE51B68327}"/>
    <cellStyle name="Note 4 6 2 2 4 2" xfId="25748" xr:uid="{4F3BE745-6F45-4DF4-B7A5-925A9566CB65}"/>
    <cellStyle name="Note 4 6 2 2 5" xfId="25749" xr:uid="{09423E1F-54F4-4F7B-89E8-A524735181E4}"/>
    <cellStyle name="Note 4 6 2 2 5 2" xfId="25750" xr:uid="{DD4EF7C8-0FF2-4DAE-982E-703F35A3D1A9}"/>
    <cellStyle name="Note 4 6 2 2 6" xfId="25751" xr:uid="{39315B30-368D-4DFE-A4A0-44DA777BD77D}"/>
    <cellStyle name="Note 4 6 2 3" xfId="25752" xr:uid="{1C2C6496-34C0-4473-AD38-739EC598CBE6}"/>
    <cellStyle name="Note 4 6 2 3 2" xfId="25753" xr:uid="{44490CCA-9C58-48AE-88C1-812BD43005BA}"/>
    <cellStyle name="Note 4 6 2 3 2 2" xfId="25754" xr:uid="{3540F5EB-FA74-45E5-AE39-F3123E5ACFEF}"/>
    <cellStyle name="Note 4 6 2 3 2 2 2" xfId="25755" xr:uid="{E54129EA-8CA9-495C-8E16-4B46037CAB8F}"/>
    <cellStyle name="Note 4 6 2 3 2 3" xfId="25756" xr:uid="{7F8681E0-A866-4F12-98ED-7AF229803B14}"/>
    <cellStyle name="Note 4 6 2 3 3" xfId="25757" xr:uid="{4B816807-DDDB-4AD4-98F9-9C223F9813B7}"/>
    <cellStyle name="Note 4 6 2 3 3 2" xfId="25758" xr:uid="{7DA021B1-9E85-4420-A4FF-7C0EC187F92B}"/>
    <cellStyle name="Note 4 6 2 3 3 2 2" xfId="25759" xr:uid="{EDD11963-CECF-4E47-9BF5-6E5433027916}"/>
    <cellStyle name="Note 4 6 2 3 3 3" xfId="25760" xr:uid="{0F1F5E0B-9122-473A-915D-3B1D0C6C67AF}"/>
    <cellStyle name="Note 4 6 2 3 4" xfId="25761" xr:uid="{B6C41E50-B920-42D5-A4D9-2AF57FC0328C}"/>
    <cellStyle name="Note 4 6 2 3 4 2" xfId="25762" xr:uid="{2C9E0615-48F8-4B38-B586-B16608DF40BA}"/>
    <cellStyle name="Note 4 6 2 3 5" xfId="25763" xr:uid="{FFB8BDF1-B61F-44D9-897F-F316B7335C20}"/>
    <cellStyle name="Note 4 6 2 3 5 2" xfId="25764" xr:uid="{FAF4C918-8882-48ED-A721-0D29DD70FD6A}"/>
    <cellStyle name="Note 4 6 2 3 6" xfId="25765" xr:uid="{115D254D-F805-4691-8986-C946593F0B29}"/>
    <cellStyle name="Note 4 6 2 4" xfId="25766" xr:uid="{1D0EBF0A-F314-401F-8085-655EBFBD1F25}"/>
    <cellStyle name="Note 4 6 2 4 2" xfId="25767" xr:uid="{57EB6F9A-3F82-47E6-8668-6C72E928AB63}"/>
    <cellStyle name="Note 4 6 2 4 2 2" xfId="25768" xr:uid="{84ABA667-9D0F-46B0-9FDE-C1E04BD7E94B}"/>
    <cellStyle name="Note 4 6 2 4 2 2 2" xfId="25769" xr:uid="{8C1BC956-C12C-402F-A006-2FEF52471EA4}"/>
    <cellStyle name="Note 4 6 2 4 2 3" xfId="25770" xr:uid="{98FEA7B9-F272-4837-B7B6-A141C1944DF0}"/>
    <cellStyle name="Note 4 6 2 4 3" xfId="25771" xr:uid="{D5A021CF-2DD0-422A-ACF2-252D03C20F28}"/>
    <cellStyle name="Note 4 6 2 4 3 2" xfId="25772" xr:uid="{B38F23AC-F3DA-4760-A7A0-8F08787C1C88}"/>
    <cellStyle name="Note 4 6 2 4 3 2 2" xfId="25773" xr:uid="{F37A0FC8-F433-4D4A-81DB-52B4EDD69716}"/>
    <cellStyle name="Note 4 6 2 4 3 3" xfId="25774" xr:uid="{8A807E4B-18F9-46C6-B452-DEB407519B93}"/>
    <cellStyle name="Note 4 6 2 4 4" xfId="25775" xr:uid="{64D95BCC-367A-4945-9EC0-34552EB489CE}"/>
    <cellStyle name="Note 4 6 2 4 4 2" xfId="25776" xr:uid="{A7958C50-7F5A-4C6B-B7D7-A17BF16D7FCC}"/>
    <cellStyle name="Note 4 6 2 4 5" xfId="25777" xr:uid="{0EA0FC44-B3A6-458E-8359-61FCC16854F8}"/>
    <cellStyle name="Note 4 6 2 4 5 2" xfId="25778" xr:uid="{A11D38B5-6A70-4BD3-A8F1-DB847F83B079}"/>
    <cellStyle name="Note 4 6 2 4 6" xfId="25779" xr:uid="{8E90C685-9255-4400-9CC4-C8841DB62108}"/>
    <cellStyle name="Note 4 6 2 5" xfId="25780" xr:uid="{745DEA65-9830-4DC0-ACA6-9B9174B9FF1A}"/>
    <cellStyle name="Note 4 6 2 5 2" xfId="25781" xr:uid="{00B2D2CF-5807-49BE-B58D-A8DCAA48A0CB}"/>
    <cellStyle name="Note 4 6 2 5 2 2" xfId="25782" xr:uid="{7E04BADB-AD41-45B1-A57D-C69D0083CCC1}"/>
    <cellStyle name="Note 4 6 2 5 3" xfId="25783" xr:uid="{3053843E-253D-476F-8C5A-0ABA239DC2CE}"/>
    <cellStyle name="Note 4 6 2 6" xfId="25784" xr:uid="{E523E5BE-2F3A-46B6-951A-86AB46BBF0C8}"/>
    <cellStyle name="Note 4 6 2 6 2" xfId="25785" xr:uid="{82ED1728-DDC2-40E1-8E65-CE25F2B83F18}"/>
    <cellStyle name="Note 4 6 2 6 2 2" xfId="25786" xr:uid="{389BCD9A-94B3-4671-A25F-D67EC9245CEE}"/>
    <cellStyle name="Note 4 6 2 6 3" xfId="25787" xr:uid="{33B1F576-1D5E-47E8-973B-37EDBC6A0904}"/>
    <cellStyle name="Note 4 6 2 7" xfId="25788" xr:uid="{F3A9C4F7-C949-48B1-8A1E-2771F2DA1838}"/>
    <cellStyle name="Note 4 6 2 7 2" xfId="25789" xr:uid="{A3B2BC08-9EA4-4666-8081-EC7337B81CA8}"/>
    <cellStyle name="Note 4 6 2 8" xfId="25790" xr:uid="{04E35C50-C6E7-46CC-9354-07D3529C69C5}"/>
    <cellStyle name="Note 4 6 2 8 2" xfId="25791" xr:uid="{D0209578-7E2F-43E8-9B61-F0DFFF1F5B68}"/>
    <cellStyle name="Note 4 6 2 9" xfId="25792" xr:uid="{3488EAFE-BBFA-4316-B90B-531B70A7A134}"/>
    <cellStyle name="Note 4 6 3" xfId="25793" xr:uid="{EC5A8FB1-5DD1-46AC-A41D-50B2684F9766}"/>
    <cellStyle name="Note 4 6 3 2" xfId="25794" xr:uid="{1C61E5D5-7042-49BE-BBE8-88527510556E}"/>
    <cellStyle name="Note 4 6 3 2 2" xfId="25795" xr:uid="{C2363139-2786-45B3-BD6A-854F4A5EC49E}"/>
    <cellStyle name="Note 4 6 3 2 2 2" xfId="25796" xr:uid="{C78C744E-997F-4394-8925-AB575015B3A4}"/>
    <cellStyle name="Note 4 6 3 2 3" xfId="25797" xr:uid="{E235C02B-5FAC-4D22-8448-EF8AAD2C6763}"/>
    <cellStyle name="Note 4 6 3 3" xfId="25798" xr:uid="{1F8D8D02-F389-44CB-8154-83BF130AE011}"/>
    <cellStyle name="Note 4 6 3 3 2" xfId="25799" xr:uid="{7FA72B69-6EC2-4C3C-B6FE-69934B89DE24}"/>
    <cellStyle name="Note 4 6 3 3 2 2" xfId="25800" xr:uid="{D047A17F-7EEF-41D2-8F17-C74FCF0D0520}"/>
    <cellStyle name="Note 4 6 3 3 3" xfId="25801" xr:uid="{DF8F1ACB-A55E-4D94-93C1-862FB6F8F1F2}"/>
    <cellStyle name="Note 4 6 3 4" xfId="25802" xr:uid="{41C8E840-52C7-42EB-8BBA-B7362DC5EC2E}"/>
    <cellStyle name="Note 4 6 3 4 2" xfId="25803" xr:uid="{74F67457-64F0-4CBC-9DF7-26FD1FAC6899}"/>
    <cellStyle name="Note 4 6 3 5" xfId="25804" xr:uid="{4F074106-5245-4951-AE82-95187C5F9DC9}"/>
    <cellStyle name="Note 4 6 3 5 2" xfId="25805" xr:uid="{0E0E617B-16AC-4412-B3ED-A5B7BFA50721}"/>
    <cellStyle name="Note 4 6 3 6" xfId="25806" xr:uid="{31CF4A3C-EE2C-4CAC-926C-5F17FF4AE0ED}"/>
    <cellStyle name="Note 4 6 4" xfId="25807" xr:uid="{0AAF4162-E88B-49F4-817E-53A93B973769}"/>
    <cellStyle name="Note 4 6 4 2" xfId="25808" xr:uid="{4524B7C0-FB3D-4C46-B242-D7BFBD733196}"/>
    <cellStyle name="Note 4 6 4 2 2" xfId="25809" xr:uid="{62ABC7FB-0C54-4C6E-904C-1C4943327DB4}"/>
    <cellStyle name="Note 4 6 4 2 2 2" xfId="25810" xr:uid="{4435512C-A4F4-432E-B1FC-A797AA13ED5E}"/>
    <cellStyle name="Note 4 6 4 2 3" xfId="25811" xr:uid="{9561F31C-CEEF-4C84-B1AF-F5DCB7D2EDEF}"/>
    <cellStyle name="Note 4 6 4 3" xfId="25812" xr:uid="{FA00303F-83B6-4B03-98EF-8C3EA7224674}"/>
    <cellStyle name="Note 4 6 4 3 2" xfId="25813" xr:uid="{C83C56DE-33C9-4B03-A37F-C26BDDD97790}"/>
    <cellStyle name="Note 4 6 4 3 2 2" xfId="25814" xr:uid="{51FCA786-7320-4CD3-A293-88290F51824C}"/>
    <cellStyle name="Note 4 6 4 3 3" xfId="25815" xr:uid="{509DB0F2-CDD0-4AF8-A334-C1D555C6F684}"/>
    <cellStyle name="Note 4 6 4 4" xfId="25816" xr:uid="{AF63BDB2-D401-4D8D-841E-5CC7431B0CC2}"/>
    <cellStyle name="Note 4 6 4 4 2" xfId="25817" xr:uid="{9CC6AE5F-3F4C-4B67-A4E8-1533DFC46B4C}"/>
    <cellStyle name="Note 4 6 4 5" xfId="25818" xr:uid="{83B7C857-73E7-4E3B-A23E-1844C0F9503E}"/>
    <cellStyle name="Note 4 6 4 5 2" xfId="25819" xr:uid="{7169313B-2F1C-4C21-B216-A42BB4E43080}"/>
    <cellStyle name="Note 4 6 4 6" xfId="25820" xr:uid="{4069C714-6296-4687-AFC5-94A6D1D7D559}"/>
    <cellStyle name="Note 4 6 5" xfId="25821" xr:uid="{27539B7E-04FE-4B4C-BE49-EC0BF4C74E6B}"/>
    <cellStyle name="Note 4 6 5 2" xfId="25822" xr:uid="{F3945532-0072-4FCF-8234-FF18484135A8}"/>
    <cellStyle name="Note 4 6 5 2 2" xfId="25823" xr:uid="{6F84FEE8-9E18-4B6D-8BC7-F159C955FD4E}"/>
    <cellStyle name="Note 4 6 5 2 2 2" xfId="25824" xr:uid="{1290ADDE-765D-4A6B-A1C4-E047D2EFC480}"/>
    <cellStyle name="Note 4 6 5 2 3" xfId="25825" xr:uid="{3D8FD324-58AD-4FC5-A140-23C80B81A053}"/>
    <cellStyle name="Note 4 6 5 3" xfId="25826" xr:uid="{B044927C-A4E9-4F48-933F-77F6B9E595D1}"/>
    <cellStyle name="Note 4 6 5 3 2" xfId="25827" xr:uid="{70B7D74C-023B-4D4A-9DFF-CE3DD475556F}"/>
    <cellStyle name="Note 4 6 5 3 2 2" xfId="25828" xr:uid="{113E97DC-89FC-4026-9FB8-89556703EFC6}"/>
    <cellStyle name="Note 4 6 5 3 3" xfId="25829" xr:uid="{F5961670-554F-4672-B6B8-15E125E6F1BA}"/>
    <cellStyle name="Note 4 6 5 4" xfId="25830" xr:uid="{6DEF49A7-F0A8-4FBA-AE29-375DB27E6CD9}"/>
    <cellStyle name="Note 4 6 5 4 2" xfId="25831" xr:uid="{76EDDBE7-78E6-4DE0-A695-E712DF0E5ABF}"/>
    <cellStyle name="Note 4 6 5 5" xfId="25832" xr:uid="{EE2380A9-AA77-4F0A-9863-290FEEB992F0}"/>
    <cellStyle name="Note 4 6 5 5 2" xfId="25833" xr:uid="{EC9596E2-B11A-41DB-925C-C4DA0DEE823F}"/>
    <cellStyle name="Note 4 6 5 6" xfId="25834" xr:uid="{F8853F68-0FB9-4F22-BD33-404001BE93DD}"/>
    <cellStyle name="Note 4 6 6" xfId="25835" xr:uid="{48F039F1-1E32-448C-B311-65E1BCC9B900}"/>
    <cellStyle name="Note 4 6 6 2" xfId="25836" xr:uid="{7EA36DAC-4282-4336-837D-8723771DD970}"/>
    <cellStyle name="Note 4 6 6 2 2" xfId="25837" xr:uid="{519E7430-D909-4E17-A6A0-A7E092B65CBA}"/>
    <cellStyle name="Note 4 6 6 3" xfId="25838" xr:uid="{599068C8-D744-4750-9535-B8D32A1F71AB}"/>
    <cellStyle name="Note 4 6 7" xfId="25839" xr:uid="{C67C3343-6D5C-4602-BB39-5C354C4EB6B3}"/>
    <cellStyle name="Note 4 6 7 2" xfId="25840" xr:uid="{60218835-7F68-4A01-B589-CA768F94292A}"/>
    <cellStyle name="Note 4 6 7 2 2" xfId="25841" xr:uid="{B8C0C125-241B-492B-ADDD-1D248F134819}"/>
    <cellStyle name="Note 4 6 7 3" xfId="25842" xr:uid="{ABEDFAE8-66E6-4015-940D-C6757A368DCE}"/>
    <cellStyle name="Note 4 6 8" xfId="25843" xr:uid="{DF814D12-FC19-4411-975F-D22E2E6EA0BE}"/>
    <cellStyle name="Note 4 6 8 2" xfId="25844" xr:uid="{E1C3B533-FDA7-484B-BDE6-46127B2AB273}"/>
    <cellStyle name="Note 4 6 9" xfId="25845" xr:uid="{D45B5AFD-E400-4147-9078-B49CECC22465}"/>
    <cellStyle name="Note 4 6 9 2" xfId="25846" xr:uid="{A5B691B5-350F-405C-914D-E7311FE74F53}"/>
    <cellStyle name="Note 4 7" xfId="25847" xr:uid="{056C4931-D4B8-4E93-BC68-BB1989D05D3A}"/>
    <cellStyle name="Note 4 7 10" xfId="25848" xr:uid="{FB280424-90AC-4949-9EF6-E58E8A26D7F4}"/>
    <cellStyle name="Note 4 7 2" xfId="25849" xr:uid="{FEE226D9-EFA5-420F-BD09-6AF2414D530D}"/>
    <cellStyle name="Note 4 7 2 2" xfId="25850" xr:uid="{14257BC1-5FDA-4BB4-8AD7-BC65F5F5014D}"/>
    <cellStyle name="Note 4 7 2 2 2" xfId="25851" xr:uid="{BD53B76A-CB18-4779-AA2B-BDB31AC833A0}"/>
    <cellStyle name="Note 4 7 2 2 2 2" xfId="25852" xr:uid="{99B0CFCB-5B3E-4E14-ADC4-7F6BAA79B08A}"/>
    <cellStyle name="Note 4 7 2 2 2 2 2" xfId="25853" xr:uid="{041603ED-4388-4337-961C-6FC6E7D0D0C5}"/>
    <cellStyle name="Note 4 7 2 2 2 3" xfId="25854" xr:uid="{9B0C6E9F-4683-4D1C-B681-E83896178408}"/>
    <cellStyle name="Note 4 7 2 2 3" xfId="25855" xr:uid="{590B2CA1-2D70-4105-BB84-1472F7D7AEC4}"/>
    <cellStyle name="Note 4 7 2 2 3 2" xfId="25856" xr:uid="{8E4DB3F2-BB5B-452C-9A2D-D1589E8B9703}"/>
    <cellStyle name="Note 4 7 2 2 3 2 2" xfId="25857" xr:uid="{6AD17CAC-251A-44B6-995F-847B0D8E5FA8}"/>
    <cellStyle name="Note 4 7 2 2 3 3" xfId="25858" xr:uid="{631E2FCD-A6D9-403F-BD54-B281678E3E7C}"/>
    <cellStyle name="Note 4 7 2 2 4" xfId="25859" xr:uid="{604250F1-2684-48E4-9B89-C8C62710A308}"/>
    <cellStyle name="Note 4 7 2 2 4 2" xfId="25860" xr:uid="{03FEB892-9EB5-4D7A-A5AB-7B0FF4112F58}"/>
    <cellStyle name="Note 4 7 2 2 5" xfId="25861" xr:uid="{F78CE306-00FF-498A-BFF5-5619671E059F}"/>
    <cellStyle name="Note 4 7 2 2 5 2" xfId="25862" xr:uid="{D35963B7-18EF-4AE1-BE0D-8761ACACE51D}"/>
    <cellStyle name="Note 4 7 2 2 6" xfId="25863" xr:uid="{1E0C3D14-C740-4395-A588-D9E1A86FE35C}"/>
    <cellStyle name="Note 4 7 2 3" xfId="25864" xr:uid="{73E8BC0A-FE85-46FF-885C-F7DF2E675C7F}"/>
    <cellStyle name="Note 4 7 2 3 2" xfId="25865" xr:uid="{B969C9B6-41BB-47B7-9FA1-61A5DF39DB62}"/>
    <cellStyle name="Note 4 7 2 3 2 2" xfId="25866" xr:uid="{4B7A3B48-D2FB-4138-84DD-3F74FCC71CCE}"/>
    <cellStyle name="Note 4 7 2 3 2 2 2" xfId="25867" xr:uid="{DAB01273-3DBE-445F-8185-B20EE933ED6D}"/>
    <cellStyle name="Note 4 7 2 3 2 3" xfId="25868" xr:uid="{75471459-E65D-4037-B533-030537DB4005}"/>
    <cellStyle name="Note 4 7 2 3 3" xfId="25869" xr:uid="{672ECA3A-98A1-4A07-8BAA-750693017F10}"/>
    <cellStyle name="Note 4 7 2 3 3 2" xfId="25870" xr:uid="{D39FA618-6D7C-4FA7-A6C9-03A8EE6F24CE}"/>
    <cellStyle name="Note 4 7 2 3 3 2 2" xfId="25871" xr:uid="{754752A4-3930-44B4-B52C-7672D75AFC4C}"/>
    <cellStyle name="Note 4 7 2 3 3 3" xfId="25872" xr:uid="{4CBBFFC3-9960-4950-883C-5E2012AACB8C}"/>
    <cellStyle name="Note 4 7 2 3 4" xfId="25873" xr:uid="{13ED146B-67C8-4D3F-8243-B477E7B4BE35}"/>
    <cellStyle name="Note 4 7 2 3 4 2" xfId="25874" xr:uid="{BDE9CD9D-7977-47E7-B5EF-5AEE761FDE39}"/>
    <cellStyle name="Note 4 7 2 3 5" xfId="25875" xr:uid="{F4AF3364-9733-4055-8778-1AE555FFF7C8}"/>
    <cellStyle name="Note 4 7 2 3 5 2" xfId="25876" xr:uid="{319D4306-6E39-48AB-A46C-0F7943E6BF63}"/>
    <cellStyle name="Note 4 7 2 3 6" xfId="25877" xr:uid="{87E4EE0E-ED44-4C9A-9A5A-F83BEFEA0053}"/>
    <cellStyle name="Note 4 7 2 4" xfId="25878" xr:uid="{DE4D5545-47A0-4D3D-8B89-F339AC1E75EA}"/>
    <cellStyle name="Note 4 7 2 4 2" xfId="25879" xr:uid="{797C6D96-4788-40DB-B2F0-548B41539850}"/>
    <cellStyle name="Note 4 7 2 4 2 2" xfId="25880" xr:uid="{2677CA86-A439-4578-B6D1-79FAF497E43D}"/>
    <cellStyle name="Note 4 7 2 4 2 2 2" xfId="25881" xr:uid="{A5CE6864-2479-410C-95F0-B47C6A1213D2}"/>
    <cellStyle name="Note 4 7 2 4 2 3" xfId="25882" xr:uid="{72CC15E2-141C-4667-BE8F-29584DBAECAA}"/>
    <cellStyle name="Note 4 7 2 4 3" xfId="25883" xr:uid="{8949E77C-4D8C-4975-965E-21507BF03AD2}"/>
    <cellStyle name="Note 4 7 2 4 3 2" xfId="25884" xr:uid="{2EC53A3C-DD6C-41C4-8EB1-5DBDE1F019B1}"/>
    <cellStyle name="Note 4 7 2 4 3 2 2" xfId="25885" xr:uid="{B8E792AF-68CA-4F69-99DE-1CC9DF017BDE}"/>
    <cellStyle name="Note 4 7 2 4 3 3" xfId="25886" xr:uid="{4E684391-1EAE-4584-908F-AFFCDF44A9D1}"/>
    <cellStyle name="Note 4 7 2 4 4" xfId="25887" xr:uid="{75521DFB-23B1-422E-BDD1-7BCA56F208A5}"/>
    <cellStyle name="Note 4 7 2 4 4 2" xfId="25888" xr:uid="{6D05615B-05E5-4063-AED7-DE27CAA43D4E}"/>
    <cellStyle name="Note 4 7 2 4 5" xfId="25889" xr:uid="{5C6A2C28-190E-4595-B44C-6DC02E85FF33}"/>
    <cellStyle name="Note 4 7 2 4 5 2" xfId="25890" xr:uid="{CB4BF214-E2A3-4831-858F-D1335153AF20}"/>
    <cellStyle name="Note 4 7 2 4 6" xfId="25891" xr:uid="{4A1DCB4C-9753-4A91-9C1A-D5AC5C841B54}"/>
    <cellStyle name="Note 4 7 2 5" xfId="25892" xr:uid="{67F4F928-B02D-4EE5-B380-E164CF73FB9C}"/>
    <cellStyle name="Note 4 7 2 5 2" xfId="25893" xr:uid="{1CB6CEC9-4A1B-4BA1-87FB-3050170A0DAD}"/>
    <cellStyle name="Note 4 7 2 5 2 2" xfId="25894" xr:uid="{D8E44019-8190-423B-AD24-CFA08A74644E}"/>
    <cellStyle name="Note 4 7 2 5 3" xfId="25895" xr:uid="{87677CA9-2B37-40A3-9F5B-4153CC3E8050}"/>
    <cellStyle name="Note 4 7 2 6" xfId="25896" xr:uid="{34F2F56F-20E9-46AA-9A4F-4EDC9E03A6A2}"/>
    <cellStyle name="Note 4 7 2 6 2" xfId="25897" xr:uid="{B5EEC233-0827-4B53-BCAD-CC21EC0BE50C}"/>
    <cellStyle name="Note 4 7 2 6 2 2" xfId="25898" xr:uid="{F403B27F-D621-49A3-87C5-D83F910A4683}"/>
    <cellStyle name="Note 4 7 2 6 3" xfId="25899" xr:uid="{C6658266-9652-4F1E-A0B0-B13F0075E3E4}"/>
    <cellStyle name="Note 4 7 2 7" xfId="25900" xr:uid="{86AA92DD-269F-4A76-91F9-1F95D3C71D6F}"/>
    <cellStyle name="Note 4 7 2 7 2" xfId="25901" xr:uid="{6F45D833-A938-4A09-9B29-80195D3735DE}"/>
    <cellStyle name="Note 4 7 2 8" xfId="25902" xr:uid="{97C72C50-C7A8-4FC9-9CD0-44EF784DDFD9}"/>
    <cellStyle name="Note 4 7 2 8 2" xfId="25903" xr:uid="{740345EB-8051-4BEB-9ABB-60E61794D520}"/>
    <cellStyle name="Note 4 7 2 9" xfId="25904" xr:uid="{AD31664D-2706-4F41-9858-F8FBCA92E816}"/>
    <cellStyle name="Note 4 7 3" xfId="25905" xr:uid="{345474E8-1F14-452C-A77B-3E106CFF323B}"/>
    <cellStyle name="Note 4 7 3 2" xfId="25906" xr:uid="{3534DD03-7086-40B7-89E7-E66444B77CF0}"/>
    <cellStyle name="Note 4 7 3 2 2" xfId="25907" xr:uid="{9F721E21-5C53-4CD6-BE4A-3973658281D3}"/>
    <cellStyle name="Note 4 7 3 2 2 2" xfId="25908" xr:uid="{36C248BD-B87C-4C8A-85FD-454E665B98B8}"/>
    <cellStyle name="Note 4 7 3 2 3" xfId="25909" xr:uid="{744FF464-D4F6-4035-971C-48816235EA83}"/>
    <cellStyle name="Note 4 7 3 3" xfId="25910" xr:uid="{049D4905-6831-4513-A858-4531FE318266}"/>
    <cellStyle name="Note 4 7 3 3 2" xfId="25911" xr:uid="{CD69E551-D760-464F-B9D2-C5BCDEE3D4FE}"/>
    <cellStyle name="Note 4 7 3 3 2 2" xfId="25912" xr:uid="{B1C05CE5-FD58-4A43-8733-15E93396B768}"/>
    <cellStyle name="Note 4 7 3 3 3" xfId="25913" xr:uid="{D4158253-64C7-432B-B73D-F0C7C8344670}"/>
    <cellStyle name="Note 4 7 3 4" xfId="25914" xr:uid="{C0A12D5A-86EF-4637-B1D7-E04DC292517E}"/>
    <cellStyle name="Note 4 7 3 4 2" xfId="25915" xr:uid="{2DAB3824-D354-4754-BBEA-1DB8D2886AA4}"/>
    <cellStyle name="Note 4 7 3 5" xfId="25916" xr:uid="{B4B5C1E3-FEAC-4FBB-86ED-0789C053E7BD}"/>
    <cellStyle name="Note 4 7 3 5 2" xfId="25917" xr:uid="{9B2C220F-0EC4-445C-9CE7-362E4444DB0C}"/>
    <cellStyle name="Note 4 7 3 6" xfId="25918" xr:uid="{9877F59E-6AB6-47CD-BD65-EE9FD62FF5CB}"/>
    <cellStyle name="Note 4 7 4" xfId="25919" xr:uid="{959F5D15-073D-4874-B2D3-BBC85ACD02A6}"/>
    <cellStyle name="Note 4 7 4 2" xfId="25920" xr:uid="{FD9F5490-2BFF-4441-A8FC-58962CCA094D}"/>
    <cellStyle name="Note 4 7 4 2 2" xfId="25921" xr:uid="{E4DEE432-ED1E-40E4-9A8C-2A115BBD1BDA}"/>
    <cellStyle name="Note 4 7 4 2 2 2" xfId="25922" xr:uid="{47FC3488-2512-4C7D-8F71-EBF7C70984D3}"/>
    <cellStyle name="Note 4 7 4 2 3" xfId="25923" xr:uid="{D142CD1E-93EB-4FA2-A474-FF0E03480DFC}"/>
    <cellStyle name="Note 4 7 4 3" xfId="25924" xr:uid="{4D60A37A-7124-47EB-A526-D523C10B70D4}"/>
    <cellStyle name="Note 4 7 4 3 2" xfId="25925" xr:uid="{3BB83707-86F2-48A2-89BD-5572CDA4CA30}"/>
    <cellStyle name="Note 4 7 4 3 2 2" xfId="25926" xr:uid="{58E5715B-0248-4E7A-AF1B-12F578123F8A}"/>
    <cellStyle name="Note 4 7 4 3 3" xfId="25927" xr:uid="{B5A3CD63-C7CD-45A0-87BF-789C3BBD5D0A}"/>
    <cellStyle name="Note 4 7 4 4" xfId="25928" xr:uid="{06974502-2E70-4EFA-ABC1-B1F24A710D11}"/>
    <cellStyle name="Note 4 7 4 4 2" xfId="25929" xr:uid="{BAFC60DB-F52E-42E3-9120-401467DE4927}"/>
    <cellStyle name="Note 4 7 4 5" xfId="25930" xr:uid="{283BAD1E-9F4D-4A1C-8F71-9EA4934026E8}"/>
    <cellStyle name="Note 4 7 4 5 2" xfId="25931" xr:uid="{EDD0AFEE-DF35-4CD5-8624-35C1BF0C438F}"/>
    <cellStyle name="Note 4 7 4 6" xfId="25932" xr:uid="{05EE39CF-9FED-4FA2-AD63-135C471706F9}"/>
    <cellStyle name="Note 4 7 5" xfId="25933" xr:uid="{A8C88594-8393-4795-AD0C-8FB75B8ABEB5}"/>
    <cellStyle name="Note 4 7 5 2" xfId="25934" xr:uid="{E685A120-9E93-4880-A8D9-44EBB55558B6}"/>
    <cellStyle name="Note 4 7 5 2 2" xfId="25935" xr:uid="{F412D6F2-976D-4495-AAF5-49E82CD67CC6}"/>
    <cellStyle name="Note 4 7 5 2 2 2" xfId="25936" xr:uid="{177B8FC4-0DC7-46BB-8A60-62653E3DE4A8}"/>
    <cellStyle name="Note 4 7 5 2 3" xfId="25937" xr:uid="{FACB5FDC-D117-4EB6-AB39-A7C0A55D6D1F}"/>
    <cellStyle name="Note 4 7 5 3" xfId="25938" xr:uid="{E5E000CB-0C01-4AD3-BEF5-42B8CA9A0F9E}"/>
    <cellStyle name="Note 4 7 5 3 2" xfId="25939" xr:uid="{43277ABD-AD95-4A80-9EA6-81413CA2CDA2}"/>
    <cellStyle name="Note 4 7 5 3 2 2" xfId="25940" xr:uid="{9A74E163-771A-482C-BC10-C6748678B653}"/>
    <cellStyle name="Note 4 7 5 3 3" xfId="25941" xr:uid="{BB624F70-B11E-4870-8F5B-17A777F68298}"/>
    <cellStyle name="Note 4 7 5 4" xfId="25942" xr:uid="{19D04651-3274-4E82-8483-C22D369CA01B}"/>
    <cellStyle name="Note 4 7 5 4 2" xfId="25943" xr:uid="{639C9DF1-7789-475B-9565-A806DF151A0E}"/>
    <cellStyle name="Note 4 7 5 5" xfId="25944" xr:uid="{CE7430B0-6301-480F-90F7-6F3C264DD8ED}"/>
    <cellStyle name="Note 4 7 5 5 2" xfId="25945" xr:uid="{A17AACDA-4197-45A0-A1DA-9C01BCEA55C8}"/>
    <cellStyle name="Note 4 7 5 6" xfId="25946" xr:uid="{3869F3AE-9EBA-4E1A-A45C-701D91F083CF}"/>
    <cellStyle name="Note 4 7 6" xfId="25947" xr:uid="{FC34AB8B-3EDD-4A19-A8B6-BCA04BCA1B69}"/>
    <cellStyle name="Note 4 7 6 2" xfId="25948" xr:uid="{E1A3C2F2-EFAB-4E94-AD8C-227034D6C0C4}"/>
    <cellStyle name="Note 4 7 6 2 2" xfId="25949" xr:uid="{BDFAFBA0-7725-4FDF-9334-D0AB35E3442E}"/>
    <cellStyle name="Note 4 7 6 3" xfId="25950" xr:uid="{BCDE9E77-1813-49A6-AD16-78DA280015D7}"/>
    <cellStyle name="Note 4 7 7" xfId="25951" xr:uid="{ADAF085B-47B9-4246-B64E-5C7B535114EE}"/>
    <cellStyle name="Note 4 7 7 2" xfId="25952" xr:uid="{B362E6B5-87C9-4DF5-893C-14889C19932D}"/>
    <cellStyle name="Note 4 7 7 2 2" xfId="25953" xr:uid="{5BB85A26-0371-4300-9006-7B9C9E63253F}"/>
    <cellStyle name="Note 4 7 7 3" xfId="25954" xr:uid="{88757DDB-A822-4E5E-87CA-5923204AAEB3}"/>
    <cellStyle name="Note 4 7 8" xfId="25955" xr:uid="{330C4718-7F28-4487-AB7E-42FDA27031AC}"/>
    <cellStyle name="Note 4 7 8 2" xfId="25956" xr:uid="{D55941F4-833A-4466-9FC4-C391C0E582B2}"/>
    <cellStyle name="Note 4 7 9" xfId="25957" xr:uid="{FD701226-E106-4DC0-B300-BB13D10BBA72}"/>
    <cellStyle name="Note 4 7 9 2" xfId="25958" xr:uid="{4C9FDD70-3681-48C7-8FCB-3C2C4ABDD6F9}"/>
    <cellStyle name="Note 4 8" xfId="25959" xr:uid="{2FAEE06D-BCD2-419D-A976-FF62E0349ACA}"/>
    <cellStyle name="Note 4 8 10" xfId="25960" xr:uid="{0456E24F-5661-4C39-87A2-0CA19FC45FF2}"/>
    <cellStyle name="Note 4 8 2" xfId="25961" xr:uid="{4C10D368-1C5C-4916-B475-3C2E262351AE}"/>
    <cellStyle name="Note 4 8 2 2" xfId="25962" xr:uid="{6C1FA4D9-BB51-418D-B874-E81053F4BA17}"/>
    <cellStyle name="Note 4 8 2 2 2" xfId="25963" xr:uid="{D92317EF-244A-4861-B8EB-6BF0A764732F}"/>
    <cellStyle name="Note 4 8 2 2 2 2" xfId="25964" xr:uid="{B248F93C-F792-41A1-AF33-4698FEBC55D3}"/>
    <cellStyle name="Note 4 8 2 2 2 2 2" xfId="25965" xr:uid="{D359534F-1819-4EBA-BEE4-A84182981E56}"/>
    <cellStyle name="Note 4 8 2 2 2 3" xfId="25966" xr:uid="{C0186E99-BA9F-4306-AC0F-3D0E28D32607}"/>
    <cellStyle name="Note 4 8 2 2 3" xfId="25967" xr:uid="{FB881B9A-B196-49CC-8639-4900C89DC157}"/>
    <cellStyle name="Note 4 8 2 2 3 2" xfId="25968" xr:uid="{23635E76-E86C-4234-B37C-210BA7D5036A}"/>
    <cellStyle name="Note 4 8 2 2 3 2 2" xfId="25969" xr:uid="{AC8AE7C3-FEA9-4836-B59E-409CB2E32A67}"/>
    <cellStyle name="Note 4 8 2 2 3 3" xfId="25970" xr:uid="{3AB7B5D1-EFDA-4CB8-A02E-C489631716A0}"/>
    <cellStyle name="Note 4 8 2 2 4" xfId="25971" xr:uid="{B370F5A4-BD65-401F-8799-A09B676A03C3}"/>
    <cellStyle name="Note 4 8 2 2 4 2" xfId="25972" xr:uid="{3AE0B003-4E16-4610-B4D6-100AF18797F3}"/>
    <cellStyle name="Note 4 8 2 2 5" xfId="25973" xr:uid="{ECA3FC2C-BFD2-4E42-A14F-AFC11D95A14E}"/>
    <cellStyle name="Note 4 8 2 2 5 2" xfId="25974" xr:uid="{9057AEFF-DF07-4E8A-B161-E38E68DC49B2}"/>
    <cellStyle name="Note 4 8 2 2 6" xfId="25975" xr:uid="{9AA4B653-9245-493A-97F4-68E129A216E2}"/>
    <cellStyle name="Note 4 8 2 3" xfId="25976" xr:uid="{F1A08585-C850-4EF0-9F7B-831B6049E13B}"/>
    <cellStyle name="Note 4 8 2 3 2" xfId="25977" xr:uid="{7EBFE816-69CA-4432-B222-EB962C55E92F}"/>
    <cellStyle name="Note 4 8 2 3 2 2" xfId="25978" xr:uid="{7024FA3C-DB34-4130-A8B6-1FFF3C331C22}"/>
    <cellStyle name="Note 4 8 2 3 2 2 2" xfId="25979" xr:uid="{28B8D9F9-104E-45A2-8602-7FD3EC8DB4A8}"/>
    <cellStyle name="Note 4 8 2 3 2 3" xfId="25980" xr:uid="{96D1E498-BCC2-44D3-B187-7542B6421484}"/>
    <cellStyle name="Note 4 8 2 3 3" xfId="25981" xr:uid="{47A453C4-0953-4167-BC63-8C53EF09AA8B}"/>
    <cellStyle name="Note 4 8 2 3 3 2" xfId="25982" xr:uid="{CFA9A036-123C-46C9-8A51-7EC15A7DDCB3}"/>
    <cellStyle name="Note 4 8 2 3 3 2 2" xfId="25983" xr:uid="{0207AA10-B507-4C0F-A412-CD7457F56BEF}"/>
    <cellStyle name="Note 4 8 2 3 3 3" xfId="25984" xr:uid="{00E8FC91-17B4-40BB-8678-0174019744F5}"/>
    <cellStyle name="Note 4 8 2 3 4" xfId="25985" xr:uid="{36B97213-5C0E-4D5C-AE63-A3C9A9D3B88B}"/>
    <cellStyle name="Note 4 8 2 3 4 2" xfId="25986" xr:uid="{F92DEDAE-CF8F-48B8-8A1A-B0B149B6BEF5}"/>
    <cellStyle name="Note 4 8 2 3 5" xfId="25987" xr:uid="{5C40D39F-B8F2-4160-8ED5-5436175F6A2C}"/>
    <cellStyle name="Note 4 8 2 3 5 2" xfId="25988" xr:uid="{6D654DCF-823A-4079-BB20-69C60E7036E9}"/>
    <cellStyle name="Note 4 8 2 3 6" xfId="25989" xr:uid="{AA083272-B6F5-4DDB-95F4-5DBDFF108620}"/>
    <cellStyle name="Note 4 8 2 4" xfId="25990" xr:uid="{2B3CC3F5-60DD-47A5-9AE9-C6CCAC782398}"/>
    <cellStyle name="Note 4 8 2 4 2" xfId="25991" xr:uid="{A60EEB40-4AEC-4444-A2AF-28FC51856D52}"/>
    <cellStyle name="Note 4 8 2 4 2 2" xfId="25992" xr:uid="{B665F5FF-CC85-494E-AE4D-B7FDD900CC71}"/>
    <cellStyle name="Note 4 8 2 4 2 2 2" xfId="25993" xr:uid="{870F8D2A-7CD2-4EA1-8A9A-76A6D3C312F8}"/>
    <cellStyle name="Note 4 8 2 4 2 3" xfId="25994" xr:uid="{47A7555D-00B4-4E46-ABCF-F759A32FD028}"/>
    <cellStyle name="Note 4 8 2 4 3" xfId="25995" xr:uid="{8E100811-9225-4F19-B0DF-2D12D227955C}"/>
    <cellStyle name="Note 4 8 2 4 3 2" xfId="25996" xr:uid="{E4A83DDD-8F40-47E8-9BD4-DC28F2D1CFA4}"/>
    <cellStyle name="Note 4 8 2 4 3 2 2" xfId="25997" xr:uid="{E5A24D5A-AEB7-4EE1-AF9A-E63F59007B8F}"/>
    <cellStyle name="Note 4 8 2 4 3 3" xfId="25998" xr:uid="{CDC89B85-9218-4681-99DB-C08D05E0CC73}"/>
    <cellStyle name="Note 4 8 2 4 4" xfId="25999" xr:uid="{E3C7D96C-6A7A-4C9D-AE69-768ADD24F058}"/>
    <cellStyle name="Note 4 8 2 4 4 2" xfId="26000" xr:uid="{5962914F-F46E-42B8-A8DF-E9CCD73A7FC8}"/>
    <cellStyle name="Note 4 8 2 4 5" xfId="26001" xr:uid="{A461E06B-7643-4391-880A-D23AE844BE8A}"/>
    <cellStyle name="Note 4 8 2 4 5 2" xfId="26002" xr:uid="{130FA20E-1FB3-48E1-BE92-75132FC268D1}"/>
    <cellStyle name="Note 4 8 2 4 6" xfId="26003" xr:uid="{505461A2-FB81-4379-AEA5-E7166C862E36}"/>
    <cellStyle name="Note 4 8 2 5" xfId="26004" xr:uid="{F8C3AFE2-4C99-4721-B7C2-ABD56C5439FF}"/>
    <cellStyle name="Note 4 8 2 5 2" xfId="26005" xr:uid="{4D60A7CF-9B0B-4593-8FD5-562EE6BC98E4}"/>
    <cellStyle name="Note 4 8 2 5 2 2" xfId="26006" xr:uid="{277BBA54-2369-41E2-B1F5-87ADF4CB30A5}"/>
    <cellStyle name="Note 4 8 2 5 3" xfId="26007" xr:uid="{B77FD0A6-2D21-424E-B6CE-637E2BAF7972}"/>
    <cellStyle name="Note 4 8 2 6" xfId="26008" xr:uid="{E5131F15-5D7A-410E-8C78-C545A1E6BE59}"/>
    <cellStyle name="Note 4 8 2 6 2" xfId="26009" xr:uid="{1FF89BAD-6B0F-43C0-84C8-D04C2C31EA5E}"/>
    <cellStyle name="Note 4 8 2 6 2 2" xfId="26010" xr:uid="{7DEBF04B-72ED-4CD1-9392-AAF0DA636F90}"/>
    <cellStyle name="Note 4 8 2 6 3" xfId="26011" xr:uid="{C3480EEB-AD6A-45ED-8E62-91EC0131B482}"/>
    <cellStyle name="Note 4 8 2 7" xfId="26012" xr:uid="{5DADB0FB-4685-486C-ADF9-31FE54577A45}"/>
    <cellStyle name="Note 4 8 2 7 2" xfId="26013" xr:uid="{56E530D6-6BBE-424F-8571-04B70921CC37}"/>
    <cellStyle name="Note 4 8 2 8" xfId="26014" xr:uid="{C4BBCA3D-8B3C-41BC-B961-C94D01032FC1}"/>
    <cellStyle name="Note 4 8 2 8 2" xfId="26015" xr:uid="{BB03491A-5D15-4BE4-B4AD-1BDE1B2EC8D9}"/>
    <cellStyle name="Note 4 8 2 9" xfId="26016" xr:uid="{5D7FB81F-48EE-41E4-8665-99583CF38189}"/>
    <cellStyle name="Note 4 8 3" xfId="26017" xr:uid="{5C59C166-7784-4A6D-A7DF-A09CF76C9FB1}"/>
    <cellStyle name="Note 4 8 3 2" xfId="26018" xr:uid="{ED606522-4744-4764-8872-805BDCBF14CD}"/>
    <cellStyle name="Note 4 8 3 2 2" xfId="26019" xr:uid="{EAEFBA44-C2D7-4D6E-930A-B8A2A5AE50E3}"/>
    <cellStyle name="Note 4 8 3 2 2 2" xfId="26020" xr:uid="{37629280-B1B7-4A8D-9D88-26274203CAD7}"/>
    <cellStyle name="Note 4 8 3 2 3" xfId="26021" xr:uid="{12C54C21-1680-4471-822D-3ECE99D630D1}"/>
    <cellStyle name="Note 4 8 3 3" xfId="26022" xr:uid="{5130D1ED-121A-43D6-AED0-C32BFA5A59A1}"/>
    <cellStyle name="Note 4 8 3 3 2" xfId="26023" xr:uid="{E0543491-9F7C-4C98-BB19-AB6C0A25F3B6}"/>
    <cellStyle name="Note 4 8 3 3 2 2" xfId="26024" xr:uid="{339E7A6A-8D0D-4301-82C5-A47D7A3E2BB8}"/>
    <cellStyle name="Note 4 8 3 3 3" xfId="26025" xr:uid="{BEE75708-9C0B-48E0-A093-F26E643598CE}"/>
    <cellStyle name="Note 4 8 3 4" xfId="26026" xr:uid="{B845254E-E759-41B3-9E3D-561E569FF2DC}"/>
    <cellStyle name="Note 4 8 3 4 2" xfId="26027" xr:uid="{8FC5A45C-2232-4453-A639-A53D2E3C3BFD}"/>
    <cellStyle name="Note 4 8 3 5" xfId="26028" xr:uid="{16C4665A-53FC-41BC-93CC-AC88B1E0E27E}"/>
    <cellStyle name="Note 4 8 3 5 2" xfId="26029" xr:uid="{7F343ECD-28AA-4BB3-B709-2DD44C18F83D}"/>
    <cellStyle name="Note 4 8 3 6" xfId="26030" xr:uid="{B7692545-6CED-4F4D-9882-E9577AA1B82C}"/>
    <cellStyle name="Note 4 8 4" xfId="26031" xr:uid="{2D691172-F657-4C49-8830-431A8AC6FFA6}"/>
    <cellStyle name="Note 4 8 4 2" xfId="26032" xr:uid="{BEAC912C-6600-43F0-9F27-E7DDC46BA33E}"/>
    <cellStyle name="Note 4 8 4 2 2" xfId="26033" xr:uid="{C5B85FC9-7DA0-48FE-829A-67DB42EF0ADE}"/>
    <cellStyle name="Note 4 8 4 2 2 2" xfId="26034" xr:uid="{51852D10-1EB8-48EC-AE35-2E2A909CBE7B}"/>
    <cellStyle name="Note 4 8 4 2 3" xfId="26035" xr:uid="{2156D658-E6A5-4580-BA88-013DCDC73DE5}"/>
    <cellStyle name="Note 4 8 4 3" xfId="26036" xr:uid="{527E1E06-AF1D-40A5-8EC4-A65B4A6B4B24}"/>
    <cellStyle name="Note 4 8 4 3 2" xfId="26037" xr:uid="{57BB7965-D758-4423-8057-B616CDFB9E5C}"/>
    <cellStyle name="Note 4 8 4 3 2 2" xfId="26038" xr:uid="{81BA05A6-9004-4849-8AB4-EB721CA10B0D}"/>
    <cellStyle name="Note 4 8 4 3 3" xfId="26039" xr:uid="{EB05B906-50D2-4548-ACB6-261A4F614726}"/>
    <cellStyle name="Note 4 8 4 4" xfId="26040" xr:uid="{857AE930-BF24-47B6-8358-96B94E5023F0}"/>
    <cellStyle name="Note 4 8 4 4 2" xfId="26041" xr:uid="{AAC310CE-EDF2-4093-A523-4CA782A20DFF}"/>
    <cellStyle name="Note 4 8 4 5" xfId="26042" xr:uid="{71EDFD5D-DC3F-47B4-B7A6-DB5B1629B120}"/>
    <cellStyle name="Note 4 8 4 5 2" xfId="26043" xr:uid="{FA830580-8BA1-49E4-AD8A-93B985C48EF2}"/>
    <cellStyle name="Note 4 8 4 6" xfId="26044" xr:uid="{AFF307C8-614C-4EF7-9FB2-1C0884ADDB38}"/>
    <cellStyle name="Note 4 8 5" xfId="26045" xr:uid="{60AB4BFD-CFA2-47ED-9406-C17D68B1B8EB}"/>
    <cellStyle name="Note 4 8 5 2" xfId="26046" xr:uid="{FD36E521-5D73-4AF4-AF2A-64CAA1696337}"/>
    <cellStyle name="Note 4 8 5 2 2" xfId="26047" xr:uid="{38EB07EF-0B5F-46D1-B7DB-C5032AEF4B08}"/>
    <cellStyle name="Note 4 8 5 2 2 2" xfId="26048" xr:uid="{1699DF15-A0F4-479B-B085-FAEA0320080F}"/>
    <cellStyle name="Note 4 8 5 2 3" xfId="26049" xr:uid="{4C3AFCF9-68A2-4B91-B3EF-B3AC73EB2566}"/>
    <cellStyle name="Note 4 8 5 3" xfId="26050" xr:uid="{1FCA400B-290B-4FF7-8CCC-F76067E77173}"/>
    <cellStyle name="Note 4 8 5 3 2" xfId="26051" xr:uid="{4E14D440-D51E-4295-90B5-B5FA1854F3A6}"/>
    <cellStyle name="Note 4 8 5 3 2 2" xfId="26052" xr:uid="{AEAF81FE-5D07-4C2E-A1AA-E256168CAEA2}"/>
    <cellStyle name="Note 4 8 5 3 3" xfId="26053" xr:uid="{BF53FD1F-0C0C-4E62-A23E-2BE3D615D658}"/>
    <cellStyle name="Note 4 8 5 4" xfId="26054" xr:uid="{529BEBD9-6734-44F9-8D65-30DB85025015}"/>
    <cellStyle name="Note 4 8 5 4 2" xfId="26055" xr:uid="{6A793AA0-5CE8-4C72-94B7-5986D572A6F2}"/>
    <cellStyle name="Note 4 8 5 5" xfId="26056" xr:uid="{85474A50-9FFD-43F8-ACCB-6314A4243C93}"/>
    <cellStyle name="Note 4 8 5 5 2" xfId="26057" xr:uid="{A1E9FC7B-D91D-46D8-B547-EA965ED59C39}"/>
    <cellStyle name="Note 4 8 5 6" xfId="26058" xr:uid="{77CE00B3-B973-40B0-BF93-EE50D129AB24}"/>
    <cellStyle name="Note 4 8 6" xfId="26059" xr:uid="{F1EA9BD8-A7F0-477F-92D9-20B368D72AF0}"/>
    <cellStyle name="Note 4 8 6 2" xfId="26060" xr:uid="{0D570939-2896-4B18-B0D5-45CBD21D0CCA}"/>
    <cellStyle name="Note 4 8 6 2 2" xfId="26061" xr:uid="{27F6A030-080D-41AD-8E20-B8015EDCC51C}"/>
    <cellStyle name="Note 4 8 6 3" xfId="26062" xr:uid="{EB71AD0B-833B-4E10-8816-596AB0A889B0}"/>
    <cellStyle name="Note 4 8 7" xfId="26063" xr:uid="{9CA8552E-AD84-4D86-BC5F-9BA9E013DB1A}"/>
    <cellStyle name="Note 4 8 7 2" xfId="26064" xr:uid="{1B169E28-5255-4CE0-B8EF-E2EF28206365}"/>
    <cellStyle name="Note 4 8 7 2 2" xfId="26065" xr:uid="{E1D5FE2D-993B-42D4-8BD3-DC972EA83DBE}"/>
    <cellStyle name="Note 4 8 7 3" xfId="26066" xr:uid="{AAA042AE-6FB0-4372-9197-D8041E7A14BB}"/>
    <cellStyle name="Note 4 8 8" xfId="26067" xr:uid="{0ABF4AB4-F9FA-4A22-8E24-6A38C9BC9483}"/>
    <cellStyle name="Note 4 8 8 2" xfId="26068" xr:uid="{ED798B3A-46E0-49BB-B3AE-652BEB590875}"/>
    <cellStyle name="Note 4 8 9" xfId="26069" xr:uid="{924469E9-C004-46F7-95AB-C1BE88E4B0E4}"/>
    <cellStyle name="Note 4 8 9 2" xfId="26070" xr:uid="{CE390B71-151C-4318-993A-9C701B2366CB}"/>
    <cellStyle name="Note 4 9" xfId="26071" xr:uid="{49F1E016-A7AA-4365-8323-0F7DA28C6C54}"/>
    <cellStyle name="Note 4 9 10" xfId="26072" xr:uid="{81ED48E3-770E-48CE-8382-F6DECB9EB747}"/>
    <cellStyle name="Note 4 9 2" xfId="26073" xr:uid="{58554E3D-CF06-46AB-8889-F6CCEFCD5417}"/>
    <cellStyle name="Note 4 9 2 2" xfId="26074" xr:uid="{D1149F73-A3F9-41BF-B9CF-39ADBED147E4}"/>
    <cellStyle name="Note 4 9 2 2 2" xfId="26075" xr:uid="{3CBE62BA-0A77-4341-AD73-B164E089E961}"/>
    <cellStyle name="Note 4 9 2 2 2 2" xfId="26076" xr:uid="{33105E38-94D7-4C2B-885A-7917242335D0}"/>
    <cellStyle name="Note 4 9 2 2 2 2 2" xfId="26077" xr:uid="{53BCF96D-E9E8-42BB-86DF-85BD4CE81834}"/>
    <cellStyle name="Note 4 9 2 2 2 3" xfId="26078" xr:uid="{BB9AFD3C-90F6-4EA3-9F46-5534B07237D3}"/>
    <cellStyle name="Note 4 9 2 2 3" xfId="26079" xr:uid="{4E29A16B-0B79-4053-B79A-976F5899929A}"/>
    <cellStyle name="Note 4 9 2 2 3 2" xfId="26080" xr:uid="{4AEB95A6-EC03-4539-A994-15B42AB1DFBC}"/>
    <cellStyle name="Note 4 9 2 2 3 2 2" xfId="26081" xr:uid="{D6B714B6-23EE-4AD6-ACC3-F581D53B1FC0}"/>
    <cellStyle name="Note 4 9 2 2 3 3" xfId="26082" xr:uid="{D477B232-593B-4F1F-A201-23A89ABF0820}"/>
    <cellStyle name="Note 4 9 2 2 4" xfId="26083" xr:uid="{1031EDBF-11D5-4F0E-8929-B844D96EA0DC}"/>
    <cellStyle name="Note 4 9 2 2 4 2" xfId="26084" xr:uid="{53A2C416-8BFE-40C4-914E-9BF075FA1429}"/>
    <cellStyle name="Note 4 9 2 2 5" xfId="26085" xr:uid="{E0D53DB1-0F56-490B-8266-B8984C6B5FED}"/>
    <cellStyle name="Note 4 9 2 2 5 2" xfId="26086" xr:uid="{1DE0F135-F2D3-4AB8-B418-A07A0CFECC77}"/>
    <cellStyle name="Note 4 9 2 2 6" xfId="26087" xr:uid="{C73A084A-26BC-4275-8FE4-43385F3CB2D0}"/>
    <cellStyle name="Note 4 9 2 3" xfId="26088" xr:uid="{2AD613EE-4A41-49CB-B2EB-7FD16C65DAB3}"/>
    <cellStyle name="Note 4 9 2 3 2" xfId="26089" xr:uid="{74C22487-780D-4F76-87FA-5A0FA3D9CCE0}"/>
    <cellStyle name="Note 4 9 2 3 2 2" xfId="26090" xr:uid="{F74DDB8E-037C-4679-AD8D-8D9908F28A58}"/>
    <cellStyle name="Note 4 9 2 3 2 2 2" xfId="26091" xr:uid="{D673B0CB-BCF3-40D1-83F5-7F10921C60BB}"/>
    <cellStyle name="Note 4 9 2 3 2 3" xfId="26092" xr:uid="{08FDB56F-AB94-4F52-A3A6-241E1F614936}"/>
    <cellStyle name="Note 4 9 2 3 3" xfId="26093" xr:uid="{7C718D19-62C5-471A-9038-6BE54CBD601B}"/>
    <cellStyle name="Note 4 9 2 3 3 2" xfId="26094" xr:uid="{E51A8E95-8273-4920-99A6-13F0BCF1B355}"/>
    <cellStyle name="Note 4 9 2 3 3 2 2" xfId="26095" xr:uid="{E59DC980-0BFC-4185-8577-13C767043E3B}"/>
    <cellStyle name="Note 4 9 2 3 3 3" xfId="26096" xr:uid="{0783D02C-797B-4499-B541-BB3DA6340619}"/>
    <cellStyle name="Note 4 9 2 3 4" xfId="26097" xr:uid="{3D8AF237-D989-492E-9754-FA6C771D3D03}"/>
    <cellStyle name="Note 4 9 2 3 4 2" xfId="26098" xr:uid="{3FEF48A7-2D78-40D0-AB3B-BA9BE3772184}"/>
    <cellStyle name="Note 4 9 2 3 5" xfId="26099" xr:uid="{BC9A1031-7D6F-4087-B15E-E815F8BEA51D}"/>
    <cellStyle name="Note 4 9 2 3 5 2" xfId="26100" xr:uid="{75FBBDD2-6D27-41A7-9596-CEBEBC5353B1}"/>
    <cellStyle name="Note 4 9 2 3 6" xfId="26101" xr:uid="{9E54498A-6D31-4448-A277-65C33FA9CA3B}"/>
    <cellStyle name="Note 4 9 2 4" xfId="26102" xr:uid="{D056690E-7C24-43D1-93F3-DA68F2A4C8AD}"/>
    <cellStyle name="Note 4 9 2 4 2" xfId="26103" xr:uid="{E5319AAE-E572-4571-962B-225C05A475C8}"/>
    <cellStyle name="Note 4 9 2 4 2 2" xfId="26104" xr:uid="{BAC96B1C-C8F4-4588-9AAA-E1D76A72B5BF}"/>
    <cellStyle name="Note 4 9 2 4 2 2 2" xfId="26105" xr:uid="{09799BB3-B157-44C9-8F6B-4ED36A5218CA}"/>
    <cellStyle name="Note 4 9 2 4 2 3" xfId="26106" xr:uid="{665F2E64-2641-4CD9-9C3E-1E1F7080F409}"/>
    <cellStyle name="Note 4 9 2 4 3" xfId="26107" xr:uid="{4A9EBD81-2D61-4B1A-A08B-4077C1B41369}"/>
    <cellStyle name="Note 4 9 2 4 3 2" xfId="26108" xr:uid="{A0228D51-291B-4D2B-866A-8EF360F2EA75}"/>
    <cellStyle name="Note 4 9 2 4 3 2 2" xfId="26109" xr:uid="{9694701C-B035-49AC-BB99-C5480012C3CB}"/>
    <cellStyle name="Note 4 9 2 4 3 3" xfId="26110" xr:uid="{01644D9F-2243-4D90-9B76-936B659C875C}"/>
    <cellStyle name="Note 4 9 2 4 4" xfId="26111" xr:uid="{F2AD034C-0907-4C98-B82E-ABCF6ADBE116}"/>
    <cellStyle name="Note 4 9 2 4 4 2" xfId="26112" xr:uid="{D741EB3B-DD78-4337-B130-F6CDB2ADDC64}"/>
    <cellStyle name="Note 4 9 2 4 5" xfId="26113" xr:uid="{1097369B-A8C2-470F-A6DF-D10E4B9087E8}"/>
    <cellStyle name="Note 4 9 2 4 5 2" xfId="26114" xr:uid="{0D35D45E-F62B-4FF0-BC9A-EBCC892F3D9F}"/>
    <cellStyle name="Note 4 9 2 4 6" xfId="26115" xr:uid="{CE886ED8-9A35-4857-BD0A-8486CAB12B16}"/>
    <cellStyle name="Note 4 9 2 5" xfId="26116" xr:uid="{A6205B3C-6991-4A96-B4CB-5E8D238B007B}"/>
    <cellStyle name="Note 4 9 2 5 2" xfId="26117" xr:uid="{AC4A7FC6-E8AB-46A7-8363-386666ADA6C6}"/>
    <cellStyle name="Note 4 9 2 5 2 2" xfId="26118" xr:uid="{164707AF-B74C-4594-B3AF-75AEF89CDFCA}"/>
    <cellStyle name="Note 4 9 2 5 3" xfId="26119" xr:uid="{57670E0A-48AC-4593-9A53-18107B3D9080}"/>
    <cellStyle name="Note 4 9 2 6" xfId="26120" xr:uid="{BB4D8D35-2C0D-41E1-9328-844357295EAF}"/>
    <cellStyle name="Note 4 9 2 6 2" xfId="26121" xr:uid="{1E0FC141-2C48-434C-B87C-0DFF2DC1262C}"/>
    <cellStyle name="Note 4 9 2 6 2 2" xfId="26122" xr:uid="{FAFEAB59-E0DE-4964-8ED2-A64935A356AE}"/>
    <cellStyle name="Note 4 9 2 6 3" xfId="26123" xr:uid="{4FCFA4FB-9EEF-4747-91DE-C807C4D30428}"/>
    <cellStyle name="Note 4 9 2 7" xfId="26124" xr:uid="{E28513D7-4108-400D-AE3E-AE0DF29835D7}"/>
    <cellStyle name="Note 4 9 2 7 2" xfId="26125" xr:uid="{6C65DD38-62B8-453B-87BB-FAD38CD1A694}"/>
    <cellStyle name="Note 4 9 2 8" xfId="26126" xr:uid="{5AFBB00A-EAB4-4865-A591-A2EEB30A6232}"/>
    <cellStyle name="Note 4 9 2 8 2" xfId="26127" xr:uid="{3C78EEA6-1B9D-4224-B343-29B4A5D70834}"/>
    <cellStyle name="Note 4 9 2 9" xfId="26128" xr:uid="{388901C0-6318-4107-A50C-07A6E88AD3B9}"/>
    <cellStyle name="Note 4 9 3" xfId="26129" xr:uid="{CDEC65D2-435C-45C2-AC7C-9CE482D59F75}"/>
    <cellStyle name="Note 4 9 3 2" xfId="26130" xr:uid="{AE9405F7-8A6F-4E3C-B424-E43E0672C6EB}"/>
    <cellStyle name="Note 4 9 3 2 2" xfId="26131" xr:uid="{DE515D91-C8CB-4B1E-8498-EDCFC95E3FD2}"/>
    <cellStyle name="Note 4 9 3 2 2 2" xfId="26132" xr:uid="{F4A55AD0-8CC3-4105-A473-822CD5DD72BB}"/>
    <cellStyle name="Note 4 9 3 2 3" xfId="26133" xr:uid="{2CA77DF6-C65D-4037-842F-61E2B9907C5A}"/>
    <cellStyle name="Note 4 9 3 3" xfId="26134" xr:uid="{53493FFA-DB74-430A-A533-5E3CBC7FCB32}"/>
    <cellStyle name="Note 4 9 3 3 2" xfId="26135" xr:uid="{C915F799-7013-4080-8018-D22742B51BF3}"/>
    <cellStyle name="Note 4 9 3 3 2 2" xfId="26136" xr:uid="{5DA4D921-DECE-4A66-9F33-F1293EBD268A}"/>
    <cellStyle name="Note 4 9 3 3 3" xfId="26137" xr:uid="{6684E912-7743-42D3-B3F9-0DEBEC9286A2}"/>
    <cellStyle name="Note 4 9 3 4" xfId="26138" xr:uid="{F960777B-948F-4D8D-B14C-05B472F812FF}"/>
    <cellStyle name="Note 4 9 3 4 2" xfId="26139" xr:uid="{5934CB69-8640-43E8-8BE3-D03207F0AF2F}"/>
    <cellStyle name="Note 4 9 3 5" xfId="26140" xr:uid="{D8AB9504-6F86-4337-8EFE-8794A951ADA9}"/>
    <cellStyle name="Note 4 9 3 5 2" xfId="26141" xr:uid="{5025763D-0493-42E4-8301-1E16923AFD3A}"/>
    <cellStyle name="Note 4 9 3 6" xfId="26142" xr:uid="{DC4242AC-CC72-4D36-BBF5-7752BBC28CDD}"/>
    <cellStyle name="Note 4 9 4" xfId="26143" xr:uid="{E8637EAE-FE56-4430-BF7C-73680F265439}"/>
    <cellStyle name="Note 4 9 4 2" xfId="26144" xr:uid="{91490869-9FFD-48F2-934A-871BEC81D21D}"/>
    <cellStyle name="Note 4 9 4 2 2" xfId="26145" xr:uid="{6551F2A0-58A0-40E9-82B2-BE3753CFD839}"/>
    <cellStyle name="Note 4 9 4 2 2 2" xfId="26146" xr:uid="{0C404EFA-84FF-483C-B611-EEAC2E4E2FE8}"/>
    <cellStyle name="Note 4 9 4 2 3" xfId="26147" xr:uid="{A1DF1CC2-3C6F-4FE5-B8C3-D20415D353DE}"/>
    <cellStyle name="Note 4 9 4 3" xfId="26148" xr:uid="{37AAC3F4-8D98-4580-8D4A-987846426B7C}"/>
    <cellStyle name="Note 4 9 4 3 2" xfId="26149" xr:uid="{BBB7EBCC-4447-43C7-BB9D-C6E6D41E3AA4}"/>
    <cellStyle name="Note 4 9 4 3 2 2" xfId="26150" xr:uid="{2EAF3C1A-333E-4B0D-AA52-5266957846DC}"/>
    <cellStyle name="Note 4 9 4 3 3" xfId="26151" xr:uid="{AD9FD2A8-5EA0-45DF-A977-66705899B8E0}"/>
    <cellStyle name="Note 4 9 4 4" xfId="26152" xr:uid="{66B294B8-133A-4CBF-8DC3-A34FC89FA2F9}"/>
    <cellStyle name="Note 4 9 4 4 2" xfId="26153" xr:uid="{E78C91EA-B37E-4DD1-AA97-311BB82FE8D7}"/>
    <cellStyle name="Note 4 9 4 5" xfId="26154" xr:uid="{589E2186-E805-416D-B7D5-3FE4F1491DF5}"/>
    <cellStyle name="Note 4 9 4 5 2" xfId="26155" xr:uid="{451CAD25-9C37-43C9-A7B2-44562E3A5CE0}"/>
    <cellStyle name="Note 4 9 4 6" xfId="26156" xr:uid="{BD638FA8-A35D-426F-A3D1-6F386351C4E2}"/>
    <cellStyle name="Note 4 9 5" xfId="26157" xr:uid="{5555A02E-B21C-484D-98E2-A8C2B89B7798}"/>
    <cellStyle name="Note 4 9 5 2" xfId="26158" xr:uid="{5659B5A6-6DAA-4B1E-8E86-70BA823A46FD}"/>
    <cellStyle name="Note 4 9 5 2 2" xfId="26159" xr:uid="{84C0005D-FD56-4C17-A873-2EA798E9C2E7}"/>
    <cellStyle name="Note 4 9 5 2 2 2" xfId="26160" xr:uid="{9BB7BA78-BAE0-4067-829B-43F25CEA4234}"/>
    <cellStyle name="Note 4 9 5 2 3" xfId="26161" xr:uid="{5047CB38-47D6-464C-B3A6-283FCD7B8152}"/>
    <cellStyle name="Note 4 9 5 3" xfId="26162" xr:uid="{85E58DA0-0E18-4789-9B13-FD946EC1DF08}"/>
    <cellStyle name="Note 4 9 5 3 2" xfId="26163" xr:uid="{153E5304-693C-4F60-8D28-14F16B6F242A}"/>
    <cellStyle name="Note 4 9 5 3 2 2" xfId="26164" xr:uid="{D0D60A2B-BB6F-42D1-9369-0C3466544F0A}"/>
    <cellStyle name="Note 4 9 5 3 3" xfId="26165" xr:uid="{A8CBEF89-CEA7-44E4-AF14-1B41473CD6F1}"/>
    <cellStyle name="Note 4 9 5 4" xfId="26166" xr:uid="{1D03020B-4805-472D-B37F-DFAC84F0951B}"/>
    <cellStyle name="Note 4 9 5 4 2" xfId="26167" xr:uid="{BAD1D797-AB93-4547-A126-896D2C6DE564}"/>
    <cellStyle name="Note 4 9 5 5" xfId="26168" xr:uid="{DA2DC460-EF1F-4717-A414-EE4D402CDAE0}"/>
    <cellStyle name="Note 4 9 5 5 2" xfId="26169" xr:uid="{3FB9DE85-3E3D-4868-B865-A1663C70BEE8}"/>
    <cellStyle name="Note 4 9 5 6" xfId="26170" xr:uid="{2E9415DE-E0A5-44C5-B182-46FBB806B3E3}"/>
    <cellStyle name="Note 4 9 6" xfId="26171" xr:uid="{16CC67D1-3AA8-42D4-A3E6-DD87732EE3AA}"/>
    <cellStyle name="Note 4 9 6 2" xfId="26172" xr:uid="{1A12ADE6-E1C6-4951-B329-545BCD983AA0}"/>
    <cellStyle name="Note 4 9 6 2 2" xfId="26173" xr:uid="{DF31FEF7-6279-4EE9-B0F1-F3FB86FEEA4A}"/>
    <cellStyle name="Note 4 9 6 3" xfId="26174" xr:uid="{5067A633-CEA0-4251-9CDB-147619AD57EF}"/>
    <cellStyle name="Note 4 9 7" xfId="26175" xr:uid="{1F98333F-A476-4D14-930A-A2C0F612402B}"/>
    <cellStyle name="Note 4 9 7 2" xfId="26176" xr:uid="{E1693892-3E03-4834-B366-EE37E4ECBA90}"/>
    <cellStyle name="Note 4 9 7 2 2" xfId="26177" xr:uid="{BFE568AF-C47E-4544-BA0A-A2837A3E61A7}"/>
    <cellStyle name="Note 4 9 7 3" xfId="26178" xr:uid="{A5994240-5F55-4401-BAEF-C991C592552F}"/>
    <cellStyle name="Note 4 9 8" xfId="26179" xr:uid="{59C5EF3B-D8E5-4A6E-A0AD-617ED34732EC}"/>
    <cellStyle name="Note 4 9 8 2" xfId="26180" xr:uid="{6323B54F-B678-4629-A7A9-FBF74320CFC4}"/>
    <cellStyle name="Note 4 9 9" xfId="26181" xr:uid="{17182A9F-5C88-47D7-A140-EDF7E2E9159B}"/>
    <cellStyle name="Note 4 9 9 2" xfId="26182" xr:uid="{3AE76D83-6CD4-495E-AEDB-54359651A358}"/>
    <cellStyle name="Note 5" xfId="26183" xr:uid="{E1CDEBD6-8E48-48E3-9F1F-5477343F8BB3}"/>
    <cellStyle name="Note 5 10" xfId="26184" xr:uid="{B4DBDB1A-C2AA-40B4-9AEB-27A6F1B103F0}"/>
    <cellStyle name="Note 5 10 10" xfId="26185" xr:uid="{F4364B95-BC5A-4B67-85C4-1393BF5C4A63}"/>
    <cellStyle name="Note 5 10 2" xfId="26186" xr:uid="{A5C92376-AEA9-4909-82CD-94C9E637FE16}"/>
    <cellStyle name="Note 5 10 2 2" xfId="26187" xr:uid="{49792D67-6B7A-4C17-B8AE-195A3809B969}"/>
    <cellStyle name="Note 5 10 2 2 2" xfId="26188" xr:uid="{9A27B631-83DA-42C3-86D4-19047DDCE066}"/>
    <cellStyle name="Note 5 10 2 2 2 2" xfId="26189" xr:uid="{A101A853-485A-4F27-AB39-ECB900E1B448}"/>
    <cellStyle name="Note 5 10 2 2 2 2 2" xfId="26190" xr:uid="{29922DA5-9C14-4B90-97D0-B467B309D605}"/>
    <cellStyle name="Note 5 10 2 2 2 3" xfId="26191" xr:uid="{5B32102C-0435-41EE-9BD9-F9B25E40825E}"/>
    <cellStyle name="Note 5 10 2 2 3" xfId="26192" xr:uid="{996D29B9-BE47-40EA-8DF1-AFB9193379C3}"/>
    <cellStyle name="Note 5 10 2 2 3 2" xfId="26193" xr:uid="{3C420624-4C7D-4016-BE59-2CA56E737C0B}"/>
    <cellStyle name="Note 5 10 2 2 3 2 2" xfId="26194" xr:uid="{3C159C44-1EE7-433A-B552-1E940915CE7B}"/>
    <cellStyle name="Note 5 10 2 2 3 3" xfId="26195" xr:uid="{63B5EE02-6D2E-46A2-838A-B4A22F7D6DEF}"/>
    <cellStyle name="Note 5 10 2 2 4" xfId="26196" xr:uid="{23501422-FFD2-4F24-AF25-8974E24FA8C1}"/>
    <cellStyle name="Note 5 10 2 2 4 2" xfId="26197" xr:uid="{E675A8E2-D811-4C0B-94F8-78F341A0D21D}"/>
    <cellStyle name="Note 5 10 2 2 5" xfId="26198" xr:uid="{00DF8588-9A4C-494C-87A5-3AC046279EAC}"/>
    <cellStyle name="Note 5 10 2 2 5 2" xfId="26199" xr:uid="{66F5E832-1A64-489C-B98D-D26523103E7C}"/>
    <cellStyle name="Note 5 10 2 2 6" xfId="26200" xr:uid="{0B42EB72-79B7-401B-A052-32640A5B1A94}"/>
    <cellStyle name="Note 5 10 2 3" xfId="26201" xr:uid="{63F68778-40AC-465C-952D-0CCD9633238B}"/>
    <cellStyle name="Note 5 10 2 3 2" xfId="26202" xr:uid="{85198A00-28B8-4AED-9942-62BC17EFE3FB}"/>
    <cellStyle name="Note 5 10 2 3 2 2" xfId="26203" xr:uid="{2E070A57-05B4-4A85-92F7-C98BAA9200E3}"/>
    <cellStyle name="Note 5 10 2 3 2 2 2" xfId="26204" xr:uid="{728B8BFC-8C87-4D5F-8960-0253F7ED04B8}"/>
    <cellStyle name="Note 5 10 2 3 2 3" xfId="26205" xr:uid="{18F64356-5B8A-4B53-9A40-AA204D0252E8}"/>
    <cellStyle name="Note 5 10 2 3 3" xfId="26206" xr:uid="{2D2447A5-BB0D-495B-9EB3-4914B2114BDE}"/>
    <cellStyle name="Note 5 10 2 3 3 2" xfId="26207" xr:uid="{58528A17-1A51-49F4-B52A-649CFE06E9CE}"/>
    <cellStyle name="Note 5 10 2 3 3 2 2" xfId="26208" xr:uid="{8306E796-E6C4-415D-AAF0-29FAB38CB933}"/>
    <cellStyle name="Note 5 10 2 3 3 3" xfId="26209" xr:uid="{D559BADB-04AE-4D42-B111-698521A335E4}"/>
    <cellStyle name="Note 5 10 2 3 4" xfId="26210" xr:uid="{83B115C5-6E76-4F6A-8F6D-422B8D2A5797}"/>
    <cellStyle name="Note 5 10 2 3 4 2" xfId="26211" xr:uid="{F0F81873-1D78-4AE1-97A4-390B64F42BB1}"/>
    <cellStyle name="Note 5 10 2 3 5" xfId="26212" xr:uid="{34B358DB-F034-4C4C-AB47-7BCEAD53C429}"/>
    <cellStyle name="Note 5 10 2 3 5 2" xfId="26213" xr:uid="{8896543A-AA49-4FD1-9ADF-0CBDBE88E908}"/>
    <cellStyle name="Note 5 10 2 3 6" xfId="26214" xr:uid="{073EEAB3-FAC1-4F9D-8DAA-9220FA072513}"/>
    <cellStyle name="Note 5 10 2 4" xfId="26215" xr:uid="{0722B972-84A1-4CF9-9973-CC719885286C}"/>
    <cellStyle name="Note 5 10 2 4 2" xfId="26216" xr:uid="{674A889A-8B5C-485B-8403-8DBF7F344CAA}"/>
    <cellStyle name="Note 5 10 2 4 2 2" xfId="26217" xr:uid="{8DA3CB24-76C0-444A-925C-E10C1E852DE9}"/>
    <cellStyle name="Note 5 10 2 4 2 2 2" xfId="26218" xr:uid="{D8E89321-0A2D-4A1B-9526-2AB9D3AA0564}"/>
    <cellStyle name="Note 5 10 2 4 2 3" xfId="26219" xr:uid="{9EA31F50-F863-41C8-9338-B5ED18C0222D}"/>
    <cellStyle name="Note 5 10 2 4 3" xfId="26220" xr:uid="{50FD1F1C-3337-49C8-B32B-8EFC18C6A068}"/>
    <cellStyle name="Note 5 10 2 4 3 2" xfId="26221" xr:uid="{5D769374-9A07-48C7-B479-601FF1F76802}"/>
    <cellStyle name="Note 5 10 2 4 3 2 2" xfId="26222" xr:uid="{4F898B7D-8CA6-41EB-916E-245DEA08C3F3}"/>
    <cellStyle name="Note 5 10 2 4 3 3" xfId="26223" xr:uid="{272450EF-E06B-42C2-A9A2-D28B6CCD1556}"/>
    <cellStyle name="Note 5 10 2 4 4" xfId="26224" xr:uid="{9AD382E8-EC6D-4173-995E-FDF6A4407C67}"/>
    <cellStyle name="Note 5 10 2 4 4 2" xfId="26225" xr:uid="{FE70419D-544D-44C3-8499-8CE76B2206F3}"/>
    <cellStyle name="Note 5 10 2 4 5" xfId="26226" xr:uid="{9D560BC9-1A8F-456E-AD88-7B7B1AE3BE10}"/>
    <cellStyle name="Note 5 10 2 4 5 2" xfId="26227" xr:uid="{870A9630-7C50-4851-ADB5-03A2BA44282D}"/>
    <cellStyle name="Note 5 10 2 4 6" xfId="26228" xr:uid="{E85BE406-6589-4649-A040-3B8D6281B757}"/>
    <cellStyle name="Note 5 10 2 5" xfId="26229" xr:uid="{5E998128-F074-4127-8A6A-535D023B6BAD}"/>
    <cellStyle name="Note 5 10 2 5 2" xfId="26230" xr:uid="{AA0C14C2-2492-457A-A62D-3AF64F6B4F93}"/>
    <cellStyle name="Note 5 10 2 5 2 2" xfId="26231" xr:uid="{CC754789-30BA-404D-ACAF-C3565D70C84D}"/>
    <cellStyle name="Note 5 10 2 5 3" xfId="26232" xr:uid="{85628E28-2A6D-4458-A597-6B17901723FA}"/>
    <cellStyle name="Note 5 10 2 6" xfId="26233" xr:uid="{83533216-1F02-4F78-B502-655DFBE6C667}"/>
    <cellStyle name="Note 5 10 2 6 2" xfId="26234" xr:uid="{064C2877-0B61-47D4-BF06-A69A71D7AF6D}"/>
    <cellStyle name="Note 5 10 2 6 2 2" xfId="26235" xr:uid="{A170FF34-DD21-44DF-97B6-73028CFBD7C7}"/>
    <cellStyle name="Note 5 10 2 6 3" xfId="26236" xr:uid="{035A91DC-F83B-40E2-B728-D5A5ADCB1AC7}"/>
    <cellStyle name="Note 5 10 2 7" xfId="26237" xr:uid="{4C4F4BA9-5201-4FDB-B9B7-BE4486FFACB4}"/>
    <cellStyle name="Note 5 10 2 7 2" xfId="26238" xr:uid="{B38FCFC7-EA72-4AB6-A024-329F4594BDDA}"/>
    <cellStyle name="Note 5 10 2 8" xfId="26239" xr:uid="{52E54CBC-688E-4321-83D8-0A2EC2FD591A}"/>
    <cellStyle name="Note 5 10 2 8 2" xfId="26240" xr:uid="{604A812B-9122-49F3-AC2B-5952CB7FD07B}"/>
    <cellStyle name="Note 5 10 2 9" xfId="26241" xr:uid="{D75EA181-0B80-4E04-A8D6-A6DE3B5BC96B}"/>
    <cellStyle name="Note 5 10 3" xfId="26242" xr:uid="{9696A18C-3755-4A98-8C76-D4BFC2D5BFB5}"/>
    <cellStyle name="Note 5 10 3 2" xfId="26243" xr:uid="{2E83768C-80E6-4C1C-AE1C-F8AE0BFA8DC2}"/>
    <cellStyle name="Note 5 10 3 2 2" xfId="26244" xr:uid="{A9747D7B-8A91-45A7-9E84-FDA0D362694E}"/>
    <cellStyle name="Note 5 10 3 2 2 2" xfId="26245" xr:uid="{1F7A6E4A-C6FB-4E19-9B24-553FEB294849}"/>
    <cellStyle name="Note 5 10 3 2 3" xfId="26246" xr:uid="{07035190-7A00-4255-B76E-73F5849ABEE2}"/>
    <cellStyle name="Note 5 10 3 3" xfId="26247" xr:uid="{7103A36F-B37B-4200-A234-1580CF738197}"/>
    <cellStyle name="Note 5 10 3 3 2" xfId="26248" xr:uid="{C6EB58FC-4466-4325-B826-FEEE2DDC3633}"/>
    <cellStyle name="Note 5 10 3 3 2 2" xfId="26249" xr:uid="{53D6F96E-FD4D-4506-94D4-CEE4F2BC46CC}"/>
    <cellStyle name="Note 5 10 3 3 3" xfId="26250" xr:uid="{07BD8921-5F0F-48E0-BA68-71FC4C2BBC24}"/>
    <cellStyle name="Note 5 10 3 4" xfId="26251" xr:uid="{EDAECA80-C591-42B7-8073-74976F0BB7F9}"/>
    <cellStyle name="Note 5 10 3 4 2" xfId="26252" xr:uid="{D3CF05D1-69BC-4B11-A45D-D525679E98E1}"/>
    <cellStyle name="Note 5 10 3 5" xfId="26253" xr:uid="{A6578A85-3A05-4D15-B1D0-D4F2150F8811}"/>
    <cellStyle name="Note 5 10 3 5 2" xfId="26254" xr:uid="{66517190-0F03-4474-AF8C-4D8E50BB85A4}"/>
    <cellStyle name="Note 5 10 3 6" xfId="26255" xr:uid="{8F518F62-5C2E-497E-BAEF-1D8F94CE78DB}"/>
    <cellStyle name="Note 5 10 4" xfId="26256" xr:uid="{65F677F9-C697-4D5A-B1FF-75E72E6651F0}"/>
    <cellStyle name="Note 5 10 4 2" xfId="26257" xr:uid="{1359EAB2-D600-4D54-95B4-2901D958F145}"/>
    <cellStyle name="Note 5 10 4 2 2" xfId="26258" xr:uid="{38CEAFD2-6461-4905-926D-9EEFBBAE57DD}"/>
    <cellStyle name="Note 5 10 4 2 2 2" xfId="26259" xr:uid="{EB83AF55-DF1A-4B9C-8EDB-A8E5A0A2E3AB}"/>
    <cellStyle name="Note 5 10 4 2 3" xfId="26260" xr:uid="{5C379DDA-6D0D-4932-9E48-DF977E8FDDFE}"/>
    <cellStyle name="Note 5 10 4 3" xfId="26261" xr:uid="{FB6E93AD-CD88-46C0-9808-6F34B691FB9F}"/>
    <cellStyle name="Note 5 10 4 3 2" xfId="26262" xr:uid="{384DD3F7-F37F-4354-BAC6-B59263D6597B}"/>
    <cellStyle name="Note 5 10 4 3 2 2" xfId="26263" xr:uid="{D00AA0F4-DA6E-4E81-A991-0DE947BD9244}"/>
    <cellStyle name="Note 5 10 4 3 3" xfId="26264" xr:uid="{8FB74AB1-87E4-48AB-AA00-AC2B73BF36C9}"/>
    <cellStyle name="Note 5 10 4 4" xfId="26265" xr:uid="{FF7905DF-189A-4FA9-BD72-3E91175F6C80}"/>
    <cellStyle name="Note 5 10 4 4 2" xfId="26266" xr:uid="{DB57A5F4-0EC3-4396-8DA6-11D552F018C7}"/>
    <cellStyle name="Note 5 10 4 5" xfId="26267" xr:uid="{E120F034-ED6B-4BCC-BEE4-F4DF7102CF37}"/>
    <cellStyle name="Note 5 10 4 5 2" xfId="26268" xr:uid="{09E01A22-2606-4131-AEA9-43A89E3EA5DF}"/>
    <cellStyle name="Note 5 10 4 6" xfId="26269" xr:uid="{44B3B27B-D8C7-480D-A9D1-CE551AF7A672}"/>
    <cellStyle name="Note 5 10 5" xfId="26270" xr:uid="{DFAA1FDE-5A94-4176-9546-B9345FCF96D7}"/>
    <cellStyle name="Note 5 10 5 2" xfId="26271" xr:uid="{D4B6732F-1262-4046-A9EE-104942C6104C}"/>
    <cellStyle name="Note 5 10 5 2 2" xfId="26272" xr:uid="{9AB95575-0E4D-4AF6-A00E-05837AD8C7D4}"/>
    <cellStyle name="Note 5 10 5 2 2 2" xfId="26273" xr:uid="{5E3409A2-A65A-40B2-A45D-8D916D8BD258}"/>
    <cellStyle name="Note 5 10 5 2 3" xfId="26274" xr:uid="{52AB92F7-13F7-46C8-A0C1-7593F843AEE2}"/>
    <cellStyle name="Note 5 10 5 3" xfId="26275" xr:uid="{AF750CD4-881E-4A73-B58D-DCA7D91835A2}"/>
    <cellStyle name="Note 5 10 5 3 2" xfId="26276" xr:uid="{18E34181-5ACF-43E2-9E4D-BB05225080E1}"/>
    <cellStyle name="Note 5 10 5 3 2 2" xfId="26277" xr:uid="{569E643D-4364-46FF-8E15-FF0CFD211790}"/>
    <cellStyle name="Note 5 10 5 3 3" xfId="26278" xr:uid="{A4E99343-4238-4D24-9230-A2D8553CFB8D}"/>
    <cellStyle name="Note 5 10 5 4" xfId="26279" xr:uid="{E548E220-CE1F-42CD-BE6F-F316782ACEED}"/>
    <cellStyle name="Note 5 10 5 4 2" xfId="26280" xr:uid="{2F0E5D6D-C2E0-47D6-95DC-FD4066DFDA5B}"/>
    <cellStyle name="Note 5 10 5 5" xfId="26281" xr:uid="{391CD782-EC13-4879-A65A-B63AD843B374}"/>
    <cellStyle name="Note 5 10 5 5 2" xfId="26282" xr:uid="{70E7F11D-2738-4E0B-B1B2-8DD06C9C07D9}"/>
    <cellStyle name="Note 5 10 5 6" xfId="26283" xr:uid="{54FCFB18-69B2-4D57-9F87-83A1FF5BDBF3}"/>
    <cellStyle name="Note 5 10 6" xfId="26284" xr:uid="{35E13A19-D74E-4757-962D-69C0B04FA8C4}"/>
    <cellStyle name="Note 5 10 6 2" xfId="26285" xr:uid="{DB97B334-B705-4F10-9F6A-9CB8B1CA4E1B}"/>
    <cellStyle name="Note 5 10 6 2 2" xfId="26286" xr:uid="{442DE4B6-E40D-4205-9027-E7176A12ECF2}"/>
    <cellStyle name="Note 5 10 6 3" xfId="26287" xr:uid="{C9B0C685-31E9-42AD-B449-C989EA87DDAD}"/>
    <cellStyle name="Note 5 10 7" xfId="26288" xr:uid="{89E81D74-EB3B-4645-9453-1CA999533EB2}"/>
    <cellStyle name="Note 5 10 7 2" xfId="26289" xr:uid="{0C938EC3-1A05-45E9-8B37-C88F5976D277}"/>
    <cellStyle name="Note 5 10 7 2 2" xfId="26290" xr:uid="{84E24780-214F-480F-AC57-71B04E6FC788}"/>
    <cellStyle name="Note 5 10 7 3" xfId="26291" xr:uid="{8E7FD5C4-B650-4E1D-84CC-80AC2CBAEC0A}"/>
    <cellStyle name="Note 5 10 8" xfId="26292" xr:uid="{8F9A5D78-0469-40EA-9F33-C7046C545EB4}"/>
    <cellStyle name="Note 5 10 8 2" xfId="26293" xr:uid="{96F02434-84C5-4EF5-9130-D822B80ACC17}"/>
    <cellStyle name="Note 5 10 9" xfId="26294" xr:uid="{0FD92496-8E7A-4304-9CB4-A0AC8F5893E9}"/>
    <cellStyle name="Note 5 10 9 2" xfId="26295" xr:uid="{816B4240-FD95-47CE-97D3-79BDA7597631}"/>
    <cellStyle name="Note 5 11" xfId="26296" xr:uid="{11E80A98-FF5B-4EAC-82F0-32922C0592F6}"/>
    <cellStyle name="Note 5 11 2" xfId="26297" xr:uid="{48AFE676-57C7-4F26-A398-01B3E343F74A}"/>
    <cellStyle name="Note 5 11 2 2" xfId="26298" xr:uid="{9EFE666C-1D3C-4DEC-A354-F1B2D4E0B7C3}"/>
    <cellStyle name="Note 5 11 2 2 2" xfId="26299" xr:uid="{768B3C3C-FF7B-43AA-9CF1-27AA2C8ECA04}"/>
    <cellStyle name="Note 5 11 2 2 2 2" xfId="26300" xr:uid="{B0C4E82A-CCE0-4952-A6E5-CB5B28090433}"/>
    <cellStyle name="Note 5 11 2 2 3" xfId="26301" xr:uid="{1E0FCA69-8D03-4FF0-860D-79E8007D850C}"/>
    <cellStyle name="Note 5 11 2 3" xfId="26302" xr:uid="{FE0B3C9A-A293-4F70-BA03-696BE0DE2636}"/>
    <cellStyle name="Note 5 11 2 3 2" xfId="26303" xr:uid="{831DA728-3D95-433D-8C3B-12F161F003DA}"/>
    <cellStyle name="Note 5 11 2 3 2 2" xfId="26304" xr:uid="{7E99F584-B3B7-4C77-96DD-3967B9798340}"/>
    <cellStyle name="Note 5 11 2 3 3" xfId="26305" xr:uid="{CF25D9A3-086C-4941-B324-75A1A2CE0D2D}"/>
    <cellStyle name="Note 5 11 2 4" xfId="26306" xr:uid="{23A50F15-135C-423F-8C71-6321D19FC4F2}"/>
    <cellStyle name="Note 5 11 2 4 2" xfId="26307" xr:uid="{3B3260B9-3D90-4D88-82D9-6E574A5DFD71}"/>
    <cellStyle name="Note 5 11 2 5" xfId="26308" xr:uid="{6DD02C27-CD7F-4313-9611-9E45712CE5EC}"/>
    <cellStyle name="Note 5 11 2 5 2" xfId="26309" xr:uid="{E7DAB8F5-0864-44A0-829C-ECBDB92C0550}"/>
    <cellStyle name="Note 5 11 2 6" xfId="26310" xr:uid="{9AD51911-9D5E-49B0-9FC3-8D54C2BF5804}"/>
    <cellStyle name="Note 5 11 3" xfId="26311" xr:uid="{A1E56BEE-1013-42A0-966A-60255CE2D524}"/>
    <cellStyle name="Note 5 11 3 2" xfId="26312" xr:uid="{A8915769-F095-495D-93E2-3458581AFB06}"/>
    <cellStyle name="Note 5 11 3 2 2" xfId="26313" xr:uid="{A3D464B3-60A0-47F2-9B3C-3D4DD6860F92}"/>
    <cellStyle name="Note 5 11 3 2 2 2" xfId="26314" xr:uid="{C5C9EE82-A981-4562-B4CD-452D59AC9807}"/>
    <cellStyle name="Note 5 11 3 2 3" xfId="26315" xr:uid="{8F3F4B7B-23D1-4C9E-A24E-C48E20C6231E}"/>
    <cellStyle name="Note 5 11 3 3" xfId="26316" xr:uid="{31FA72B2-36F6-4935-AD97-006346088392}"/>
    <cellStyle name="Note 5 11 3 3 2" xfId="26317" xr:uid="{D638AA63-05AA-467F-88D8-B51272DC57B9}"/>
    <cellStyle name="Note 5 11 3 3 2 2" xfId="26318" xr:uid="{12E31CDB-25B4-48C3-A749-761C3E579593}"/>
    <cellStyle name="Note 5 11 3 3 3" xfId="26319" xr:uid="{9566507C-07E4-40C3-A6DC-BDCDD8D5A077}"/>
    <cellStyle name="Note 5 11 3 4" xfId="26320" xr:uid="{66A085AB-E024-4F2B-9C65-83D4FEC526F4}"/>
    <cellStyle name="Note 5 11 3 4 2" xfId="26321" xr:uid="{77FB5810-6A74-4AD8-BC30-FD8051D198DA}"/>
    <cellStyle name="Note 5 11 3 5" xfId="26322" xr:uid="{E86CFCB4-7093-4DE8-A925-46041BA7BAFB}"/>
    <cellStyle name="Note 5 11 3 5 2" xfId="26323" xr:uid="{736C9226-BDA0-4200-8B13-D95E1161031E}"/>
    <cellStyle name="Note 5 11 3 6" xfId="26324" xr:uid="{7D497136-19D5-4E4B-8B76-C47DB3F8BAED}"/>
    <cellStyle name="Note 5 11 4" xfId="26325" xr:uid="{6375BCD4-00B0-4AEE-987E-AC5D3A6B5334}"/>
    <cellStyle name="Note 5 11 4 2" xfId="26326" xr:uid="{97474B4A-2C9C-45AC-A0EA-C607731B049E}"/>
    <cellStyle name="Note 5 11 4 2 2" xfId="26327" xr:uid="{EB58AD73-51DC-44F7-99A5-673F631A487C}"/>
    <cellStyle name="Note 5 11 4 2 2 2" xfId="26328" xr:uid="{7618CBF5-B7CB-4B91-B0D5-394EA2AC29DD}"/>
    <cellStyle name="Note 5 11 4 2 3" xfId="26329" xr:uid="{727AF244-C24E-4C79-A150-EA1C72D7862D}"/>
    <cellStyle name="Note 5 11 4 3" xfId="26330" xr:uid="{794602C8-AC67-4166-91DF-475B93C25AF6}"/>
    <cellStyle name="Note 5 11 4 3 2" xfId="26331" xr:uid="{71977813-87F0-4195-8E10-AF53D0D97095}"/>
    <cellStyle name="Note 5 11 4 3 2 2" xfId="26332" xr:uid="{AF61C6D4-6489-4AB2-BE52-830875BA7E15}"/>
    <cellStyle name="Note 5 11 4 3 3" xfId="26333" xr:uid="{BA58A448-0EE1-4D8D-8C45-BF3D78DF2D00}"/>
    <cellStyle name="Note 5 11 4 4" xfId="26334" xr:uid="{8FBB45FC-D0F9-4D1B-97A1-E32BED17C645}"/>
    <cellStyle name="Note 5 11 4 4 2" xfId="26335" xr:uid="{52E0B8F4-54FD-42BB-88BC-8568DDC0698E}"/>
    <cellStyle name="Note 5 11 4 5" xfId="26336" xr:uid="{9BB35028-AB4D-4E71-B6D3-3A3AC2FA2210}"/>
    <cellStyle name="Note 5 11 4 5 2" xfId="26337" xr:uid="{B4503BE6-2EC5-43D2-BFEB-0B77A8037A7A}"/>
    <cellStyle name="Note 5 11 4 6" xfId="26338" xr:uid="{AB273C3C-F136-4521-AA54-3BA2425BA0BF}"/>
    <cellStyle name="Note 5 11 5" xfId="26339" xr:uid="{50B47A03-88F2-4EE7-B6AF-0774774E2354}"/>
    <cellStyle name="Note 5 11 5 2" xfId="26340" xr:uid="{081B6AFF-FB30-4DE5-B7D7-B895D78A8902}"/>
    <cellStyle name="Note 5 11 5 2 2" xfId="26341" xr:uid="{599071BE-9E91-45C6-9EB5-D1F5E215F603}"/>
    <cellStyle name="Note 5 11 5 3" xfId="26342" xr:uid="{A18061E5-9A2A-4EBA-8D9F-27B3F26D4B64}"/>
    <cellStyle name="Note 5 11 6" xfId="26343" xr:uid="{2FB217A2-5E99-4E57-BCF5-E9AA80C04137}"/>
    <cellStyle name="Note 5 11 6 2" xfId="26344" xr:uid="{4DDB20F1-35E8-44E9-B763-4495CF940B30}"/>
    <cellStyle name="Note 5 11 6 2 2" xfId="26345" xr:uid="{EF5DA29B-5014-4BF1-867A-AF8E91A9A8E7}"/>
    <cellStyle name="Note 5 11 6 3" xfId="26346" xr:uid="{47EE1012-51ED-4A16-B35F-3F94AF836698}"/>
    <cellStyle name="Note 5 11 7" xfId="26347" xr:uid="{FADF594D-AEB2-4F37-937E-1A8408DD6024}"/>
    <cellStyle name="Note 5 11 7 2" xfId="26348" xr:uid="{A4E3AB87-906D-4D70-B0B2-44E5DA1B8C81}"/>
    <cellStyle name="Note 5 11 8" xfId="26349" xr:uid="{1D6882E8-7AA3-41AC-BB9E-E92431985445}"/>
    <cellStyle name="Note 5 11 8 2" xfId="26350" xr:uid="{579F69EF-3041-49C6-BF51-9785015193E9}"/>
    <cellStyle name="Note 5 11 9" xfId="26351" xr:uid="{3E854E8C-7A23-495F-9262-39DF31808E69}"/>
    <cellStyle name="Note 5 12" xfId="26352" xr:uid="{C350BE9A-C227-4006-A273-8CA79C6E49F9}"/>
    <cellStyle name="Note 5 12 2" xfId="26353" xr:uid="{73E1295B-E11C-4C4E-82AD-0F4DEEB45AB7}"/>
    <cellStyle name="Note 5 12 2 2" xfId="26354" xr:uid="{4C71E8F1-1396-4B3C-ADF2-A5DB02559AF2}"/>
    <cellStyle name="Note 5 12 2 2 2" xfId="26355" xr:uid="{6EE81D44-711C-4E0D-A377-4CE3DC643EA5}"/>
    <cellStyle name="Note 5 12 2 3" xfId="26356" xr:uid="{BD8485C0-5113-427D-835B-4F43AD2E4103}"/>
    <cellStyle name="Note 5 12 3" xfId="26357" xr:uid="{0A814A84-0974-4FC5-8942-CBEF6E43E0D2}"/>
    <cellStyle name="Note 5 12 3 2" xfId="26358" xr:uid="{FDAEE4D0-FFB9-404B-B5E4-5A25D672FB18}"/>
    <cellStyle name="Note 5 12 3 2 2" xfId="26359" xr:uid="{21E17B46-A97E-460D-A937-4A3963AF10AD}"/>
    <cellStyle name="Note 5 12 3 3" xfId="26360" xr:uid="{57DB6B72-B78C-4608-9FA7-BDA9E446049A}"/>
    <cellStyle name="Note 5 12 4" xfId="26361" xr:uid="{9A8DD868-C687-4DB4-9863-659B12479A60}"/>
    <cellStyle name="Note 5 12 4 2" xfId="26362" xr:uid="{A20CD8AF-E198-490B-8731-B655DC3CA489}"/>
    <cellStyle name="Note 5 12 5" xfId="26363" xr:uid="{5BD75EDD-D901-47B2-80F2-D941819D316E}"/>
    <cellStyle name="Note 5 12 5 2" xfId="26364" xr:uid="{74E0175C-5929-4C1A-B9FC-FE51E4FE892E}"/>
    <cellStyle name="Note 5 12 6" xfId="26365" xr:uid="{0C31EA9D-3393-4507-8727-136968E98709}"/>
    <cellStyle name="Note 5 13" xfId="26366" xr:uid="{8FEF22C8-A81C-41CC-8D90-441FD57931D3}"/>
    <cellStyle name="Note 5 13 2" xfId="26367" xr:uid="{BA0BEF87-FC6A-49C9-9834-1B0DFA6D2EFD}"/>
    <cellStyle name="Note 5 13 2 2" xfId="26368" xr:uid="{6B6D550F-B17C-4670-A900-7424EC6D396B}"/>
    <cellStyle name="Note 5 13 2 2 2" xfId="26369" xr:uid="{B64EE397-CE6B-44BD-84A8-1A388B845EB3}"/>
    <cellStyle name="Note 5 13 2 3" xfId="26370" xr:uid="{96A8BB5B-B0DF-42AA-926C-C7589829A3B8}"/>
    <cellStyle name="Note 5 13 3" xfId="26371" xr:uid="{A1869B23-41BA-4044-B048-677399E418FF}"/>
    <cellStyle name="Note 5 13 3 2" xfId="26372" xr:uid="{7EEB0872-4CD9-4008-B97B-4C4CAF05EB09}"/>
    <cellStyle name="Note 5 13 3 2 2" xfId="26373" xr:uid="{3DF8C133-A791-4FD0-B090-4915159D5EE2}"/>
    <cellStyle name="Note 5 13 3 3" xfId="26374" xr:uid="{6977B116-8806-4410-94C4-1A0FD9DF41C4}"/>
    <cellStyle name="Note 5 13 4" xfId="26375" xr:uid="{77405882-7056-4B47-8D00-643ED3CE8123}"/>
    <cellStyle name="Note 5 13 4 2" xfId="26376" xr:uid="{D026ACEA-87D1-4DD6-83F5-0037E73A1523}"/>
    <cellStyle name="Note 5 13 5" xfId="26377" xr:uid="{83E176DC-6735-4CE4-9451-25D7D66D9D1D}"/>
    <cellStyle name="Note 5 13 5 2" xfId="26378" xr:uid="{C82813AD-32D5-44D5-A1B7-969AE174C167}"/>
    <cellStyle name="Note 5 13 6" xfId="26379" xr:uid="{A515590D-8B71-46C5-9B08-B9D6BA723354}"/>
    <cellStyle name="Note 5 14" xfId="26380" xr:uid="{A2E90155-B73F-492F-B4D5-F23B0D568A59}"/>
    <cellStyle name="Note 5 14 2" xfId="26381" xr:uid="{C2D45E6E-1FDB-4516-9294-BA406912D017}"/>
    <cellStyle name="Note 5 14 2 2" xfId="26382" xr:uid="{128A8F90-3367-49F4-BB26-7C5E752A3617}"/>
    <cellStyle name="Note 5 14 2 2 2" xfId="26383" xr:uid="{5541AC9F-08EF-45CA-88ED-536135F62494}"/>
    <cellStyle name="Note 5 14 2 3" xfId="26384" xr:uid="{8B3C1001-0727-4ED7-88C3-94B52C7C1659}"/>
    <cellStyle name="Note 5 14 3" xfId="26385" xr:uid="{7E2E6E61-1A13-405F-B66C-8396A5066E86}"/>
    <cellStyle name="Note 5 14 3 2" xfId="26386" xr:uid="{7CF6834F-F5C7-4D0E-AB2E-2739912CC79E}"/>
    <cellStyle name="Note 5 14 3 2 2" xfId="26387" xr:uid="{C07193D9-2C2A-4C3C-9E1E-07EBCB889803}"/>
    <cellStyle name="Note 5 14 3 3" xfId="26388" xr:uid="{CADF3A89-8C3F-4F88-B036-18863BC70F35}"/>
    <cellStyle name="Note 5 14 4" xfId="26389" xr:uid="{9111BAF3-C0EF-431D-AA3E-038B635A81A8}"/>
    <cellStyle name="Note 5 14 4 2" xfId="26390" xr:uid="{B7157A90-99D3-4064-B5B8-AFDC1EBA3D72}"/>
    <cellStyle name="Note 5 14 5" xfId="26391" xr:uid="{C544CFBA-8E32-48AA-BC51-341778BA08BA}"/>
    <cellStyle name="Note 5 14 5 2" xfId="26392" xr:uid="{A36B8D78-A49E-4048-AC87-47581292D2A8}"/>
    <cellStyle name="Note 5 14 6" xfId="26393" xr:uid="{A54EBA34-D5E1-428D-91A8-D0249976496F}"/>
    <cellStyle name="Note 5 15" xfId="26394" xr:uid="{F0584CA4-2684-4BB8-AD14-6893458DBB2D}"/>
    <cellStyle name="Note 5 15 2" xfId="26395" xr:uid="{4601179F-1982-4209-807C-49A2E94D7510}"/>
    <cellStyle name="Note 5 15 2 2" xfId="26396" xr:uid="{AEE7496A-825A-426F-B6FA-298D5A6E46B0}"/>
    <cellStyle name="Note 5 15 3" xfId="26397" xr:uid="{312EC1B2-8CF1-4071-9C94-7875D83DE2D2}"/>
    <cellStyle name="Note 5 16" xfId="26398" xr:uid="{406A833E-1E5C-4FA0-8C5A-152237B44199}"/>
    <cellStyle name="Note 5 16 2" xfId="26399" xr:uid="{0F649FDF-6059-4B64-A88E-8D7A7F8D451B}"/>
    <cellStyle name="Note 5 16 2 2" xfId="26400" xr:uid="{DC124E09-1B22-4EB7-8A9B-A601C7B014B8}"/>
    <cellStyle name="Note 5 16 3" xfId="26401" xr:uid="{7632CA9A-9824-4F32-BD29-18F474798A5C}"/>
    <cellStyle name="Note 5 17" xfId="26402" xr:uid="{8CA83219-BD17-4249-A18E-666A3767AC9B}"/>
    <cellStyle name="Note 5 17 2" xfId="26403" xr:uid="{CF29B428-A205-4BF4-9A69-44F7F5E788EA}"/>
    <cellStyle name="Note 5 18" xfId="26404" xr:uid="{6AA33A53-74D3-4C0B-9B73-4DD54DBDE437}"/>
    <cellStyle name="Note 5 18 2" xfId="26405" xr:uid="{ED8B68CF-8672-4084-85F4-8FAF9AEC2A76}"/>
    <cellStyle name="Note 5 19" xfId="26406" xr:uid="{1E4D39C6-2BA3-4C46-8322-741B7910765E}"/>
    <cellStyle name="Note 5 2" xfId="26407" xr:uid="{53650B98-C85B-4A27-AE8A-9184DB8E253C}"/>
    <cellStyle name="Note 5 2 10" xfId="26408" xr:uid="{A69C8112-4D55-41B1-9F15-D4A323C9B625}"/>
    <cellStyle name="Note 5 2 2" xfId="26409" xr:uid="{07FAD32B-DB76-4087-9DFA-0B9AC3F03BB7}"/>
    <cellStyle name="Note 5 2 2 2" xfId="26410" xr:uid="{9EE9EE7D-7419-4E0D-B161-A0C91CA4E5AB}"/>
    <cellStyle name="Note 5 2 2 2 2" xfId="26411" xr:uid="{4F852208-64A3-49DB-88DD-06CD4119519E}"/>
    <cellStyle name="Note 5 2 2 2 2 2" xfId="26412" xr:uid="{E561C584-0C24-4FB8-A120-104449E70198}"/>
    <cellStyle name="Note 5 2 2 2 2 2 2" xfId="26413" xr:uid="{D769F5F8-F35D-45B2-A833-6B8005256CE5}"/>
    <cellStyle name="Note 5 2 2 2 2 3" xfId="26414" xr:uid="{C6E2BBE6-2F92-4030-8855-4AB6583622AA}"/>
    <cellStyle name="Note 5 2 2 2 3" xfId="26415" xr:uid="{C20591B8-EC75-4489-8610-40B4D5BF7484}"/>
    <cellStyle name="Note 5 2 2 2 3 2" xfId="26416" xr:uid="{DCE52966-08EE-4B1F-8AAB-82C8F5E9289D}"/>
    <cellStyle name="Note 5 2 2 2 3 2 2" xfId="26417" xr:uid="{F94C5512-7DC6-4B93-8E40-495CC3CCD04E}"/>
    <cellStyle name="Note 5 2 2 2 3 3" xfId="26418" xr:uid="{C7654A6D-91C8-4C02-924D-FD292E93B802}"/>
    <cellStyle name="Note 5 2 2 2 4" xfId="26419" xr:uid="{56B1BE51-2901-4D5C-8753-F6064C57967B}"/>
    <cellStyle name="Note 5 2 2 2 4 2" xfId="26420" xr:uid="{D54BDA46-51C8-45BE-B9EF-B2EF6D46904F}"/>
    <cellStyle name="Note 5 2 2 2 5" xfId="26421" xr:uid="{83AA88F9-21D0-40E1-8D63-F3C57D997495}"/>
    <cellStyle name="Note 5 2 2 2 5 2" xfId="26422" xr:uid="{4B2EA00A-BF73-40CF-923B-0A69A10ED610}"/>
    <cellStyle name="Note 5 2 2 2 6" xfId="26423" xr:uid="{D6AD96C0-7951-42A4-BE5D-131CBBABE7F5}"/>
    <cellStyle name="Note 5 2 2 3" xfId="26424" xr:uid="{587CE24B-9350-4DDF-8D9F-9606C10163DA}"/>
    <cellStyle name="Note 5 2 2 3 2" xfId="26425" xr:uid="{C612598A-B7F7-4A27-9FF4-47CA50CE6E45}"/>
    <cellStyle name="Note 5 2 2 3 2 2" xfId="26426" xr:uid="{77124DA0-5AC3-4C41-B179-FF2E0697BAE0}"/>
    <cellStyle name="Note 5 2 2 3 2 2 2" xfId="26427" xr:uid="{6A5A5FAE-91EC-49B1-9194-E10417172D77}"/>
    <cellStyle name="Note 5 2 2 3 2 3" xfId="26428" xr:uid="{74BC2531-11F5-45F5-AE04-A7546102AC58}"/>
    <cellStyle name="Note 5 2 2 3 3" xfId="26429" xr:uid="{714BFDDB-9BCC-4B84-ADCA-78CAB57AF59E}"/>
    <cellStyle name="Note 5 2 2 3 3 2" xfId="26430" xr:uid="{A8868D83-0686-476C-9D42-F3DCF83E293D}"/>
    <cellStyle name="Note 5 2 2 3 3 2 2" xfId="26431" xr:uid="{DB807BFF-4E2A-417E-A9F4-009A96B26459}"/>
    <cellStyle name="Note 5 2 2 3 3 3" xfId="26432" xr:uid="{48052DBD-413F-4C8C-9341-7530634A20DC}"/>
    <cellStyle name="Note 5 2 2 3 4" xfId="26433" xr:uid="{990FD454-B2DE-4380-AFFB-B206C5269ECE}"/>
    <cellStyle name="Note 5 2 2 3 4 2" xfId="26434" xr:uid="{DD81B004-46F7-4978-BDB5-4C06B3AB7B13}"/>
    <cellStyle name="Note 5 2 2 3 5" xfId="26435" xr:uid="{B49A651B-8065-4481-B218-A23C006D5694}"/>
    <cellStyle name="Note 5 2 2 3 5 2" xfId="26436" xr:uid="{D56D88FD-8C0E-474C-A889-AB855FFAFD38}"/>
    <cellStyle name="Note 5 2 2 3 6" xfId="26437" xr:uid="{FFDC8B54-3AF0-4710-9668-7E80F8A1793B}"/>
    <cellStyle name="Note 5 2 2 4" xfId="26438" xr:uid="{6E6BC75C-34DB-42A0-BB24-41970BB35EEC}"/>
    <cellStyle name="Note 5 2 2 4 2" xfId="26439" xr:uid="{8599F08C-78AB-4389-9D58-DB16E15A4F5D}"/>
    <cellStyle name="Note 5 2 2 4 2 2" xfId="26440" xr:uid="{718E22C7-738B-4E6F-8AB6-595CDD81D64C}"/>
    <cellStyle name="Note 5 2 2 4 2 2 2" xfId="26441" xr:uid="{6F2BF009-1A91-471B-9563-B2D910F546F0}"/>
    <cellStyle name="Note 5 2 2 4 2 3" xfId="26442" xr:uid="{2243508B-FD2F-4602-A965-4CA360B4A044}"/>
    <cellStyle name="Note 5 2 2 4 3" xfId="26443" xr:uid="{458BAB33-778A-46E0-A3C9-D7D77962D5B8}"/>
    <cellStyle name="Note 5 2 2 4 3 2" xfId="26444" xr:uid="{E108DCDA-A0E4-4F8C-A3B3-6BCD2474208B}"/>
    <cellStyle name="Note 5 2 2 4 3 2 2" xfId="26445" xr:uid="{25AE014D-E42D-4695-BAE4-3F218D341941}"/>
    <cellStyle name="Note 5 2 2 4 3 3" xfId="26446" xr:uid="{4323EA51-9C35-42F3-8E7C-FBE3E8F19885}"/>
    <cellStyle name="Note 5 2 2 4 4" xfId="26447" xr:uid="{DE812C08-E940-467C-B3B5-7591F7BEF915}"/>
    <cellStyle name="Note 5 2 2 4 4 2" xfId="26448" xr:uid="{433F2336-896A-4EB9-9333-44D95EDB5F55}"/>
    <cellStyle name="Note 5 2 2 4 5" xfId="26449" xr:uid="{6EF63D5D-6B02-42B5-A50A-F226065BBCE3}"/>
    <cellStyle name="Note 5 2 2 4 5 2" xfId="26450" xr:uid="{80CB7151-35AC-4B0A-BD5A-FED428DD0564}"/>
    <cellStyle name="Note 5 2 2 4 6" xfId="26451" xr:uid="{F7C2193E-B06A-41F7-B268-E403637C96BB}"/>
    <cellStyle name="Note 5 2 2 5" xfId="26452" xr:uid="{4FCFEA4F-C3EF-42FA-873B-ECC6D6E9F094}"/>
    <cellStyle name="Note 5 2 2 5 2" xfId="26453" xr:uid="{81B32879-07D3-46D7-8174-B16D886383F7}"/>
    <cellStyle name="Note 5 2 2 5 2 2" xfId="26454" xr:uid="{43DCBF61-8F75-4769-AD0B-F53E46EAA0A6}"/>
    <cellStyle name="Note 5 2 2 5 3" xfId="26455" xr:uid="{319F4D6D-FE78-4154-85D0-0B8569214399}"/>
    <cellStyle name="Note 5 2 2 6" xfId="26456" xr:uid="{94B32DAD-E88E-4897-A283-CA94C0E60D1D}"/>
    <cellStyle name="Note 5 2 2 6 2" xfId="26457" xr:uid="{4798AF3C-797E-4314-B837-CB11E2BD383A}"/>
    <cellStyle name="Note 5 2 2 6 2 2" xfId="26458" xr:uid="{5B6C0E07-0272-4853-A4F5-8373EAF32550}"/>
    <cellStyle name="Note 5 2 2 6 3" xfId="26459" xr:uid="{C682D51A-CF4D-45C4-9ECA-2A2185E6B610}"/>
    <cellStyle name="Note 5 2 2 7" xfId="26460" xr:uid="{594E5EBB-5D60-4E7F-AEC1-19B9B8B34197}"/>
    <cellStyle name="Note 5 2 2 7 2" xfId="26461" xr:uid="{D7D858D4-A9EC-4B0F-AE61-D41D020C5226}"/>
    <cellStyle name="Note 5 2 2 8" xfId="26462" xr:uid="{D6DBD14A-5341-4F75-B145-828E3246F16C}"/>
    <cellStyle name="Note 5 2 2 8 2" xfId="26463" xr:uid="{8BEAC2D1-7FC6-4026-85A9-2C85E066B413}"/>
    <cellStyle name="Note 5 2 2 9" xfId="26464" xr:uid="{D64777F8-60A6-4657-ACB0-EA24171131F8}"/>
    <cellStyle name="Note 5 2 3" xfId="26465" xr:uid="{87E34A3A-0996-4389-95CB-3FC9D1EF9202}"/>
    <cellStyle name="Note 5 2 3 2" xfId="26466" xr:uid="{62AE2612-00A0-42D4-B732-75065342CF83}"/>
    <cellStyle name="Note 5 2 3 2 2" xfId="26467" xr:uid="{DD95D1D4-67E3-4B4D-9181-7F8052AB598E}"/>
    <cellStyle name="Note 5 2 3 2 2 2" xfId="26468" xr:uid="{AF0FF8F4-1939-4B23-A444-47C7AADFB0D7}"/>
    <cellStyle name="Note 5 2 3 2 3" xfId="26469" xr:uid="{8CC61CD8-127B-4666-A6A4-5243CC8D1726}"/>
    <cellStyle name="Note 5 2 3 3" xfId="26470" xr:uid="{4BCDDCBB-2FB3-4BFA-ADAD-243C07A27F30}"/>
    <cellStyle name="Note 5 2 3 3 2" xfId="26471" xr:uid="{7D38F863-3AF2-4005-95D9-DF8B03C49A26}"/>
    <cellStyle name="Note 5 2 3 3 2 2" xfId="26472" xr:uid="{B6FCE4BD-3414-4165-B66B-6E6AA219B6A7}"/>
    <cellStyle name="Note 5 2 3 3 3" xfId="26473" xr:uid="{30C33742-C92D-4ACF-86EC-34763B958FD8}"/>
    <cellStyle name="Note 5 2 3 4" xfId="26474" xr:uid="{C227AC67-9469-4BE7-8CCC-8C956D85FECB}"/>
    <cellStyle name="Note 5 2 3 4 2" xfId="26475" xr:uid="{857F30BD-0C60-41C0-B25C-6F903C335264}"/>
    <cellStyle name="Note 5 2 3 5" xfId="26476" xr:uid="{A4387A1D-3E54-4BF2-9B59-10EF39CA4605}"/>
    <cellStyle name="Note 5 2 3 5 2" xfId="26477" xr:uid="{9C794F22-5159-4539-9627-6A6E4A7639D5}"/>
    <cellStyle name="Note 5 2 3 6" xfId="26478" xr:uid="{54739DF5-8AF7-4924-BC37-7AD0C23FC0A4}"/>
    <cellStyle name="Note 5 2 4" xfId="26479" xr:uid="{16695C60-1EA0-4F70-83EF-353F289A6A0E}"/>
    <cellStyle name="Note 5 2 4 2" xfId="26480" xr:uid="{46301A3C-CBE9-4531-8451-53BD1E25629A}"/>
    <cellStyle name="Note 5 2 4 2 2" xfId="26481" xr:uid="{A3456208-F93B-489B-B4D3-2C6879E0113B}"/>
    <cellStyle name="Note 5 2 4 2 2 2" xfId="26482" xr:uid="{C4606FDD-13E4-4B18-853D-E9B95C8696BF}"/>
    <cellStyle name="Note 5 2 4 2 3" xfId="26483" xr:uid="{223D230B-BD25-4F70-AEFC-C88BC838A336}"/>
    <cellStyle name="Note 5 2 4 3" xfId="26484" xr:uid="{02A10FCC-017A-4651-A47B-2A21A32F01EF}"/>
    <cellStyle name="Note 5 2 4 3 2" xfId="26485" xr:uid="{88EE9253-75D3-4F34-B92B-8A0FD3C6F6F7}"/>
    <cellStyle name="Note 5 2 4 3 2 2" xfId="26486" xr:uid="{14D417A8-95F4-4534-9F54-3388A5B26932}"/>
    <cellStyle name="Note 5 2 4 3 3" xfId="26487" xr:uid="{AB7106B8-9E6E-4BF8-B717-565031FF5419}"/>
    <cellStyle name="Note 5 2 4 4" xfId="26488" xr:uid="{8B1E4EEC-8039-4506-AFEE-B72C1B50C3F1}"/>
    <cellStyle name="Note 5 2 4 4 2" xfId="26489" xr:uid="{72AAF19F-7655-4268-BFBF-DD170BE7CDEB}"/>
    <cellStyle name="Note 5 2 4 5" xfId="26490" xr:uid="{BE115F0F-F3C1-4A64-BB4A-688A169AFE57}"/>
    <cellStyle name="Note 5 2 4 5 2" xfId="26491" xr:uid="{B3E18F01-FF65-4F6B-9CC4-F4090F93B9DF}"/>
    <cellStyle name="Note 5 2 4 6" xfId="26492" xr:uid="{06CCACA9-C47C-4B4F-84E4-002FA5D7253E}"/>
    <cellStyle name="Note 5 2 5" xfId="26493" xr:uid="{B9797B5F-777E-4D75-9BF3-F30E35BE0150}"/>
    <cellStyle name="Note 5 2 5 2" xfId="26494" xr:uid="{8C09EACC-76E3-472E-94BB-636F56F0324E}"/>
    <cellStyle name="Note 5 2 5 2 2" xfId="26495" xr:uid="{30AACA21-46D9-41ED-B909-62BCBBE83023}"/>
    <cellStyle name="Note 5 2 5 2 2 2" xfId="26496" xr:uid="{2790511C-0125-4308-AA85-2D42FA0E8A8B}"/>
    <cellStyle name="Note 5 2 5 2 3" xfId="26497" xr:uid="{E0813273-0816-499D-B7CB-EC0FFFCE3005}"/>
    <cellStyle name="Note 5 2 5 3" xfId="26498" xr:uid="{ABB82692-7AA4-48A4-9C4A-F83FBF20FC31}"/>
    <cellStyle name="Note 5 2 5 3 2" xfId="26499" xr:uid="{301515AD-5FCA-4975-B7F8-62B4175B90DC}"/>
    <cellStyle name="Note 5 2 5 3 2 2" xfId="26500" xr:uid="{0C9D9489-8F13-4DB9-8DD7-BC6B5F2794E2}"/>
    <cellStyle name="Note 5 2 5 3 3" xfId="26501" xr:uid="{4AA82B7C-D191-4C44-9A74-E643A2E26FBE}"/>
    <cellStyle name="Note 5 2 5 4" xfId="26502" xr:uid="{07EF0776-040F-448B-A62F-B3C5E72AB8B8}"/>
    <cellStyle name="Note 5 2 5 4 2" xfId="26503" xr:uid="{2B68D2DA-AF5E-409D-97FB-24E40EDC962E}"/>
    <cellStyle name="Note 5 2 5 5" xfId="26504" xr:uid="{E678F57D-6B3E-4ED2-B573-03424C57B47B}"/>
    <cellStyle name="Note 5 2 5 5 2" xfId="26505" xr:uid="{C44F7594-11DB-4DD1-9CF5-48E1FA1A7F7D}"/>
    <cellStyle name="Note 5 2 5 6" xfId="26506" xr:uid="{FAFA8682-DA56-4188-BC20-3664A8EFC372}"/>
    <cellStyle name="Note 5 2 6" xfId="26507" xr:uid="{82E9CDC5-C3B4-4350-AA0E-DEA49BE583F5}"/>
    <cellStyle name="Note 5 2 6 2" xfId="26508" xr:uid="{05D53B44-5E26-415E-9991-550382453DC6}"/>
    <cellStyle name="Note 5 2 6 2 2" xfId="26509" xr:uid="{97F1B75B-2264-4C51-95AF-7D358300DEEB}"/>
    <cellStyle name="Note 5 2 6 3" xfId="26510" xr:uid="{9A6759F0-CB35-4033-9D11-6B2B1B5F5FE8}"/>
    <cellStyle name="Note 5 2 7" xfId="26511" xr:uid="{CE252CB9-747E-4E23-A0CF-9D9F2C5A12E4}"/>
    <cellStyle name="Note 5 2 7 2" xfId="26512" xr:uid="{3AE69E00-CC5B-419D-8594-86F4159B7C30}"/>
    <cellStyle name="Note 5 2 7 2 2" xfId="26513" xr:uid="{D7EDB0FD-9365-4827-A712-6FF8DCEA5FF8}"/>
    <cellStyle name="Note 5 2 7 3" xfId="26514" xr:uid="{1E45D552-9A81-4200-986B-35D99AF403A1}"/>
    <cellStyle name="Note 5 2 8" xfId="26515" xr:uid="{29C1AB11-12EB-4305-896C-882D7B473CB3}"/>
    <cellStyle name="Note 5 2 8 2" xfId="26516" xr:uid="{41A24E09-C817-4DA4-A344-E555930F3DAA}"/>
    <cellStyle name="Note 5 2 9" xfId="26517" xr:uid="{937AD412-3537-4B19-8D06-76A15DE182A2}"/>
    <cellStyle name="Note 5 2 9 2" xfId="26518" xr:uid="{24EA5AC6-ACE3-4633-8E90-B8EAEE8EE925}"/>
    <cellStyle name="Note 5 20" xfId="26519" xr:uid="{2777D5D4-4464-4C9C-9148-9EF86A741818}"/>
    <cellStyle name="Note 5 3" xfId="26520" xr:uid="{0B849058-80E1-4145-95CB-9C1460FB62BD}"/>
    <cellStyle name="Note 5 3 10" xfId="26521" xr:uid="{38253A72-4423-42D7-8267-E5C75969186F}"/>
    <cellStyle name="Note 5 3 2" xfId="26522" xr:uid="{37CE2911-4BA4-4660-BC3F-E563920313E2}"/>
    <cellStyle name="Note 5 3 2 2" xfId="26523" xr:uid="{1EE29049-371B-4D78-8F88-D715D4894764}"/>
    <cellStyle name="Note 5 3 2 2 2" xfId="26524" xr:uid="{4A78B95D-048E-4D8C-B10E-ACDC92F39B6A}"/>
    <cellStyle name="Note 5 3 2 2 2 2" xfId="26525" xr:uid="{715C12F4-04FD-4803-9B7B-23D4922C0154}"/>
    <cellStyle name="Note 5 3 2 2 2 2 2" xfId="26526" xr:uid="{D47CA602-CA69-4C61-ABFA-6631B9D459BC}"/>
    <cellStyle name="Note 5 3 2 2 2 3" xfId="26527" xr:uid="{B7274BA7-34B7-4045-9ABE-90154D665DBE}"/>
    <cellStyle name="Note 5 3 2 2 3" xfId="26528" xr:uid="{5828FB4F-58D8-4615-8439-DA8BAA03F8A2}"/>
    <cellStyle name="Note 5 3 2 2 3 2" xfId="26529" xr:uid="{73F18665-F08D-4B3A-A882-0374CF5D7776}"/>
    <cellStyle name="Note 5 3 2 2 3 2 2" xfId="26530" xr:uid="{FFAC70C8-7F41-4266-8C1C-4FCC33F293CE}"/>
    <cellStyle name="Note 5 3 2 2 3 3" xfId="26531" xr:uid="{D6E34932-F23D-4828-B9E2-2F399F25DA21}"/>
    <cellStyle name="Note 5 3 2 2 4" xfId="26532" xr:uid="{665A873D-6E89-4170-96AD-9550A9F5B95C}"/>
    <cellStyle name="Note 5 3 2 2 4 2" xfId="26533" xr:uid="{8F3547A1-8978-4460-A05A-2DA4FA50DC21}"/>
    <cellStyle name="Note 5 3 2 2 5" xfId="26534" xr:uid="{AD5FF4EE-4BD7-4E46-ADBE-4961E790D52F}"/>
    <cellStyle name="Note 5 3 2 2 5 2" xfId="26535" xr:uid="{98380E27-F3AA-4388-94E5-F48B74D2F0C3}"/>
    <cellStyle name="Note 5 3 2 2 6" xfId="26536" xr:uid="{95EDCF6C-FD54-4443-BE74-9F26CAD92A9A}"/>
    <cellStyle name="Note 5 3 2 3" xfId="26537" xr:uid="{2C352CC7-5AA1-467C-B6C2-4D2C24B68119}"/>
    <cellStyle name="Note 5 3 2 3 2" xfId="26538" xr:uid="{813DC0C1-8912-47E0-AB0E-EE5EF3F79636}"/>
    <cellStyle name="Note 5 3 2 3 2 2" xfId="26539" xr:uid="{BEEC10A9-13D0-4011-96C8-9B63219BA76D}"/>
    <cellStyle name="Note 5 3 2 3 2 2 2" xfId="26540" xr:uid="{BA8DDD4B-A6CE-441F-A0A2-77C9CEDBAB56}"/>
    <cellStyle name="Note 5 3 2 3 2 3" xfId="26541" xr:uid="{378D0E2D-7D43-4931-B825-EB71A36F61AD}"/>
    <cellStyle name="Note 5 3 2 3 3" xfId="26542" xr:uid="{E99DA69D-2585-458D-8682-FA36B369586F}"/>
    <cellStyle name="Note 5 3 2 3 3 2" xfId="26543" xr:uid="{AAA25029-6D86-42D1-BFA4-ADD3ECDD42C3}"/>
    <cellStyle name="Note 5 3 2 3 3 2 2" xfId="26544" xr:uid="{0FA4C760-51BE-4C5C-B9BA-947725B04B21}"/>
    <cellStyle name="Note 5 3 2 3 3 3" xfId="26545" xr:uid="{43350202-8FD3-4723-A6C5-3564E162FB6E}"/>
    <cellStyle name="Note 5 3 2 3 4" xfId="26546" xr:uid="{4A226D99-1B12-4485-8609-D8D9B259DB13}"/>
    <cellStyle name="Note 5 3 2 3 4 2" xfId="26547" xr:uid="{0408141C-8F58-4A15-904E-3CF092A9FE73}"/>
    <cellStyle name="Note 5 3 2 3 5" xfId="26548" xr:uid="{5E487514-6D8A-4B51-A7CB-73D4ED8F4D04}"/>
    <cellStyle name="Note 5 3 2 3 5 2" xfId="26549" xr:uid="{CC8CCA2E-577D-45C8-AEC7-98E8FEB057DC}"/>
    <cellStyle name="Note 5 3 2 3 6" xfId="26550" xr:uid="{A50D0232-9AC4-4C46-9897-A3FD67261DFD}"/>
    <cellStyle name="Note 5 3 2 4" xfId="26551" xr:uid="{B00FDD88-B97A-4B40-8909-936EE96A1359}"/>
    <cellStyle name="Note 5 3 2 4 2" xfId="26552" xr:uid="{F020E8BE-9CA2-42A4-AE2D-E05867485477}"/>
    <cellStyle name="Note 5 3 2 4 2 2" xfId="26553" xr:uid="{14F0706B-8C6A-4A6A-B11A-D4CF4D4F8420}"/>
    <cellStyle name="Note 5 3 2 4 2 2 2" xfId="26554" xr:uid="{7D08BAB6-C6C9-4DAE-871D-886ECFC914E2}"/>
    <cellStyle name="Note 5 3 2 4 2 3" xfId="26555" xr:uid="{7B1CA831-EA7E-4C51-B5E9-D51DF9098342}"/>
    <cellStyle name="Note 5 3 2 4 3" xfId="26556" xr:uid="{E5926A8C-A2EA-4036-8A7A-F5E469C6AB94}"/>
    <cellStyle name="Note 5 3 2 4 3 2" xfId="26557" xr:uid="{F4AD6203-4D26-4AED-87E7-E72B54C3EDFA}"/>
    <cellStyle name="Note 5 3 2 4 3 2 2" xfId="26558" xr:uid="{83FD8F1C-6D07-47B3-B9ED-1DFDF77EC981}"/>
    <cellStyle name="Note 5 3 2 4 3 3" xfId="26559" xr:uid="{A89A3BEB-907D-4F42-B6F6-5F21F0770BB6}"/>
    <cellStyle name="Note 5 3 2 4 4" xfId="26560" xr:uid="{136503E0-0062-4C90-BBBA-6DFCF63F5988}"/>
    <cellStyle name="Note 5 3 2 4 4 2" xfId="26561" xr:uid="{6603AB6B-9BDF-4280-ABC6-566161E6242B}"/>
    <cellStyle name="Note 5 3 2 4 5" xfId="26562" xr:uid="{DA5983EF-5BA6-4186-9519-9B4BE5FA59F9}"/>
    <cellStyle name="Note 5 3 2 4 5 2" xfId="26563" xr:uid="{30891AE0-92AE-4977-9158-309A62B466B7}"/>
    <cellStyle name="Note 5 3 2 4 6" xfId="26564" xr:uid="{FCE75E3D-AA36-434E-B20B-A458B3CF1C50}"/>
    <cellStyle name="Note 5 3 2 5" xfId="26565" xr:uid="{42AE6FE1-4297-4246-8EEC-3236CCD989B0}"/>
    <cellStyle name="Note 5 3 2 5 2" xfId="26566" xr:uid="{21D2F39F-7F29-4DEE-9AA7-E1E43C07C813}"/>
    <cellStyle name="Note 5 3 2 5 2 2" xfId="26567" xr:uid="{F8D9C905-0619-4ACA-A743-FD52B76F0F11}"/>
    <cellStyle name="Note 5 3 2 5 3" xfId="26568" xr:uid="{0B8CB62A-B57D-4476-97C0-BB15E6E6B31B}"/>
    <cellStyle name="Note 5 3 2 6" xfId="26569" xr:uid="{FD2B039E-A1F0-4600-B111-84916686EE8F}"/>
    <cellStyle name="Note 5 3 2 6 2" xfId="26570" xr:uid="{5AA1BCDB-F4F8-4388-871A-55134573364D}"/>
    <cellStyle name="Note 5 3 2 6 2 2" xfId="26571" xr:uid="{6E826BE6-D91B-419A-A773-5D7BAB4B0231}"/>
    <cellStyle name="Note 5 3 2 6 3" xfId="26572" xr:uid="{DDBC69BF-13E2-4087-A517-5215EB23AFDA}"/>
    <cellStyle name="Note 5 3 2 7" xfId="26573" xr:uid="{71BDF11D-88D6-455C-87C0-24B0C3642B60}"/>
    <cellStyle name="Note 5 3 2 7 2" xfId="26574" xr:uid="{99D67AF1-B355-4EC8-9D57-6D9004411CFA}"/>
    <cellStyle name="Note 5 3 2 8" xfId="26575" xr:uid="{12E49EF6-0707-4FC0-9DA0-19EEDAE8F432}"/>
    <cellStyle name="Note 5 3 2 8 2" xfId="26576" xr:uid="{B3727997-1E68-4B26-A4FE-514EA41721CB}"/>
    <cellStyle name="Note 5 3 2 9" xfId="26577" xr:uid="{94A70E3F-64B8-4A82-996A-83135246989C}"/>
    <cellStyle name="Note 5 3 3" xfId="26578" xr:uid="{4D016537-3756-41FB-A388-E43A9FE00A5A}"/>
    <cellStyle name="Note 5 3 3 2" xfId="26579" xr:uid="{4739214F-EA6D-4B8C-BDD2-1E5BD1C33E09}"/>
    <cellStyle name="Note 5 3 3 2 2" xfId="26580" xr:uid="{2B52F936-FDEC-4ADD-9A33-EF31C002475C}"/>
    <cellStyle name="Note 5 3 3 2 2 2" xfId="26581" xr:uid="{25527000-A4BD-40DC-9DDD-C9C39CEFB200}"/>
    <cellStyle name="Note 5 3 3 2 3" xfId="26582" xr:uid="{21EB51BB-70FD-4389-B885-A1E45D82B3C9}"/>
    <cellStyle name="Note 5 3 3 3" xfId="26583" xr:uid="{18CA196A-7EC2-41EB-856F-8BF1F7288CB8}"/>
    <cellStyle name="Note 5 3 3 3 2" xfId="26584" xr:uid="{D70742AB-9C6B-4117-BFD9-8BAFD774A1B5}"/>
    <cellStyle name="Note 5 3 3 3 2 2" xfId="26585" xr:uid="{3583D48C-263C-454B-A099-5C1C114EEB27}"/>
    <cellStyle name="Note 5 3 3 3 3" xfId="26586" xr:uid="{B6730D5A-241E-48FE-84C9-073E9DDC3873}"/>
    <cellStyle name="Note 5 3 3 4" xfId="26587" xr:uid="{E20AD3D9-7FDA-4289-AF86-EF7DE0454364}"/>
    <cellStyle name="Note 5 3 3 4 2" xfId="26588" xr:uid="{36B570AC-E2CC-437D-ADAC-AEFB0DD697D9}"/>
    <cellStyle name="Note 5 3 3 5" xfId="26589" xr:uid="{3F038CB4-AEF5-46A5-9E65-3D0EEF488C4B}"/>
    <cellStyle name="Note 5 3 3 5 2" xfId="26590" xr:uid="{717CB998-B0A1-4238-B986-84442A34A033}"/>
    <cellStyle name="Note 5 3 3 6" xfId="26591" xr:uid="{35E3B2E2-677F-471B-8257-98DC9311B0D5}"/>
    <cellStyle name="Note 5 3 4" xfId="26592" xr:uid="{F7C30940-2297-42E3-B02E-10AD3008DDF4}"/>
    <cellStyle name="Note 5 3 4 2" xfId="26593" xr:uid="{23EBABA3-62A3-4AF5-8811-810EED7F0A80}"/>
    <cellStyle name="Note 5 3 4 2 2" xfId="26594" xr:uid="{0DEC364F-99DD-4306-92F3-0153DB8A81D1}"/>
    <cellStyle name="Note 5 3 4 2 2 2" xfId="26595" xr:uid="{E6A79EF1-F785-4DFC-90AD-AC7E1EE661EE}"/>
    <cellStyle name="Note 5 3 4 2 3" xfId="26596" xr:uid="{A4D80F80-C814-4B1A-8BA0-751978CFDCFF}"/>
    <cellStyle name="Note 5 3 4 3" xfId="26597" xr:uid="{182867A7-ED86-472A-81B9-FD234791F62C}"/>
    <cellStyle name="Note 5 3 4 3 2" xfId="26598" xr:uid="{F8741947-303D-44C2-8534-09FE413478B7}"/>
    <cellStyle name="Note 5 3 4 3 2 2" xfId="26599" xr:uid="{4B251843-C3C6-471B-B7E0-C52318000887}"/>
    <cellStyle name="Note 5 3 4 3 3" xfId="26600" xr:uid="{D3A0042E-A0A3-499B-AA1D-5009AE395253}"/>
    <cellStyle name="Note 5 3 4 4" xfId="26601" xr:uid="{4B66AFD1-4521-404F-8DD0-712D49635294}"/>
    <cellStyle name="Note 5 3 4 4 2" xfId="26602" xr:uid="{6A3A2B69-E71D-45E0-B8CB-B17966DA86E5}"/>
    <cellStyle name="Note 5 3 4 5" xfId="26603" xr:uid="{EC51BC89-5FD0-4DFD-B805-F14BB9018CC0}"/>
    <cellStyle name="Note 5 3 4 5 2" xfId="26604" xr:uid="{DEC3F4A6-7BDD-44F7-B1C8-CAEC7CCDBFDE}"/>
    <cellStyle name="Note 5 3 4 6" xfId="26605" xr:uid="{E001D165-A4EE-4E34-89AC-4116537658E5}"/>
    <cellStyle name="Note 5 3 5" xfId="26606" xr:uid="{A4C1F953-9383-4C08-8664-C63AEFB66F6B}"/>
    <cellStyle name="Note 5 3 5 2" xfId="26607" xr:uid="{1E0D4555-EB0C-433E-8FF9-B32C810A1329}"/>
    <cellStyle name="Note 5 3 5 2 2" xfId="26608" xr:uid="{74CD1F8F-CD9F-4597-A8D9-3BF22803D7CA}"/>
    <cellStyle name="Note 5 3 5 2 2 2" xfId="26609" xr:uid="{8563E61E-EB98-44C3-BB73-7B2A0608DF64}"/>
    <cellStyle name="Note 5 3 5 2 3" xfId="26610" xr:uid="{F8B8A079-7FD8-4D59-B0D4-54A1C105A454}"/>
    <cellStyle name="Note 5 3 5 3" xfId="26611" xr:uid="{A6A01A09-D615-4826-B598-180D045BAEFA}"/>
    <cellStyle name="Note 5 3 5 3 2" xfId="26612" xr:uid="{A612495B-8364-4907-A31D-A17AF14F1F3B}"/>
    <cellStyle name="Note 5 3 5 3 2 2" xfId="26613" xr:uid="{A4519390-19F9-468E-8032-C118DAA40677}"/>
    <cellStyle name="Note 5 3 5 3 3" xfId="26614" xr:uid="{C0FEF1DC-514D-479F-B41F-7BB5AF8B2D58}"/>
    <cellStyle name="Note 5 3 5 4" xfId="26615" xr:uid="{94CCDCDA-4B56-4750-92B2-6B1EA866B9CD}"/>
    <cellStyle name="Note 5 3 5 4 2" xfId="26616" xr:uid="{6FE44FBB-0DC5-4AD3-9AF6-D331BAD34E0E}"/>
    <cellStyle name="Note 5 3 5 5" xfId="26617" xr:uid="{F95D1C8C-D06D-4192-9A4A-4FDCD76F8D18}"/>
    <cellStyle name="Note 5 3 5 5 2" xfId="26618" xr:uid="{6EE9F207-E5BE-4C54-8FF3-F0EAD7AC28D2}"/>
    <cellStyle name="Note 5 3 5 6" xfId="26619" xr:uid="{4B01DCCE-01D9-46C4-884F-AEA7FF36B4E0}"/>
    <cellStyle name="Note 5 3 6" xfId="26620" xr:uid="{57192FE6-F2D1-494D-956C-3347BC534175}"/>
    <cellStyle name="Note 5 3 6 2" xfId="26621" xr:uid="{2997337D-9247-407A-9857-E215A9B42546}"/>
    <cellStyle name="Note 5 3 6 2 2" xfId="26622" xr:uid="{81FC50EC-BD20-4209-A3ED-765A049B4981}"/>
    <cellStyle name="Note 5 3 6 3" xfId="26623" xr:uid="{2F18E721-0612-462C-905A-E427B3F5A61C}"/>
    <cellStyle name="Note 5 3 7" xfId="26624" xr:uid="{3C7031C5-B11D-4FCF-B6A0-F786B16C0F89}"/>
    <cellStyle name="Note 5 3 7 2" xfId="26625" xr:uid="{8374E899-AC8B-48A0-B155-51640FCA7ECF}"/>
    <cellStyle name="Note 5 3 7 2 2" xfId="26626" xr:uid="{928EE526-4102-49AB-842D-DB43D8BA2552}"/>
    <cellStyle name="Note 5 3 7 3" xfId="26627" xr:uid="{9E01DF32-6A94-40EA-817A-504FAEF293CC}"/>
    <cellStyle name="Note 5 3 8" xfId="26628" xr:uid="{0FD51DA6-4065-44BC-92D2-8116D484C211}"/>
    <cellStyle name="Note 5 3 8 2" xfId="26629" xr:uid="{E52B8EFF-E402-4732-9544-9CB4E2501693}"/>
    <cellStyle name="Note 5 3 9" xfId="26630" xr:uid="{6439ED6D-FDE6-479A-B147-7F1A3FF3989F}"/>
    <cellStyle name="Note 5 3 9 2" xfId="26631" xr:uid="{60FB9F63-9BD9-4341-8223-EF3B6E1BB619}"/>
    <cellStyle name="Note 5 4" xfId="26632" xr:uid="{962609D6-6A1A-4C90-939C-EDB98000DB59}"/>
    <cellStyle name="Note 5 4 10" xfId="26633" xr:uid="{BAE234F5-14C4-4DB1-9E12-B39E16920211}"/>
    <cellStyle name="Note 5 4 2" xfId="26634" xr:uid="{28CF2D35-BE2B-461A-9AB3-9D628447F2E5}"/>
    <cellStyle name="Note 5 4 2 2" xfId="26635" xr:uid="{67651CAF-DB8A-4FB8-BA5F-F2C3BE95EA8E}"/>
    <cellStyle name="Note 5 4 2 2 2" xfId="26636" xr:uid="{5A8CB8BF-C682-404B-8485-039A871CCE30}"/>
    <cellStyle name="Note 5 4 2 2 2 2" xfId="26637" xr:uid="{F667FD82-1F52-4971-9FEE-32B559E30F7B}"/>
    <cellStyle name="Note 5 4 2 2 2 2 2" xfId="26638" xr:uid="{E61BDD12-AE4C-4FDF-8C9A-5C39012AA0BF}"/>
    <cellStyle name="Note 5 4 2 2 2 3" xfId="26639" xr:uid="{540DA087-2F11-4CCF-B823-9D0ABC9DA5CA}"/>
    <cellStyle name="Note 5 4 2 2 3" xfId="26640" xr:uid="{491FE17D-67DD-4BB5-94DB-2A9317711EB4}"/>
    <cellStyle name="Note 5 4 2 2 3 2" xfId="26641" xr:uid="{8C702D83-9D4E-4EB5-BAF3-80AC961569C3}"/>
    <cellStyle name="Note 5 4 2 2 3 2 2" xfId="26642" xr:uid="{A444326C-27A9-4190-801F-1AB6B6AD895D}"/>
    <cellStyle name="Note 5 4 2 2 3 3" xfId="26643" xr:uid="{33E9F12A-524D-467A-9248-00012198E699}"/>
    <cellStyle name="Note 5 4 2 2 4" xfId="26644" xr:uid="{CFA67BD9-F965-4D03-9FD3-B9F13AA730B2}"/>
    <cellStyle name="Note 5 4 2 2 4 2" xfId="26645" xr:uid="{2C585D67-ACF8-4CD9-91F7-DE7E659AD2BE}"/>
    <cellStyle name="Note 5 4 2 2 5" xfId="26646" xr:uid="{EEFB5C14-273B-493D-9403-D25669CE168E}"/>
    <cellStyle name="Note 5 4 2 2 5 2" xfId="26647" xr:uid="{6FDA1628-F9FB-4281-80D1-DE6CD3AD27E0}"/>
    <cellStyle name="Note 5 4 2 2 6" xfId="26648" xr:uid="{DB2335D9-6D9D-424B-BC4F-64EF4B4D9019}"/>
    <cellStyle name="Note 5 4 2 3" xfId="26649" xr:uid="{71451CC9-32CC-4027-B7EB-28CC48C7746D}"/>
    <cellStyle name="Note 5 4 2 3 2" xfId="26650" xr:uid="{0A140CD3-C284-48F5-9578-FC1196055E22}"/>
    <cellStyle name="Note 5 4 2 3 2 2" xfId="26651" xr:uid="{EA3AC166-1FC0-4AB0-A5C8-E6FBE707CC2D}"/>
    <cellStyle name="Note 5 4 2 3 2 2 2" xfId="26652" xr:uid="{E4AB18B0-F61E-4A85-B2F1-1234C430D4B4}"/>
    <cellStyle name="Note 5 4 2 3 2 3" xfId="26653" xr:uid="{165E45B1-48D9-4C4B-B56E-D5E80516BAD6}"/>
    <cellStyle name="Note 5 4 2 3 3" xfId="26654" xr:uid="{071C5C27-D4D1-4950-B7D7-5B95FB4638CE}"/>
    <cellStyle name="Note 5 4 2 3 3 2" xfId="26655" xr:uid="{8FA741A0-28A6-46C9-B4D6-6E19F61F5F88}"/>
    <cellStyle name="Note 5 4 2 3 3 2 2" xfId="26656" xr:uid="{98F39DC3-2997-451F-8CA2-D5DE71F14F71}"/>
    <cellStyle name="Note 5 4 2 3 3 3" xfId="26657" xr:uid="{8A9B11CF-4FB7-489E-8092-644397788732}"/>
    <cellStyle name="Note 5 4 2 3 4" xfId="26658" xr:uid="{FB88D84A-7A9F-46A7-8CB6-27BBCD1AEA38}"/>
    <cellStyle name="Note 5 4 2 3 4 2" xfId="26659" xr:uid="{9AF013DD-74F7-407D-A940-B855EC46D785}"/>
    <cellStyle name="Note 5 4 2 3 5" xfId="26660" xr:uid="{7BD6E570-4284-434B-B953-FA05269FE7A5}"/>
    <cellStyle name="Note 5 4 2 3 5 2" xfId="26661" xr:uid="{AEC57102-E2FF-4A7D-B113-AD3B29625FE2}"/>
    <cellStyle name="Note 5 4 2 3 6" xfId="26662" xr:uid="{E4772A76-7007-48B4-82B4-B8FDE69357B8}"/>
    <cellStyle name="Note 5 4 2 4" xfId="26663" xr:uid="{EA1DE10B-D520-484B-BFA4-AD568BBD2118}"/>
    <cellStyle name="Note 5 4 2 4 2" xfId="26664" xr:uid="{5CCBFEA7-83B7-4ECB-8393-978D2324FEB3}"/>
    <cellStyle name="Note 5 4 2 4 2 2" xfId="26665" xr:uid="{5CD1DC44-9BCF-46AD-9897-B95E96162BC0}"/>
    <cellStyle name="Note 5 4 2 4 2 2 2" xfId="26666" xr:uid="{C8C85AE9-B630-490A-9353-090D30251B45}"/>
    <cellStyle name="Note 5 4 2 4 2 3" xfId="26667" xr:uid="{A912340D-426E-4CD8-9335-ACE1217211F1}"/>
    <cellStyle name="Note 5 4 2 4 3" xfId="26668" xr:uid="{27B3A8BB-8DFC-41F1-BE3B-B965EE9554A8}"/>
    <cellStyle name="Note 5 4 2 4 3 2" xfId="26669" xr:uid="{EAD6EB89-A5F0-428D-A640-AEE78DD8CCAE}"/>
    <cellStyle name="Note 5 4 2 4 3 2 2" xfId="26670" xr:uid="{A985858E-C672-4A19-8145-B4183FEABC7A}"/>
    <cellStyle name="Note 5 4 2 4 3 3" xfId="26671" xr:uid="{A52D7DB1-BFF2-4B47-B205-5972E1162A98}"/>
    <cellStyle name="Note 5 4 2 4 4" xfId="26672" xr:uid="{E164ED38-17BC-4E4C-A64B-FB7BABB27B5A}"/>
    <cellStyle name="Note 5 4 2 4 4 2" xfId="26673" xr:uid="{E0BB6641-AB86-423C-9B55-0A2D616CCE62}"/>
    <cellStyle name="Note 5 4 2 4 5" xfId="26674" xr:uid="{CBED83AD-EF96-4E57-A3FB-8EFB9F7D265D}"/>
    <cellStyle name="Note 5 4 2 4 5 2" xfId="26675" xr:uid="{1E219FA6-028F-41B1-9C67-6CD553FCACDA}"/>
    <cellStyle name="Note 5 4 2 4 6" xfId="26676" xr:uid="{DED52604-A114-460E-9245-C5ED9D3D2949}"/>
    <cellStyle name="Note 5 4 2 5" xfId="26677" xr:uid="{724FF0EF-C75F-45B1-8A30-90529E031B06}"/>
    <cellStyle name="Note 5 4 2 5 2" xfId="26678" xr:uid="{7B862DAC-EC1E-4F07-84AB-6F68A7A52B94}"/>
    <cellStyle name="Note 5 4 2 5 2 2" xfId="26679" xr:uid="{4B81F0A7-999D-4961-B747-E9F10C6C3AAE}"/>
    <cellStyle name="Note 5 4 2 5 3" xfId="26680" xr:uid="{BD622317-547C-4F65-B4F9-26D2B633B446}"/>
    <cellStyle name="Note 5 4 2 6" xfId="26681" xr:uid="{1E65B480-4F4C-49B3-ACD0-FFE3C70248B2}"/>
    <cellStyle name="Note 5 4 2 6 2" xfId="26682" xr:uid="{7B70A757-FFD6-48FC-95ED-E4D884682475}"/>
    <cellStyle name="Note 5 4 2 6 2 2" xfId="26683" xr:uid="{453AD5BE-A233-4DFD-9AA7-100F723B2712}"/>
    <cellStyle name="Note 5 4 2 6 3" xfId="26684" xr:uid="{29D6F056-8A33-4BD3-816A-334688657771}"/>
    <cellStyle name="Note 5 4 2 7" xfId="26685" xr:uid="{0EB7BC78-856E-48A3-8C41-C95C9F8472D3}"/>
    <cellStyle name="Note 5 4 2 7 2" xfId="26686" xr:uid="{AD27068C-6969-41E4-961D-57C406CD4A90}"/>
    <cellStyle name="Note 5 4 2 8" xfId="26687" xr:uid="{911E7ECA-6F7B-4102-8D18-8C0461C2BAD5}"/>
    <cellStyle name="Note 5 4 2 8 2" xfId="26688" xr:uid="{25DA7DD6-0C8D-4EA7-B4D7-605C60281EA4}"/>
    <cellStyle name="Note 5 4 2 9" xfId="26689" xr:uid="{FF3FFA50-0B4C-4E6A-90B3-C1C542775CDA}"/>
    <cellStyle name="Note 5 4 3" xfId="26690" xr:uid="{924DBDBC-ABCF-480A-96B9-5C28198CDB08}"/>
    <cellStyle name="Note 5 4 3 2" xfId="26691" xr:uid="{7F0BA65D-5FCA-4CF0-B4AA-109F43830BC5}"/>
    <cellStyle name="Note 5 4 3 2 2" xfId="26692" xr:uid="{D68BCAF6-4E0D-4CAE-B496-24E8B351CF39}"/>
    <cellStyle name="Note 5 4 3 2 2 2" xfId="26693" xr:uid="{D325F34A-E1C6-44EB-BA43-13C49E3091A4}"/>
    <cellStyle name="Note 5 4 3 2 3" xfId="26694" xr:uid="{6D580127-04B5-4A45-9D70-0C00B433DD7E}"/>
    <cellStyle name="Note 5 4 3 3" xfId="26695" xr:uid="{0870E87A-131F-43AE-BDED-83319153E5E7}"/>
    <cellStyle name="Note 5 4 3 3 2" xfId="26696" xr:uid="{90AFC201-C462-4239-8439-02DAE3D23776}"/>
    <cellStyle name="Note 5 4 3 3 2 2" xfId="26697" xr:uid="{AFEF04A5-C899-43F1-9A28-CF724251FEE6}"/>
    <cellStyle name="Note 5 4 3 3 3" xfId="26698" xr:uid="{3348C0F0-CDDF-4907-BB0D-475857C6278E}"/>
    <cellStyle name="Note 5 4 3 4" xfId="26699" xr:uid="{84379BB3-55FE-4650-889C-F9F2D6016727}"/>
    <cellStyle name="Note 5 4 3 4 2" xfId="26700" xr:uid="{D7B1F225-5812-417B-B896-02610EBD176E}"/>
    <cellStyle name="Note 5 4 3 5" xfId="26701" xr:uid="{1A36A587-3829-4E32-A298-32A9F0CDBCB5}"/>
    <cellStyle name="Note 5 4 3 5 2" xfId="26702" xr:uid="{F1C6133E-4DC0-4F29-95C8-5EED07433D68}"/>
    <cellStyle name="Note 5 4 3 6" xfId="26703" xr:uid="{FD9F6A8B-31AE-4A47-A44B-21D6AA1437DB}"/>
    <cellStyle name="Note 5 4 4" xfId="26704" xr:uid="{99D319E9-D621-4388-BDF4-CF974B7B517B}"/>
    <cellStyle name="Note 5 4 4 2" xfId="26705" xr:uid="{8B8899EF-051E-4C3B-AECD-B8E8A63DFC73}"/>
    <cellStyle name="Note 5 4 4 2 2" xfId="26706" xr:uid="{AD4A182A-FEAB-45F0-B5F6-3D0FE0AD6A06}"/>
    <cellStyle name="Note 5 4 4 2 2 2" xfId="26707" xr:uid="{062438DF-CBCB-4942-A1C8-9D0E49D93CA7}"/>
    <cellStyle name="Note 5 4 4 2 3" xfId="26708" xr:uid="{A0C3272D-1B58-4EF7-A5EA-88719DE419A0}"/>
    <cellStyle name="Note 5 4 4 3" xfId="26709" xr:uid="{7CF11CAD-F5F7-433F-B955-A06C9DA93EB3}"/>
    <cellStyle name="Note 5 4 4 3 2" xfId="26710" xr:uid="{898672DC-6D28-4C6D-9433-6878232CB611}"/>
    <cellStyle name="Note 5 4 4 3 2 2" xfId="26711" xr:uid="{C5A5FAE6-6E4A-4B7A-9A38-3995126BA533}"/>
    <cellStyle name="Note 5 4 4 3 3" xfId="26712" xr:uid="{672E3209-EE3F-4BF7-A656-FB1A67922FFF}"/>
    <cellStyle name="Note 5 4 4 4" xfId="26713" xr:uid="{23CE2949-E9C0-4B5C-8AB7-525394DB4700}"/>
    <cellStyle name="Note 5 4 4 4 2" xfId="26714" xr:uid="{79033097-3734-450A-80C0-EB571A13A560}"/>
    <cellStyle name="Note 5 4 4 5" xfId="26715" xr:uid="{2AB32DA9-6AB0-40BC-8A3C-CA55064EF12F}"/>
    <cellStyle name="Note 5 4 4 5 2" xfId="26716" xr:uid="{C25E7667-B747-422C-AE05-CB3B872A5B06}"/>
    <cellStyle name="Note 5 4 4 6" xfId="26717" xr:uid="{6EE153C2-0DF2-43B5-9B49-C1B4B4DECBA6}"/>
    <cellStyle name="Note 5 4 5" xfId="26718" xr:uid="{DF6EC85D-5053-4CD1-A434-36F02CEC645C}"/>
    <cellStyle name="Note 5 4 5 2" xfId="26719" xr:uid="{1B0E842B-69C4-4B77-9CEE-59C977C6AC37}"/>
    <cellStyle name="Note 5 4 5 2 2" xfId="26720" xr:uid="{DE8715A9-A0BE-4153-ABF8-8BF497410333}"/>
    <cellStyle name="Note 5 4 5 2 2 2" xfId="26721" xr:uid="{E1F3BDBF-367A-4103-BC16-717401CFB1E4}"/>
    <cellStyle name="Note 5 4 5 2 3" xfId="26722" xr:uid="{6832EB43-2023-4A6A-95FD-656A55AAC3AE}"/>
    <cellStyle name="Note 5 4 5 3" xfId="26723" xr:uid="{C7F487C2-7DB9-4166-A22E-F291DB4C8AAF}"/>
    <cellStyle name="Note 5 4 5 3 2" xfId="26724" xr:uid="{3A9F0A75-E4C9-489D-9E20-A41920057743}"/>
    <cellStyle name="Note 5 4 5 3 2 2" xfId="26725" xr:uid="{CAED7F34-2014-457C-828F-6917EF78B7E1}"/>
    <cellStyle name="Note 5 4 5 3 3" xfId="26726" xr:uid="{3AD5DBB4-4F6B-4D1A-BDFB-DB52A59365AC}"/>
    <cellStyle name="Note 5 4 5 4" xfId="26727" xr:uid="{6AD7A282-68D4-460B-BECF-AE9F623099EE}"/>
    <cellStyle name="Note 5 4 5 4 2" xfId="26728" xr:uid="{351726A5-6D7E-4C93-80F7-5F7F319A357F}"/>
    <cellStyle name="Note 5 4 5 5" xfId="26729" xr:uid="{06E98F5F-5587-41F6-BD27-44510AFC15E7}"/>
    <cellStyle name="Note 5 4 5 5 2" xfId="26730" xr:uid="{2607BEC6-A05A-4D2C-A6F9-ACFFE23AC11E}"/>
    <cellStyle name="Note 5 4 5 6" xfId="26731" xr:uid="{4D940EB4-4587-434B-8F4F-8B1835FA95EC}"/>
    <cellStyle name="Note 5 4 6" xfId="26732" xr:uid="{31D69A97-358B-4BDC-9187-EC1A8BA0C3C7}"/>
    <cellStyle name="Note 5 4 6 2" xfId="26733" xr:uid="{4F07DB68-1D9F-433A-AE61-432E6EDE58C6}"/>
    <cellStyle name="Note 5 4 6 2 2" xfId="26734" xr:uid="{6BA4ACDA-8C00-4E60-812E-AA58F50641E1}"/>
    <cellStyle name="Note 5 4 6 3" xfId="26735" xr:uid="{C265F0BE-2C90-4917-92D3-D8633471395F}"/>
    <cellStyle name="Note 5 4 7" xfId="26736" xr:uid="{405B77F2-909A-4D6E-BFB1-83DA19007D67}"/>
    <cellStyle name="Note 5 4 7 2" xfId="26737" xr:uid="{0CF863A5-6EB2-4429-9423-E33E36C29E4D}"/>
    <cellStyle name="Note 5 4 7 2 2" xfId="26738" xr:uid="{4071F6BD-9251-4BE5-82C2-3F57D97BDFF7}"/>
    <cellStyle name="Note 5 4 7 3" xfId="26739" xr:uid="{FBBF7C27-C487-46B0-945E-D073F48689B6}"/>
    <cellStyle name="Note 5 4 8" xfId="26740" xr:uid="{5F72C3FD-4321-4189-8CEC-0E93973A8D65}"/>
    <cellStyle name="Note 5 4 8 2" xfId="26741" xr:uid="{429B6694-BCDC-4063-AC31-2D952EDA99CD}"/>
    <cellStyle name="Note 5 4 9" xfId="26742" xr:uid="{9A94CB11-7499-4DAE-8B64-C16A1B7DBC7B}"/>
    <cellStyle name="Note 5 4 9 2" xfId="26743" xr:uid="{4F8AE416-7B49-4A97-AD5F-714D8353CCFC}"/>
    <cellStyle name="Note 5 5" xfId="26744" xr:uid="{62417B11-7E11-4455-A4AC-4F724C6CCC62}"/>
    <cellStyle name="Note 5 5 10" xfId="26745" xr:uid="{FBCD6F96-3D6B-4E77-8CCA-2588B4D804B4}"/>
    <cellStyle name="Note 5 5 2" xfId="26746" xr:uid="{03B3CF66-00AE-4ECD-A50B-94A18D0A72D7}"/>
    <cellStyle name="Note 5 5 2 2" xfId="26747" xr:uid="{ED5A530D-5017-4257-8AB8-998E056D52D8}"/>
    <cellStyle name="Note 5 5 2 2 2" xfId="26748" xr:uid="{EE31E4D8-0BEE-46DE-8C4B-3F64256BE989}"/>
    <cellStyle name="Note 5 5 2 2 2 2" xfId="26749" xr:uid="{50F8D919-EB19-4454-83E1-F341CFACE16F}"/>
    <cellStyle name="Note 5 5 2 2 2 2 2" xfId="26750" xr:uid="{2ECC1C93-6E0E-4E03-921F-E8E43A13BE30}"/>
    <cellStyle name="Note 5 5 2 2 2 3" xfId="26751" xr:uid="{6CB24533-205F-4A72-9C3D-5E7F76E33871}"/>
    <cellStyle name="Note 5 5 2 2 3" xfId="26752" xr:uid="{D0B0A4BE-14B7-490A-A7D4-058CD0F1C148}"/>
    <cellStyle name="Note 5 5 2 2 3 2" xfId="26753" xr:uid="{EDAA1EF9-324E-477D-A519-9289F0D4AABD}"/>
    <cellStyle name="Note 5 5 2 2 3 2 2" xfId="26754" xr:uid="{2671F879-D9C9-45BD-A515-5F2E57559C74}"/>
    <cellStyle name="Note 5 5 2 2 3 3" xfId="26755" xr:uid="{7A1D5072-5DA8-4D88-94C2-C822C222BB80}"/>
    <cellStyle name="Note 5 5 2 2 4" xfId="26756" xr:uid="{8C2E0A1F-3C93-4C62-8BA0-A482907C90DF}"/>
    <cellStyle name="Note 5 5 2 2 4 2" xfId="26757" xr:uid="{9F428B32-552B-4DF4-B5E4-AF5A249F4174}"/>
    <cellStyle name="Note 5 5 2 2 5" xfId="26758" xr:uid="{9F4C0276-A69F-43C9-A722-B7EF8DB7680D}"/>
    <cellStyle name="Note 5 5 2 2 5 2" xfId="26759" xr:uid="{66B2F40F-0BCF-45C5-A53E-676038281073}"/>
    <cellStyle name="Note 5 5 2 2 6" xfId="26760" xr:uid="{02B32098-0979-462B-AF1F-2E51EFD4313C}"/>
    <cellStyle name="Note 5 5 2 3" xfId="26761" xr:uid="{08EDA7AD-21FF-4122-A699-D4753D58EC3E}"/>
    <cellStyle name="Note 5 5 2 3 2" xfId="26762" xr:uid="{39F9A45B-9783-47CF-A5CB-2294F238B56F}"/>
    <cellStyle name="Note 5 5 2 3 2 2" xfId="26763" xr:uid="{C8DA97CA-28D2-440F-BB32-C0D2350B6667}"/>
    <cellStyle name="Note 5 5 2 3 2 2 2" xfId="26764" xr:uid="{0DB50ECC-F1C6-4F15-9BCB-EF44A71D23E2}"/>
    <cellStyle name="Note 5 5 2 3 2 3" xfId="26765" xr:uid="{C0E86D1E-FB2A-456A-922D-10025F460521}"/>
    <cellStyle name="Note 5 5 2 3 3" xfId="26766" xr:uid="{8BEE0DDE-66A4-49E4-A91B-DA2C496C5C92}"/>
    <cellStyle name="Note 5 5 2 3 3 2" xfId="26767" xr:uid="{54D806E0-966C-4BA3-A077-4A5FB7270746}"/>
    <cellStyle name="Note 5 5 2 3 3 2 2" xfId="26768" xr:uid="{FAB71565-D2CF-46E1-A42F-C35FBEB7C627}"/>
    <cellStyle name="Note 5 5 2 3 3 3" xfId="26769" xr:uid="{09BFBBB0-07DD-4D00-8E25-59E73F3A9C39}"/>
    <cellStyle name="Note 5 5 2 3 4" xfId="26770" xr:uid="{71F392DA-3691-4349-9BD4-F055EDAA78D7}"/>
    <cellStyle name="Note 5 5 2 3 4 2" xfId="26771" xr:uid="{97E56A24-C6D3-4ACF-A47E-51D08F59649B}"/>
    <cellStyle name="Note 5 5 2 3 5" xfId="26772" xr:uid="{35CEE397-DD70-4856-A6D3-C2FC67670812}"/>
    <cellStyle name="Note 5 5 2 3 5 2" xfId="26773" xr:uid="{EA05CFE0-D9CF-4870-922B-DD40277BE5D5}"/>
    <cellStyle name="Note 5 5 2 3 6" xfId="26774" xr:uid="{75FE4B18-4433-4D6F-A15E-2199607B2AFA}"/>
    <cellStyle name="Note 5 5 2 4" xfId="26775" xr:uid="{4DF01847-8D0E-4AFD-98E0-6B2D1871E0D0}"/>
    <cellStyle name="Note 5 5 2 4 2" xfId="26776" xr:uid="{9B6B8EBA-AC9C-4FAF-8F76-34C6171A260A}"/>
    <cellStyle name="Note 5 5 2 4 2 2" xfId="26777" xr:uid="{2B9D59A1-8FF2-4F22-9237-14DF4DA53DE2}"/>
    <cellStyle name="Note 5 5 2 4 2 2 2" xfId="26778" xr:uid="{60BAFD40-8359-4031-A2A3-4B81D19ECD95}"/>
    <cellStyle name="Note 5 5 2 4 2 3" xfId="26779" xr:uid="{60037249-61B2-438A-BD11-E42F11197CA5}"/>
    <cellStyle name="Note 5 5 2 4 3" xfId="26780" xr:uid="{CAB73BEE-8C91-465E-B719-99D48AC4DB1F}"/>
    <cellStyle name="Note 5 5 2 4 3 2" xfId="26781" xr:uid="{E7943496-CFEA-4DEE-A4BA-1454C60C799B}"/>
    <cellStyle name="Note 5 5 2 4 3 2 2" xfId="26782" xr:uid="{78C40606-D96A-4737-8CB0-D97FDC54F649}"/>
    <cellStyle name="Note 5 5 2 4 3 3" xfId="26783" xr:uid="{A6851E92-D2B7-4245-8858-4FA816DEF869}"/>
    <cellStyle name="Note 5 5 2 4 4" xfId="26784" xr:uid="{468F2880-6EE0-4192-B23C-707D0675A24D}"/>
    <cellStyle name="Note 5 5 2 4 4 2" xfId="26785" xr:uid="{F0936C91-5223-45EF-89F2-7D8656532474}"/>
    <cellStyle name="Note 5 5 2 4 5" xfId="26786" xr:uid="{42D7F659-D7C2-49E8-80C3-5E73CB65AC53}"/>
    <cellStyle name="Note 5 5 2 4 5 2" xfId="26787" xr:uid="{42F93DA6-F8B5-49CF-9A73-CF0E59AF8D64}"/>
    <cellStyle name="Note 5 5 2 4 6" xfId="26788" xr:uid="{0055D954-7EB9-4EA5-BDC3-F3ABEFE459F7}"/>
    <cellStyle name="Note 5 5 2 5" xfId="26789" xr:uid="{BA44B889-841B-4377-ABB3-7A4124F6E20F}"/>
    <cellStyle name="Note 5 5 2 5 2" xfId="26790" xr:uid="{E8FE7715-C49B-4811-8F49-2EEE2A85CB83}"/>
    <cellStyle name="Note 5 5 2 5 2 2" xfId="26791" xr:uid="{39ABB1D4-AF26-4A8E-B0EE-18B73928B8B7}"/>
    <cellStyle name="Note 5 5 2 5 3" xfId="26792" xr:uid="{60AE5E03-B19C-4F96-AC3C-26182CE7025F}"/>
    <cellStyle name="Note 5 5 2 6" xfId="26793" xr:uid="{82487676-666A-446B-94B0-E8166FBEDBB7}"/>
    <cellStyle name="Note 5 5 2 6 2" xfId="26794" xr:uid="{FF517D37-BA21-4EC9-83BB-BBC0B15DF67C}"/>
    <cellStyle name="Note 5 5 2 6 2 2" xfId="26795" xr:uid="{90D67A67-015E-4928-9090-138CF6287B3B}"/>
    <cellStyle name="Note 5 5 2 6 3" xfId="26796" xr:uid="{4CDF0B73-5679-410D-B145-72E72B660DDA}"/>
    <cellStyle name="Note 5 5 2 7" xfId="26797" xr:uid="{5860ECB4-B263-4E5C-8485-338192B7B4C4}"/>
    <cellStyle name="Note 5 5 2 7 2" xfId="26798" xr:uid="{4BD55067-D8AB-4C1C-A42E-5ED0D2850B04}"/>
    <cellStyle name="Note 5 5 2 8" xfId="26799" xr:uid="{736EA9BD-5735-4675-91B5-D23DEFAC124F}"/>
    <cellStyle name="Note 5 5 2 8 2" xfId="26800" xr:uid="{E10AA33B-4FDF-468A-9E08-83084D02DD86}"/>
    <cellStyle name="Note 5 5 2 9" xfId="26801" xr:uid="{9EB4CC43-7A6D-4FD6-A988-7371D141A2AC}"/>
    <cellStyle name="Note 5 5 3" xfId="26802" xr:uid="{EA701943-DB38-49AF-B5FC-4CC1058C4F90}"/>
    <cellStyle name="Note 5 5 3 2" xfId="26803" xr:uid="{2B0BA67A-FFA3-43CC-9615-029C2AB70630}"/>
    <cellStyle name="Note 5 5 3 2 2" xfId="26804" xr:uid="{F057A6D5-6689-4E7A-9B4B-942D853BB8BD}"/>
    <cellStyle name="Note 5 5 3 2 2 2" xfId="26805" xr:uid="{126E7FA0-2796-4D24-8C5D-D4CC327D2C88}"/>
    <cellStyle name="Note 5 5 3 2 3" xfId="26806" xr:uid="{0E869E58-B07E-44AA-87AD-15331DADB7EA}"/>
    <cellStyle name="Note 5 5 3 3" xfId="26807" xr:uid="{8A7D4046-5C4F-47AE-8860-C36D36532601}"/>
    <cellStyle name="Note 5 5 3 3 2" xfId="26808" xr:uid="{5D58B515-D572-4DD0-9AB1-023928AF278A}"/>
    <cellStyle name="Note 5 5 3 3 2 2" xfId="26809" xr:uid="{44DF9FA2-798A-4E91-8DB1-E02EDEA77528}"/>
    <cellStyle name="Note 5 5 3 3 3" xfId="26810" xr:uid="{16078403-08E9-45D0-A9C1-03479BC86857}"/>
    <cellStyle name="Note 5 5 3 4" xfId="26811" xr:uid="{DDFF32FB-10AC-498D-9A75-E6E96C50E0FD}"/>
    <cellStyle name="Note 5 5 3 4 2" xfId="26812" xr:uid="{086FD0B2-1B94-48AA-BB29-D8004CB683FF}"/>
    <cellStyle name="Note 5 5 3 5" xfId="26813" xr:uid="{C2CE966E-78C2-4F86-A606-74BE60456423}"/>
    <cellStyle name="Note 5 5 3 5 2" xfId="26814" xr:uid="{8063237B-9C7A-4330-A029-28B9CF4270A8}"/>
    <cellStyle name="Note 5 5 3 6" xfId="26815" xr:uid="{12A7A326-4F00-4A13-9116-D45DB8164C99}"/>
    <cellStyle name="Note 5 5 4" xfId="26816" xr:uid="{51B760CF-3F74-4DDB-AA0F-E9A784D8DEC6}"/>
    <cellStyle name="Note 5 5 4 2" xfId="26817" xr:uid="{47E00F15-F106-4474-A256-36D63734B1CD}"/>
    <cellStyle name="Note 5 5 4 2 2" xfId="26818" xr:uid="{250FDAAE-534D-4CA4-906D-0AA6DC89C414}"/>
    <cellStyle name="Note 5 5 4 2 2 2" xfId="26819" xr:uid="{5A57B80D-5776-428B-961E-9426B4544555}"/>
    <cellStyle name="Note 5 5 4 2 3" xfId="26820" xr:uid="{A52BF018-053C-4464-BCEB-9618B5967FA2}"/>
    <cellStyle name="Note 5 5 4 3" xfId="26821" xr:uid="{9755005E-E896-4D4C-BC6C-8E5E099DB4E6}"/>
    <cellStyle name="Note 5 5 4 3 2" xfId="26822" xr:uid="{DDEC2CCF-C493-47D7-90FE-C6984F7C1F97}"/>
    <cellStyle name="Note 5 5 4 3 2 2" xfId="26823" xr:uid="{610EBBC2-E05F-457B-AF6E-C6F09ABEF6F0}"/>
    <cellStyle name="Note 5 5 4 3 3" xfId="26824" xr:uid="{95A9D63F-C7B7-458A-86AA-93BDF01CC596}"/>
    <cellStyle name="Note 5 5 4 4" xfId="26825" xr:uid="{F88D7788-20C2-4B84-A52B-6EAD651580FB}"/>
    <cellStyle name="Note 5 5 4 4 2" xfId="26826" xr:uid="{8C54BFF3-5C19-45EB-A031-96571C2C52AE}"/>
    <cellStyle name="Note 5 5 4 5" xfId="26827" xr:uid="{5117FC55-94D9-4DB7-9001-B7B845AA103F}"/>
    <cellStyle name="Note 5 5 4 5 2" xfId="26828" xr:uid="{3A4A1443-B668-4EAE-9D38-8B58A8466686}"/>
    <cellStyle name="Note 5 5 4 6" xfId="26829" xr:uid="{EC630623-0B84-4A3F-BF50-E65C49DA5870}"/>
    <cellStyle name="Note 5 5 5" xfId="26830" xr:uid="{B5961F01-A1E4-4D6E-BCDE-4471A37E1C92}"/>
    <cellStyle name="Note 5 5 5 2" xfId="26831" xr:uid="{B47AAAC7-B1B2-4EB0-B54C-DAC550AB2911}"/>
    <cellStyle name="Note 5 5 5 2 2" xfId="26832" xr:uid="{83A82AD7-8BCA-4035-A15E-82D409C5FBB4}"/>
    <cellStyle name="Note 5 5 5 2 2 2" xfId="26833" xr:uid="{C10AAF47-BD52-42EB-8BF8-70654D95D8EE}"/>
    <cellStyle name="Note 5 5 5 2 3" xfId="26834" xr:uid="{0DF58E65-23D8-4912-845B-71B9F5639156}"/>
    <cellStyle name="Note 5 5 5 3" xfId="26835" xr:uid="{2D242EB9-843A-48FC-991E-2C086C5CA69D}"/>
    <cellStyle name="Note 5 5 5 3 2" xfId="26836" xr:uid="{B232C39A-C7D9-43D0-B949-8CF6235FAF5E}"/>
    <cellStyle name="Note 5 5 5 3 2 2" xfId="26837" xr:uid="{81C0A3CF-60EB-4B4F-AAD2-F0B563A0C769}"/>
    <cellStyle name="Note 5 5 5 3 3" xfId="26838" xr:uid="{8B350868-D57A-4B45-BDDE-9B368FD085D3}"/>
    <cellStyle name="Note 5 5 5 4" xfId="26839" xr:uid="{C866F47B-7800-4156-9D51-79D5DDE11D60}"/>
    <cellStyle name="Note 5 5 5 4 2" xfId="26840" xr:uid="{7366863C-9C40-4BBC-BAFF-92E144939C14}"/>
    <cellStyle name="Note 5 5 5 5" xfId="26841" xr:uid="{7C9F7A3D-C747-4DF3-9085-9071715074A1}"/>
    <cellStyle name="Note 5 5 5 5 2" xfId="26842" xr:uid="{1F362FD7-D919-402A-AA9A-11E5052792BD}"/>
    <cellStyle name="Note 5 5 5 6" xfId="26843" xr:uid="{56FF8E17-E063-4339-B92F-BF7C6810521E}"/>
    <cellStyle name="Note 5 5 6" xfId="26844" xr:uid="{AEA88D12-1DB3-4845-8451-49FE56F3DA41}"/>
    <cellStyle name="Note 5 5 6 2" xfId="26845" xr:uid="{0706421A-38A7-474F-BEBE-91BB034865A4}"/>
    <cellStyle name="Note 5 5 6 2 2" xfId="26846" xr:uid="{3BE29FDF-AD3C-4DD0-989E-44CA62591DCC}"/>
    <cellStyle name="Note 5 5 6 3" xfId="26847" xr:uid="{D04E0B0F-4D98-44D2-A463-C2F1F487984D}"/>
    <cellStyle name="Note 5 5 7" xfId="26848" xr:uid="{F1668FF0-6F34-43DF-A855-0CA5B2672D04}"/>
    <cellStyle name="Note 5 5 7 2" xfId="26849" xr:uid="{0CECE020-4167-494B-93DD-2C6B4423217A}"/>
    <cellStyle name="Note 5 5 7 2 2" xfId="26850" xr:uid="{2D01C983-396F-4941-95E3-F44C58379CF2}"/>
    <cellStyle name="Note 5 5 7 3" xfId="26851" xr:uid="{3BF7F0F7-F735-4D09-B435-EFF68149524F}"/>
    <cellStyle name="Note 5 5 8" xfId="26852" xr:uid="{2FE0B71B-C2BB-457C-94B7-9967E76B7D96}"/>
    <cellStyle name="Note 5 5 8 2" xfId="26853" xr:uid="{BF2A80F1-CB79-4611-81B8-FBBFC90914A4}"/>
    <cellStyle name="Note 5 5 9" xfId="26854" xr:uid="{996F4B69-05CB-4350-8893-03E23B4F5C23}"/>
    <cellStyle name="Note 5 5 9 2" xfId="26855" xr:uid="{ABA68776-51AC-47FA-9D4F-6E62147ED3FA}"/>
    <cellStyle name="Note 5 6" xfId="26856" xr:uid="{F600D256-29DD-4C09-8C98-F10A357AA114}"/>
    <cellStyle name="Note 5 6 10" xfId="26857" xr:uid="{E79181A6-FDDC-4D31-B45B-128028C33450}"/>
    <cellStyle name="Note 5 6 2" xfId="26858" xr:uid="{4CB00737-663C-4190-A009-38D007745709}"/>
    <cellStyle name="Note 5 6 2 2" xfId="26859" xr:uid="{B5D5FD2F-B62A-46DD-AD7C-A5AD6B4BEA22}"/>
    <cellStyle name="Note 5 6 2 2 2" xfId="26860" xr:uid="{510720E6-FBAD-432C-AF77-8A614442978F}"/>
    <cellStyle name="Note 5 6 2 2 2 2" xfId="26861" xr:uid="{426155FE-53E8-40C2-B374-5CE5C1273080}"/>
    <cellStyle name="Note 5 6 2 2 2 2 2" xfId="26862" xr:uid="{90155697-1541-4CFE-8F81-276E905EBA8B}"/>
    <cellStyle name="Note 5 6 2 2 2 3" xfId="26863" xr:uid="{C8D68F69-E219-4B31-B698-D8355404F0B8}"/>
    <cellStyle name="Note 5 6 2 2 3" xfId="26864" xr:uid="{D57FA270-EC2A-4CAE-83CF-09C80A640DC9}"/>
    <cellStyle name="Note 5 6 2 2 3 2" xfId="26865" xr:uid="{E85DE65E-6FC2-4588-B133-C28998127F1A}"/>
    <cellStyle name="Note 5 6 2 2 3 2 2" xfId="26866" xr:uid="{5F44B5AC-DE4B-404B-8591-9ABC04FB610F}"/>
    <cellStyle name="Note 5 6 2 2 3 3" xfId="26867" xr:uid="{0A751C00-284A-480C-9648-2DF48767DDE3}"/>
    <cellStyle name="Note 5 6 2 2 4" xfId="26868" xr:uid="{F8D1C41D-D7C8-4224-B2AB-9ECCB9D759CE}"/>
    <cellStyle name="Note 5 6 2 2 4 2" xfId="26869" xr:uid="{AB48FF79-EB6B-40C9-AD6E-87DA7C70436E}"/>
    <cellStyle name="Note 5 6 2 2 5" xfId="26870" xr:uid="{2BBA92D6-B3BD-47CF-AF7A-13F1EE4BFE50}"/>
    <cellStyle name="Note 5 6 2 2 5 2" xfId="26871" xr:uid="{CEC72404-98F9-484A-861B-79041971D8DB}"/>
    <cellStyle name="Note 5 6 2 2 6" xfId="26872" xr:uid="{66B00E0B-59BA-4755-BF04-03D816C86A4A}"/>
    <cellStyle name="Note 5 6 2 3" xfId="26873" xr:uid="{9EF67C6D-B15D-4BE0-AC34-0AAC847F012A}"/>
    <cellStyle name="Note 5 6 2 3 2" xfId="26874" xr:uid="{A09BC0F3-3630-4854-8294-9E3C6DBCE052}"/>
    <cellStyle name="Note 5 6 2 3 2 2" xfId="26875" xr:uid="{44102FC3-3E0C-4AF7-8D83-8C1C58C72CA6}"/>
    <cellStyle name="Note 5 6 2 3 2 2 2" xfId="26876" xr:uid="{3A6FE781-0D82-447C-80B9-10DBE68FE3E7}"/>
    <cellStyle name="Note 5 6 2 3 2 3" xfId="26877" xr:uid="{DB48E184-D5AC-447E-81DA-BE083B82E24A}"/>
    <cellStyle name="Note 5 6 2 3 3" xfId="26878" xr:uid="{CE171E51-0D02-4D96-AA42-2964D07C47B6}"/>
    <cellStyle name="Note 5 6 2 3 3 2" xfId="26879" xr:uid="{745F49BC-1FAE-498D-A48E-1D2C81EAD251}"/>
    <cellStyle name="Note 5 6 2 3 3 2 2" xfId="26880" xr:uid="{9F0FD0B4-76E4-48FC-A358-E8897AC0C155}"/>
    <cellStyle name="Note 5 6 2 3 3 3" xfId="26881" xr:uid="{E5DD9BEC-BCA9-432F-9B44-9C826679FEFF}"/>
    <cellStyle name="Note 5 6 2 3 4" xfId="26882" xr:uid="{5E4B7593-EFCD-484C-9DB9-379366B25F9F}"/>
    <cellStyle name="Note 5 6 2 3 4 2" xfId="26883" xr:uid="{2871F0EC-9066-4769-8878-26F740A3CAC2}"/>
    <cellStyle name="Note 5 6 2 3 5" xfId="26884" xr:uid="{A5D35089-D277-4879-9106-4969333C4166}"/>
    <cellStyle name="Note 5 6 2 3 5 2" xfId="26885" xr:uid="{35FFB2EE-F761-4F92-93E8-4FF61E047A49}"/>
    <cellStyle name="Note 5 6 2 3 6" xfId="26886" xr:uid="{7ADE67E7-D6EA-4DB7-866E-0D6ABE2DB05B}"/>
    <cellStyle name="Note 5 6 2 4" xfId="26887" xr:uid="{0A1E5E80-C3F0-4D51-A9E8-462FF011C702}"/>
    <cellStyle name="Note 5 6 2 4 2" xfId="26888" xr:uid="{E4093EAE-6815-4AC0-8EE2-AF2DE5807EA5}"/>
    <cellStyle name="Note 5 6 2 4 2 2" xfId="26889" xr:uid="{46228BCB-0329-4118-A894-92D75A7579FD}"/>
    <cellStyle name="Note 5 6 2 4 2 2 2" xfId="26890" xr:uid="{E6A53A8B-8CB4-440D-AE14-6A33F7164A1A}"/>
    <cellStyle name="Note 5 6 2 4 2 3" xfId="26891" xr:uid="{B05FEA7B-59F7-4AFE-95A6-73B4C06DFF05}"/>
    <cellStyle name="Note 5 6 2 4 3" xfId="26892" xr:uid="{ECCF5A9B-83AA-4607-9B24-592E0B995096}"/>
    <cellStyle name="Note 5 6 2 4 3 2" xfId="26893" xr:uid="{CBA547F3-C7E1-4DFC-A681-A9BE991199C2}"/>
    <cellStyle name="Note 5 6 2 4 3 2 2" xfId="26894" xr:uid="{FF751FB6-4A2D-4C7E-A2F2-4320B08BE246}"/>
    <cellStyle name="Note 5 6 2 4 3 3" xfId="26895" xr:uid="{C6B2B932-4A85-4CAE-9A03-EDE3DA846B6F}"/>
    <cellStyle name="Note 5 6 2 4 4" xfId="26896" xr:uid="{DC267101-2069-4AF9-B192-62E48A3D8EAC}"/>
    <cellStyle name="Note 5 6 2 4 4 2" xfId="26897" xr:uid="{4C34B07B-E1B6-44CC-88E8-053496C460AF}"/>
    <cellStyle name="Note 5 6 2 4 5" xfId="26898" xr:uid="{A9889766-73E3-4F6E-97A9-3AD4E9BBBB60}"/>
    <cellStyle name="Note 5 6 2 4 5 2" xfId="26899" xr:uid="{B681DAB2-286B-4502-BF58-343E3CD8D018}"/>
    <cellStyle name="Note 5 6 2 4 6" xfId="26900" xr:uid="{BE9297A9-5770-4492-BA98-CDF9501E6577}"/>
    <cellStyle name="Note 5 6 2 5" xfId="26901" xr:uid="{34A32171-70EF-4904-ADF2-82B2963E5096}"/>
    <cellStyle name="Note 5 6 2 5 2" xfId="26902" xr:uid="{1E93DA1F-79CC-44AC-AF3E-2D6865C1A051}"/>
    <cellStyle name="Note 5 6 2 5 2 2" xfId="26903" xr:uid="{DDCD45CF-F6F5-4456-B3A8-BDDF6859A505}"/>
    <cellStyle name="Note 5 6 2 5 3" xfId="26904" xr:uid="{49EA023B-E626-41E8-A167-CF83603DC5E7}"/>
    <cellStyle name="Note 5 6 2 6" xfId="26905" xr:uid="{7425BA36-8A00-4391-AB5F-DBB4CE4BED38}"/>
    <cellStyle name="Note 5 6 2 6 2" xfId="26906" xr:uid="{5BB7F180-AF67-4AF8-B198-C32C19495550}"/>
    <cellStyle name="Note 5 6 2 6 2 2" xfId="26907" xr:uid="{655DFEA3-4B54-48EA-875D-4B8F5D89ED44}"/>
    <cellStyle name="Note 5 6 2 6 3" xfId="26908" xr:uid="{2F36E8FA-1A5C-483D-8FE3-4FE817C2ABCC}"/>
    <cellStyle name="Note 5 6 2 7" xfId="26909" xr:uid="{F7FFF6CB-645D-49CE-B683-D0880EA0BA9F}"/>
    <cellStyle name="Note 5 6 2 7 2" xfId="26910" xr:uid="{209B718D-896D-451D-B09B-1B31534034F7}"/>
    <cellStyle name="Note 5 6 2 8" xfId="26911" xr:uid="{9935DF89-738C-4525-B33F-2D4CC22C9E85}"/>
    <cellStyle name="Note 5 6 2 8 2" xfId="26912" xr:uid="{C558C9C5-9E90-49C9-AAB1-C24943DD8FD3}"/>
    <cellStyle name="Note 5 6 2 9" xfId="26913" xr:uid="{C39F8154-3CE0-4509-8749-9F855AD0F572}"/>
    <cellStyle name="Note 5 6 3" xfId="26914" xr:uid="{584B88E9-6C0E-4CA2-9DBA-99ED5AB4B063}"/>
    <cellStyle name="Note 5 6 3 2" xfId="26915" xr:uid="{B952FCAE-29D9-4E29-8A66-2559945C4282}"/>
    <cellStyle name="Note 5 6 3 2 2" xfId="26916" xr:uid="{D0881E9C-9396-4776-80A8-BBDD34C1508E}"/>
    <cellStyle name="Note 5 6 3 2 2 2" xfId="26917" xr:uid="{0B33441C-5B97-48CC-99C9-67F5EA94F990}"/>
    <cellStyle name="Note 5 6 3 2 3" xfId="26918" xr:uid="{F5D241D8-DF5A-4202-B7AB-423C25DD9297}"/>
    <cellStyle name="Note 5 6 3 3" xfId="26919" xr:uid="{07B4ADC0-B7C7-4BAC-8CC2-D47816671AD1}"/>
    <cellStyle name="Note 5 6 3 3 2" xfId="26920" xr:uid="{17122E6B-95DF-4BB1-8466-22EF3C59D1EF}"/>
    <cellStyle name="Note 5 6 3 3 2 2" xfId="26921" xr:uid="{8A3DE237-0137-413A-9BF3-62F6EED545F0}"/>
    <cellStyle name="Note 5 6 3 3 3" xfId="26922" xr:uid="{4BEAEDAC-99DB-49C0-865F-0FCFA4D96BCC}"/>
    <cellStyle name="Note 5 6 3 4" xfId="26923" xr:uid="{5350FF64-4777-4B2A-A424-AE3924E6D41A}"/>
    <cellStyle name="Note 5 6 3 4 2" xfId="26924" xr:uid="{739433A4-9977-4693-ACBE-8EBCD9592BA2}"/>
    <cellStyle name="Note 5 6 3 5" xfId="26925" xr:uid="{FC4C3500-5471-4B95-8ADB-DEF990BC5012}"/>
    <cellStyle name="Note 5 6 3 5 2" xfId="26926" xr:uid="{E29C37D3-204F-4617-9389-4397FBEBE771}"/>
    <cellStyle name="Note 5 6 3 6" xfId="26927" xr:uid="{7FBC0C09-2CFD-488E-9A5B-7A19DDC67323}"/>
    <cellStyle name="Note 5 6 4" xfId="26928" xr:uid="{746AC61C-ADDC-4873-8F7B-EAD8B1E9A82E}"/>
    <cellStyle name="Note 5 6 4 2" xfId="26929" xr:uid="{23873D42-1CDF-4574-A3D1-017C45583D13}"/>
    <cellStyle name="Note 5 6 4 2 2" xfId="26930" xr:uid="{BFD71D3E-7181-443B-B645-08194ACAE248}"/>
    <cellStyle name="Note 5 6 4 2 2 2" xfId="26931" xr:uid="{C55BE4A0-04BA-45BD-85F9-9042B6FC6170}"/>
    <cellStyle name="Note 5 6 4 2 3" xfId="26932" xr:uid="{23BC9D50-A85F-4B44-8BD2-58349C430FDF}"/>
    <cellStyle name="Note 5 6 4 3" xfId="26933" xr:uid="{9D7C8DFC-5680-41D6-B5EC-05027258CA79}"/>
    <cellStyle name="Note 5 6 4 3 2" xfId="26934" xr:uid="{637D5A61-3D25-44BA-9A90-5E0B507C8BB6}"/>
    <cellStyle name="Note 5 6 4 3 2 2" xfId="26935" xr:uid="{C917272D-3A69-4F31-B0BB-E2CEEFB2DFCD}"/>
    <cellStyle name="Note 5 6 4 3 3" xfId="26936" xr:uid="{AC5B1966-59AD-4953-93C5-7A8B039B947C}"/>
    <cellStyle name="Note 5 6 4 4" xfId="26937" xr:uid="{283AD211-3B17-4D7E-A23B-2F2F5935597B}"/>
    <cellStyle name="Note 5 6 4 4 2" xfId="26938" xr:uid="{BA34D782-F788-477F-9881-8BCC0611739B}"/>
    <cellStyle name="Note 5 6 4 5" xfId="26939" xr:uid="{9D9AED36-A124-4538-A683-D7AB3149E4FB}"/>
    <cellStyle name="Note 5 6 4 5 2" xfId="26940" xr:uid="{19C5428B-DA12-407C-A33E-405D9ED68550}"/>
    <cellStyle name="Note 5 6 4 6" xfId="26941" xr:uid="{B71B5332-854D-4F09-9562-E49FA84E2CC3}"/>
    <cellStyle name="Note 5 6 5" xfId="26942" xr:uid="{3A3F4919-4378-41C2-AB6F-D3327229DC8B}"/>
    <cellStyle name="Note 5 6 5 2" xfId="26943" xr:uid="{53BB4087-B47A-4896-8E99-75C8CD0358B7}"/>
    <cellStyle name="Note 5 6 5 2 2" xfId="26944" xr:uid="{405DB19E-7DC7-4943-9344-F444033D6786}"/>
    <cellStyle name="Note 5 6 5 2 2 2" xfId="26945" xr:uid="{6933C9DD-5667-40EE-BB2C-DADCB825E0E7}"/>
    <cellStyle name="Note 5 6 5 2 3" xfId="26946" xr:uid="{B020D502-CFB6-4B32-9D91-256D163D7734}"/>
    <cellStyle name="Note 5 6 5 3" xfId="26947" xr:uid="{90B6EDA3-A0F3-4F77-8A73-AA8700BF2CFC}"/>
    <cellStyle name="Note 5 6 5 3 2" xfId="26948" xr:uid="{715272B5-FBE8-481C-BE9D-5257DD8E12D6}"/>
    <cellStyle name="Note 5 6 5 3 2 2" xfId="26949" xr:uid="{3ED65F0E-6370-465F-9FED-5C31A7614C59}"/>
    <cellStyle name="Note 5 6 5 3 3" xfId="26950" xr:uid="{3510E972-1AE6-42FA-A8AD-5A868C831E9D}"/>
    <cellStyle name="Note 5 6 5 4" xfId="26951" xr:uid="{DD431E4E-1FE8-48F0-92BD-56E64CB16633}"/>
    <cellStyle name="Note 5 6 5 4 2" xfId="26952" xr:uid="{F83A907D-4D77-4D1B-BC7E-EBDA7819C10C}"/>
    <cellStyle name="Note 5 6 5 5" xfId="26953" xr:uid="{B0E0B1D3-1211-40E5-989C-95C37E8464F4}"/>
    <cellStyle name="Note 5 6 5 5 2" xfId="26954" xr:uid="{9CC895B9-621F-47E6-987D-9221161ABD01}"/>
    <cellStyle name="Note 5 6 5 6" xfId="26955" xr:uid="{CFD15490-AC5F-40B4-96E8-CB2453E793F6}"/>
    <cellStyle name="Note 5 6 6" xfId="26956" xr:uid="{6A48310D-354B-462A-BDE2-33AFC90B61FC}"/>
    <cellStyle name="Note 5 6 6 2" xfId="26957" xr:uid="{1733F03C-E74D-47C1-BE6C-92375665B197}"/>
    <cellStyle name="Note 5 6 6 2 2" xfId="26958" xr:uid="{66207B3A-1436-4145-B6F7-70DE4E9167C5}"/>
    <cellStyle name="Note 5 6 6 3" xfId="26959" xr:uid="{34400D0A-41F5-40B3-94B0-52F6210FFC8B}"/>
    <cellStyle name="Note 5 6 7" xfId="26960" xr:uid="{F10A3B7F-34ED-40C1-89B5-88C81FA4AE23}"/>
    <cellStyle name="Note 5 6 7 2" xfId="26961" xr:uid="{23955825-3E2A-4CAB-A8DE-4264ACCBD51D}"/>
    <cellStyle name="Note 5 6 7 2 2" xfId="26962" xr:uid="{E526A5BA-6EB8-4E22-8D3D-159DF7926779}"/>
    <cellStyle name="Note 5 6 7 3" xfId="26963" xr:uid="{BCF1E885-396D-4521-A63F-F937841B524A}"/>
    <cellStyle name="Note 5 6 8" xfId="26964" xr:uid="{7D7AA317-18E2-4359-9490-67A365031616}"/>
    <cellStyle name="Note 5 6 8 2" xfId="26965" xr:uid="{09C5AF4D-B0EB-4E22-9A5C-C15935F6C558}"/>
    <cellStyle name="Note 5 6 9" xfId="26966" xr:uid="{745CFA46-218F-443D-9657-1303547A3A89}"/>
    <cellStyle name="Note 5 6 9 2" xfId="26967" xr:uid="{05058826-F23A-471B-A79E-58DE7799F58D}"/>
    <cellStyle name="Note 5 7" xfId="26968" xr:uid="{D1F64FF9-E9E3-4D16-BCA3-93C7E669E688}"/>
    <cellStyle name="Note 5 7 10" xfId="26969" xr:uid="{8CC11799-E7F0-4463-A89C-2B47CA9470EE}"/>
    <cellStyle name="Note 5 7 2" xfId="26970" xr:uid="{B2BDBC00-0899-4586-8661-1AA7CA0C50B2}"/>
    <cellStyle name="Note 5 7 2 2" xfId="26971" xr:uid="{66A4AC44-1ED9-4391-A1CE-7E3D2C628328}"/>
    <cellStyle name="Note 5 7 2 2 2" xfId="26972" xr:uid="{65145136-CFAA-40CB-AF85-2694B914F4B4}"/>
    <cellStyle name="Note 5 7 2 2 2 2" xfId="26973" xr:uid="{4B584A83-4963-4C23-B658-C35B00370D03}"/>
    <cellStyle name="Note 5 7 2 2 2 2 2" xfId="26974" xr:uid="{F7C766EB-A93F-4443-B719-0E6F429EB0AD}"/>
    <cellStyle name="Note 5 7 2 2 2 3" xfId="26975" xr:uid="{08B8C4BC-1ACA-4CCB-BB04-F38D0A83FCEB}"/>
    <cellStyle name="Note 5 7 2 2 3" xfId="26976" xr:uid="{CE77B929-AE47-4B6E-82C2-1ADBF5BE8766}"/>
    <cellStyle name="Note 5 7 2 2 3 2" xfId="26977" xr:uid="{3C782C57-7600-44B1-A5F0-C590C1918D54}"/>
    <cellStyle name="Note 5 7 2 2 3 2 2" xfId="26978" xr:uid="{FF1B62D1-0CC7-4B77-B85A-6D9BEE4440A5}"/>
    <cellStyle name="Note 5 7 2 2 3 3" xfId="26979" xr:uid="{EFC4C1FF-829E-4771-BF85-D4A6CFDB0DEB}"/>
    <cellStyle name="Note 5 7 2 2 4" xfId="26980" xr:uid="{1469792B-29E3-4CE8-88BF-A1C411388AA1}"/>
    <cellStyle name="Note 5 7 2 2 4 2" xfId="26981" xr:uid="{91472865-DAFC-43DA-8EA1-9BF89F4490BE}"/>
    <cellStyle name="Note 5 7 2 2 5" xfId="26982" xr:uid="{6A902233-FEB2-496D-BD69-3E0C5740AAB8}"/>
    <cellStyle name="Note 5 7 2 2 5 2" xfId="26983" xr:uid="{715FB553-7FE4-4562-A43D-DFB14C5064D3}"/>
    <cellStyle name="Note 5 7 2 2 6" xfId="26984" xr:uid="{E6055E64-1E66-40AD-905D-BDE2EDA6CADD}"/>
    <cellStyle name="Note 5 7 2 3" xfId="26985" xr:uid="{EEC07713-D2C7-40C4-BEE5-89E74271BC22}"/>
    <cellStyle name="Note 5 7 2 3 2" xfId="26986" xr:uid="{0684A9DD-5C27-4B48-8C2B-D4BEFFF35DFE}"/>
    <cellStyle name="Note 5 7 2 3 2 2" xfId="26987" xr:uid="{78118B90-6DCE-43E6-8559-F725E33037F2}"/>
    <cellStyle name="Note 5 7 2 3 2 2 2" xfId="26988" xr:uid="{2181ADA9-EAEC-4D4B-833D-2C9B87E2A2CB}"/>
    <cellStyle name="Note 5 7 2 3 2 3" xfId="26989" xr:uid="{F1F64D8B-4DD1-4085-B05C-458E95FCE846}"/>
    <cellStyle name="Note 5 7 2 3 3" xfId="26990" xr:uid="{920017D2-AAFD-4017-9102-56AE383FC9D3}"/>
    <cellStyle name="Note 5 7 2 3 3 2" xfId="26991" xr:uid="{E825FB7E-CE88-4171-B668-691F19F66D08}"/>
    <cellStyle name="Note 5 7 2 3 3 2 2" xfId="26992" xr:uid="{32F9342F-A031-4DD7-9FAB-6EF824CEC60A}"/>
    <cellStyle name="Note 5 7 2 3 3 3" xfId="26993" xr:uid="{22D76775-635C-4D92-8DEE-2C19102B2D54}"/>
    <cellStyle name="Note 5 7 2 3 4" xfId="26994" xr:uid="{BD445C75-152C-4EBF-B936-5AFD76425C7D}"/>
    <cellStyle name="Note 5 7 2 3 4 2" xfId="26995" xr:uid="{91832903-2ACD-4212-83DA-98CA7F3B20D5}"/>
    <cellStyle name="Note 5 7 2 3 5" xfId="26996" xr:uid="{EB581B7C-EBAD-41C9-9A96-6F2CF524C297}"/>
    <cellStyle name="Note 5 7 2 3 5 2" xfId="26997" xr:uid="{BC2CC4F7-1026-4E8E-AAD2-48557A3E2347}"/>
    <cellStyle name="Note 5 7 2 3 6" xfId="26998" xr:uid="{4D2A080E-36ED-4E2F-B9E3-A2CDA4332C3B}"/>
    <cellStyle name="Note 5 7 2 4" xfId="26999" xr:uid="{76EA6FAE-D8CD-4BA2-A2E9-6165680862CB}"/>
    <cellStyle name="Note 5 7 2 4 2" xfId="27000" xr:uid="{EE92EA92-8CBF-4D87-BD39-706D02199B83}"/>
    <cellStyle name="Note 5 7 2 4 2 2" xfId="27001" xr:uid="{6B8874B8-A65F-4952-96D8-5CA0B5AB66F6}"/>
    <cellStyle name="Note 5 7 2 4 2 2 2" xfId="27002" xr:uid="{115434FB-82D1-4ACB-A254-04CC40FD9942}"/>
    <cellStyle name="Note 5 7 2 4 2 3" xfId="27003" xr:uid="{3F54C754-6C35-47B6-A176-285C4DEF840D}"/>
    <cellStyle name="Note 5 7 2 4 3" xfId="27004" xr:uid="{91FAF099-FC88-4B27-9519-009F2CAC55B9}"/>
    <cellStyle name="Note 5 7 2 4 3 2" xfId="27005" xr:uid="{951C1B67-FB6E-455A-B322-9A69458525CD}"/>
    <cellStyle name="Note 5 7 2 4 3 2 2" xfId="27006" xr:uid="{EB162011-1C70-4F68-A051-A715C5E46452}"/>
    <cellStyle name="Note 5 7 2 4 3 3" xfId="27007" xr:uid="{6F587B9C-751E-46E9-970A-06F2637AB418}"/>
    <cellStyle name="Note 5 7 2 4 4" xfId="27008" xr:uid="{DA8D8DA4-00DC-481D-B6A6-DE1755368D1D}"/>
    <cellStyle name="Note 5 7 2 4 4 2" xfId="27009" xr:uid="{A83D4403-E05E-4900-A2F0-AAC2B62993A9}"/>
    <cellStyle name="Note 5 7 2 4 5" xfId="27010" xr:uid="{EF465896-5235-4905-AEE4-76718CA79DF5}"/>
    <cellStyle name="Note 5 7 2 4 5 2" xfId="27011" xr:uid="{5AB3FB53-B305-4DD2-A50E-624F42F5D280}"/>
    <cellStyle name="Note 5 7 2 4 6" xfId="27012" xr:uid="{926B8010-A703-4BF7-BB97-93F5AC547DF6}"/>
    <cellStyle name="Note 5 7 2 5" xfId="27013" xr:uid="{477406D1-FC84-4E97-ADE4-9BA1B642C210}"/>
    <cellStyle name="Note 5 7 2 5 2" xfId="27014" xr:uid="{E07BB45D-CCA4-49C1-B321-4A373E4C56EE}"/>
    <cellStyle name="Note 5 7 2 5 2 2" xfId="27015" xr:uid="{F82DE01F-0C93-4447-BA3C-0782F4B0C687}"/>
    <cellStyle name="Note 5 7 2 5 3" xfId="27016" xr:uid="{01324A28-78A4-4528-8C02-091895562C6A}"/>
    <cellStyle name="Note 5 7 2 6" xfId="27017" xr:uid="{B9C826CD-A0E4-4868-846E-5ECD00E8604E}"/>
    <cellStyle name="Note 5 7 2 6 2" xfId="27018" xr:uid="{9340C18F-DE82-435F-A654-0760874DF474}"/>
    <cellStyle name="Note 5 7 2 6 2 2" xfId="27019" xr:uid="{9B4D04E2-ED77-4B27-9E51-1053B4554080}"/>
    <cellStyle name="Note 5 7 2 6 3" xfId="27020" xr:uid="{595A427A-C2D2-4E86-ACAE-62D794218BEC}"/>
    <cellStyle name="Note 5 7 2 7" xfId="27021" xr:uid="{8C8731EE-C05C-4975-8163-E8F5C24DC97D}"/>
    <cellStyle name="Note 5 7 2 7 2" xfId="27022" xr:uid="{EEBAF318-B1FC-4DE9-981A-B7D7126BE774}"/>
    <cellStyle name="Note 5 7 2 8" xfId="27023" xr:uid="{4CA26564-8C01-4066-A12A-E0F8723D317A}"/>
    <cellStyle name="Note 5 7 2 8 2" xfId="27024" xr:uid="{1F9CB476-5F02-4E7F-8E20-47B4FF7357D6}"/>
    <cellStyle name="Note 5 7 2 9" xfId="27025" xr:uid="{76044DF4-9C25-4C81-8240-9B87857E2059}"/>
    <cellStyle name="Note 5 7 3" xfId="27026" xr:uid="{4CAC094E-FD92-4BDD-8A69-A59B15EB4E8B}"/>
    <cellStyle name="Note 5 7 3 2" xfId="27027" xr:uid="{C8B1C389-5B51-4EA5-AC33-37DF17F85988}"/>
    <cellStyle name="Note 5 7 3 2 2" xfId="27028" xr:uid="{450ACBDC-BD3B-466D-9A5D-D4F0FD6AF672}"/>
    <cellStyle name="Note 5 7 3 2 2 2" xfId="27029" xr:uid="{76D22E90-6657-4450-9F14-EE9AF9D65CDC}"/>
    <cellStyle name="Note 5 7 3 2 3" xfId="27030" xr:uid="{187E1B45-173E-4DEE-82A0-44FFA8C143E5}"/>
    <cellStyle name="Note 5 7 3 3" xfId="27031" xr:uid="{EE59E84D-93A2-4495-BCEC-E196956D864D}"/>
    <cellStyle name="Note 5 7 3 3 2" xfId="27032" xr:uid="{291AF86D-EC92-4714-A5FC-952C25AEA4F7}"/>
    <cellStyle name="Note 5 7 3 3 2 2" xfId="27033" xr:uid="{E3F8E2E9-1B1D-43F8-85C2-1BD5C6C983C7}"/>
    <cellStyle name="Note 5 7 3 3 3" xfId="27034" xr:uid="{8F2ED2DF-EBB6-4FE6-8E8C-F45068C7BC6C}"/>
    <cellStyle name="Note 5 7 3 4" xfId="27035" xr:uid="{E21FFC27-B314-418B-85E0-4A52C1460AC2}"/>
    <cellStyle name="Note 5 7 3 4 2" xfId="27036" xr:uid="{C4F8931E-F761-4C22-BD83-64FB06997B07}"/>
    <cellStyle name="Note 5 7 3 5" xfId="27037" xr:uid="{92BE61BF-D3FF-4083-83A7-00D0465D1108}"/>
    <cellStyle name="Note 5 7 3 5 2" xfId="27038" xr:uid="{E63CC808-AF57-4797-9248-8A67D2F23192}"/>
    <cellStyle name="Note 5 7 3 6" xfId="27039" xr:uid="{96AB7C5B-DAFC-48BB-B5F3-3EEB5BF7F1D4}"/>
    <cellStyle name="Note 5 7 4" xfId="27040" xr:uid="{BA1A3D7B-90AE-47C2-9B3B-700DC5F86762}"/>
    <cellStyle name="Note 5 7 4 2" xfId="27041" xr:uid="{38D3ED08-72D6-45E0-BD83-31D219AE06C4}"/>
    <cellStyle name="Note 5 7 4 2 2" xfId="27042" xr:uid="{32A2BF5E-E6C3-48A1-9B8A-46FA89631819}"/>
    <cellStyle name="Note 5 7 4 2 2 2" xfId="27043" xr:uid="{F1E17BED-A072-43F3-A4E2-1CEABBB1F6EA}"/>
    <cellStyle name="Note 5 7 4 2 3" xfId="27044" xr:uid="{DFA5D268-C21B-4466-BCCB-C43BC9FE9AB8}"/>
    <cellStyle name="Note 5 7 4 3" xfId="27045" xr:uid="{D5BF4D4A-B8E6-4809-BF4F-710ABB7AA13D}"/>
    <cellStyle name="Note 5 7 4 3 2" xfId="27046" xr:uid="{A1E71559-DD8A-4CE2-9D4B-F822BB220C0F}"/>
    <cellStyle name="Note 5 7 4 3 2 2" xfId="27047" xr:uid="{9156F784-4393-456E-9171-96F8C9CC6DD8}"/>
    <cellStyle name="Note 5 7 4 3 3" xfId="27048" xr:uid="{915528FD-3EFF-4472-8574-DEDAFCEDCE32}"/>
    <cellStyle name="Note 5 7 4 4" xfId="27049" xr:uid="{87175E35-5371-448A-9E18-DF86EFE6219E}"/>
    <cellStyle name="Note 5 7 4 4 2" xfId="27050" xr:uid="{37E1AE8E-661E-4A06-A499-675F91C9CABB}"/>
    <cellStyle name="Note 5 7 4 5" xfId="27051" xr:uid="{70276506-94F6-437F-9FC9-2DFAC4CED44D}"/>
    <cellStyle name="Note 5 7 4 5 2" xfId="27052" xr:uid="{EC5D97C1-1A11-4DC5-8475-819A73CF9C7E}"/>
    <cellStyle name="Note 5 7 4 6" xfId="27053" xr:uid="{D96CBB50-96DC-411A-A838-1B0868404A12}"/>
    <cellStyle name="Note 5 7 5" xfId="27054" xr:uid="{9A7A7E1F-F298-4AA0-9879-D2FEEB8D5F4E}"/>
    <cellStyle name="Note 5 7 5 2" xfId="27055" xr:uid="{B410A863-1CD0-4BBC-9116-216D7B44B0B5}"/>
    <cellStyle name="Note 5 7 5 2 2" xfId="27056" xr:uid="{DF353FCD-3E8B-4FB6-9BC2-C81D1B3AC114}"/>
    <cellStyle name="Note 5 7 5 2 2 2" xfId="27057" xr:uid="{48B4FEE4-DBB9-41E2-8A57-0A292DB1542F}"/>
    <cellStyle name="Note 5 7 5 2 3" xfId="27058" xr:uid="{B821C90D-6541-4AF6-AAC2-5D7376BF3745}"/>
    <cellStyle name="Note 5 7 5 3" xfId="27059" xr:uid="{191F5709-C6DB-462F-BB72-065A67164FA4}"/>
    <cellStyle name="Note 5 7 5 3 2" xfId="27060" xr:uid="{44F65D4E-45A7-449D-886D-31974BD7C9FC}"/>
    <cellStyle name="Note 5 7 5 3 2 2" xfId="27061" xr:uid="{62685E4E-D606-4216-B14E-302674BB6F88}"/>
    <cellStyle name="Note 5 7 5 3 3" xfId="27062" xr:uid="{602BE7FB-F42D-498C-8FDE-5A82C790641F}"/>
    <cellStyle name="Note 5 7 5 4" xfId="27063" xr:uid="{45593217-3D53-4831-B624-E3BCBB2B1126}"/>
    <cellStyle name="Note 5 7 5 4 2" xfId="27064" xr:uid="{A435DED7-2E95-46CB-B543-8EA5E9539F11}"/>
    <cellStyle name="Note 5 7 5 5" xfId="27065" xr:uid="{4F3E25AF-52EE-4254-8727-0D11C0120E98}"/>
    <cellStyle name="Note 5 7 5 5 2" xfId="27066" xr:uid="{7DB3CE14-3E8C-451C-88A0-28DB5090F32E}"/>
    <cellStyle name="Note 5 7 5 6" xfId="27067" xr:uid="{5A1C6606-872E-4300-8281-2FAE7A9FC5E7}"/>
    <cellStyle name="Note 5 7 6" xfId="27068" xr:uid="{BB81D0EA-9B47-42ED-858D-C79E12DFF424}"/>
    <cellStyle name="Note 5 7 6 2" xfId="27069" xr:uid="{97708D6C-006B-404A-ABC1-BC66F83E070E}"/>
    <cellStyle name="Note 5 7 6 2 2" xfId="27070" xr:uid="{59323685-CECA-4AF2-8B98-DB8AE43A39B8}"/>
    <cellStyle name="Note 5 7 6 3" xfId="27071" xr:uid="{82B5E2FF-EC78-454B-9328-2C028CF8E3C3}"/>
    <cellStyle name="Note 5 7 7" xfId="27072" xr:uid="{AB730AA9-FB59-415D-80E4-BC4E3B2D4480}"/>
    <cellStyle name="Note 5 7 7 2" xfId="27073" xr:uid="{D6B6EC84-1A60-4DB3-B619-48A512B70821}"/>
    <cellStyle name="Note 5 7 7 2 2" xfId="27074" xr:uid="{C27BD0B3-DAC5-4A46-8ACF-A81450889F03}"/>
    <cellStyle name="Note 5 7 7 3" xfId="27075" xr:uid="{6409357F-3F42-4402-AFAF-9DC2F1A3523D}"/>
    <cellStyle name="Note 5 7 8" xfId="27076" xr:uid="{E8C07626-B872-43A6-8950-305EBB6FF1A5}"/>
    <cellStyle name="Note 5 7 8 2" xfId="27077" xr:uid="{A601A3EC-FB9A-4053-8054-3698CF23E231}"/>
    <cellStyle name="Note 5 7 9" xfId="27078" xr:uid="{DC67BDB7-1A7F-4194-A54E-941E686219B5}"/>
    <cellStyle name="Note 5 7 9 2" xfId="27079" xr:uid="{1F3E27E8-8DDF-43E5-AE53-7C03ABC6EAC8}"/>
    <cellStyle name="Note 5 8" xfId="27080" xr:uid="{8CD4503C-2798-4577-9435-FF2E2B7F4DC5}"/>
    <cellStyle name="Note 5 8 10" xfId="27081" xr:uid="{F9FA01C7-1E3A-4192-8B06-DA8053192289}"/>
    <cellStyle name="Note 5 8 2" xfId="27082" xr:uid="{F0150474-3473-4F51-807A-276C61C8DDC0}"/>
    <cellStyle name="Note 5 8 2 2" xfId="27083" xr:uid="{2FE14824-7575-4115-B3D5-9446B38478B2}"/>
    <cellStyle name="Note 5 8 2 2 2" xfId="27084" xr:uid="{B73E7202-CF45-4A2F-85BE-7D2DF9749F83}"/>
    <cellStyle name="Note 5 8 2 2 2 2" xfId="27085" xr:uid="{FB941CE9-CEC1-4246-A201-E45AC08D09F1}"/>
    <cellStyle name="Note 5 8 2 2 2 2 2" xfId="27086" xr:uid="{BDDD88E1-0EAE-478F-942F-39F6C23231B4}"/>
    <cellStyle name="Note 5 8 2 2 2 3" xfId="27087" xr:uid="{5399C28D-D2BA-402E-88AC-7DE0B82CA108}"/>
    <cellStyle name="Note 5 8 2 2 3" xfId="27088" xr:uid="{98A1529A-1783-4D66-8EB0-6297DD4BA0E9}"/>
    <cellStyle name="Note 5 8 2 2 3 2" xfId="27089" xr:uid="{2423BEDF-7E09-4A45-93B9-0A5EC7DD237C}"/>
    <cellStyle name="Note 5 8 2 2 3 2 2" xfId="27090" xr:uid="{0369DEBD-675A-486B-948B-7415F1B86A0F}"/>
    <cellStyle name="Note 5 8 2 2 3 3" xfId="27091" xr:uid="{A97AAD5E-499C-4113-8E71-AEAFF930FDF6}"/>
    <cellStyle name="Note 5 8 2 2 4" xfId="27092" xr:uid="{B224715A-2193-433D-9D36-85598696F99F}"/>
    <cellStyle name="Note 5 8 2 2 4 2" xfId="27093" xr:uid="{607F5592-D5A2-435D-8818-F71717BACFAE}"/>
    <cellStyle name="Note 5 8 2 2 5" xfId="27094" xr:uid="{26BF6A83-6286-4F28-B430-7748FD9CBFE8}"/>
    <cellStyle name="Note 5 8 2 2 5 2" xfId="27095" xr:uid="{C08C581F-EEED-4ECE-9395-F3CF81FD4C6F}"/>
    <cellStyle name="Note 5 8 2 2 6" xfId="27096" xr:uid="{9D2BF0DE-53D1-4507-8101-3EAA5B055E71}"/>
    <cellStyle name="Note 5 8 2 3" xfId="27097" xr:uid="{B6B2CF03-F391-4F3A-96D1-FB44187C1015}"/>
    <cellStyle name="Note 5 8 2 3 2" xfId="27098" xr:uid="{4C04DD30-E051-45E1-80B3-62E59C4FA3D9}"/>
    <cellStyle name="Note 5 8 2 3 2 2" xfId="27099" xr:uid="{1049B989-E747-413E-B0D7-F3022E797C61}"/>
    <cellStyle name="Note 5 8 2 3 2 2 2" xfId="27100" xr:uid="{337F4983-40DF-4F2A-A96E-60FCDE97D29C}"/>
    <cellStyle name="Note 5 8 2 3 2 3" xfId="27101" xr:uid="{811FA4B9-A996-4AFB-8CE0-597FB2D2692F}"/>
    <cellStyle name="Note 5 8 2 3 3" xfId="27102" xr:uid="{9B4E54AB-722E-469D-82A8-6AAD620EF8BB}"/>
    <cellStyle name="Note 5 8 2 3 3 2" xfId="27103" xr:uid="{8E211E07-FF93-4119-B451-04DD10E2176A}"/>
    <cellStyle name="Note 5 8 2 3 3 2 2" xfId="27104" xr:uid="{597DEFD1-73D1-4039-82C6-FE1390A21103}"/>
    <cellStyle name="Note 5 8 2 3 3 3" xfId="27105" xr:uid="{8F047D1C-4480-455E-8372-DB64BC546719}"/>
    <cellStyle name="Note 5 8 2 3 4" xfId="27106" xr:uid="{B4AB56CB-EA4D-466F-977A-ED5E5CBFA4B8}"/>
    <cellStyle name="Note 5 8 2 3 4 2" xfId="27107" xr:uid="{333ACFC5-5A78-43AA-AF19-F2DF25C2F69A}"/>
    <cellStyle name="Note 5 8 2 3 5" xfId="27108" xr:uid="{92BDB42D-E757-4B9B-A486-C6CD187A077F}"/>
    <cellStyle name="Note 5 8 2 3 5 2" xfId="27109" xr:uid="{99820263-EFE3-4999-BDD3-7534BF5D4AB8}"/>
    <cellStyle name="Note 5 8 2 3 6" xfId="27110" xr:uid="{D9527F2D-5995-42E5-9546-8ADBD0A5F334}"/>
    <cellStyle name="Note 5 8 2 4" xfId="27111" xr:uid="{769967B0-EAAB-45A6-A3BA-8C17303D5410}"/>
    <cellStyle name="Note 5 8 2 4 2" xfId="27112" xr:uid="{0E05E309-AFA4-4FE9-9FC8-E207166B1663}"/>
    <cellStyle name="Note 5 8 2 4 2 2" xfId="27113" xr:uid="{99E907CE-8F24-4FEF-94A0-90F88899529A}"/>
    <cellStyle name="Note 5 8 2 4 2 2 2" xfId="27114" xr:uid="{2DDBF2AF-2ABE-43B0-A6A3-4935E1AB370E}"/>
    <cellStyle name="Note 5 8 2 4 2 3" xfId="27115" xr:uid="{8BB734F2-E392-494B-802D-440B319DE523}"/>
    <cellStyle name="Note 5 8 2 4 3" xfId="27116" xr:uid="{C3BD6614-1E0C-49F5-8CB8-666F99E5F764}"/>
    <cellStyle name="Note 5 8 2 4 3 2" xfId="27117" xr:uid="{6DD3F062-F6A1-4949-899C-4CC41270052F}"/>
    <cellStyle name="Note 5 8 2 4 3 2 2" xfId="27118" xr:uid="{55E088EC-BFEC-429E-8C86-C0F22E1690D5}"/>
    <cellStyle name="Note 5 8 2 4 3 3" xfId="27119" xr:uid="{4409ABB1-A432-4749-B2AC-AF2E68D56460}"/>
    <cellStyle name="Note 5 8 2 4 4" xfId="27120" xr:uid="{E652A9BA-F668-4796-885C-70854A575468}"/>
    <cellStyle name="Note 5 8 2 4 4 2" xfId="27121" xr:uid="{C2EBAA3D-1F2C-4108-883E-0C63B1AB573E}"/>
    <cellStyle name="Note 5 8 2 4 5" xfId="27122" xr:uid="{C61C56A2-F646-48C6-9E87-EF5B73F08AD3}"/>
    <cellStyle name="Note 5 8 2 4 5 2" xfId="27123" xr:uid="{37343590-9EE4-4A21-B8A3-892F22D358D7}"/>
    <cellStyle name="Note 5 8 2 4 6" xfId="27124" xr:uid="{C9B4726D-EA4B-47EE-94CA-F2EAFABF2A89}"/>
    <cellStyle name="Note 5 8 2 5" xfId="27125" xr:uid="{BE152EE7-2A10-4D99-BC1A-68700FDBC047}"/>
    <cellStyle name="Note 5 8 2 5 2" xfId="27126" xr:uid="{680F5D05-6190-4FC7-9F93-B242FEC2465C}"/>
    <cellStyle name="Note 5 8 2 5 2 2" xfId="27127" xr:uid="{32DF09E4-BD40-4BEB-88C2-CF31F585B3CD}"/>
    <cellStyle name="Note 5 8 2 5 3" xfId="27128" xr:uid="{6D9590AA-D696-4415-8739-E0DFBA47E7A0}"/>
    <cellStyle name="Note 5 8 2 6" xfId="27129" xr:uid="{4079A9FA-1FFA-4DD4-8DBF-C2E13ECF6BDB}"/>
    <cellStyle name="Note 5 8 2 6 2" xfId="27130" xr:uid="{EC9DBA32-F63E-421B-B828-2463CC4B69A7}"/>
    <cellStyle name="Note 5 8 2 6 2 2" xfId="27131" xr:uid="{B4A0FEC5-53FA-4524-A44E-1A889604ADAD}"/>
    <cellStyle name="Note 5 8 2 6 3" xfId="27132" xr:uid="{695122C8-3290-4E86-BAEF-DD17F2041A4D}"/>
    <cellStyle name="Note 5 8 2 7" xfId="27133" xr:uid="{D7AE531C-D079-4890-BB04-84E21083744A}"/>
    <cellStyle name="Note 5 8 2 7 2" xfId="27134" xr:uid="{7F349B08-0C58-4B58-BF8F-5B2001B8B337}"/>
    <cellStyle name="Note 5 8 2 8" xfId="27135" xr:uid="{4EF1E657-B078-4735-B622-168D686B55C7}"/>
    <cellStyle name="Note 5 8 2 8 2" xfId="27136" xr:uid="{F53B6B88-F529-4842-94B4-B3D08F1850F3}"/>
    <cellStyle name="Note 5 8 2 9" xfId="27137" xr:uid="{C96360EF-0884-478B-A319-09C2BFFD17BD}"/>
    <cellStyle name="Note 5 8 3" xfId="27138" xr:uid="{F3CB8B5C-99A1-4F6B-8293-1C345CE9C8A9}"/>
    <cellStyle name="Note 5 8 3 2" xfId="27139" xr:uid="{5D9E822B-7084-4864-B823-6CE398B8DD33}"/>
    <cellStyle name="Note 5 8 3 2 2" xfId="27140" xr:uid="{DFC2AA73-484C-436D-B795-B28C84816EA3}"/>
    <cellStyle name="Note 5 8 3 2 2 2" xfId="27141" xr:uid="{5E653269-CEC8-499C-AAD3-7CCC1E9EBB90}"/>
    <cellStyle name="Note 5 8 3 2 3" xfId="27142" xr:uid="{5FC2E29E-9F85-47C0-96D4-72966ECB7161}"/>
    <cellStyle name="Note 5 8 3 3" xfId="27143" xr:uid="{991B7DED-79DA-462F-8C65-82A51530E027}"/>
    <cellStyle name="Note 5 8 3 3 2" xfId="27144" xr:uid="{772C3C2A-67B0-4131-AD62-1A17914B6EF0}"/>
    <cellStyle name="Note 5 8 3 3 2 2" xfId="27145" xr:uid="{F9A916D2-0460-4BED-A6C9-489C832341D7}"/>
    <cellStyle name="Note 5 8 3 3 3" xfId="27146" xr:uid="{49ED383E-EEFE-4C9A-B2E9-30E12116622F}"/>
    <cellStyle name="Note 5 8 3 4" xfId="27147" xr:uid="{9928A321-196A-4838-A19B-C5E0086DAE10}"/>
    <cellStyle name="Note 5 8 3 4 2" xfId="27148" xr:uid="{25545D08-626B-4E5A-B6FF-396158ABAA79}"/>
    <cellStyle name="Note 5 8 3 5" xfId="27149" xr:uid="{B704C0CC-DBFC-4CB2-930A-735198D35BA3}"/>
    <cellStyle name="Note 5 8 3 5 2" xfId="27150" xr:uid="{C109A1CB-157A-486C-A6B6-BF635247E7C0}"/>
    <cellStyle name="Note 5 8 3 6" xfId="27151" xr:uid="{9C306D4D-7E13-4D6E-92C1-F6B187A9544E}"/>
    <cellStyle name="Note 5 8 4" xfId="27152" xr:uid="{4D452E6C-F726-40B0-A120-51350579B4BD}"/>
    <cellStyle name="Note 5 8 4 2" xfId="27153" xr:uid="{4C994E00-B469-4EF5-B315-BFB0CC325ECD}"/>
    <cellStyle name="Note 5 8 4 2 2" xfId="27154" xr:uid="{B74F9527-2BFF-4532-A7C2-16087CE75093}"/>
    <cellStyle name="Note 5 8 4 2 2 2" xfId="27155" xr:uid="{5823DC63-A697-4397-9A74-F502F9F6DFD4}"/>
    <cellStyle name="Note 5 8 4 2 3" xfId="27156" xr:uid="{DE256549-D9CA-4B64-A5C2-F02684B430E9}"/>
    <cellStyle name="Note 5 8 4 3" xfId="27157" xr:uid="{097F9580-F70A-4E5A-91F9-592140F69B2B}"/>
    <cellStyle name="Note 5 8 4 3 2" xfId="27158" xr:uid="{22FCB611-B75C-4973-8932-13B58CDA25FE}"/>
    <cellStyle name="Note 5 8 4 3 2 2" xfId="27159" xr:uid="{8581DADF-CB0F-4908-9DD6-0EC1AA37CF7F}"/>
    <cellStyle name="Note 5 8 4 3 3" xfId="27160" xr:uid="{515707CC-6461-4E96-A0F8-0AD0FF29028A}"/>
    <cellStyle name="Note 5 8 4 4" xfId="27161" xr:uid="{FC9D5FFE-323A-4D3D-A295-274EBD186E86}"/>
    <cellStyle name="Note 5 8 4 4 2" xfId="27162" xr:uid="{5436F02F-6833-467B-8014-F26E25581A59}"/>
    <cellStyle name="Note 5 8 4 5" xfId="27163" xr:uid="{D39B39B2-4784-42B5-B164-D1B40BCE8D41}"/>
    <cellStyle name="Note 5 8 4 5 2" xfId="27164" xr:uid="{98A44C91-E103-4B20-AB75-362317CDF941}"/>
    <cellStyle name="Note 5 8 4 6" xfId="27165" xr:uid="{D0336376-8301-469C-B57B-D718C34522D8}"/>
    <cellStyle name="Note 5 8 5" xfId="27166" xr:uid="{99716843-6AF8-4352-A8D0-40DAE5FED985}"/>
    <cellStyle name="Note 5 8 5 2" xfId="27167" xr:uid="{F27742A7-9953-4A20-901B-93FBFD937B22}"/>
    <cellStyle name="Note 5 8 5 2 2" xfId="27168" xr:uid="{F310853B-83A3-4892-920F-A3DE8F18B3EC}"/>
    <cellStyle name="Note 5 8 5 2 2 2" xfId="27169" xr:uid="{9A2973C0-A1E7-45D2-9BAD-6D586B245906}"/>
    <cellStyle name="Note 5 8 5 2 3" xfId="27170" xr:uid="{DEA71BE5-2FA3-41D5-B7E5-82A659F20FA8}"/>
    <cellStyle name="Note 5 8 5 3" xfId="27171" xr:uid="{B0AC561B-FEE6-43AD-8C5F-F8A0398F6758}"/>
    <cellStyle name="Note 5 8 5 3 2" xfId="27172" xr:uid="{E00EBE6E-A042-484C-9895-67386D9D75F9}"/>
    <cellStyle name="Note 5 8 5 3 2 2" xfId="27173" xr:uid="{219034EA-F387-45A3-B15D-4AFD186525C9}"/>
    <cellStyle name="Note 5 8 5 3 3" xfId="27174" xr:uid="{16597693-4BD5-4437-9478-2B5E3E01FA9E}"/>
    <cellStyle name="Note 5 8 5 4" xfId="27175" xr:uid="{D6A04FF4-B245-4924-AED7-5E63F9E9D04A}"/>
    <cellStyle name="Note 5 8 5 4 2" xfId="27176" xr:uid="{079E3201-2419-4741-A20B-36F408F3CAD8}"/>
    <cellStyle name="Note 5 8 5 5" xfId="27177" xr:uid="{A8E4EE42-4503-42C2-8989-7142F729680E}"/>
    <cellStyle name="Note 5 8 5 5 2" xfId="27178" xr:uid="{A38A74A9-F92E-492C-AA2E-330A64605A19}"/>
    <cellStyle name="Note 5 8 5 6" xfId="27179" xr:uid="{A3AD8D23-BDC2-43FF-95D9-69B81307A01B}"/>
    <cellStyle name="Note 5 8 6" xfId="27180" xr:uid="{A8C4E56C-60C7-432B-BBB2-B3F17BE78099}"/>
    <cellStyle name="Note 5 8 6 2" xfId="27181" xr:uid="{0A6834D3-25E1-4715-B2EE-C85A9BCF60A5}"/>
    <cellStyle name="Note 5 8 6 2 2" xfId="27182" xr:uid="{E0F3E371-9F7A-4FC7-BA4E-87EB9203F773}"/>
    <cellStyle name="Note 5 8 6 3" xfId="27183" xr:uid="{318AF61B-C51B-45E0-BE13-8BF42765C16E}"/>
    <cellStyle name="Note 5 8 7" xfId="27184" xr:uid="{FEDE2A3D-0E77-4460-816D-53BC471B269D}"/>
    <cellStyle name="Note 5 8 7 2" xfId="27185" xr:uid="{2CA01163-6E02-4B15-A2D3-920C8115FAB4}"/>
    <cellStyle name="Note 5 8 7 2 2" xfId="27186" xr:uid="{4E4DE3CE-3904-4AE5-9A9B-BD3BBB1D6FC8}"/>
    <cellStyle name="Note 5 8 7 3" xfId="27187" xr:uid="{FB1917CD-CAD0-4E5D-BF51-92EEF24EA806}"/>
    <cellStyle name="Note 5 8 8" xfId="27188" xr:uid="{2435590C-33FF-4A22-929D-C7EAA873A80F}"/>
    <cellStyle name="Note 5 8 8 2" xfId="27189" xr:uid="{6E5287F4-5EC7-4855-A7B6-A202C1FF2DCA}"/>
    <cellStyle name="Note 5 8 9" xfId="27190" xr:uid="{C4AE3465-613D-40EB-8857-CB9FD24D8540}"/>
    <cellStyle name="Note 5 8 9 2" xfId="27191" xr:uid="{3ED4F695-0326-4DBB-9460-9D6BBF6B7BA4}"/>
    <cellStyle name="Note 5 9" xfId="27192" xr:uid="{94975ABB-AF3E-4A6E-87EF-77755D22A4FD}"/>
    <cellStyle name="Note 5 9 10" xfId="27193" xr:uid="{DF29C3EE-3280-401D-B8EB-FB6AD93AAE21}"/>
    <cellStyle name="Note 5 9 2" xfId="27194" xr:uid="{E14F1C2A-2453-40D8-BB13-2135AB885820}"/>
    <cellStyle name="Note 5 9 2 2" xfId="27195" xr:uid="{208D1BEB-6E7F-460B-8AF8-829793FB0AED}"/>
    <cellStyle name="Note 5 9 2 2 2" xfId="27196" xr:uid="{62B883C3-4E68-49BD-921D-FB0A6B2F94FF}"/>
    <cellStyle name="Note 5 9 2 2 2 2" xfId="27197" xr:uid="{A1EF9B5B-C44B-4755-AD95-4DD81956017D}"/>
    <cellStyle name="Note 5 9 2 2 2 2 2" xfId="27198" xr:uid="{3E5CDF6B-BF7E-4B9D-87E1-9D19DDC1CA0C}"/>
    <cellStyle name="Note 5 9 2 2 2 3" xfId="27199" xr:uid="{8AB994EB-DBCE-47EE-8280-4483D81CE68B}"/>
    <cellStyle name="Note 5 9 2 2 3" xfId="27200" xr:uid="{5DC7A04D-BF4C-489C-A9C4-17644E7D5E91}"/>
    <cellStyle name="Note 5 9 2 2 3 2" xfId="27201" xr:uid="{C8CA15A3-4E27-44BA-AC03-BB7F19F5A7B2}"/>
    <cellStyle name="Note 5 9 2 2 3 2 2" xfId="27202" xr:uid="{23707ACF-A13D-4D73-B0DE-A6564659C6F2}"/>
    <cellStyle name="Note 5 9 2 2 3 3" xfId="27203" xr:uid="{7AA4960C-B530-4FC7-BE1E-E85FA9060EF8}"/>
    <cellStyle name="Note 5 9 2 2 4" xfId="27204" xr:uid="{3D67F034-179C-4422-9E58-0E0DF7154A10}"/>
    <cellStyle name="Note 5 9 2 2 4 2" xfId="27205" xr:uid="{D051FA48-ABB8-44BC-95CF-C63368E04B27}"/>
    <cellStyle name="Note 5 9 2 2 5" xfId="27206" xr:uid="{0C145D6B-B7BD-4B1D-8C68-10F99D192197}"/>
    <cellStyle name="Note 5 9 2 2 5 2" xfId="27207" xr:uid="{CA2BA28A-A3D1-47ED-A767-79F72FE10114}"/>
    <cellStyle name="Note 5 9 2 2 6" xfId="27208" xr:uid="{44C61860-795C-4134-9F79-DF23C6629279}"/>
    <cellStyle name="Note 5 9 2 3" xfId="27209" xr:uid="{85ABD4CF-5134-4E5D-901C-C2BAAC54CAF8}"/>
    <cellStyle name="Note 5 9 2 3 2" xfId="27210" xr:uid="{EFD9D43B-923A-4A02-8F80-079E6755E93F}"/>
    <cellStyle name="Note 5 9 2 3 2 2" xfId="27211" xr:uid="{8743BC27-3CF1-4F1D-B895-F5526450CD82}"/>
    <cellStyle name="Note 5 9 2 3 2 2 2" xfId="27212" xr:uid="{D5EC8A55-7B87-4122-8B35-6742FBC33F95}"/>
    <cellStyle name="Note 5 9 2 3 2 3" xfId="27213" xr:uid="{DE754C5F-01F4-44BD-81F9-64FDBF561F3B}"/>
    <cellStyle name="Note 5 9 2 3 3" xfId="27214" xr:uid="{8EF3F0EB-5055-41AE-A100-F8334FE24A13}"/>
    <cellStyle name="Note 5 9 2 3 3 2" xfId="27215" xr:uid="{505F6754-69B9-4A34-9CAF-0DBDE0591B17}"/>
    <cellStyle name="Note 5 9 2 3 3 2 2" xfId="27216" xr:uid="{5F289AF0-3211-414C-9DF0-57D58B74C2F5}"/>
    <cellStyle name="Note 5 9 2 3 3 3" xfId="27217" xr:uid="{D44AA4CA-E535-4281-8798-B4B9EB3F47EE}"/>
    <cellStyle name="Note 5 9 2 3 4" xfId="27218" xr:uid="{F4187476-9428-47AD-9812-744139CDDE62}"/>
    <cellStyle name="Note 5 9 2 3 4 2" xfId="27219" xr:uid="{328B0C2C-42F9-40FB-90B6-5E4A8DE88200}"/>
    <cellStyle name="Note 5 9 2 3 5" xfId="27220" xr:uid="{53884400-22D0-4E9D-A46F-98BAF35699DC}"/>
    <cellStyle name="Note 5 9 2 3 5 2" xfId="27221" xr:uid="{E4FDAF6A-02A3-4FB8-8016-F3594C0FBF35}"/>
    <cellStyle name="Note 5 9 2 3 6" xfId="27222" xr:uid="{4D25F32A-9B8D-4FE9-A452-1B801AEAC798}"/>
    <cellStyle name="Note 5 9 2 4" xfId="27223" xr:uid="{E29A5ECE-4E43-43E5-8A11-E79AE450302E}"/>
    <cellStyle name="Note 5 9 2 4 2" xfId="27224" xr:uid="{B4825FA4-4BF0-4E82-A3DB-31D5E9D6503E}"/>
    <cellStyle name="Note 5 9 2 4 2 2" xfId="27225" xr:uid="{20E34428-DBDB-4409-B4E0-0B8314F74134}"/>
    <cellStyle name="Note 5 9 2 4 2 2 2" xfId="27226" xr:uid="{F789C78B-A085-4D43-AE2E-069321F54104}"/>
    <cellStyle name="Note 5 9 2 4 2 3" xfId="27227" xr:uid="{9B90D0F6-A122-4604-B73D-F3A894BD65A6}"/>
    <cellStyle name="Note 5 9 2 4 3" xfId="27228" xr:uid="{71C3F5FA-599C-4C18-8391-0D9B9856E9DA}"/>
    <cellStyle name="Note 5 9 2 4 3 2" xfId="27229" xr:uid="{9ACD015D-11B3-4DA9-BB09-C1B5BE863A32}"/>
    <cellStyle name="Note 5 9 2 4 3 2 2" xfId="27230" xr:uid="{95AA4076-4711-4546-AEB9-776B5239F317}"/>
    <cellStyle name="Note 5 9 2 4 3 3" xfId="27231" xr:uid="{A0790235-065A-4586-AD39-215D0E5DE04E}"/>
    <cellStyle name="Note 5 9 2 4 4" xfId="27232" xr:uid="{022C86BF-E1B8-44A7-ADB2-BACB12CA2B22}"/>
    <cellStyle name="Note 5 9 2 4 4 2" xfId="27233" xr:uid="{E2257BBB-0510-4C9E-8B21-137B005FFF56}"/>
    <cellStyle name="Note 5 9 2 4 5" xfId="27234" xr:uid="{88CFC716-A992-42F9-AF2E-F4366B8090C9}"/>
    <cellStyle name="Note 5 9 2 4 5 2" xfId="27235" xr:uid="{56F367EF-C48D-4B97-9274-FA50DCB8DD30}"/>
    <cellStyle name="Note 5 9 2 4 6" xfId="27236" xr:uid="{FE8540B9-70A1-403A-995C-36D60F28B876}"/>
    <cellStyle name="Note 5 9 2 5" xfId="27237" xr:uid="{7CDFFB3F-8F56-4916-935A-CA53F2065A2C}"/>
    <cellStyle name="Note 5 9 2 5 2" xfId="27238" xr:uid="{C2BB5E65-0D83-4ECF-9C1E-7696B42B994B}"/>
    <cellStyle name="Note 5 9 2 5 2 2" xfId="27239" xr:uid="{D9EA8BEE-3E38-46E7-8183-12D9284FD722}"/>
    <cellStyle name="Note 5 9 2 5 3" xfId="27240" xr:uid="{53820507-DF64-4F26-92E9-B96EFB79C301}"/>
    <cellStyle name="Note 5 9 2 6" xfId="27241" xr:uid="{F26DC237-586D-46C6-ABA5-FFBDA7167212}"/>
    <cellStyle name="Note 5 9 2 6 2" xfId="27242" xr:uid="{177FCC69-59BF-4611-89EC-E62C9FB3E096}"/>
    <cellStyle name="Note 5 9 2 6 2 2" xfId="27243" xr:uid="{F0C9F3C6-ED3D-401C-8787-A17F809D4EC8}"/>
    <cellStyle name="Note 5 9 2 6 3" xfId="27244" xr:uid="{8A100548-85C9-43C0-97D9-F34F95C62DE3}"/>
    <cellStyle name="Note 5 9 2 7" xfId="27245" xr:uid="{290BC388-E7A4-4093-9379-2AE8EBD74D89}"/>
    <cellStyle name="Note 5 9 2 7 2" xfId="27246" xr:uid="{7A26951C-CB7C-466A-94E3-2F02DF85E7AF}"/>
    <cellStyle name="Note 5 9 2 8" xfId="27247" xr:uid="{04B3D01B-D73C-4D9D-83FD-55C4B16FAF9B}"/>
    <cellStyle name="Note 5 9 2 8 2" xfId="27248" xr:uid="{AEB66ACE-BB12-4C97-864D-838EDBC806CA}"/>
    <cellStyle name="Note 5 9 2 9" xfId="27249" xr:uid="{D5E8FADD-7B5E-4635-A127-94EAFCB1034F}"/>
    <cellStyle name="Note 5 9 3" xfId="27250" xr:uid="{541276A6-27BF-432D-B041-767FC3D01968}"/>
    <cellStyle name="Note 5 9 3 2" xfId="27251" xr:uid="{222F6B8F-BAB6-4EBF-889D-A1717BA52A34}"/>
    <cellStyle name="Note 5 9 3 2 2" xfId="27252" xr:uid="{F5DAF035-D0EE-4262-B978-48FA50F42F06}"/>
    <cellStyle name="Note 5 9 3 2 2 2" xfId="27253" xr:uid="{E913579D-A443-4DAA-B568-8C6DFC7CB79D}"/>
    <cellStyle name="Note 5 9 3 2 3" xfId="27254" xr:uid="{FE4ACB47-61C5-40D5-9AF6-9468926CCD65}"/>
    <cellStyle name="Note 5 9 3 3" xfId="27255" xr:uid="{7A671E11-2CC7-4271-B9CE-6219D4A96DAE}"/>
    <cellStyle name="Note 5 9 3 3 2" xfId="27256" xr:uid="{8033E353-851B-4E98-B4E7-947794D00C7A}"/>
    <cellStyle name="Note 5 9 3 3 2 2" xfId="27257" xr:uid="{2A5C642F-F9B1-41BC-B336-D699398B2F84}"/>
    <cellStyle name="Note 5 9 3 3 3" xfId="27258" xr:uid="{D131AB80-1E16-4912-BCAC-735E2DA7998A}"/>
    <cellStyle name="Note 5 9 3 4" xfId="27259" xr:uid="{69F93FDA-435B-4CC6-9802-DE7CB731FFBA}"/>
    <cellStyle name="Note 5 9 3 4 2" xfId="27260" xr:uid="{722360AD-6AAF-453E-9319-FA9B9B8048BD}"/>
    <cellStyle name="Note 5 9 3 5" xfId="27261" xr:uid="{6A708CF2-05A1-48E0-AAD2-C27E9FADF3C7}"/>
    <cellStyle name="Note 5 9 3 5 2" xfId="27262" xr:uid="{B9EBBC1A-BDF3-4D34-A18D-8F59EEF1D1A6}"/>
    <cellStyle name="Note 5 9 3 6" xfId="27263" xr:uid="{500CD87D-BBBF-4B95-8F2C-AE64CC37A3BF}"/>
    <cellStyle name="Note 5 9 4" xfId="27264" xr:uid="{70128D49-ADBD-4237-888C-C7FF79070CFD}"/>
    <cellStyle name="Note 5 9 4 2" xfId="27265" xr:uid="{7DCED0F4-787C-4D66-B0C8-96F869C9B7D1}"/>
    <cellStyle name="Note 5 9 4 2 2" xfId="27266" xr:uid="{76818A4F-ED82-4C11-9AF2-E5402B9E5A20}"/>
    <cellStyle name="Note 5 9 4 2 2 2" xfId="27267" xr:uid="{C97F8071-16DB-44E6-B1AC-DC1BB77D8FA8}"/>
    <cellStyle name="Note 5 9 4 2 3" xfId="27268" xr:uid="{458D108A-A68C-425A-885C-2CEA66C23A7F}"/>
    <cellStyle name="Note 5 9 4 3" xfId="27269" xr:uid="{0B4ED51C-8585-4265-A2CF-357572AB00E1}"/>
    <cellStyle name="Note 5 9 4 3 2" xfId="27270" xr:uid="{AB60FD17-A0D1-45CE-B9F3-FACA17438E05}"/>
    <cellStyle name="Note 5 9 4 3 2 2" xfId="27271" xr:uid="{95FA9289-F834-472A-BC1E-CDA956EA92F3}"/>
    <cellStyle name="Note 5 9 4 3 3" xfId="27272" xr:uid="{D8FA391F-4B8C-4EB7-9A5A-561389B38B0F}"/>
    <cellStyle name="Note 5 9 4 4" xfId="27273" xr:uid="{D0A87734-8189-4FA9-A895-4BB05E01C2A5}"/>
    <cellStyle name="Note 5 9 4 4 2" xfId="27274" xr:uid="{86D3348D-D79D-4A17-B976-A7EB0CBF0D47}"/>
    <cellStyle name="Note 5 9 4 5" xfId="27275" xr:uid="{34675AE5-C514-4F27-BBE6-54EDB63ED8FE}"/>
    <cellStyle name="Note 5 9 4 5 2" xfId="27276" xr:uid="{FD429262-EBC5-438D-AEF2-3DBEE98F616F}"/>
    <cellStyle name="Note 5 9 4 6" xfId="27277" xr:uid="{3A64CDC2-8193-4883-9F34-0678F99ABDF1}"/>
    <cellStyle name="Note 5 9 5" xfId="27278" xr:uid="{6F4EDD4D-46A8-48D6-B24E-CA86351595D2}"/>
    <cellStyle name="Note 5 9 5 2" xfId="27279" xr:uid="{499319D5-087B-45D5-B9C2-075582CB50F5}"/>
    <cellStyle name="Note 5 9 5 2 2" xfId="27280" xr:uid="{3FD597B5-D958-4041-B7CA-1A74E7CDE648}"/>
    <cellStyle name="Note 5 9 5 2 2 2" xfId="27281" xr:uid="{9174628B-DB64-4F75-B7B3-5CD1E3B6C8E2}"/>
    <cellStyle name="Note 5 9 5 2 3" xfId="27282" xr:uid="{875769C5-D5F3-4326-A7EF-35F8ECE84CF1}"/>
    <cellStyle name="Note 5 9 5 3" xfId="27283" xr:uid="{1F0ED715-7B33-41C8-8E4B-C43EB27D25FD}"/>
    <cellStyle name="Note 5 9 5 3 2" xfId="27284" xr:uid="{D3613BAB-7107-4762-96FE-8BD41E6CCA0F}"/>
    <cellStyle name="Note 5 9 5 3 2 2" xfId="27285" xr:uid="{AE27A2C3-C62B-4C3B-85BB-A9888BA8B7AE}"/>
    <cellStyle name="Note 5 9 5 3 3" xfId="27286" xr:uid="{A42DDA92-0D24-4B5A-9803-A354004A92A9}"/>
    <cellStyle name="Note 5 9 5 4" xfId="27287" xr:uid="{F80BF5F2-F88B-4AD5-B631-2D9FDB1FCD3F}"/>
    <cellStyle name="Note 5 9 5 4 2" xfId="27288" xr:uid="{C2D835FB-1BBC-4AED-AA34-0DCDFF50223D}"/>
    <cellStyle name="Note 5 9 5 5" xfId="27289" xr:uid="{C5231ED0-D154-4554-934B-ED11D20A85B8}"/>
    <cellStyle name="Note 5 9 5 5 2" xfId="27290" xr:uid="{44735FC2-5EE8-4A92-B970-24221A43A502}"/>
    <cellStyle name="Note 5 9 5 6" xfId="27291" xr:uid="{2D44FD00-1BA8-45BA-AC90-C4A80EC91FFB}"/>
    <cellStyle name="Note 5 9 6" xfId="27292" xr:uid="{F2D8CE00-3D25-492E-B02F-963956E1DA67}"/>
    <cellStyle name="Note 5 9 6 2" xfId="27293" xr:uid="{BC339672-D9CC-41B4-ABC2-5CED437820AC}"/>
    <cellStyle name="Note 5 9 6 2 2" xfId="27294" xr:uid="{51249DC2-0EE9-48FE-9D68-CEF60D14931A}"/>
    <cellStyle name="Note 5 9 6 3" xfId="27295" xr:uid="{C89D55D4-4BC7-4DC0-A47C-454D2F673C9A}"/>
    <cellStyle name="Note 5 9 7" xfId="27296" xr:uid="{4ADFE314-07FD-480A-B912-3F0C60B95A6E}"/>
    <cellStyle name="Note 5 9 7 2" xfId="27297" xr:uid="{06A32BA9-0323-4EF2-9812-700927C9D5D0}"/>
    <cellStyle name="Note 5 9 7 2 2" xfId="27298" xr:uid="{823D096D-B362-4318-8F1B-C59BD40BFE1D}"/>
    <cellStyle name="Note 5 9 7 3" xfId="27299" xr:uid="{7A2908DB-9EFC-45B3-A8CA-7807A799A069}"/>
    <cellStyle name="Note 5 9 8" xfId="27300" xr:uid="{48653D6C-0472-40A6-B543-1096ADB4EA4C}"/>
    <cellStyle name="Note 5 9 8 2" xfId="27301" xr:uid="{70F11547-5C36-49ED-9570-3041BB8ADBED}"/>
    <cellStyle name="Note 5 9 9" xfId="27302" xr:uid="{15156573-7BE1-495F-A8CD-286EECB0C742}"/>
    <cellStyle name="Note 5 9 9 2" xfId="27303" xr:uid="{EB253C20-FAAD-4AB1-B3E1-97AF6196DA94}"/>
    <cellStyle name="Note 6" xfId="27304" xr:uid="{173E164E-E6E8-41E6-8C2F-2A1F610B3383}"/>
    <cellStyle name="Note 6 10" xfId="27305" xr:uid="{50C96C5C-26E8-45C3-AEB1-7558F791F573}"/>
    <cellStyle name="Note 6 10 10" xfId="27306" xr:uid="{A51BDC81-6F5E-4E6D-A6C6-97E620E0C716}"/>
    <cellStyle name="Note 6 10 2" xfId="27307" xr:uid="{FA4FE7AA-AE27-4E19-8600-43356C2EE430}"/>
    <cellStyle name="Note 6 10 2 2" xfId="27308" xr:uid="{7A84D4B0-C469-4426-9BB6-1B5F242365DF}"/>
    <cellStyle name="Note 6 10 2 2 2" xfId="27309" xr:uid="{18462BD0-896B-4EAE-870B-EF52398E7AB6}"/>
    <cellStyle name="Note 6 10 2 2 2 2" xfId="27310" xr:uid="{157F5D7C-42D9-4FA8-8BF9-F80FC78766C4}"/>
    <cellStyle name="Note 6 10 2 2 2 2 2" xfId="27311" xr:uid="{E24EA213-D5DF-4A62-8CDA-57FADFEBA3E8}"/>
    <cellStyle name="Note 6 10 2 2 2 3" xfId="27312" xr:uid="{25D34187-052A-468D-B9F1-6BA146653303}"/>
    <cellStyle name="Note 6 10 2 2 3" xfId="27313" xr:uid="{7A7FC97E-4189-408A-8DD7-B8755BB77BC8}"/>
    <cellStyle name="Note 6 10 2 2 3 2" xfId="27314" xr:uid="{080E5C56-C871-4CDE-BC67-D72AD0357051}"/>
    <cellStyle name="Note 6 10 2 2 3 2 2" xfId="27315" xr:uid="{878630A7-F1C5-44D9-9BA6-F77D7E4058A1}"/>
    <cellStyle name="Note 6 10 2 2 3 3" xfId="27316" xr:uid="{65E10887-C5FB-47AA-92B0-8BA5A05C5DCB}"/>
    <cellStyle name="Note 6 10 2 2 4" xfId="27317" xr:uid="{4540789E-6D08-48A0-8393-F54A11654DCF}"/>
    <cellStyle name="Note 6 10 2 2 4 2" xfId="27318" xr:uid="{0DF9EDD1-EB64-472A-AA47-744878CDE70C}"/>
    <cellStyle name="Note 6 10 2 2 5" xfId="27319" xr:uid="{B0B06F4B-7DF2-4F81-AFF4-C1981A345D6D}"/>
    <cellStyle name="Note 6 10 2 2 5 2" xfId="27320" xr:uid="{18DB375B-38F5-4024-8D71-CF1BA7ABB607}"/>
    <cellStyle name="Note 6 10 2 2 6" xfId="27321" xr:uid="{DC5919D3-A5CF-4BF5-AAC9-122029C47F67}"/>
    <cellStyle name="Note 6 10 2 3" xfId="27322" xr:uid="{A5B2E101-C15D-4D28-B27C-D904502AC1A8}"/>
    <cellStyle name="Note 6 10 2 3 2" xfId="27323" xr:uid="{554D7540-432B-4117-836C-F562EF444350}"/>
    <cellStyle name="Note 6 10 2 3 2 2" xfId="27324" xr:uid="{D05DAC31-73ED-4424-81B4-4CB508EBC939}"/>
    <cellStyle name="Note 6 10 2 3 2 2 2" xfId="27325" xr:uid="{6199D128-6E7A-4E19-BCAB-D24B83B00A21}"/>
    <cellStyle name="Note 6 10 2 3 2 3" xfId="27326" xr:uid="{2C40FF64-9F56-4132-AF43-AC10E7A302AD}"/>
    <cellStyle name="Note 6 10 2 3 3" xfId="27327" xr:uid="{AA592A74-7A2D-4CF3-A51C-1CA70DB96DC6}"/>
    <cellStyle name="Note 6 10 2 3 3 2" xfId="27328" xr:uid="{7FF5D380-F380-48C4-82A3-FFEEB7DC3200}"/>
    <cellStyle name="Note 6 10 2 3 3 2 2" xfId="27329" xr:uid="{F69D896B-1607-486C-9FD5-CE10659FF0BC}"/>
    <cellStyle name="Note 6 10 2 3 3 3" xfId="27330" xr:uid="{374C90F2-1F55-42DC-A86F-64728690FB93}"/>
    <cellStyle name="Note 6 10 2 3 4" xfId="27331" xr:uid="{DBAAB3C7-911C-4060-BDC3-1270D53A9F68}"/>
    <cellStyle name="Note 6 10 2 3 4 2" xfId="27332" xr:uid="{F1D630F2-82A3-4DBB-B8C1-2481A0F8A773}"/>
    <cellStyle name="Note 6 10 2 3 5" xfId="27333" xr:uid="{A870ECC7-1F45-45CD-AFD4-5B1EBB2CBA00}"/>
    <cellStyle name="Note 6 10 2 3 5 2" xfId="27334" xr:uid="{01D83FD4-B684-49A7-9CE0-47327C70331F}"/>
    <cellStyle name="Note 6 10 2 3 6" xfId="27335" xr:uid="{E85FEAFC-E014-4F11-9CF2-657E6BE7D702}"/>
    <cellStyle name="Note 6 10 2 4" xfId="27336" xr:uid="{16E1CEE0-7A1B-4A3A-A8BC-05202AB6A731}"/>
    <cellStyle name="Note 6 10 2 4 2" xfId="27337" xr:uid="{8F6E5231-0CDE-4B80-BD9E-4E4878518AA9}"/>
    <cellStyle name="Note 6 10 2 4 2 2" xfId="27338" xr:uid="{544FEF03-75C2-4F0F-A5E7-20862FE7B02C}"/>
    <cellStyle name="Note 6 10 2 4 2 2 2" xfId="27339" xr:uid="{7234432B-1253-47DF-8F03-37888B64B156}"/>
    <cellStyle name="Note 6 10 2 4 2 3" xfId="27340" xr:uid="{5CCC202D-445D-4F51-870F-2C043E52ADA8}"/>
    <cellStyle name="Note 6 10 2 4 3" xfId="27341" xr:uid="{52844B80-819E-4252-9B57-8BE23224F829}"/>
    <cellStyle name="Note 6 10 2 4 3 2" xfId="27342" xr:uid="{4207C184-97EE-4B11-812B-13686632C5BE}"/>
    <cellStyle name="Note 6 10 2 4 3 2 2" xfId="27343" xr:uid="{A5B9C6D7-8DA0-460D-80A3-402BD888FC62}"/>
    <cellStyle name="Note 6 10 2 4 3 3" xfId="27344" xr:uid="{997EAF20-FEAC-46CA-9911-83B7B6F3BF9A}"/>
    <cellStyle name="Note 6 10 2 4 4" xfId="27345" xr:uid="{37908CF4-FE10-48E3-9D52-315A8331B7CE}"/>
    <cellStyle name="Note 6 10 2 4 4 2" xfId="27346" xr:uid="{3DB4E9C4-F1B6-421C-A480-4232C5B412B5}"/>
    <cellStyle name="Note 6 10 2 4 5" xfId="27347" xr:uid="{E7158E07-01D7-4BF0-8268-AFA2118E8406}"/>
    <cellStyle name="Note 6 10 2 4 5 2" xfId="27348" xr:uid="{625B7317-430C-4247-8770-B6A18628817D}"/>
    <cellStyle name="Note 6 10 2 4 6" xfId="27349" xr:uid="{9FCF0951-0C3F-4915-AC14-A0031E7BD0E0}"/>
    <cellStyle name="Note 6 10 2 5" xfId="27350" xr:uid="{D7FCDDAB-4C0D-4462-9007-C4DFA1B4B937}"/>
    <cellStyle name="Note 6 10 2 5 2" xfId="27351" xr:uid="{A92B6942-5E80-4669-A75C-97B9C4A5F5BA}"/>
    <cellStyle name="Note 6 10 2 5 2 2" xfId="27352" xr:uid="{BE3373F3-AB48-4334-97E0-09A0B89D399F}"/>
    <cellStyle name="Note 6 10 2 5 3" xfId="27353" xr:uid="{2927A3C5-F117-4189-A7B9-6770FBB8CE3B}"/>
    <cellStyle name="Note 6 10 2 6" xfId="27354" xr:uid="{5B008359-E42D-4656-B1F2-B0999EC0CC8D}"/>
    <cellStyle name="Note 6 10 2 6 2" xfId="27355" xr:uid="{F30FA8A7-485A-4725-AC8E-1538E273CD95}"/>
    <cellStyle name="Note 6 10 2 6 2 2" xfId="27356" xr:uid="{90973294-14B0-432C-827B-EA0612DCBA7A}"/>
    <cellStyle name="Note 6 10 2 6 3" xfId="27357" xr:uid="{E40BC36D-BC38-4AD9-9AAD-C3F14EEE17DC}"/>
    <cellStyle name="Note 6 10 2 7" xfId="27358" xr:uid="{48B90206-BADD-41F0-B5AB-63D290ABEC3F}"/>
    <cellStyle name="Note 6 10 2 7 2" xfId="27359" xr:uid="{F46EFBC7-AD64-4FBB-A73C-E5C014CFE2EB}"/>
    <cellStyle name="Note 6 10 2 8" xfId="27360" xr:uid="{06C959ED-9FD6-49A3-A518-1DC1D00B398B}"/>
    <cellStyle name="Note 6 10 2 8 2" xfId="27361" xr:uid="{718B2D04-206C-47F8-87CF-0A6A17CDF3A4}"/>
    <cellStyle name="Note 6 10 2 9" xfId="27362" xr:uid="{FEEE9536-E4D0-48A3-8C84-A0A576D9CCE0}"/>
    <cellStyle name="Note 6 10 3" xfId="27363" xr:uid="{F3E04144-0E0A-4EBB-83B4-6B3EBE34E9C2}"/>
    <cellStyle name="Note 6 10 3 2" xfId="27364" xr:uid="{DBE20021-5BEE-432C-A44E-3C7A4B478677}"/>
    <cellStyle name="Note 6 10 3 2 2" xfId="27365" xr:uid="{4862FC2D-7506-468E-BBCB-5EC3EDA14479}"/>
    <cellStyle name="Note 6 10 3 2 2 2" xfId="27366" xr:uid="{1F3A1062-C564-4B69-A004-E84E405291EA}"/>
    <cellStyle name="Note 6 10 3 2 3" xfId="27367" xr:uid="{36A4459D-390D-4BFD-8C5F-534E762BBC73}"/>
    <cellStyle name="Note 6 10 3 3" xfId="27368" xr:uid="{0570746F-156D-44F4-B6A4-545468167735}"/>
    <cellStyle name="Note 6 10 3 3 2" xfId="27369" xr:uid="{113CAEF9-9A04-48DB-BE7B-31ECF177A456}"/>
    <cellStyle name="Note 6 10 3 3 2 2" xfId="27370" xr:uid="{4B5C5604-7FDB-4698-9101-68CAF6A1B325}"/>
    <cellStyle name="Note 6 10 3 3 3" xfId="27371" xr:uid="{B9DA948A-0996-411B-A236-39BC891DCDFA}"/>
    <cellStyle name="Note 6 10 3 4" xfId="27372" xr:uid="{3338716B-C913-4F91-9880-1C565E50700F}"/>
    <cellStyle name="Note 6 10 3 4 2" xfId="27373" xr:uid="{CC5A6716-A84F-47EF-99D3-FD80ECBF43F7}"/>
    <cellStyle name="Note 6 10 3 5" xfId="27374" xr:uid="{A5BBE24F-CE58-4532-BFA4-7264ECD5AB94}"/>
    <cellStyle name="Note 6 10 3 5 2" xfId="27375" xr:uid="{B5416090-8B47-4056-9EB0-DD314BE8F7AB}"/>
    <cellStyle name="Note 6 10 3 6" xfId="27376" xr:uid="{FCF75D19-C5D6-4B02-ADA5-09070FB5D718}"/>
    <cellStyle name="Note 6 10 4" xfId="27377" xr:uid="{D7321D3F-F1A1-4470-815F-6B109C9742B2}"/>
    <cellStyle name="Note 6 10 4 2" xfId="27378" xr:uid="{1F7C4556-9BF1-4C04-8D6A-F9A2120A1C6E}"/>
    <cellStyle name="Note 6 10 4 2 2" xfId="27379" xr:uid="{36060191-FE69-4911-B0E4-E548FD506C65}"/>
    <cellStyle name="Note 6 10 4 2 2 2" xfId="27380" xr:uid="{3AE1DF20-3D6E-4E82-8606-F2D066D7BCAA}"/>
    <cellStyle name="Note 6 10 4 2 3" xfId="27381" xr:uid="{0BC8E2C7-F63E-4875-A2C2-A04251B2FFD5}"/>
    <cellStyle name="Note 6 10 4 3" xfId="27382" xr:uid="{A667BF11-CB76-4276-999C-B00F07016C28}"/>
    <cellStyle name="Note 6 10 4 3 2" xfId="27383" xr:uid="{C21F96BB-B308-4848-BD60-4DA73296D48C}"/>
    <cellStyle name="Note 6 10 4 3 2 2" xfId="27384" xr:uid="{63DF8532-1665-469E-A697-824BB96BF3DB}"/>
    <cellStyle name="Note 6 10 4 3 3" xfId="27385" xr:uid="{3BAFB7E2-33E3-4015-9FB3-5D0E32826DB5}"/>
    <cellStyle name="Note 6 10 4 4" xfId="27386" xr:uid="{3EDE90C1-A902-4205-8B76-D5248722C469}"/>
    <cellStyle name="Note 6 10 4 4 2" xfId="27387" xr:uid="{DF6EA5C5-E104-45BF-BBBA-936BB0EB1980}"/>
    <cellStyle name="Note 6 10 4 5" xfId="27388" xr:uid="{E1FF9CD7-AB2E-4D7B-A241-1E40ED20B536}"/>
    <cellStyle name="Note 6 10 4 5 2" xfId="27389" xr:uid="{574E2EA8-71FC-45D8-9BB7-A614961B817F}"/>
    <cellStyle name="Note 6 10 4 6" xfId="27390" xr:uid="{F459EF7C-EB41-4E06-AC31-B2ABC3AE6EF5}"/>
    <cellStyle name="Note 6 10 5" xfId="27391" xr:uid="{62521825-4075-481F-BBBE-99FD638C2CF9}"/>
    <cellStyle name="Note 6 10 5 2" xfId="27392" xr:uid="{A5167EC3-5EA8-4059-B8E1-17B3A5C62119}"/>
    <cellStyle name="Note 6 10 5 2 2" xfId="27393" xr:uid="{2469E5A6-57C9-4BB4-8978-E3A1E7A21599}"/>
    <cellStyle name="Note 6 10 5 2 2 2" xfId="27394" xr:uid="{23B38DFC-F0DD-468F-BDF6-45898CC8480F}"/>
    <cellStyle name="Note 6 10 5 2 3" xfId="27395" xr:uid="{19F064F7-A1A1-49F9-A4FA-A412A77BE13F}"/>
    <cellStyle name="Note 6 10 5 3" xfId="27396" xr:uid="{B40DC3A2-00A1-4ACA-9C74-C15BE3DC6026}"/>
    <cellStyle name="Note 6 10 5 3 2" xfId="27397" xr:uid="{30C3E3B1-C2FF-47FD-897A-A20AD92381F1}"/>
    <cellStyle name="Note 6 10 5 3 2 2" xfId="27398" xr:uid="{545C46F7-8CC5-4D7B-85D4-2E6173A165A7}"/>
    <cellStyle name="Note 6 10 5 3 3" xfId="27399" xr:uid="{7799A350-DF9C-4AC1-8FA6-0D82B4F96923}"/>
    <cellStyle name="Note 6 10 5 4" xfId="27400" xr:uid="{623BD317-E867-4E6E-9D6D-E9AEA665204D}"/>
    <cellStyle name="Note 6 10 5 4 2" xfId="27401" xr:uid="{831E13E7-43DF-498F-9863-67FB9898009D}"/>
    <cellStyle name="Note 6 10 5 5" xfId="27402" xr:uid="{5879A82D-196E-4D3C-B7C5-EAA555818542}"/>
    <cellStyle name="Note 6 10 5 5 2" xfId="27403" xr:uid="{B4B7F575-43AC-4559-90B8-D197F1D078D3}"/>
    <cellStyle name="Note 6 10 5 6" xfId="27404" xr:uid="{05FC134A-59DF-47CF-B024-079BF9A7D0EB}"/>
    <cellStyle name="Note 6 10 6" xfId="27405" xr:uid="{77AEA712-ECA5-465D-ADA6-BD74F4D409DE}"/>
    <cellStyle name="Note 6 10 6 2" xfId="27406" xr:uid="{7F8A5199-DD01-4153-969F-4DEA299A8378}"/>
    <cellStyle name="Note 6 10 6 2 2" xfId="27407" xr:uid="{EBC938D1-0AB6-4CC8-AA91-A83BA82B222E}"/>
    <cellStyle name="Note 6 10 6 3" xfId="27408" xr:uid="{9E4929B7-56B6-4B07-9F00-5B129947FD8E}"/>
    <cellStyle name="Note 6 10 7" xfId="27409" xr:uid="{7FD08B05-D7DC-455E-B7DF-47A082DC7ACA}"/>
    <cellStyle name="Note 6 10 7 2" xfId="27410" xr:uid="{DDDAFC6E-2B77-4926-BBF6-3368102E0159}"/>
    <cellStyle name="Note 6 10 7 2 2" xfId="27411" xr:uid="{FFE07592-21F1-4900-A8EE-67A0A91E511F}"/>
    <cellStyle name="Note 6 10 7 3" xfId="27412" xr:uid="{B335B528-F06F-43F2-89C3-7DD06485492D}"/>
    <cellStyle name="Note 6 10 8" xfId="27413" xr:uid="{880DEE17-8B7C-42A4-96A9-092FEC52866D}"/>
    <cellStyle name="Note 6 10 8 2" xfId="27414" xr:uid="{88CBF3BA-E4FD-4788-A1E9-3455AD3D195E}"/>
    <cellStyle name="Note 6 10 9" xfId="27415" xr:uid="{D1CE06BF-7BBD-47D1-8992-3EEEDE15B481}"/>
    <cellStyle name="Note 6 10 9 2" xfId="27416" xr:uid="{39E7625D-9351-48C8-8B43-DE4FD9C3E2F1}"/>
    <cellStyle name="Note 6 11" xfId="27417" xr:uid="{86F292C4-FABE-4334-8B3E-D7044794613E}"/>
    <cellStyle name="Note 6 11 2" xfId="27418" xr:uid="{859953FA-126E-427C-8787-867878075AA9}"/>
    <cellStyle name="Note 6 11 2 2" xfId="27419" xr:uid="{273F1CBF-B0F3-471F-89B0-B4AB0694F2C6}"/>
    <cellStyle name="Note 6 11 2 2 2" xfId="27420" xr:uid="{86802735-B805-465A-AF19-0C3363C8D062}"/>
    <cellStyle name="Note 6 11 2 2 2 2" xfId="27421" xr:uid="{F56BB4CF-6E1B-418F-88AD-0E07E7C99BDA}"/>
    <cellStyle name="Note 6 11 2 2 3" xfId="27422" xr:uid="{3A0F3944-57E4-4A19-96EC-0445B7B0EC4E}"/>
    <cellStyle name="Note 6 11 2 3" xfId="27423" xr:uid="{22072FBE-6AE5-4473-971C-41CE28733272}"/>
    <cellStyle name="Note 6 11 2 3 2" xfId="27424" xr:uid="{C6E0F4A7-D6AB-4E33-B834-FD4DF2B4589F}"/>
    <cellStyle name="Note 6 11 2 3 2 2" xfId="27425" xr:uid="{FEE715C5-7FD0-4E55-BE38-A357B3336141}"/>
    <cellStyle name="Note 6 11 2 3 3" xfId="27426" xr:uid="{9E6A5260-51A3-474B-8D77-31ADFC565D47}"/>
    <cellStyle name="Note 6 11 2 4" xfId="27427" xr:uid="{74C0DA8A-E19E-4FD2-86CC-148CF4A0720C}"/>
    <cellStyle name="Note 6 11 2 4 2" xfId="27428" xr:uid="{6528136B-946B-4621-9B2E-5544F4B99D39}"/>
    <cellStyle name="Note 6 11 2 5" xfId="27429" xr:uid="{268EBD87-0A15-400F-A926-245CF06EDAA7}"/>
    <cellStyle name="Note 6 11 2 5 2" xfId="27430" xr:uid="{7BFCEC40-BD38-4F9B-8A48-1F2C19922920}"/>
    <cellStyle name="Note 6 11 2 6" xfId="27431" xr:uid="{58B4A983-5951-40CE-AB94-3AACCCF9B7D7}"/>
    <cellStyle name="Note 6 11 3" xfId="27432" xr:uid="{A1DB1522-E3EF-418B-A06F-291B09BE67C2}"/>
    <cellStyle name="Note 6 11 3 2" xfId="27433" xr:uid="{F1BAE293-DCBA-4177-B5B9-967A9990C1F5}"/>
    <cellStyle name="Note 6 11 3 2 2" xfId="27434" xr:uid="{21EE20B5-85E2-400B-A808-70EC2AA93DB0}"/>
    <cellStyle name="Note 6 11 3 2 2 2" xfId="27435" xr:uid="{D7581DCD-7A2D-45D6-AA11-1B642F20D22D}"/>
    <cellStyle name="Note 6 11 3 2 3" xfId="27436" xr:uid="{BC2C0E8F-F499-4D94-8991-8F2908C22F11}"/>
    <cellStyle name="Note 6 11 3 3" xfId="27437" xr:uid="{6EADF64D-F841-43F5-990D-BFBE3EB895EC}"/>
    <cellStyle name="Note 6 11 3 3 2" xfId="27438" xr:uid="{6CAAB568-5A0F-491C-9D99-042CE5DF4CA8}"/>
    <cellStyle name="Note 6 11 3 3 2 2" xfId="27439" xr:uid="{A52F1AC6-2534-45D2-8904-EC50B027B3BB}"/>
    <cellStyle name="Note 6 11 3 3 3" xfId="27440" xr:uid="{7A1AD826-2AED-4D0A-B4DC-46040FAA8946}"/>
    <cellStyle name="Note 6 11 3 4" xfId="27441" xr:uid="{62050F85-C03D-4EBD-A15E-958DB39AAA8B}"/>
    <cellStyle name="Note 6 11 3 4 2" xfId="27442" xr:uid="{D7E6D2CE-B545-4C14-93FA-2C6CBB9B1A1F}"/>
    <cellStyle name="Note 6 11 3 5" xfId="27443" xr:uid="{707AB76F-AA41-4116-A006-63358712BF65}"/>
    <cellStyle name="Note 6 11 3 5 2" xfId="27444" xr:uid="{FCB58C88-6723-4C3B-A0A1-CFA3CF9E9A96}"/>
    <cellStyle name="Note 6 11 3 6" xfId="27445" xr:uid="{4AC642FC-773E-4382-B08C-6A320BDE6738}"/>
    <cellStyle name="Note 6 11 4" xfId="27446" xr:uid="{2D529DDA-5902-4406-82BA-574DBDECCB80}"/>
    <cellStyle name="Note 6 11 4 2" xfId="27447" xr:uid="{88069674-9A3D-46F7-B157-4BC9E9E90C68}"/>
    <cellStyle name="Note 6 11 4 2 2" xfId="27448" xr:uid="{968D25C8-C32F-45C6-A17C-CBEF8FE51D7F}"/>
    <cellStyle name="Note 6 11 4 2 2 2" xfId="27449" xr:uid="{00E997A4-9E89-4D15-9F03-AAA24A49FBB8}"/>
    <cellStyle name="Note 6 11 4 2 3" xfId="27450" xr:uid="{D5103D16-D0D1-438E-B5B3-C9DBDB4A8042}"/>
    <cellStyle name="Note 6 11 4 3" xfId="27451" xr:uid="{FE01D239-A10F-4495-9C1E-9F9D21A71C66}"/>
    <cellStyle name="Note 6 11 4 3 2" xfId="27452" xr:uid="{528D00EA-F5E6-4442-AAB8-A5477624E8FE}"/>
    <cellStyle name="Note 6 11 4 3 2 2" xfId="27453" xr:uid="{AEA79C3B-585A-40C8-B228-2FDA7EB271F8}"/>
    <cellStyle name="Note 6 11 4 3 3" xfId="27454" xr:uid="{697AE9E2-2412-48A3-86EC-59CCC79890C2}"/>
    <cellStyle name="Note 6 11 4 4" xfId="27455" xr:uid="{6BAEB437-9BDA-461F-AFC0-0130DE1FFFB0}"/>
    <cellStyle name="Note 6 11 4 4 2" xfId="27456" xr:uid="{A2499874-7A73-42C4-A8FA-135F45FADEA5}"/>
    <cellStyle name="Note 6 11 4 5" xfId="27457" xr:uid="{2BDBC070-8294-4036-935D-BF48A3F2F2B2}"/>
    <cellStyle name="Note 6 11 4 5 2" xfId="27458" xr:uid="{D004773C-6A8D-4CC2-9D52-A1D431E38BAC}"/>
    <cellStyle name="Note 6 11 4 6" xfId="27459" xr:uid="{00F155AA-05B7-493F-B4AC-DE1E9C429E50}"/>
    <cellStyle name="Note 6 11 5" xfId="27460" xr:uid="{A19712DE-7E6E-468C-BAA9-9B625DBFA76C}"/>
    <cellStyle name="Note 6 11 5 2" xfId="27461" xr:uid="{CAEE7762-1010-49E3-B623-0EB38D02DD01}"/>
    <cellStyle name="Note 6 11 5 2 2" xfId="27462" xr:uid="{6423FCF4-07ED-4112-9A89-65B41C39D935}"/>
    <cellStyle name="Note 6 11 5 3" xfId="27463" xr:uid="{D5B04B02-BE9C-4AAA-A132-0A9729918E28}"/>
    <cellStyle name="Note 6 11 6" xfId="27464" xr:uid="{27410C44-F198-4684-8904-C67A1F861E6A}"/>
    <cellStyle name="Note 6 11 6 2" xfId="27465" xr:uid="{2B97DEFB-59A7-4C2A-98FC-6F30F690133B}"/>
    <cellStyle name="Note 6 11 6 2 2" xfId="27466" xr:uid="{F9DBC17B-3486-48CD-B6AF-398F90A87259}"/>
    <cellStyle name="Note 6 11 6 3" xfId="27467" xr:uid="{74840A28-6802-4556-8779-E13F7D65FFA3}"/>
    <cellStyle name="Note 6 11 7" xfId="27468" xr:uid="{48D8A0BB-FDF9-4E73-807C-954E736ABB01}"/>
    <cellStyle name="Note 6 11 7 2" xfId="27469" xr:uid="{5740E77A-2FFA-45DF-A580-52C3323F9471}"/>
    <cellStyle name="Note 6 11 8" xfId="27470" xr:uid="{D65469F0-94CA-4A5C-9FEF-44AD55B0B876}"/>
    <cellStyle name="Note 6 11 8 2" xfId="27471" xr:uid="{2F45E6FF-C62A-44B7-B737-74B986F82DD5}"/>
    <cellStyle name="Note 6 11 9" xfId="27472" xr:uid="{AB2E6911-FDED-4641-8A02-733379A3E200}"/>
    <cellStyle name="Note 6 12" xfId="27473" xr:uid="{CACDFD94-D6BF-4BE0-84B3-F93B9FBFD6BD}"/>
    <cellStyle name="Note 6 12 2" xfId="27474" xr:uid="{394B988A-2991-4D55-B006-AA20E33DF0AC}"/>
    <cellStyle name="Note 6 12 2 2" xfId="27475" xr:uid="{DBF96980-5B73-4EB9-913F-7DB59975DCBF}"/>
    <cellStyle name="Note 6 12 2 2 2" xfId="27476" xr:uid="{A1699FA9-1420-4988-AA74-A23A3AF7447E}"/>
    <cellStyle name="Note 6 12 2 3" xfId="27477" xr:uid="{3F01201B-DC47-4C79-94B2-62846B10322A}"/>
    <cellStyle name="Note 6 12 3" xfId="27478" xr:uid="{B1D0421B-1479-433E-A068-3541905A648A}"/>
    <cellStyle name="Note 6 12 3 2" xfId="27479" xr:uid="{F333E848-1C29-4424-84D6-86789CA11A8D}"/>
    <cellStyle name="Note 6 12 3 2 2" xfId="27480" xr:uid="{AAB8B1B6-F77B-4AA3-8EFC-5C9775737C5A}"/>
    <cellStyle name="Note 6 12 3 3" xfId="27481" xr:uid="{874F9913-BE47-4FF3-9A06-6FEE3F7901B4}"/>
    <cellStyle name="Note 6 12 4" xfId="27482" xr:uid="{1F3C178A-1840-4000-9AE7-FFDF8414BF0C}"/>
    <cellStyle name="Note 6 12 4 2" xfId="27483" xr:uid="{7B0B2B91-9699-402A-A4DB-DD87BF553416}"/>
    <cellStyle name="Note 6 12 5" xfId="27484" xr:uid="{64CF72F1-E23C-4708-9809-87E2485DD4B1}"/>
    <cellStyle name="Note 6 12 5 2" xfId="27485" xr:uid="{FFEA76A3-55C5-459F-9522-1A39CD69B512}"/>
    <cellStyle name="Note 6 12 6" xfId="27486" xr:uid="{9C974775-83CD-445B-A670-F2BA94D79FAA}"/>
    <cellStyle name="Note 6 13" xfId="27487" xr:uid="{FDB07937-B5F4-4603-B7C8-903E127B7F16}"/>
    <cellStyle name="Note 6 13 2" xfId="27488" xr:uid="{74FC5650-630C-44F7-AA1A-EDC196488697}"/>
    <cellStyle name="Note 6 13 2 2" xfId="27489" xr:uid="{4143E4FF-5B52-42DB-8C20-E9A8C1B73201}"/>
    <cellStyle name="Note 6 13 2 2 2" xfId="27490" xr:uid="{FEF0964B-D04E-41CD-8FBD-9B00E5611385}"/>
    <cellStyle name="Note 6 13 2 3" xfId="27491" xr:uid="{DB3C0403-5FF1-4649-9F79-41386697C347}"/>
    <cellStyle name="Note 6 13 3" xfId="27492" xr:uid="{B21E6782-44B4-4991-A583-708E8DF77979}"/>
    <cellStyle name="Note 6 13 3 2" xfId="27493" xr:uid="{FE675AF2-A812-486C-825F-6B37F1562E9F}"/>
    <cellStyle name="Note 6 13 3 2 2" xfId="27494" xr:uid="{8716D20C-FA50-472E-96EA-71C182253E00}"/>
    <cellStyle name="Note 6 13 3 3" xfId="27495" xr:uid="{9EF4D1E7-0892-4CB9-9652-755D2D698C4F}"/>
    <cellStyle name="Note 6 13 4" xfId="27496" xr:uid="{8E869E6B-D447-4D9C-B1DE-3EC7E2314563}"/>
    <cellStyle name="Note 6 13 4 2" xfId="27497" xr:uid="{DB57B2E8-C890-4E46-BFC0-0F8CE1CC8CDB}"/>
    <cellStyle name="Note 6 13 5" xfId="27498" xr:uid="{844B53C7-625C-4B87-A6B2-2F095FE297B0}"/>
    <cellStyle name="Note 6 13 5 2" xfId="27499" xr:uid="{E076FEA0-1EAC-42B7-A01A-FF6BD1E2C25A}"/>
    <cellStyle name="Note 6 13 6" xfId="27500" xr:uid="{8CB569EF-99BE-4B3B-B5AB-11EE88F96891}"/>
    <cellStyle name="Note 6 14" xfId="27501" xr:uid="{15D9AD5A-E001-4124-9953-D7C8DB581E9B}"/>
    <cellStyle name="Note 6 14 2" xfId="27502" xr:uid="{391EEAF0-E46B-47B3-AB74-C880BE39F988}"/>
    <cellStyle name="Note 6 14 2 2" xfId="27503" xr:uid="{38432980-906D-4794-ACCE-91DB3084110F}"/>
    <cellStyle name="Note 6 14 2 2 2" xfId="27504" xr:uid="{0A65B4B2-3BF7-4D08-AD4F-07A5107DD7EE}"/>
    <cellStyle name="Note 6 14 2 3" xfId="27505" xr:uid="{05612650-7309-4503-8CF3-10CF7C4B2013}"/>
    <cellStyle name="Note 6 14 3" xfId="27506" xr:uid="{85A5DFF6-82E7-462D-9D49-13D682EBDECC}"/>
    <cellStyle name="Note 6 14 3 2" xfId="27507" xr:uid="{F0F1647D-49DA-47BC-9FBF-446D49EC210F}"/>
    <cellStyle name="Note 6 14 3 2 2" xfId="27508" xr:uid="{83A16BB7-C817-4586-9BED-2FC31F78C261}"/>
    <cellStyle name="Note 6 14 3 3" xfId="27509" xr:uid="{26E1996C-A2D9-4B48-BD02-09C65A0285CE}"/>
    <cellStyle name="Note 6 14 4" xfId="27510" xr:uid="{452B96D2-F31A-400C-A81B-919D5DA20210}"/>
    <cellStyle name="Note 6 14 4 2" xfId="27511" xr:uid="{AE6F828F-43DB-4A3E-8DC7-BF2E424E72A1}"/>
    <cellStyle name="Note 6 14 5" xfId="27512" xr:uid="{44D9DBF2-1281-4C66-ACAC-0D7FA3B7E786}"/>
    <cellStyle name="Note 6 14 5 2" xfId="27513" xr:uid="{ACA0A90C-6D73-46C4-AA15-C529D3489FDE}"/>
    <cellStyle name="Note 6 14 6" xfId="27514" xr:uid="{95EABE7A-21FB-4E75-B7A4-A8AC82879622}"/>
    <cellStyle name="Note 6 15" xfId="27515" xr:uid="{DFBE28B6-E34B-4BFD-A741-7987CD6EBFC8}"/>
    <cellStyle name="Note 6 15 2" xfId="27516" xr:uid="{DAF4B640-41E5-445B-8EAD-BC951C4FD973}"/>
    <cellStyle name="Note 6 15 2 2" xfId="27517" xr:uid="{84FB9AAB-CE5A-420D-9BB9-CE87A8E22BAC}"/>
    <cellStyle name="Note 6 15 3" xfId="27518" xr:uid="{63781FDF-EBD6-470D-AF45-2568112BDE4C}"/>
    <cellStyle name="Note 6 16" xfId="27519" xr:uid="{8BE7C8C1-B652-4013-A59D-7F6675FDCF10}"/>
    <cellStyle name="Note 6 16 2" xfId="27520" xr:uid="{D62B51C2-53D7-46EB-B146-9214F208F0A3}"/>
    <cellStyle name="Note 6 16 2 2" xfId="27521" xr:uid="{FF7DDC64-9983-42CB-A441-D15674A9402B}"/>
    <cellStyle name="Note 6 16 3" xfId="27522" xr:uid="{6A7DF5C1-56B8-4F53-A63A-33E49C300E8C}"/>
    <cellStyle name="Note 6 17" xfId="27523" xr:uid="{7DC445DD-0959-4CED-812E-67A6FEE98E0E}"/>
    <cellStyle name="Note 6 17 2" xfId="27524" xr:uid="{94200561-D2E4-4A6D-8C54-B1EF2993BB7E}"/>
    <cellStyle name="Note 6 18" xfId="27525" xr:uid="{7D24C3D6-A4A1-4643-BE9D-788F229B637D}"/>
    <cellStyle name="Note 6 18 2" xfId="27526" xr:uid="{6EEF7255-8B79-4B95-8D71-883E90957B9A}"/>
    <cellStyle name="Note 6 19" xfId="27527" xr:uid="{087E4572-A3E9-4359-93B1-301072BAC729}"/>
    <cellStyle name="Note 6 2" xfId="27528" xr:uid="{158FE611-902E-45AB-96F7-6098C7A52DDD}"/>
    <cellStyle name="Note 6 2 10" xfId="27529" xr:uid="{57396805-8A03-4BA6-B79F-B09F8762558E}"/>
    <cellStyle name="Note 6 2 2" xfId="27530" xr:uid="{65CAB027-5FA8-4E2D-BF81-D1BCAECF511D}"/>
    <cellStyle name="Note 6 2 2 2" xfId="27531" xr:uid="{C4678F63-22BD-4418-BC34-A280D5F652F4}"/>
    <cellStyle name="Note 6 2 2 2 2" xfId="27532" xr:uid="{E3AFD78C-C2D2-4A3B-9D9C-6A5C931C74B8}"/>
    <cellStyle name="Note 6 2 2 2 2 2" xfId="27533" xr:uid="{3178089B-7B3F-4A15-912C-77E89B9BE831}"/>
    <cellStyle name="Note 6 2 2 2 2 2 2" xfId="27534" xr:uid="{9EBE4718-479A-444F-9848-43106D8ADFCC}"/>
    <cellStyle name="Note 6 2 2 2 2 3" xfId="27535" xr:uid="{F61600DF-D4BC-4A6F-8A86-D26F51CF6213}"/>
    <cellStyle name="Note 6 2 2 2 3" xfId="27536" xr:uid="{70CE220A-ADC8-4EE7-ABB6-ABA00D7002C8}"/>
    <cellStyle name="Note 6 2 2 2 3 2" xfId="27537" xr:uid="{D11496C9-1EEF-42B6-A3EC-4D8524D418BD}"/>
    <cellStyle name="Note 6 2 2 2 3 2 2" xfId="27538" xr:uid="{97EE4B9C-5D21-4053-9997-85F5E784A1D7}"/>
    <cellStyle name="Note 6 2 2 2 3 3" xfId="27539" xr:uid="{D5CFDE6F-D7B3-4949-A591-5B7E49ED3616}"/>
    <cellStyle name="Note 6 2 2 2 4" xfId="27540" xr:uid="{7C50955F-35F9-414C-97A7-E6365ED65C94}"/>
    <cellStyle name="Note 6 2 2 2 4 2" xfId="27541" xr:uid="{F19EE823-48E5-41F1-80C6-A06AD87C058E}"/>
    <cellStyle name="Note 6 2 2 2 5" xfId="27542" xr:uid="{BDB329A3-1FCB-496C-A2BF-43075E4D54DC}"/>
    <cellStyle name="Note 6 2 2 2 5 2" xfId="27543" xr:uid="{735C2F6E-73C5-4FF8-A9B4-2F1B4D51C7DA}"/>
    <cellStyle name="Note 6 2 2 2 6" xfId="27544" xr:uid="{75F9CA1D-5D2F-48C3-897C-EBAAFAAB16A1}"/>
    <cellStyle name="Note 6 2 2 3" xfId="27545" xr:uid="{9703345C-104F-4A1A-9084-DD55E9E16AC9}"/>
    <cellStyle name="Note 6 2 2 3 2" xfId="27546" xr:uid="{11DEC95D-8077-4159-A9F9-C9A87829488E}"/>
    <cellStyle name="Note 6 2 2 3 2 2" xfId="27547" xr:uid="{97A5B868-E136-4DFE-B2B9-4A3F828AC951}"/>
    <cellStyle name="Note 6 2 2 3 2 2 2" xfId="27548" xr:uid="{E9950F81-5941-4A41-B4A0-8315C20A58D1}"/>
    <cellStyle name="Note 6 2 2 3 2 3" xfId="27549" xr:uid="{F3A9866C-737B-4830-A0EB-CB109D256C11}"/>
    <cellStyle name="Note 6 2 2 3 3" xfId="27550" xr:uid="{88F8462C-987D-4133-B61A-72E977FF50F9}"/>
    <cellStyle name="Note 6 2 2 3 3 2" xfId="27551" xr:uid="{F1277998-08DE-44AD-A6B5-B1A0B503666A}"/>
    <cellStyle name="Note 6 2 2 3 3 2 2" xfId="27552" xr:uid="{04E6853E-5970-42C9-9591-B3B5D1540E8A}"/>
    <cellStyle name="Note 6 2 2 3 3 3" xfId="27553" xr:uid="{69A8B8FB-E842-49FC-AD18-97E5EB8BA911}"/>
    <cellStyle name="Note 6 2 2 3 4" xfId="27554" xr:uid="{F0112003-570A-445A-AB45-83A8CB16C3D4}"/>
    <cellStyle name="Note 6 2 2 3 4 2" xfId="27555" xr:uid="{EB0CD0CE-19CA-487B-AE13-B9F5EAA102D8}"/>
    <cellStyle name="Note 6 2 2 3 5" xfId="27556" xr:uid="{3CB49287-345B-4407-934E-05644EBF0715}"/>
    <cellStyle name="Note 6 2 2 3 5 2" xfId="27557" xr:uid="{C0499393-7ECD-417F-93FF-485A1D7A659C}"/>
    <cellStyle name="Note 6 2 2 3 6" xfId="27558" xr:uid="{82100907-5380-4E00-94C0-E0EBBF9F7EF9}"/>
    <cellStyle name="Note 6 2 2 4" xfId="27559" xr:uid="{FD5A18B3-0B77-48DB-AD36-E2AFBDF17CF2}"/>
    <cellStyle name="Note 6 2 2 4 2" xfId="27560" xr:uid="{C16F5651-2A08-40B0-A3DB-71CBB20B0B24}"/>
    <cellStyle name="Note 6 2 2 4 2 2" xfId="27561" xr:uid="{64B9A1EE-6AA2-4FA1-A751-AC896DFF17A1}"/>
    <cellStyle name="Note 6 2 2 4 2 2 2" xfId="27562" xr:uid="{60CFFB08-155D-41D1-B0E0-07F446AE0498}"/>
    <cellStyle name="Note 6 2 2 4 2 3" xfId="27563" xr:uid="{398D524C-2654-4DBE-B74C-39FD37633E73}"/>
    <cellStyle name="Note 6 2 2 4 3" xfId="27564" xr:uid="{748B6521-EAA5-4DEC-A0C0-01FDCCB072F7}"/>
    <cellStyle name="Note 6 2 2 4 3 2" xfId="27565" xr:uid="{68E97C3A-C2A4-4DD2-A25A-AD594A0ABBB8}"/>
    <cellStyle name="Note 6 2 2 4 3 2 2" xfId="27566" xr:uid="{0A301D5C-3A9A-4454-B840-3B06481C9C55}"/>
    <cellStyle name="Note 6 2 2 4 3 3" xfId="27567" xr:uid="{B7683F17-286D-4EF8-AA58-7AEF0AD0E88F}"/>
    <cellStyle name="Note 6 2 2 4 4" xfId="27568" xr:uid="{697C3943-5721-41A8-913F-097F8DAAC939}"/>
    <cellStyle name="Note 6 2 2 4 4 2" xfId="27569" xr:uid="{3231B751-BE95-4D0D-87DF-D868786860F4}"/>
    <cellStyle name="Note 6 2 2 4 5" xfId="27570" xr:uid="{703744B4-53B0-4C52-A13D-C6B3C23C91E3}"/>
    <cellStyle name="Note 6 2 2 4 5 2" xfId="27571" xr:uid="{33475B9A-CD95-4E8E-AFD8-E9E0E90023E6}"/>
    <cellStyle name="Note 6 2 2 4 6" xfId="27572" xr:uid="{61F325E7-111F-4B01-91BD-3EF026216F6E}"/>
    <cellStyle name="Note 6 2 2 5" xfId="27573" xr:uid="{003701D8-AD0C-4412-8454-BA7D227F67E0}"/>
    <cellStyle name="Note 6 2 2 5 2" xfId="27574" xr:uid="{2B0F82DF-15EF-4673-ACEA-C5265E5A9462}"/>
    <cellStyle name="Note 6 2 2 5 2 2" xfId="27575" xr:uid="{D2E0EF4F-47B7-4369-B119-B7D7A174B022}"/>
    <cellStyle name="Note 6 2 2 5 3" xfId="27576" xr:uid="{AAF863D5-5F13-49DE-AA48-29657B039ED5}"/>
    <cellStyle name="Note 6 2 2 6" xfId="27577" xr:uid="{26208D90-1D2B-4C74-9A31-EBD054538AB3}"/>
    <cellStyle name="Note 6 2 2 6 2" xfId="27578" xr:uid="{AAC7CDA0-E4CE-4E93-8A4D-836B3C506C09}"/>
    <cellStyle name="Note 6 2 2 6 2 2" xfId="27579" xr:uid="{C13CF24F-C5DC-4164-9B18-A5ABB55FADB8}"/>
    <cellStyle name="Note 6 2 2 6 3" xfId="27580" xr:uid="{24054538-7B22-47F0-93DB-EB43B5AC3817}"/>
    <cellStyle name="Note 6 2 2 7" xfId="27581" xr:uid="{F024C575-1EDA-4799-8E11-974DFE51AE02}"/>
    <cellStyle name="Note 6 2 2 7 2" xfId="27582" xr:uid="{C442222D-D544-448D-BDF2-04474718F2ED}"/>
    <cellStyle name="Note 6 2 2 8" xfId="27583" xr:uid="{5BD64FD9-878C-4D62-96FF-245EEAE66B5B}"/>
    <cellStyle name="Note 6 2 2 8 2" xfId="27584" xr:uid="{DBADA935-9363-4C2A-A76E-48B05C73D834}"/>
    <cellStyle name="Note 6 2 2 9" xfId="27585" xr:uid="{89D27C1B-4017-4197-A8B9-91154DB2A164}"/>
    <cellStyle name="Note 6 2 3" xfId="27586" xr:uid="{39F20763-EAF6-4C30-953E-456BD90AFF4E}"/>
    <cellStyle name="Note 6 2 3 2" xfId="27587" xr:uid="{8A1F0E44-47BD-4B37-B5B9-97D279F44025}"/>
    <cellStyle name="Note 6 2 3 2 2" xfId="27588" xr:uid="{283E4BB8-43C6-454C-8087-239CD19E34A6}"/>
    <cellStyle name="Note 6 2 3 2 2 2" xfId="27589" xr:uid="{35C3C899-A8EE-45AA-A7FA-EA77ADD32FC8}"/>
    <cellStyle name="Note 6 2 3 2 3" xfId="27590" xr:uid="{767771FC-0C33-4FED-9EE4-6B55B01C4079}"/>
    <cellStyle name="Note 6 2 3 3" xfId="27591" xr:uid="{9758FA65-B4AC-4B18-A70D-B4926003A38A}"/>
    <cellStyle name="Note 6 2 3 3 2" xfId="27592" xr:uid="{0802005C-99E3-476B-8534-FC04BC21A9A8}"/>
    <cellStyle name="Note 6 2 3 3 2 2" xfId="27593" xr:uid="{5389C533-E7B7-47AA-BD7D-81A4EC896008}"/>
    <cellStyle name="Note 6 2 3 3 3" xfId="27594" xr:uid="{BD3758E6-1040-4208-9A58-F4F2C3081177}"/>
    <cellStyle name="Note 6 2 3 4" xfId="27595" xr:uid="{C6385334-CC72-4BA6-A7EB-F77FBB607E95}"/>
    <cellStyle name="Note 6 2 3 4 2" xfId="27596" xr:uid="{3B830C1C-2AE5-46DA-A669-3F40D34EEA8E}"/>
    <cellStyle name="Note 6 2 3 5" xfId="27597" xr:uid="{BE32754E-7F10-47EA-BB02-802023228F4C}"/>
    <cellStyle name="Note 6 2 3 5 2" xfId="27598" xr:uid="{3CBB304B-9F5E-41CF-835E-45CBF82CD57D}"/>
    <cellStyle name="Note 6 2 3 6" xfId="27599" xr:uid="{9451EBC6-76CE-467C-AFC4-140D8408EB79}"/>
    <cellStyle name="Note 6 2 4" xfId="27600" xr:uid="{DA87E667-04BC-4D01-BD09-7DF5FEB0DD00}"/>
    <cellStyle name="Note 6 2 4 2" xfId="27601" xr:uid="{8C032C21-00E9-486B-822F-748AE4A1DBDB}"/>
    <cellStyle name="Note 6 2 4 2 2" xfId="27602" xr:uid="{49C33A3E-F4D1-4EDB-88E3-5095BDA913BC}"/>
    <cellStyle name="Note 6 2 4 2 2 2" xfId="27603" xr:uid="{85A0BD94-60F7-4371-B0CE-F91CD23BA0B3}"/>
    <cellStyle name="Note 6 2 4 2 3" xfId="27604" xr:uid="{4D09A0DC-7AAA-433C-BC07-409A9B77FABC}"/>
    <cellStyle name="Note 6 2 4 3" xfId="27605" xr:uid="{D14B60EC-2116-4E19-BD83-3FE2CDE91BE0}"/>
    <cellStyle name="Note 6 2 4 3 2" xfId="27606" xr:uid="{EBFC87BE-F07B-4F16-8160-32250C329AC3}"/>
    <cellStyle name="Note 6 2 4 3 2 2" xfId="27607" xr:uid="{3F05B15D-49FE-403C-83AB-F1D66A595ADB}"/>
    <cellStyle name="Note 6 2 4 3 3" xfId="27608" xr:uid="{13B51ED8-4222-4A49-BC51-1F7599EB6E84}"/>
    <cellStyle name="Note 6 2 4 4" xfId="27609" xr:uid="{9CB2ABF1-FC7B-422F-90A9-9590C44F424C}"/>
    <cellStyle name="Note 6 2 4 4 2" xfId="27610" xr:uid="{B3A7D18F-2AB8-4B61-A9D2-069C608A30B0}"/>
    <cellStyle name="Note 6 2 4 5" xfId="27611" xr:uid="{1C2FF7D5-C779-40B8-8D36-630B7D00F549}"/>
    <cellStyle name="Note 6 2 4 5 2" xfId="27612" xr:uid="{5547C3DF-AE2D-44D8-BEB0-59878D09AF95}"/>
    <cellStyle name="Note 6 2 4 6" xfId="27613" xr:uid="{E8586F91-EC17-4366-9041-227CE8DB5C9A}"/>
    <cellStyle name="Note 6 2 5" xfId="27614" xr:uid="{E7766465-BC08-459D-9900-8C8724BBB10D}"/>
    <cellStyle name="Note 6 2 5 2" xfId="27615" xr:uid="{CFB8DE64-CB35-41FF-A15F-2FFF87A33D7F}"/>
    <cellStyle name="Note 6 2 5 2 2" xfId="27616" xr:uid="{037ACA5B-8D25-4F9D-9FF2-882235DE5458}"/>
    <cellStyle name="Note 6 2 5 2 2 2" xfId="27617" xr:uid="{4E11BA01-7884-4DDB-8E9B-3BFAA15572C0}"/>
    <cellStyle name="Note 6 2 5 2 3" xfId="27618" xr:uid="{81FE7297-E7E3-4FA6-BFD5-C70CC39D3730}"/>
    <cellStyle name="Note 6 2 5 3" xfId="27619" xr:uid="{8825A7BD-DE14-4FD6-824F-555FB49CC23E}"/>
    <cellStyle name="Note 6 2 5 3 2" xfId="27620" xr:uid="{5F292105-1125-46BC-87BC-EFE56D162334}"/>
    <cellStyle name="Note 6 2 5 3 2 2" xfId="27621" xr:uid="{B42AA398-73A5-4546-91B5-F571A1929F2B}"/>
    <cellStyle name="Note 6 2 5 3 3" xfId="27622" xr:uid="{A6484342-9596-4ED1-BBBC-3CF93D4676B4}"/>
    <cellStyle name="Note 6 2 5 4" xfId="27623" xr:uid="{670E840C-2D85-42EC-B456-D5D3BE7CE4B6}"/>
    <cellStyle name="Note 6 2 5 4 2" xfId="27624" xr:uid="{E1923169-7C01-4F47-A798-A3F6CC861B0B}"/>
    <cellStyle name="Note 6 2 5 5" xfId="27625" xr:uid="{17C3D5E9-C24E-48C4-9FD3-6395A23CE9C8}"/>
    <cellStyle name="Note 6 2 5 5 2" xfId="27626" xr:uid="{9EC7A6B5-A44D-4FE7-B846-BE084D313040}"/>
    <cellStyle name="Note 6 2 5 6" xfId="27627" xr:uid="{A735CBFB-8BB1-4DF2-92FB-03E69FBDD68A}"/>
    <cellStyle name="Note 6 2 6" xfId="27628" xr:uid="{508D5107-4F9B-4757-9163-337672C965DA}"/>
    <cellStyle name="Note 6 2 6 2" xfId="27629" xr:uid="{7AE65605-6F11-4935-9802-BAA145BDB3CF}"/>
    <cellStyle name="Note 6 2 6 2 2" xfId="27630" xr:uid="{14FE6BAA-8DA6-4577-8AEF-F9AABEA50674}"/>
    <cellStyle name="Note 6 2 6 3" xfId="27631" xr:uid="{906D1468-82DD-4A62-9D0C-D3114FEA05F6}"/>
    <cellStyle name="Note 6 2 7" xfId="27632" xr:uid="{0D408DBC-B252-421D-85A4-49DE7AA3AF27}"/>
    <cellStyle name="Note 6 2 7 2" xfId="27633" xr:uid="{B81A541E-15D4-412F-9A8E-A3AA8E352922}"/>
    <cellStyle name="Note 6 2 7 2 2" xfId="27634" xr:uid="{17B87F88-F705-4AF9-8027-69BD3E27992D}"/>
    <cellStyle name="Note 6 2 7 3" xfId="27635" xr:uid="{70D9627B-C4DF-4FCE-B02D-61D7F0195D60}"/>
    <cellStyle name="Note 6 2 8" xfId="27636" xr:uid="{97A09818-373A-46F4-81EC-1048D25330A2}"/>
    <cellStyle name="Note 6 2 8 2" xfId="27637" xr:uid="{70AD16B2-F0C7-4B4E-ACC5-3226636EEAC3}"/>
    <cellStyle name="Note 6 2 9" xfId="27638" xr:uid="{FE102E59-7F9C-4CE1-89E4-AC35CC7D10DA}"/>
    <cellStyle name="Note 6 2 9 2" xfId="27639" xr:uid="{3B399038-2988-4E3F-A317-5BD78768FAEB}"/>
    <cellStyle name="Note 6 20" xfId="27640" xr:uid="{6C3E322D-6C6E-4F11-874A-265750E5A652}"/>
    <cellStyle name="Note 6 20 2" xfId="30898" xr:uid="{27A556F6-FD90-4FB8-A677-7E670F0FDE95}"/>
    <cellStyle name="Note 6 3" xfId="27641" xr:uid="{86A8F78B-7850-4A0D-B8D1-93D417992459}"/>
    <cellStyle name="Note 6 3 10" xfId="27642" xr:uid="{19FDF8B9-A5E8-46CC-9E37-66722AB5F2C1}"/>
    <cellStyle name="Note 6 3 2" xfId="27643" xr:uid="{4AA1600D-CA8E-4C38-8028-4DB19E1E4FEB}"/>
    <cellStyle name="Note 6 3 2 2" xfId="27644" xr:uid="{7A3FA818-54BD-45B1-9A79-48EC360F9EA5}"/>
    <cellStyle name="Note 6 3 2 2 2" xfId="27645" xr:uid="{FA237708-452C-4070-9185-AB6CB4067A8B}"/>
    <cellStyle name="Note 6 3 2 2 2 2" xfId="27646" xr:uid="{528B7A8F-4E8B-45A3-8241-0ECBE83802C2}"/>
    <cellStyle name="Note 6 3 2 2 2 2 2" xfId="27647" xr:uid="{0E74680E-5ACB-408C-B3EB-0ECBD8097150}"/>
    <cellStyle name="Note 6 3 2 2 2 3" xfId="27648" xr:uid="{E57FFF37-6886-4AB1-AF68-986BFF9EE90C}"/>
    <cellStyle name="Note 6 3 2 2 3" xfId="27649" xr:uid="{F440478D-1FB1-4CC0-A633-2756E5F4442C}"/>
    <cellStyle name="Note 6 3 2 2 3 2" xfId="27650" xr:uid="{8473433D-F618-4C5B-AA5C-1B4238567B2F}"/>
    <cellStyle name="Note 6 3 2 2 3 2 2" xfId="27651" xr:uid="{66D3891D-7EB0-4547-B277-6946FC14B55C}"/>
    <cellStyle name="Note 6 3 2 2 3 3" xfId="27652" xr:uid="{582FE754-F020-406D-A162-3B67FCCACE6A}"/>
    <cellStyle name="Note 6 3 2 2 4" xfId="27653" xr:uid="{54401438-94FA-4A67-90B2-0804398E072D}"/>
    <cellStyle name="Note 6 3 2 2 4 2" xfId="27654" xr:uid="{68048EE1-0E59-4559-9C63-CEA73279DA1D}"/>
    <cellStyle name="Note 6 3 2 2 5" xfId="27655" xr:uid="{61C5A54C-1AF6-467D-A2C2-0A3A7D05A960}"/>
    <cellStyle name="Note 6 3 2 2 5 2" xfId="27656" xr:uid="{6512E4A7-84CB-43DB-A58B-AEFD2F949ABB}"/>
    <cellStyle name="Note 6 3 2 2 6" xfId="27657" xr:uid="{A2C03FD4-ADA5-4FDC-81A3-4207DA5D77A9}"/>
    <cellStyle name="Note 6 3 2 3" xfId="27658" xr:uid="{6C780F88-70DF-4006-9A70-B49E32250FDE}"/>
    <cellStyle name="Note 6 3 2 3 2" xfId="27659" xr:uid="{EEC59749-9481-4149-8D0B-3413F2D4133F}"/>
    <cellStyle name="Note 6 3 2 3 2 2" xfId="27660" xr:uid="{90C716E2-CCBD-43AF-AB29-6120A84AD604}"/>
    <cellStyle name="Note 6 3 2 3 2 2 2" xfId="27661" xr:uid="{FD3F7370-A353-4E6C-9EAD-028A199FA4CB}"/>
    <cellStyle name="Note 6 3 2 3 2 3" xfId="27662" xr:uid="{3F31E9A4-551B-43A3-84EB-2D779D2B597B}"/>
    <cellStyle name="Note 6 3 2 3 3" xfId="27663" xr:uid="{BBA9525C-C684-4F7F-8985-3A027C23E188}"/>
    <cellStyle name="Note 6 3 2 3 3 2" xfId="27664" xr:uid="{1EBFAC7E-BE23-4ECE-B696-D63AD5ABE0E0}"/>
    <cellStyle name="Note 6 3 2 3 3 2 2" xfId="27665" xr:uid="{0B75BD76-7B25-4728-9E34-D647146050DF}"/>
    <cellStyle name="Note 6 3 2 3 3 3" xfId="27666" xr:uid="{A2BE9CF5-E864-4D5E-8686-1D1BA6FAC195}"/>
    <cellStyle name="Note 6 3 2 3 4" xfId="27667" xr:uid="{71F2F524-C1B9-4C69-A80A-342D40A046DD}"/>
    <cellStyle name="Note 6 3 2 3 4 2" xfId="27668" xr:uid="{D08E46D5-DC56-47C7-9F93-BB6EB85B9536}"/>
    <cellStyle name="Note 6 3 2 3 5" xfId="27669" xr:uid="{470BED94-1A92-41B3-9625-D0E9FDCF814E}"/>
    <cellStyle name="Note 6 3 2 3 5 2" xfId="27670" xr:uid="{7EFAA5B1-DBF3-4528-8781-A1663DCA03CA}"/>
    <cellStyle name="Note 6 3 2 3 6" xfId="27671" xr:uid="{D3AF23D4-EEE4-4CB4-9E91-B7ED824743D6}"/>
    <cellStyle name="Note 6 3 2 4" xfId="27672" xr:uid="{D43AF222-C6ED-420F-B6A7-F55A398891A9}"/>
    <cellStyle name="Note 6 3 2 4 2" xfId="27673" xr:uid="{C095C9D1-BE9E-4AF9-8741-C74A88590124}"/>
    <cellStyle name="Note 6 3 2 4 2 2" xfId="27674" xr:uid="{D9B8CC6A-83F3-4E7C-B137-BC4E1AB5013D}"/>
    <cellStyle name="Note 6 3 2 4 2 2 2" xfId="27675" xr:uid="{CA7642A0-B9B7-4771-90DF-6A236C3B402B}"/>
    <cellStyle name="Note 6 3 2 4 2 3" xfId="27676" xr:uid="{F11EFB46-0955-4D0F-830C-DC53E26F205A}"/>
    <cellStyle name="Note 6 3 2 4 3" xfId="27677" xr:uid="{8BCEC10A-67BC-4635-AEC9-124A1B892576}"/>
    <cellStyle name="Note 6 3 2 4 3 2" xfId="27678" xr:uid="{CF2C98FB-293D-41C8-9CFA-9F7D65E36A87}"/>
    <cellStyle name="Note 6 3 2 4 3 2 2" xfId="27679" xr:uid="{24372B9B-340A-42B2-8290-D02608999CA6}"/>
    <cellStyle name="Note 6 3 2 4 3 3" xfId="27680" xr:uid="{EDD33697-3A0F-4638-A260-DE1970ABB365}"/>
    <cellStyle name="Note 6 3 2 4 4" xfId="27681" xr:uid="{FF84AF15-87A5-4E74-97B9-A1FC91B3F95B}"/>
    <cellStyle name="Note 6 3 2 4 4 2" xfId="27682" xr:uid="{E04ECE8B-DC1D-40BC-955B-251DCD98D038}"/>
    <cellStyle name="Note 6 3 2 4 5" xfId="27683" xr:uid="{3E900465-8069-4051-8A66-5C207F36069A}"/>
    <cellStyle name="Note 6 3 2 4 5 2" xfId="27684" xr:uid="{CA4C3EDF-537E-4625-A024-563BB81F527C}"/>
    <cellStyle name="Note 6 3 2 4 6" xfId="27685" xr:uid="{066CBE1B-7EC0-4F31-868D-C22BE79F5BD6}"/>
    <cellStyle name="Note 6 3 2 5" xfId="27686" xr:uid="{CBF24335-5984-4D2D-ACCE-2B5DB461C474}"/>
    <cellStyle name="Note 6 3 2 5 2" xfId="27687" xr:uid="{EAD0DFBE-E505-4836-B2CA-9F0F97E7FBFD}"/>
    <cellStyle name="Note 6 3 2 5 2 2" xfId="27688" xr:uid="{E3E01BBD-7128-4A77-A485-A8D937525D2A}"/>
    <cellStyle name="Note 6 3 2 5 3" xfId="27689" xr:uid="{F8520A75-D6EF-4A5C-B8A4-FB223B3BE9D6}"/>
    <cellStyle name="Note 6 3 2 6" xfId="27690" xr:uid="{F3D684F1-DA8E-459A-B716-47ADF8CE6E02}"/>
    <cellStyle name="Note 6 3 2 6 2" xfId="27691" xr:uid="{5939430F-FC5D-445A-A0E9-BA2919C411B2}"/>
    <cellStyle name="Note 6 3 2 6 2 2" xfId="27692" xr:uid="{954AEA1E-A789-4973-95B8-9DD2E284B9A1}"/>
    <cellStyle name="Note 6 3 2 6 3" xfId="27693" xr:uid="{534B9B66-07A1-4374-A570-83C068EECB36}"/>
    <cellStyle name="Note 6 3 2 7" xfId="27694" xr:uid="{4568F879-3486-4898-AD06-3CB25BBCD68E}"/>
    <cellStyle name="Note 6 3 2 7 2" xfId="27695" xr:uid="{1EC473A1-A7E6-4981-B001-5D588822CF31}"/>
    <cellStyle name="Note 6 3 2 8" xfId="27696" xr:uid="{0088CB0E-9866-432C-B9CB-59EF84EFDCFA}"/>
    <cellStyle name="Note 6 3 2 8 2" xfId="27697" xr:uid="{A264A2F4-A73A-427D-B794-A156DCF98227}"/>
    <cellStyle name="Note 6 3 2 9" xfId="27698" xr:uid="{3333F596-9F74-48F3-A022-A6A6336C4791}"/>
    <cellStyle name="Note 6 3 3" xfId="27699" xr:uid="{295BD70A-09A0-4EBB-BE1D-30A2A4460C69}"/>
    <cellStyle name="Note 6 3 3 2" xfId="27700" xr:uid="{8A7B958A-013B-46D5-8E58-D084D4B2485A}"/>
    <cellStyle name="Note 6 3 3 2 2" xfId="27701" xr:uid="{BE3380A6-53EE-42D2-8BAA-82EDD0C55D63}"/>
    <cellStyle name="Note 6 3 3 2 2 2" xfId="27702" xr:uid="{F1E3C077-6D25-49A8-9658-B3AF25306BFC}"/>
    <cellStyle name="Note 6 3 3 2 3" xfId="27703" xr:uid="{8D2F71E9-6258-40DC-B90D-F14028CE3FCC}"/>
    <cellStyle name="Note 6 3 3 3" xfId="27704" xr:uid="{12DEE1B5-5FEE-4942-9B41-AC591FB79867}"/>
    <cellStyle name="Note 6 3 3 3 2" xfId="27705" xr:uid="{719DCB6D-F5B9-4040-AFCC-5DF2B6F5442C}"/>
    <cellStyle name="Note 6 3 3 3 2 2" xfId="27706" xr:uid="{C805C300-1661-4A87-8BE4-C7BC2C8F84B5}"/>
    <cellStyle name="Note 6 3 3 3 3" xfId="27707" xr:uid="{4F102074-261D-4BBE-9749-419A561B3065}"/>
    <cellStyle name="Note 6 3 3 4" xfId="27708" xr:uid="{1CB0AEAC-B6F4-4A51-ACAE-85E4AF11B2D4}"/>
    <cellStyle name="Note 6 3 3 4 2" xfId="27709" xr:uid="{5CD2FDE7-F215-4259-B767-AE7A3A73B934}"/>
    <cellStyle name="Note 6 3 3 5" xfId="27710" xr:uid="{79433D89-AF50-470F-9183-5DABD80C31D3}"/>
    <cellStyle name="Note 6 3 3 5 2" xfId="27711" xr:uid="{622713FB-8C12-4FA5-BD4B-E37F568ADB55}"/>
    <cellStyle name="Note 6 3 3 6" xfId="27712" xr:uid="{919F8938-B60C-47FD-BACA-80825A5940C3}"/>
    <cellStyle name="Note 6 3 4" xfId="27713" xr:uid="{A64D0CA1-6651-41F7-B8BA-9E7228482121}"/>
    <cellStyle name="Note 6 3 4 2" xfId="27714" xr:uid="{459493CA-E7C9-4341-820A-B0DCA0CA40B7}"/>
    <cellStyle name="Note 6 3 4 2 2" xfId="27715" xr:uid="{293B4CCF-0F7B-4586-8948-E81951CC7225}"/>
    <cellStyle name="Note 6 3 4 2 2 2" xfId="27716" xr:uid="{EE834488-C893-41DF-AEEE-762DE035B105}"/>
    <cellStyle name="Note 6 3 4 2 3" xfId="27717" xr:uid="{17B48FA8-68DA-4627-AAC3-28DC3354F09E}"/>
    <cellStyle name="Note 6 3 4 3" xfId="27718" xr:uid="{A5FE5C3D-023B-4B7E-A974-B11CF623F691}"/>
    <cellStyle name="Note 6 3 4 3 2" xfId="27719" xr:uid="{E55FCAC9-D3C4-4838-8020-7A292A198829}"/>
    <cellStyle name="Note 6 3 4 3 2 2" xfId="27720" xr:uid="{873072F4-8BF9-4EEA-87E9-0B644B6C618D}"/>
    <cellStyle name="Note 6 3 4 3 3" xfId="27721" xr:uid="{A6C73D21-DE84-4C37-AB46-B0988C78B1D2}"/>
    <cellStyle name="Note 6 3 4 4" xfId="27722" xr:uid="{F4989803-D157-41C4-BEF0-6D8208122399}"/>
    <cellStyle name="Note 6 3 4 4 2" xfId="27723" xr:uid="{F099A33D-FD73-4CC8-9A96-3773429CB1A4}"/>
    <cellStyle name="Note 6 3 4 5" xfId="27724" xr:uid="{C4FC98A5-9895-4C9A-B9F8-93E6ED2910A9}"/>
    <cellStyle name="Note 6 3 4 5 2" xfId="27725" xr:uid="{AD6B9D52-1794-4712-8608-14E28E2628F2}"/>
    <cellStyle name="Note 6 3 4 6" xfId="27726" xr:uid="{874C4C51-1DCE-4683-AB68-0E47F36249AD}"/>
    <cellStyle name="Note 6 3 5" xfId="27727" xr:uid="{40ED83EA-A645-4208-9899-6919CF5AC91B}"/>
    <cellStyle name="Note 6 3 5 2" xfId="27728" xr:uid="{1A892B8D-42E2-49BE-A2D4-2FE31B47FDB2}"/>
    <cellStyle name="Note 6 3 5 2 2" xfId="27729" xr:uid="{00E3AE3F-3F64-47FC-A521-6A20899B16B4}"/>
    <cellStyle name="Note 6 3 5 2 2 2" xfId="27730" xr:uid="{9FEC7DF1-6774-409A-9D4C-048932358B62}"/>
    <cellStyle name="Note 6 3 5 2 3" xfId="27731" xr:uid="{3D964C82-8801-4F5B-94FE-161C8BDD4C52}"/>
    <cellStyle name="Note 6 3 5 3" xfId="27732" xr:uid="{FB426BC4-8AFF-4F22-83B9-2310E5B26143}"/>
    <cellStyle name="Note 6 3 5 3 2" xfId="27733" xr:uid="{A24688DD-448E-428D-832F-55B538C27FF0}"/>
    <cellStyle name="Note 6 3 5 3 2 2" xfId="27734" xr:uid="{996CF45C-3DE3-4B26-8796-338E43C23B8D}"/>
    <cellStyle name="Note 6 3 5 3 3" xfId="27735" xr:uid="{CFC618E6-AC2D-4968-AD2A-7B0A12157107}"/>
    <cellStyle name="Note 6 3 5 4" xfId="27736" xr:uid="{E55627E9-CD0F-4571-B28E-812892FE055C}"/>
    <cellStyle name="Note 6 3 5 4 2" xfId="27737" xr:uid="{5EB43A7E-01EE-4473-AD68-7B767AA1186F}"/>
    <cellStyle name="Note 6 3 5 5" xfId="27738" xr:uid="{77BC56D2-4A7B-4885-A5DE-32D555D61E2C}"/>
    <cellStyle name="Note 6 3 5 5 2" xfId="27739" xr:uid="{C81861C0-DE85-40FD-9322-11B995FC3BD5}"/>
    <cellStyle name="Note 6 3 5 6" xfId="27740" xr:uid="{6BEE2C32-1FA5-41ED-8E98-150B7429A116}"/>
    <cellStyle name="Note 6 3 6" xfId="27741" xr:uid="{7A01B2A1-04FF-40AA-8F0D-C344B90B0034}"/>
    <cellStyle name="Note 6 3 6 2" xfId="27742" xr:uid="{F98DC7FD-2B7C-479F-863B-4ECD0C0624B4}"/>
    <cellStyle name="Note 6 3 6 2 2" xfId="27743" xr:uid="{95FFA6E4-1453-43A2-BCC3-27DFFD502AD6}"/>
    <cellStyle name="Note 6 3 6 3" xfId="27744" xr:uid="{3A78AB50-EF3D-4831-B1E3-6AEB41D727DA}"/>
    <cellStyle name="Note 6 3 7" xfId="27745" xr:uid="{DFDE03C6-0BE8-44B2-97C0-DCE5EACF99CB}"/>
    <cellStyle name="Note 6 3 7 2" xfId="27746" xr:uid="{2A99D9A4-D71D-44B0-B196-B410691340CA}"/>
    <cellStyle name="Note 6 3 7 2 2" xfId="27747" xr:uid="{93C1F592-0056-44EB-B8DD-B8357E2AD2DD}"/>
    <cellStyle name="Note 6 3 7 3" xfId="27748" xr:uid="{D528A615-FB17-458A-B1DD-1ED2A05E61CC}"/>
    <cellStyle name="Note 6 3 8" xfId="27749" xr:uid="{18C8FE67-CBF9-40C6-AB7E-89C7E8059A81}"/>
    <cellStyle name="Note 6 3 8 2" xfId="27750" xr:uid="{59CB2CDB-9C5F-4DC5-95E2-28400889EEA2}"/>
    <cellStyle name="Note 6 3 9" xfId="27751" xr:uid="{7878D8C0-CBA6-4515-97D8-8DADA3038BB1}"/>
    <cellStyle name="Note 6 3 9 2" xfId="27752" xr:uid="{24E4DF61-3BC8-4934-8E7A-59E9AB5ED654}"/>
    <cellStyle name="Note 6 4" xfId="27753" xr:uid="{BC8777B5-A20C-49CE-B293-ECFB92AECA05}"/>
    <cellStyle name="Note 6 4 10" xfId="27754" xr:uid="{EEDC9609-1EB6-48D8-B1D3-4DFD373E2322}"/>
    <cellStyle name="Note 6 4 2" xfId="27755" xr:uid="{52A93FAC-400F-42CD-90C0-98BE5336E51E}"/>
    <cellStyle name="Note 6 4 2 2" xfId="27756" xr:uid="{86593075-3907-400A-9542-7EDAA0BA9081}"/>
    <cellStyle name="Note 6 4 2 2 2" xfId="27757" xr:uid="{A9C26CC7-62FD-4E8C-8541-60EABEBC0399}"/>
    <cellStyle name="Note 6 4 2 2 2 2" xfId="27758" xr:uid="{50422733-7D04-4646-8906-44ED5C2316D4}"/>
    <cellStyle name="Note 6 4 2 2 2 2 2" xfId="27759" xr:uid="{C4D0B924-1CDA-4018-BA20-74E4995F9485}"/>
    <cellStyle name="Note 6 4 2 2 2 3" xfId="27760" xr:uid="{2F6A0946-2F9A-4DE8-B60A-CBED2CE30761}"/>
    <cellStyle name="Note 6 4 2 2 3" xfId="27761" xr:uid="{30E3979D-4FD7-4C2A-80A7-E646812A50DE}"/>
    <cellStyle name="Note 6 4 2 2 3 2" xfId="27762" xr:uid="{60EA588B-D3BE-425C-A501-5A8BA8E5698E}"/>
    <cellStyle name="Note 6 4 2 2 3 2 2" xfId="27763" xr:uid="{32511426-9C45-4A05-A209-E7EBBB0B4CA3}"/>
    <cellStyle name="Note 6 4 2 2 3 3" xfId="27764" xr:uid="{E069EA5C-F36E-4AD1-9A36-C79E0B4C274D}"/>
    <cellStyle name="Note 6 4 2 2 4" xfId="27765" xr:uid="{5C4D2F54-2DF7-4008-968C-3BE6D6C02742}"/>
    <cellStyle name="Note 6 4 2 2 4 2" xfId="27766" xr:uid="{5AF5EE27-B04B-49A5-AECE-E0ED47ADBFCE}"/>
    <cellStyle name="Note 6 4 2 2 5" xfId="27767" xr:uid="{2D716E7A-D13D-4847-B705-4718D182CB8F}"/>
    <cellStyle name="Note 6 4 2 2 5 2" xfId="27768" xr:uid="{DF30DEA2-212C-4DB0-8C3A-436CE0B41017}"/>
    <cellStyle name="Note 6 4 2 2 6" xfId="27769" xr:uid="{D62832A6-A390-4703-B573-E7CAD772B152}"/>
    <cellStyle name="Note 6 4 2 3" xfId="27770" xr:uid="{665F665F-4B14-4192-BB28-5B5880B34C89}"/>
    <cellStyle name="Note 6 4 2 3 2" xfId="27771" xr:uid="{2AF9C3E4-A8A2-4BFC-B892-41B102DE1B70}"/>
    <cellStyle name="Note 6 4 2 3 2 2" xfId="27772" xr:uid="{F174557F-CC78-4C15-A076-39F4380E3AA4}"/>
    <cellStyle name="Note 6 4 2 3 2 2 2" xfId="27773" xr:uid="{6146825B-DD5A-4BF5-8DBD-01972F077670}"/>
    <cellStyle name="Note 6 4 2 3 2 3" xfId="27774" xr:uid="{DE31CFC9-1D31-4EB3-B3D6-9EDF5F74C9E7}"/>
    <cellStyle name="Note 6 4 2 3 3" xfId="27775" xr:uid="{B953836B-8A49-4772-900A-227EAABCE8D8}"/>
    <cellStyle name="Note 6 4 2 3 3 2" xfId="27776" xr:uid="{E5836486-B75A-49FF-8323-8E0B2404F150}"/>
    <cellStyle name="Note 6 4 2 3 3 2 2" xfId="27777" xr:uid="{33BB1A12-EA37-4C4D-B833-3346CFE5FCAA}"/>
    <cellStyle name="Note 6 4 2 3 3 3" xfId="27778" xr:uid="{B0AC428E-01C3-426B-90E9-F54ACA2BBF43}"/>
    <cellStyle name="Note 6 4 2 3 4" xfId="27779" xr:uid="{DFD95017-23F6-423A-9EB7-A9B51C30B89D}"/>
    <cellStyle name="Note 6 4 2 3 4 2" xfId="27780" xr:uid="{5BBCE6D1-BE80-427A-93D5-32F35D671AE4}"/>
    <cellStyle name="Note 6 4 2 3 5" xfId="27781" xr:uid="{7E0FF835-210B-4484-8065-3106A16A50AC}"/>
    <cellStyle name="Note 6 4 2 3 5 2" xfId="27782" xr:uid="{AC8B3055-0FB2-4FFD-9E22-C64ADA5CD8C8}"/>
    <cellStyle name="Note 6 4 2 3 6" xfId="27783" xr:uid="{E9DF47D8-05D2-46C6-9049-EFC9F5E7F782}"/>
    <cellStyle name="Note 6 4 2 4" xfId="27784" xr:uid="{70F8B520-E0E4-4F37-8301-BE5226FB9CDD}"/>
    <cellStyle name="Note 6 4 2 4 2" xfId="27785" xr:uid="{316B0675-2B6C-4813-BBBF-8512D798C614}"/>
    <cellStyle name="Note 6 4 2 4 2 2" xfId="27786" xr:uid="{C74D6B41-5AED-4762-9D75-2568D2E9BCCC}"/>
    <cellStyle name="Note 6 4 2 4 2 2 2" xfId="27787" xr:uid="{F512EDEF-F0D3-4381-9392-E1A929027FD7}"/>
    <cellStyle name="Note 6 4 2 4 2 3" xfId="27788" xr:uid="{C3BDFB37-3F02-4500-8557-75015F79F6ED}"/>
    <cellStyle name="Note 6 4 2 4 3" xfId="27789" xr:uid="{99DA9B30-CC78-4178-804E-AE14D6B6F061}"/>
    <cellStyle name="Note 6 4 2 4 3 2" xfId="27790" xr:uid="{A793534B-763D-4DBE-9C76-5F038E158EB8}"/>
    <cellStyle name="Note 6 4 2 4 3 2 2" xfId="27791" xr:uid="{B1842CF8-16A8-4BE7-84F7-B490F36182F4}"/>
    <cellStyle name="Note 6 4 2 4 3 3" xfId="27792" xr:uid="{174E4AAC-D34E-4A43-A190-2E2E3D773CF3}"/>
    <cellStyle name="Note 6 4 2 4 4" xfId="27793" xr:uid="{14592475-4748-4BD8-A7C7-A13079F6F974}"/>
    <cellStyle name="Note 6 4 2 4 4 2" xfId="27794" xr:uid="{CA6A17F6-1058-43F1-96F0-27A1CF4FFF12}"/>
    <cellStyle name="Note 6 4 2 4 5" xfId="27795" xr:uid="{E31ED3D1-63B6-461D-8295-D2A3C7359232}"/>
    <cellStyle name="Note 6 4 2 4 5 2" xfId="27796" xr:uid="{0D235B1A-89ED-4840-B5CF-5746E9E70BB5}"/>
    <cellStyle name="Note 6 4 2 4 6" xfId="27797" xr:uid="{7F45A7DE-BF8C-4278-88CF-504ADDED5CFD}"/>
    <cellStyle name="Note 6 4 2 5" xfId="27798" xr:uid="{02EA2E4C-0373-4D8F-9815-5A4509E9B17A}"/>
    <cellStyle name="Note 6 4 2 5 2" xfId="27799" xr:uid="{D2587C80-A7A9-4899-87A2-078A9432EF35}"/>
    <cellStyle name="Note 6 4 2 5 2 2" xfId="27800" xr:uid="{7AF51F19-8B39-45CD-B1CD-D267B5DB1670}"/>
    <cellStyle name="Note 6 4 2 5 3" xfId="27801" xr:uid="{9ED2CF85-FD89-4DEE-9E2C-F08FD5A7DA21}"/>
    <cellStyle name="Note 6 4 2 6" xfId="27802" xr:uid="{016BC5CF-9CD0-464A-B19A-C77EDE3C7061}"/>
    <cellStyle name="Note 6 4 2 6 2" xfId="27803" xr:uid="{04EA4C6B-A281-407C-8096-4030AC742D74}"/>
    <cellStyle name="Note 6 4 2 6 2 2" xfId="27804" xr:uid="{BE4B64F0-D788-4DFD-B935-66D8F39580E6}"/>
    <cellStyle name="Note 6 4 2 6 3" xfId="27805" xr:uid="{CE818318-82D7-49E4-B8D7-14114BC1BD58}"/>
    <cellStyle name="Note 6 4 2 7" xfId="27806" xr:uid="{FE042AF2-D257-46D0-AB02-7ED9261C7F99}"/>
    <cellStyle name="Note 6 4 2 7 2" xfId="27807" xr:uid="{D2AE55CE-F5A5-4F70-98B2-716CA7088526}"/>
    <cellStyle name="Note 6 4 2 8" xfId="27808" xr:uid="{D6C3953B-EC17-4BA9-8BDB-3739BE4111F7}"/>
    <cellStyle name="Note 6 4 2 8 2" xfId="27809" xr:uid="{D07D72AF-22C8-4F58-A10C-CC85A29E0015}"/>
    <cellStyle name="Note 6 4 2 9" xfId="27810" xr:uid="{C81F1868-EA7F-4137-9334-A355D33B5EA7}"/>
    <cellStyle name="Note 6 4 3" xfId="27811" xr:uid="{79B64620-80A8-42CB-B4B5-13D4987E2CF4}"/>
    <cellStyle name="Note 6 4 3 2" xfId="27812" xr:uid="{E8D2463B-B7AD-43AF-968C-1F6DBFDEDBC7}"/>
    <cellStyle name="Note 6 4 3 2 2" xfId="27813" xr:uid="{7848B16C-7FA9-4882-8038-30B19294CED5}"/>
    <cellStyle name="Note 6 4 3 2 2 2" xfId="27814" xr:uid="{EE0D14C9-8C49-45B4-A18F-6EF4B0FB1C68}"/>
    <cellStyle name="Note 6 4 3 2 3" xfId="27815" xr:uid="{71A70DD8-404E-4613-9E84-75CB439507CC}"/>
    <cellStyle name="Note 6 4 3 3" xfId="27816" xr:uid="{966A1A97-DAC2-4A41-B7DC-A6D196298571}"/>
    <cellStyle name="Note 6 4 3 3 2" xfId="27817" xr:uid="{1569037A-88B0-4EE6-A413-CD88339E621F}"/>
    <cellStyle name="Note 6 4 3 3 2 2" xfId="27818" xr:uid="{C1F54377-8F63-4E68-A896-A8F108B61AA8}"/>
    <cellStyle name="Note 6 4 3 3 3" xfId="27819" xr:uid="{54CE9CD5-80F8-486C-A51C-C8B7E6FC5A6D}"/>
    <cellStyle name="Note 6 4 3 4" xfId="27820" xr:uid="{0B2A7ABC-1235-4848-97F2-A4387ED52C65}"/>
    <cellStyle name="Note 6 4 3 4 2" xfId="27821" xr:uid="{CE8D2EF9-E716-46DF-AFF4-A8368002124A}"/>
    <cellStyle name="Note 6 4 3 5" xfId="27822" xr:uid="{5CBCA93E-156E-4DDF-92E4-D6EE15E7A718}"/>
    <cellStyle name="Note 6 4 3 5 2" xfId="27823" xr:uid="{F346A5F7-40FF-4318-B207-038C7F93FB57}"/>
    <cellStyle name="Note 6 4 3 6" xfId="27824" xr:uid="{C803910B-97BE-4716-8FEC-80F7AD898EDA}"/>
    <cellStyle name="Note 6 4 4" xfId="27825" xr:uid="{7DDAD2AD-7B27-4D96-A84E-FFC1572B8791}"/>
    <cellStyle name="Note 6 4 4 2" xfId="27826" xr:uid="{D5F88A0F-D320-4D8D-9204-E1650DC22D19}"/>
    <cellStyle name="Note 6 4 4 2 2" xfId="27827" xr:uid="{3A3AC267-D472-486F-BFB1-2B82288E702A}"/>
    <cellStyle name="Note 6 4 4 2 2 2" xfId="27828" xr:uid="{D1EC1460-A670-4B75-A044-E54E0A056BF9}"/>
    <cellStyle name="Note 6 4 4 2 3" xfId="27829" xr:uid="{5DB183AE-DFC4-47BF-AA68-D52A5BCA9496}"/>
    <cellStyle name="Note 6 4 4 3" xfId="27830" xr:uid="{2BB69E7E-8451-495B-A963-B9365B9DF2D5}"/>
    <cellStyle name="Note 6 4 4 3 2" xfId="27831" xr:uid="{D8997673-FC76-48BF-AE60-7FD60846D883}"/>
    <cellStyle name="Note 6 4 4 3 2 2" xfId="27832" xr:uid="{D82D7AD3-E493-4F52-A622-62F61B0837FF}"/>
    <cellStyle name="Note 6 4 4 3 3" xfId="27833" xr:uid="{D2B068D0-18FC-48BE-8534-798C38DD3EA5}"/>
    <cellStyle name="Note 6 4 4 4" xfId="27834" xr:uid="{DB224C51-9B8F-4E22-BA28-447B0DEB3919}"/>
    <cellStyle name="Note 6 4 4 4 2" xfId="27835" xr:uid="{BF98CAC1-339F-4954-85AB-950E270AC9B4}"/>
    <cellStyle name="Note 6 4 4 5" xfId="27836" xr:uid="{F9FFB916-A90A-49BF-BE4F-D4B89923D381}"/>
    <cellStyle name="Note 6 4 4 5 2" xfId="27837" xr:uid="{0296C18E-7D46-4949-8A6D-1F4E5286727F}"/>
    <cellStyle name="Note 6 4 4 6" xfId="27838" xr:uid="{6F28D0E5-B3FB-46A9-A81F-EFAB0B6CD03E}"/>
    <cellStyle name="Note 6 4 5" xfId="27839" xr:uid="{4A796D0F-384A-4E8A-BF7F-642D6494246F}"/>
    <cellStyle name="Note 6 4 5 2" xfId="27840" xr:uid="{554BB3FB-47B1-407F-92F3-AA7A79624678}"/>
    <cellStyle name="Note 6 4 5 2 2" xfId="27841" xr:uid="{BF39898F-1BCC-4820-BD9B-3C1A69FA4A39}"/>
    <cellStyle name="Note 6 4 5 2 2 2" xfId="27842" xr:uid="{6AE8F6D0-6320-4F79-851A-2CA6027B75B8}"/>
    <cellStyle name="Note 6 4 5 2 3" xfId="27843" xr:uid="{501957CF-A591-4B32-B3CC-090E5DC6E63E}"/>
    <cellStyle name="Note 6 4 5 3" xfId="27844" xr:uid="{C1DD5E27-29AB-4C13-A59A-A7D5FBD42BDC}"/>
    <cellStyle name="Note 6 4 5 3 2" xfId="27845" xr:uid="{87A4B48E-B4A3-4918-9EF6-B7DB46B1FE01}"/>
    <cellStyle name="Note 6 4 5 3 2 2" xfId="27846" xr:uid="{3E8134DA-AFD0-490F-B4C2-449BC1CB85B0}"/>
    <cellStyle name="Note 6 4 5 3 3" xfId="27847" xr:uid="{D0F47A49-57F3-449E-AA09-AC884DC96C3E}"/>
    <cellStyle name="Note 6 4 5 4" xfId="27848" xr:uid="{E9F5B7E9-017D-4364-9E20-A0BBD00BBD19}"/>
    <cellStyle name="Note 6 4 5 4 2" xfId="27849" xr:uid="{FDD12D6E-CD5A-4B9C-8DBB-EBEEB4198968}"/>
    <cellStyle name="Note 6 4 5 5" xfId="27850" xr:uid="{58B36327-41AB-4D13-8AB0-B31B57BBEEFB}"/>
    <cellStyle name="Note 6 4 5 5 2" xfId="27851" xr:uid="{14A68F62-92B8-4550-BB00-D97FE83FC429}"/>
    <cellStyle name="Note 6 4 5 6" xfId="27852" xr:uid="{DB64C3D0-3480-42E2-9FFE-ED8A349C29BF}"/>
    <cellStyle name="Note 6 4 6" xfId="27853" xr:uid="{E99079F4-3B83-4266-B829-10FB2EB508C6}"/>
    <cellStyle name="Note 6 4 6 2" xfId="27854" xr:uid="{5557C4F7-427C-48D1-BDE9-F136053F8906}"/>
    <cellStyle name="Note 6 4 6 2 2" xfId="27855" xr:uid="{C2B0EF5F-24DF-4B51-BB7B-01EFCA531AAE}"/>
    <cellStyle name="Note 6 4 6 3" xfId="27856" xr:uid="{679F3F7B-3FD4-4BCD-B0A1-205F1CAE20AA}"/>
    <cellStyle name="Note 6 4 7" xfId="27857" xr:uid="{B53FEBC0-B99E-42F3-9F2E-3B7C4107F79F}"/>
    <cellStyle name="Note 6 4 7 2" xfId="27858" xr:uid="{1AA48CA3-625F-4942-B368-6EFD2783D2FF}"/>
    <cellStyle name="Note 6 4 7 2 2" xfId="27859" xr:uid="{69CD8993-1B64-4B73-A993-C38D7C1E4234}"/>
    <cellStyle name="Note 6 4 7 3" xfId="27860" xr:uid="{F7F3138E-7B49-41D2-8241-E9C4F743EBF5}"/>
    <cellStyle name="Note 6 4 8" xfId="27861" xr:uid="{29DEEC64-608B-41FB-8879-20E558FEFC7E}"/>
    <cellStyle name="Note 6 4 8 2" xfId="27862" xr:uid="{2C134F19-948C-44A5-B555-FF489C839437}"/>
    <cellStyle name="Note 6 4 9" xfId="27863" xr:uid="{B8C2B397-C776-4D96-B892-68E20CD588A6}"/>
    <cellStyle name="Note 6 4 9 2" xfId="27864" xr:uid="{FC017834-A291-4E4D-9FCE-58C9D64287E0}"/>
    <cellStyle name="Note 6 5" xfId="27865" xr:uid="{FBBB71E4-C137-4695-9047-2D12D8706B7B}"/>
    <cellStyle name="Note 6 5 10" xfId="27866" xr:uid="{B44D4A3B-751A-42B2-B1A6-BD4647DA95BD}"/>
    <cellStyle name="Note 6 5 2" xfId="27867" xr:uid="{B49F3D7E-39B0-4A07-BDF1-C2E5237CEC64}"/>
    <cellStyle name="Note 6 5 2 2" xfId="27868" xr:uid="{7869D326-B29D-4966-A209-5BD6A4BC2D4F}"/>
    <cellStyle name="Note 6 5 2 2 2" xfId="27869" xr:uid="{4DF5143D-64EF-4EAF-A85F-A8DA22E5FA7C}"/>
    <cellStyle name="Note 6 5 2 2 2 2" xfId="27870" xr:uid="{005E3E14-9C99-4954-8D35-DAA554477394}"/>
    <cellStyle name="Note 6 5 2 2 2 2 2" xfId="27871" xr:uid="{DF789004-25FC-48C6-AE5A-217DF7359617}"/>
    <cellStyle name="Note 6 5 2 2 2 3" xfId="27872" xr:uid="{C55750CE-CF34-4F76-AC96-DA385D410661}"/>
    <cellStyle name="Note 6 5 2 2 3" xfId="27873" xr:uid="{5B0C7745-BC05-4D4F-847A-F653386BE6F3}"/>
    <cellStyle name="Note 6 5 2 2 3 2" xfId="27874" xr:uid="{AB5C5885-A840-436F-9FE0-F061406B3122}"/>
    <cellStyle name="Note 6 5 2 2 3 2 2" xfId="27875" xr:uid="{548CCE18-151E-42AA-89A7-2F0FADBF343A}"/>
    <cellStyle name="Note 6 5 2 2 3 3" xfId="27876" xr:uid="{3BDD9963-8288-41C8-812E-C9C0E96A70B3}"/>
    <cellStyle name="Note 6 5 2 2 4" xfId="27877" xr:uid="{660FC300-E680-42B9-84E1-F3A35B6CF6DA}"/>
    <cellStyle name="Note 6 5 2 2 4 2" xfId="27878" xr:uid="{8DACB547-C82C-4613-9908-D319517271AC}"/>
    <cellStyle name="Note 6 5 2 2 5" xfId="27879" xr:uid="{22A86891-3F3A-47A5-940C-92C200FAEE22}"/>
    <cellStyle name="Note 6 5 2 2 5 2" xfId="27880" xr:uid="{BE4E04C7-9605-4D3E-9683-603BF75BF265}"/>
    <cellStyle name="Note 6 5 2 2 6" xfId="27881" xr:uid="{A505E015-02CA-42B2-8EB3-4EB9365EDBDE}"/>
    <cellStyle name="Note 6 5 2 3" xfId="27882" xr:uid="{75C20A64-5103-4E7F-98D0-FD26A5D1E965}"/>
    <cellStyle name="Note 6 5 2 3 2" xfId="27883" xr:uid="{F705E21C-E0BA-46ED-9911-CE635A9F04A6}"/>
    <cellStyle name="Note 6 5 2 3 2 2" xfId="27884" xr:uid="{89CEB1C9-2A0B-412D-96D0-841302AB473C}"/>
    <cellStyle name="Note 6 5 2 3 2 2 2" xfId="27885" xr:uid="{D30F1EEB-4E12-4A73-820F-B25B09B33DE9}"/>
    <cellStyle name="Note 6 5 2 3 2 3" xfId="27886" xr:uid="{DA6397DA-C7AF-4DDA-A203-516F942FB057}"/>
    <cellStyle name="Note 6 5 2 3 3" xfId="27887" xr:uid="{DE0498AD-DD44-4080-8700-2AE2F51D9DAA}"/>
    <cellStyle name="Note 6 5 2 3 3 2" xfId="27888" xr:uid="{89D9FAB4-D164-43C9-9D1A-A9663A9B715C}"/>
    <cellStyle name="Note 6 5 2 3 3 2 2" xfId="27889" xr:uid="{1D3FD202-563E-428F-8264-E2DB68866451}"/>
    <cellStyle name="Note 6 5 2 3 3 3" xfId="27890" xr:uid="{365528F6-6FA3-489C-BD00-999E3D317272}"/>
    <cellStyle name="Note 6 5 2 3 4" xfId="27891" xr:uid="{EC4F80A7-0F7F-4C0A-9BF5-BA193908FA97}"/>
    <cellStyle name="Note 6 5 2 3 4 2" xfId="27892" xr:uid="{ECBE2E64-476E-49B5-AA26-0462D3BCBD39}"/>
    <cellStyle name="Note 6 5 2 3 5" xfId="27893" xr:uid="{DE97B116-56F1-4465-8C7B-9AC930AB4E44}"/>
    <cellStyle name="Note 6 5 2 3 5 2" xfId="27894" xr:uid="{74FEC82D-11CD-4A31-8F5A-CFFEBF1C9ABF}"/>
    <cellStyle name="Note 6 5 2 3 6" xfId="27895" xr:uid="{D8D1FF0A-41A8-43F4-A5A9-D0C91B1C19BD}"/>
    <cellStyle name="Note 6 5 2 4" xfId="27896" xr:uid="{D727B0C5-741E-40F5-9E55-4BEE9AF14F03}"/>
    <cellStyle name="Note 6 5 2 4 2" xfId="27897" xr:uid="{E5F6D834-873C-4500-AA4D-979AE7532C0A}"/>
    <cellStyle name="Note 6 5 2 4 2 2" xfId="27898" xr:uid="{7671BE05-C1C9-41E9-8D30-8E8CC5636CCB}"/>
    <cellStyle name="Note 6 5 2 4 2 2 2" xfId="27899" xr:uid="{F03C3A6F-690A-4C84-A966-7C2CA02419BE}"/>
    <cellStyle name="Note 6 5 2 4 2 3" xfId="27900" xr:uid="{EE0E89BA-076C-4D16-A2F7-C81B0F66E43B}"/>
    <cellStyle name="Note 6 5 2 4 3" xfId="27901" xr:uid="{D741E2BB-1AB6-4083-A56F-093956DA9CA2}"/>
    <cellStyle name="Note 6 5 2 4 3 2" xfId="27902" xr:uid="{D226F3F8-267C-4D72-965F-B777CA9DB6C7}"/>
    <cellStyle name="Note 6 5 2 4 3 2 2" xfId="27903" xr:uid="{2A73CB5F-77B7-4A44-948F-5715D8F19CD0}"/>
    <cellStyle name="Note 6 5 2 4 3 3" xfId="27904" xr:uid="{E121C8AF-38C4-43E3-997F-B90CBEC8065A}"/>
    <cellStyle name="Note 6 5 2 4 4" xfId="27905" xr:uid="{EC2D432C-06BF-404F-BAE9-88B1D3465C55}"/>
    <cellStyle name="Note 6 5 2 4 4 2" xfId="27906" xr:uid="{158B585D-98AA-4B83-A21E-00219C0C2A2E}"/>
    <cellStyle name="Note 6 5 2 4 5" xfId="27907" xr:uid="{D5151EC2-9844-4AEF-B435-EA2F1681E4C0}"/>
    <cellStyle name="Note 6 5 2 4 5 2" xfId="27908" xr:uid="{47F88D76-2CFE-4A1E-AB65-C00752E1D945}"/>
    <cellStyle name="Note 6 5 2 4 6" xfId="27909" xr:uid="{AB83E0F0-D28C-431A-8B2F-7748320D962E}"/>
    <cellStyle name="Note 6 5 2 5" xfId="27910" xr:uid="{55325211-41EE-4D06-9AF2-F486E48341F2}"/>
    <cellStyle name="Note 6 5 2 5 2" xfId="27911" xr:uid="{4C4C5C82-EF33-4790-8EEA-2D9D30A8F402}"/>
    <cellStyle name="Note 6 5 2 5 2 2" xfId="27912" xr:uid="{648F7B89-5B62-40C1-89A6-38B338229951}"/>
    <cellStyle name="Note 6 5 2 5 3" xfId="27913" xr:uid="{97D1972B-F677-404F-9D63-7381C013C865}"/>
    <cellStyle name="Note 6 5 2 6" xfId="27914" xr:uid="{9512A50B-162B-43DF-A4A9-54D6863D40FC}"/>
    <cellStyle name="Note 6 5 2 6 2" xfId="27915" xr:uid="{A85BE677-5BCB-4CF8-9C10-B4AC12FE81D3}"/>
    <cellStyle name="Note 6 5 2 6 2 2" xfId="27916" xr:uid="{214DDE76-A185-44F8-A1A9-4D109B960865}"/>
    <cellStyle name="Note 6 5 2 6 3" xfId="27917" xr:uid="{23EBF623-671C-4899-A635-3BEBA1A8032F}"/>
    <cellStyle name="Note 6 5 2 7" xfId="27918" xr:uid="{5ED21C3D-DCF8-4289-A85F-BBC67D78F103}"/>
    <cellStyle name="Note 6 5 2 7 2" xfId="27919" xr:uid="{7ADD6D2B-ABF8-481A-9462-D4D1D72BC6D9}"/>
    <cellStyle name="Note 6 5 2 8" xfId="27920" xr:uid="{1D794C55-198D-4A85-A05F-EB496619346B}"/>
    <cellStyle name="Note 6 5 2 8 2" xfId="27921" xr:uid="{182A390E-66E4-4C80-AD69-5A25988722D3}"/>
    <cellStyle name="Note 6 5 2 9" xfId="27922" xr:uid="{73FE6B04-8FDB-4666-950D-939329098306}"/>
    <cellStyle name="Note 6 5 3" xfId="27923" xr:uid="{2ADBCE38-C9BB-48B6-9C52-B3F398B1BB8F}"/>
    <cellStyle name="Note 6 5 3 2" xfId="27924" xr:uid="{1FC88898-179D-4CA5-B9FD-0A05AD5D03D4}"/>
    <cellStyle name="Note 6 5 3 2 2" xfId="27925" xr:uid="{E9DF6518-BA40-4417-B262-0A228E71B002}"/>
    <cellStyle name="Note 6 5 3 2 2 2" xfId="27926" xr:uid="{4713C43A-812E-459A-86E7-FFC0577A6A4E}"/>
    <cellStyle name="Note 6 5 3 2 3" xfId="27927" xr:uid="{6AC58603-EDBD-4939-A7CC-FA49B51AAD19}"/>
    <cellStyle name="Note 6 5 3 3" xfId="27928" xr:uid="{D1C714F8-634C-4CAD-8AFD-E055A1D90FEE}"/>
    <cellStyle name="Note 6 5 3 3 2" xfId="27929" xr:uid="{714BE150-B8DE-4C61-98E7-CD5FF0FC8E2F}"/>
    <cellStyle name="Note 6 5 3 3 2 2" xfId="27930" xr:uid="{AC20B026-1440-4AD3-98FC-A54B0C7945ED}"/>
    <cellStyle name="Note 6 5 3 3 3" xfId="27931" xr:uid="{6590956A-8E68-4D7F-B6C3-07B40C166AA8}"/>
    <cellStyle name="Note 6 5 3 4" xfId="27932" xr:uid="{AC5FF598-687A-4B8C-B975-1DBD764A2E1E}"/>
    <cellStyle name="Note 6 5 3 4 2" xfId="27933" xr:uid="{57FD6189-EA6E-4C50-839C-30846493B66F}"/>
    <cellStyle name="Note 6 5 3 5" xfId="27934" xr:uid="{4F84B258-93F9-455F-A7D0-60908BFE7352}"/>
    <cellStyle name="Note 6 5 3 5 2" xfId="27935" xr:uid="{333A668A-2F6C-41C8-B651-F1F9DF85F0E5}"/>
    <cellStyle name="Note 6 5 3 6" xfId="27936" xr:uid="{7937E65C-40A7-4280-9669-F9635F2B36E6}"/>
    <cellStyle name="Note 6 5 4" xfId="27937" xr:uid="{8554F975-F6C0-4F1E-958C-91F7F97D9F7D}"/>
    <cellStyle name="Note 6 5 4 2" xfId="27938" xr:uid="{7B2637BD-8032-401C-8D27-8820F3C0A635}"/>
    <cellStyle name="Note 6 5 4 2 2" xfId="27939" xr:uid="{E0A875AC-692B-4BBE-AB89-6076090F2ECA}"/>
    <cellStyle name="Note 6 5 4 2 2 2" xfId="27940" xr:uid="{7B5036DD-6510-42A9-AB0C-9AF3D4D7EBF3}"/>
    <cellStyle name="Note 6 5 4 2 3" xfId="27941" xr:uid="{0788EDF7-D0C9-4501-9DDA-A3E7274F375C}"/>
    <cellStyle name="Note 6 5 4 3" xfId="27942" xr:uid="{126AD7C7-13B1-44BE-91EA-53748DF2699E}"/>
    <cellStyle name="Note 6 5 4 3 2" xfId="27943" xr:uid="{E34ED5EE-31C4-471A-9409-D04CC6AE1EA6}"/>
    <cellStyle name="Note 6 5 4 3 2 2" xfId="27944" xr:uid="{54AC572A-7E66-4492-8A1A-8BA040A167F2}"/>
    <cellStyle name="Note 6 5 4 3 3" xfId="27945" xr:uid="{A8BB0D41-C667-4901-8207-BFF19A65A1F9}"/>
    <cellStyle name="Note 6 5 4 4" xfId="27946" xr:uid="{753353E9-00B1-4A77-9072-0680F92663E0}"/>
    <cellStyle name="Note 6 5 4 4 2" xfId="27947" xr:uid="{F04A798D-D8DD-478B-828D-80825447D0B8}"/>
    <cellStyle name="Note 6 5 4 5" xfId="27948" xr:uid="{0AD17452-3D1D-4AB7-97CF-8B720EE66194}"/>
    <cellStyle name="Note 6 5 4 5 2" xfId="27949" xr:uid="{BF6E9F2D-C03B-457C-BD05-A259C46A69B0}"/>
    <cellStyle name="Note 6 5 4 6" xfId="27950" xr:uid="{3D3AEA50-EA7E-41D6-8E5F-BC678AA193C1}"/>
    <cellStyle name="Note 6 5 5" xfId="27951" xr:uid="{84AA4F58-2566-46A2-A810-97A0D814A95C}"/>
    <cellStyle name="Note 6 5 5 2" xfId="27952" xr:uid="{77A5432C-8E4D-473F-BEE1-95138AA10E78}"/>
    <cellStyle name="Note 6 5 5 2 2" xfId="27953" xr:uid="{F529A583-D257-4FE8-88E2-FBF773DD77AA}"/>
    <cellStyle name="Note 6 5 5 2 2 2" xfId="27954" xr:uid="{E29DB4AC-E6EF-4282-94EB-D49E94FBB505}"/>
    <cellStyle name="Note 6 5 5 2 3" xfId="27955" xr:uid="{1A8F20E3-C55E-4104-8BC4-B3059D9A6632}"/>
    <cellStyle name="Note 6 5 5 3" xfId="27956" xr:uid="{AAD3D318-91F7-4AA9-AD85-14CBD398BAD4}"/>
    <cellStyle name="Note 6 5 5 3 2" xfId="27957" xr:uid="{1BBFB335-7F02-430A-B8F5-C8B4452281D3}"/>
    <cellStyle name="Note 6 5 5 3 2 2" xfId="27958" xr:uid="{6DB2242C-0453-4B71-B0F1-764FAD2F6A11}"/>
    <cellStyle name="Note 6 5 5 3 3" xfId="27959" xr:uid="{B34D0243-422A-46A2-87B5-BBB19FA127D3}"/>
    <cellStyle name="Note 6 5 5 4" xfId="27960" xr:uid="{A1490190-7648-4847-B933-0C6A132AB413}"/>
    <cellStyle name="Note 6 5 5 4 2" xfId="27961" xr:uid="{8E80EAB6-B00E-4650-A03B-DDADE46DC199}"/>
    <cellStyle name="Note 6 5 5 5" xfId="27962" xr:uid="{1CE79BF3-6BD5-4638-A0A9-D52F5E0E4D08}"/>
    <cellStyle name="Note 6 5 5 5 2" xfId="27963" xr:uid="{74058EBA-B725-49D5-BD85-549C30E8B34A}"/>
    <cellStyle name="Note 6 5 5 6" xfId="27964" xr:uid="{37E344FD-8751-44D2-BD31-7CE1FADF3D7B}"/>
    <cellStyle name="Note 6 5 6" xfId="27965" xr:uid="{DD922E4A-9CB8-4048-8F5E-068261D8D700}"/>
    <cellStyle name="Note 6 5 6 2" xfId="27966" xr:uid="{F02B525C-D76C-4608-AD40-9D95881E9B30}"/>
    <cellStyle name="Note 6 5 6 2 2" xfId="27967" xr:uid="{C1011FE7-21F8-4836-A47E-0D567CEEBD99}"/>
    <cellStyle name="Note 6 5 6 3" xfId="27968" xr:uid="{62915D8E-0C4C-495F-AD29-93546B452A50}"/>
    <cellStyle name="Note 6 5 7" xfId="27969" xr:uid="{03CFB1E7-BE96-4DC8-A2A8-C8B8EA494FEC}"/>
    <cellStyle name="Note 6 5 7 2" xfId="27970" xr:uid="{6016905A-D280-465A-A85E-7EEB5B342793}"/>
    <cellStyle name="Note 6 5 7 2 2" xfId="27971" xr:uid="{DA899755-7131-49E1-A790-45E9F1BF7B7E}"/>
    <cellStyle name="Note 6 5 7 3" xfId="27972" xr:uid="{245A2D7C-6AAC-4140-8113-1565B3529363}"/>
    <cellStyle name="Note 6 5 8" xfId="27973" xr:uid="{77DC6314-98E7-4C8E-A458-EBA475883022}"/>
    <cellStyle name="Note 6 5 8 2" xfId="27974" xr:uid="{0C804466-9BE0-490E-9247-BF8D84BED453}"/>
    <cellStyle name="Note 6 5 9" xfId="27975" xr:uid="{0C5E9447-31E2-4097-BB2E-B46EA1AF67B6}"/>
    <cellStyle name="Note 6 5 9 2" xfId="27976" xr:uid="{E101AFBE-784F-4DBF-83FD-C4D707BAEC11}"/>
    <cellStyle name="Note 6 6" xfId="27977" xr:uid="{95DC80CA-8EAE-493C-9871-F26B3ED70F85}"/>
    <cellStyle name="Note 6 6 10" xfId="27978" xr:uid="{2E7A1490-48C0-456F-A90F-D2367C202F33}"/>
    <cellStyle name="Note 6 6 2" xfId="27979" xr:uid="{90C998C1-187E-498E-9272-BF1246C0BA66}"/>
    <cellStyle name="Note 6 6 2 2" xfId="27980" xr:uid="{C738F1AA-7ED2-43E5-9368-1414A9D9FE63}"/>
    <cellStyle name="Note 6 6 2 2 2" xfId="27981" xr:uid="{06864AD4-39EC-4A99-BEDD-00388B6C6D60}"/>
    <cellStyle name="Note 6 6 2 2 2 2" xfId="27982" xr:uid="{FD7A8217-E9E0-4AFF-A107-1C5A8C67D361}"/>
    <cellStyle name="Note 6 6 2 2 2 2 2" xfId="27983" xr:uid="{DEA0087E-4D6B-4FE4-9418-B98E40367560}"/>
    <cellStyle name="Note 6 6 2 2 2 3" xfId="27984" xr:uid="{2AB15012-C8B1-4ADE-8D19-5752FED0E660}"/>
    <cellStyle name="Note 6 6 2 2 3" xfId="27985" xr:uid="{C015BA11-96CB-4BD3-A8C7-EDECED61DAEE}"/>
    <cellStyle name="Note 6 6 2 2 3 2" xfId="27986" xr:uid="{2771EA4F-36AE-4AD7-B61D-B47FD192CD7C}"/>
    <cellStyle name="Note 6 6 2 2 3 2 2" xfId="27987" xr:uid="{2E5F10CF-9361-4399-A5FE-F65D7E3A5D8A}"/>
    <cellStyle name="Note 6 6 2 2 3 3" xfId="27988" xr:uid="{0C72B2F2-C543-413B-B650-E649D86E3D36}"/>
    <cellStyle name="Note 6 6 2 2 4" xfId="27989" xr:uid="{91B0AD08-23EB-4785-822F-42BC982988A9}"/>
    <cellStyle name="Note 6 6 2 2 4 2" xfId="27990" xr:uid="{E8DD6DFC-3521-405D-815D-9032053884DC}"/>
    <cellStyle name="Note 6 6 2 2 5" xfId="27991" xr:uid="{CA9B338C-A134-4F7F-A2EA-A5D0F0A34439}"/>
    <cellStyle name="Note 6 6 2 2 5 2" xfId="27992" xr:uid="{75BA62E2-C8F4-473F-BC87-3A7021765F7F}"/>
    <cellStyle name="Note 6 6 2 2 6" xfId="27993" xr:uid="{AB7D915C-6068-4731-A362-354F7AE01B67}"/>
    <cellStyle name="Note 6 6 2 3" xfId="27994" xr:uid="{40AD4880-9B13-4CFD-9DAA-0FAA7FCBB07F}"/>
    <cellStyle name="Note 6 6 2 3 2" xfId="27995" xr:uid="{DF8E138C-F7B8-446D-9E9E-AAA9C79DCA27}"/>
    <cellStyle name="Note 6 6 2 3 2 2" xfId="27996" xr:uid="{FCC1C5AC-360E-4FFD-8A9A-B250BD698898}"/>
    <cellStyle name="Note 6 6 2 3 2 2 2" xfId="27997" xr:uid="{315B05BE-2C6B-4820-9B4A-A0F58848D6F6}"/>
    <cellStyle name="Note 6 6 2 3 2 3" xfId="27998" xr:uid="{08758139-9764-42B3-B249-4BD248DA71A4}"/>
    <cellStyle name="Note 6 6 2 3 3" xfId="27999" xr:uid="{017B046F-361F-4240-B97B-EF8ADBA1680C}"/>
    <cellStyle name="Note 6 6 2 3 3 2" xfId="28000" xr:uid="{4C38A427-7F0D-4956-A094-63C840C358C8}"/>
    <cellStyle name="Note 6 6 2 3 3 2 2" xfId="28001" xr:uid="{9747A1CB-6237-4FE8-B3E5-3C21E3BD9D52}"/>
    <cellStyle name="Note 6 6 2 3 3 3" xfId="28002" xr:uid="{994A0B5A-8386-4345-8188-F5D52E0C9D72}"/>
    <cellStyle name="Note 6 6 2 3 4" xfId="28003" xr:uid="{DF479241-F556-4573-8BA2-060499688C41}"/>
    <cellStyle name="Note 6 6 2 3 4 2" xfId="28004" xr:uid="{B5CC21A6-BA7C-4DB6-8A76-F669437DED89}"/>
    <cellStyle name="Note 6 6 2 3 5" xfId="28005" xr:uid="{1AB8FABF-1A25-46ED-8839-12DA4C924D01}"/>
    <cellStyle name="Note 6 6 2 3 5 2" xfId="28006" xr:uid="{1A9F364A-9ADA-4394-81E2-FEC0191638E1}"/>
    <cellStyle name="Note 6 6 2 3 6" xfId="28007" xr:uid="{B575713D-7AC4-4C93-8844-ED83D73BC588}"/>
    <cellStyle name="Note 6 6 2 4" xfId="28008" xr:uid="{D02B1045-B1C9-4BE7-A19E-A43428D25ED5}"/>
    <cellStyle name="Note 6 6 2 4 2" xfId="28009" xr:uid="{42F08491-12A4-4ED2-82CF-600EACA981C0}"/>
    <cellStyle name="Note 6 6 2 4 2 2" xfId="28010" xr:uid="{839B19DF-3EE6-4F52-B0FF-7CC8FCF66B10}"/>
    <cellStyle name="Note 6 6 2 4 2 2 2" xfId="28011" xr:uid="{208B2C64-F662-46C9-B653-1A1B5A3A7509}"/>
    <cellStyle name="Note 6 6 2 4 2 3" xfId="28012" xr:uid="{75236843-3ED8-4224-BD8E-B611BB9021FF}"/>
    <cellStyle name="Note 6 6 2 4 3" xfId="28013" xr:uid="{0C6745D2-9963-4C20-8A12-80C88C8CDBE8}"/>
    <cellStyle name="Note 6 6 2 4 3 2" xfId="28014" xr:uid="{2F6BC008-773E-4771-A703-EB9ECC6F0C16}"/>
    <cellStyle name="Note 6 6 2 4 3 2 2" xfId="28015" xr:uid="{EB7936FE-2DB5-42D3-A8D3-541F19305BB2}"/>
    <cellStyle name="Note 6 6 2 4 3 3" xfId="28016" xr:uid="{330D9C4D-403F-40E2-908F-A43832EA6FEC}"/>
    <cellStyle name="Note 6 6 2 4 4" xfId="28017" xr:uid="{AA2BB963-72E1-4ED1-884C-61835F7DD122}"/>
    <cellStyle name="Note 6 6 2 4 4 2" xfId="28018" xr:uid="{2AFE115A-9274-4482-BCC5-248965BB5029}"/>
    <cellStyle name="Note 6 6 2 4 5" xfId="28019" xr:uid="{B21E993C-90A3-44E6-8A26-19A6F5870995}"/>
    <cellStyle name="Note 6 6 2 4 5 2" xfId="28020" xr:uid="{BE8EAAFD-D95C-458B-A5FB-14829D8DDF38}"/>
    <cellStyle name="Note 6 6 2 4 6" xfId="28021" xr:uid="{8378A86D-548B-40D4-B112-FF7F918F3591}"/>
    <cellStyle name="Note 6 6 2 5" xfId="28022" xr:uid="{061BFD6B-0B92-4E6B-8B8F-F85C32BA05D1}"/>
    <cellStyle name="Note 6 6 2 5 2" xfId="28023" xr:uid="{00240666-77F2-4F9A-B6FF-C4207E901559}"/>
    <cellStyle name="Note 6 6 2 5 2 2" xfId="28024" xr:uid="{02C1E0A3-43AD-4A12-AD1B-E1986C527523}"/>
    <cellStyle name="Note 6 6 2 5 3" xfId="28025" xr:uid="{6701816B-CE04-4494-837B-4A9BD5DCA878}"/>
    <cellStyle name="Note 6 6 2 6" xfId="28026" xr:uid="{04808A95-7787-4261-BEE6-77DAECEA5A3C}"/>
    <cellStyle name="Note 6 6 2 6 2" xfId="28027" xr:uid="{C82B890D-98B9-4CAA-A698-CBC476175169}"/>
    <cellStyle name="Note 6 6 2 6 2 2" xfId="28028" xr:uid="{244A02A0-7A0C-47A4-8800-57D7A0AD6AED}"/>
    <cellStyle name="Note 6 6 2 6 3" xfId="28029" xr:uid="{85171757-78BD-4B59-8C7C-3FB93F900A08}"/>
    <cellStyle name="Note 6 6 2 7" xfId="28030" xr:uid="{5BE46565-46FF-4DFA-A888-B1FE3206A079}"/>
    <cellStyle name="Note 6 6 2 7 2" xfId="28031" xr:uid="{A29E8241-11C2-4972-A20E-54308CE1DD40}"/>
    <cellStyle name="Note 6 6 2 8" xfId="28032" xr:uid="{3E74C2D4-4B81-406B-AE8F-6BA52E534ECA}"/>
    <cellStyle name="Note 6 6 2 8 2" xfId="28033" xr:uid="{32D1AFA4-DC13-4500-A86A-3A10BC992932}"/>
    <cellStyle name="Note 6 6 2 9" xfId="28034" xr:uid="{2CF57FB1-51DE-48A2-9B98-30D5FBDDECA1}"/>
    <cellStyle name="Note 6 6 3" xfId="28035" xr:uid="{D0BA6E76-90D3-4EF6-956F-5C7D406BA431}"/>
    <cellStyle name="Note 6 6 3 2" xfId="28036" xr:uid="{D66F2A99-B867-468F-A7D4-6102A08A71C0}"/>
    <cellStyle name="Note 6 6 3 2 2" xfId="28037" xr:uid="{7670647F-862C-4CBC-B5D0-9EDDB5E42DFE}"/>
    <cellStyle name="Note 6 6 3 2 2 2" xfId="28038" xr:uid="{93D971EE-2EF3-4633-A18A-D70916C4F398}"/>
    <cellStyle name="Note 6 6 3 2 3" xfId="28039" xr:uid="{34AF2B18-D382-4615-AF5E-42555C0855DF}"/>
    <cellStyle name="Note 6 6 3 3" xfId="28040" xr:uid="{FA43927F-6158-45E2-9C05-0EDF857003CA}"/>
    <cellStyle name="Note 6 6 3 3 2" xfId="28041" xr:uid="{8D04CCEA-5E7A-4C4E-8F51-4EB2A81A5657}"/>
    <cellStyle name="Note 6 6 3 3 2 2" xfId="28042" xr:uid="{F8EA7561-882E-4DB4-857A-02910F94F7F4}"/>
    <cellStyle name="Note 6 6 3 3 3" xfId="28043" xr:uid="{287CAE2B-59BC-474F-9048-62B6A21C8C7C}"/>
    <cellStyle name="Note 6 6 3 4" xfId="28044" xr:uid="{4F25FF70-9544-4242-85E5-A8CEF8C8613B}"/>
    <cellStyle name="Note 6 6 3 4 2" xfId="28045" xr:uid="{08AA3B6C-9905-4C3D-96B5-3D5073DFD2F1}"/>
    <cellStyle name="Note 6 6 3 5" xfId="28046" xr:uid="{F167528E-BA09-470A-A17A-782A8C4756BD}"/>
    <cellStyle name="Note 6 6 3 5 2" xfId="28047" xr:uid="{C93B16D0-3B09-4997-A0D4-0EC21CD12755}"/>
    <cellStyle name="Note 6 6 3 6" xfId="28048" xr:uid="{2CA24D6E-79D1-461B-A319-6B02DA768AFA}"/>
    <cellStyle name="Note 6 6 4" xfId="28049" xr:uid="{863C59C8-364D-4F1C-81F8-A41DE716BD6C}"/>
    <cellStyle name="Note 6 6 4 2" xfId="28050" xr:uid="{EADC1453-F461-48AB-B32D-ED2CD10B1F2F}"/>
    <cellStyle name="Note 6 6 4 2 2" xfId="28051" xr:uid="{1AA399EE-15CF-40E6-8C42-FC0333BBFC83}"/>
    <cellStyle name="Note 6 6 4 2 2 2" xfId="28052" xr:uid="{B9BA32B9-A2F2-4B53-92F5-F16C15B5D988}"/>
    <cellStyle name="Note 6 6 4 2 3" xfId="28053" xr:uid="{8E94A244-22B6-45F6-AF64-E26BFEB0897F}"/>
    <cellStyle name="Note 6 6 4 3" xfId="28054" xr:uid="{0E46FEDB-46D2-4A1C-A759-0139A737704F}"/>
    <cellStyle name="Note 6 6 4 3 2" xfId="28055" xr:uid="{8611271A-3CD5-4FC0-B768-B33A0D782DAE}"/>
    <cellStyle name="Note 6 6 4 3 2 2" xfId="28056" xr:uid="{22B88066-C9E7-4A7B-8951-CAADC8D0518B}"/>
    <cellStyle name="Note 6 6 4 3 3" xfId="28057" xr:uid="{251A3705-6A4A-4659-9B02-146EDD5ECA91}"/>
    <cellStyle name="Note 6 6 4 4" xfId="28058" xr:uid="{C9C05376-ACCB-4D98-8FE5-6A3667FF8A00}"/>
    <cellStyle name="Note 6 6 4 4 2" xfId="28059" xr:uid="{2B97BEB1-3107-44CE-B50B-C1E3DBA11D4E}"/>
    <cellStyle name="Note 6 6 4 5" xfId="28060" xr:uid="{2F90279D-49ED-47D9-8F65-0C7A18C4B09A}"/>
    <cellStyle name="Note 6 6 4 5 2" xfId="28061" xr:uid="{259386FC-92D2-498D-81D2-C56CD868C887}"/>
    <cellStyle name="Note 6 6 4 6" xfId="28062" xr:uid="{BD49E82A-1F1E-435D-A5D8-D5D282870520}"/>
    <cellStyle name="Note 6 6 5" xfId="28063" xr:uid="{6D3DE3E3-C173-41A0-8026-9D5014F23194}"/>
    <cellStyle name="Note 6 6 5 2" xfId="28064" xr:uid="{69276088-5589-4E33-A457-EE937868526F}"/>
    <cellStyle name="Note 6 6 5 2 2" xfId="28065" xr:uid="{86BAE53C-9B9B-4B95-9294-2646E9692E0E}"/>
    <cellStyle name="Note 6 6 5 2 2 2" xfId="28066" xr:uid="{AD77D3A5-01D2-475B-B61A-6D0818865046}"/>
    <cellStyle name="Note 6 6 5 2 3" xfId="28067" xr:uid="{3D587D85-C276-4C0F-8E23-FE5F8C208673}"/>
    <cellStyle name="Note 6 6 5 3" xfId="28068" xr:uid="{7E929A6B-70A7-47CC-AEC7-8E6EAD6E04D0}"/>
    <cellStyle name="Note 6 6 5 3 2" xfId="28069" xr:uid="{B734BA19-FCA0-4FCA-A388-0652F16DC0FE}"/>
    <cellStyle name="Note 6 6 5 3 2 2" xfId="28070" xr:uid="{CC91A37F-1222-409F-9ACE-982555980692}"/>
    <cellStyle name="Note 6 6 5 3 3" xfId="28071" xr:uid="{F4CD6043-878D-47DC-A171-1EE7B160EE29}"/>
    <cellStyle name="Note 6 6 5 4" xfId="28072" xr:uid="{150B2D59-329A-435F-B243-A8B0385994EA}"/>
    <cellStyle name="Note 6 6 5 4 2" xfId="28073" xr:uid="{3FFF374A-40BD-4F02-B6A8-088186DD340D}"/>
    <cellStyle name="Note 6 6 5 5" xfId="28074" xr:uid="{37173057-F109-4337-B714-912BE4524C0C}"/>
    <cellStyle name="Note 6 6 5 5 2" xfId="28075" xr:uid="{DC14BA33-D9CB-4229-82A7-D2200F5CC8C6}"/>
    <cellStyle name="Note 6 6 5 6" xfId="28076" xr:uid="{2E2C228B-DA42-4B8F-A326-976A9D44399B}"/>
    <cellStyle name="Note 6 6 6" xfId="28077" xr:uid="{7DDC56A0-36B3-4E3E-AB08-CDD32DF5CD91}"/>
    <cellStyle name="Note 6 6 6 2" xfId="28078" xr:uid="{6DE0EA07-3725-43CD-B62E-BB9F639069C5}"/>
    <cellStyle name="Note 6 6 6 2 2" xfId="28079" xr:uid="{C90E8372-211B-4703-B0F5-D6616D3B26A7}"/>
    <cellStyle name="Note 6 6 6 3" xfId="28080" xr:uid="{32EA3D7E-103B-4519-B620-282B0889A695}"/>
    <cellStyle name="Note 6 6 7" xfId="28081" xr:uid="{54A03EC2-B16D-4978-BD5B-0F25A3C3047B}"/>
    <cellStyle name="Note 6 6 7 2" xfId="28082" xr:uid="{AA955A76-D469-4C24-A4D2-B7D4FA21A026}"/>
    <cellStyle name="Note 6 6 7 2 2" xfId="28083" xr:uid="{E59E84BA-437B-4EAF-9068-D684BB8D1FF4}"/>
    <cellStyle name="Note 6 6 7 3" xfId="28084" xr:uid="{9477B064-C3B4-4322-9BA1-C721C49C809A}"/>
    <cellStyle name="Note 6 6 8" xfId="28085" xr:uid="{4F8AE2A5-B301-493F-A652-B68993645C82}"/>
    <cellStyle name="Note 6 6 8 2" xfId="28086" xr:uid="{1D655878-B77D-4F2E-B10E-CD2BA55C9B77}"/>
    <cellStyle name="Note 6 6 9" xfId="28087" xr:uid="{1B7126E9-D66C-45DE-9D11-DEC1D3A3501F}"/>
    <cellStyle name="Note 6 6 9 2" xfId="28088" xr:uid="{A235ABF2-4BA7-4D7D-B29D-EC2365026969}"/>
    <cellStyle name="Note 6 7" xfId="28089" xr:uid="{F6D7E488-ECFC-4319-B62B-9EB97B2D7E38}"/>
    <cellStyle name="Note 6 7 10" xfId="28090" xr:uid="{47BA9581-4148-4335-9060-9E1871A4109D}"/>
    <cellStyle name="Note 6 7 2" xfId="28091" xr:uid="{955B6E98-5187-4C3E-A27A-5239CDEBD714}"/>
    <cellStyle name="Note 6 7 2 2" xfId="28092" xr:uid="{1FDB10C3-637D-4B59-927D-C32B82181D55}"/>
    <cellStyle name="Note 6 7 2 2 2" xfId="28093" xr:uid="{744F5C59-F7C7-4FCE-9582-DB0EF21CE82C}"/>
    <cellStyle name="Note 6 7 2 2 2 2" xfId="28094" xr:uid="{3AD6968F-6E25-4FF9-A84C-9613910F777E}"/>
    <cellStyle name="Note 6 7 2 2 2 2 2" xfId="28095" xr:uid="{163C3CFA-72DA-413D-B429-0A2643D7ABEA}"/>
    <cellStyle name="Note 6 7 2 2 2 3" xfId="28096" xr:uid="{A734320D-8871-4354-8E79-31531B65E59F}"/>
    <cellStyle name="Note 6 7 2 2 3" xfId="28097" xr:uid="{D3F51631-A6AA-442B-B203-4829694A920C}"/>
    <cellStyle name="Note 6 7 2 2 3 2" xfId="28098" xr:uid="{FF05FDBA-B372-4538-B9F4-6DAF368EF19A}"/>
    <cellStyle name="Note 6 7 2 2 3 2 2" xfId="28099" xr:uid="{D6026B3D-977C-409C-AAE5-3467E17FB749}"/>
    <cellStyle name="Note 6 7 2 2 3 3" xfId="28100" xr:uid="{AD50C2F2-CBD8-49AA-B6A3-E4686AA42C5B}"/>
    <cellStyle name="Note 6 7 2 2 4" xfId="28101" xr:uid="{2EBEA3D1-3A40-4305-9103-784340A2A55C}"/>
    <cellStyle name="Note 6 7 2 2 4 2" xfId="28102" xr:uid="{B4A5A700-0DB3-4E7C-9EDB-0E51B27C9AFF}"/>
    <cellStyle name="Note 6 7 2 2 5" xfId="28103" xr:uid="{C031162E-04A1-4E35-989A-210A65595B8A}"/>
    <cellStyle name="Note 6 7 2 2 5 2" xfId="28104" xr:uid="{79ED7003-0BD1-4A87-AF96-7DD1FFA84F3D}"/>
    <cellStyle name="Note 6 7 2 2 6" xfId="28105" xr:uid="{01E8AB41-3B5F-4A25-A9FE-0FE32313E7F0}"/>
    <cellStyle name="Note 6 7 2 3" xfId="28106" xr:uid="{BBB03B26-737E-407A-AA29-DC95ED8AA79B}"/>
    <cellStyle name="Note 6 7 2 3 2" xfId="28107" xr:uid="{4830C35E-FA02-43C8-9F6E-0B580CCA303F}"/>
    <cellStyle name="Note 6 7 2 3 2 2" xfId="28108" xr:uid="{2DF28D6C-EE85-4FDF-AB36-383604A0421A}"/>
    <cellStyle name="Note 6 7 2 3 2 2 2" xfId="28109" xr:uid="{BA822F12-3F5E-46A8-BBDC-25C855920800}"/>
    <cellStyle name="Note 6 7 2 3 2 3" xfId="28110" xr:uid="{88FA46D4-9304-4EC5-BAF1-E198A73F6361}"/>
    <cellStyle name="Note 6 7 2 3 3" xfId="28111" xr:uid="{5BCB63BA-5EAB-4695-893F-3C6A7FE6E718}"/>
    <cellStyle name="Note 6 7 2 3 3 2" xfId="28112" xr:uid="{EEEB2D47-B46B-4198-BE26-85F561F43BAD}"/>
    <cellStyle name="Note 6 7 2 3 3 2 2" xfId="28113" xr:uid="{F1C0F07F-DAB1-400A-8D6D-847ADE802D2A}"/>
    <cellStyle name="Note 6 7 2 3 3 3" xfId="28114" xr:uid="{A706E9CB-966E-4E43-B32A-2784F54C05E3}"/>
    <cellStyle name="Note 6 7 2 3 4" xfId="28115" xr:uid="{CE987A31-064A-4492-BDB6-80291DE84CBE}"/>
    <cellStyle name="Note 6 7 2 3 4 2" xfId="28116" xr:uid="{BD7A7839-7E13-4898-9A24-71EE346FB536}"/>
    <cellStyle name="Note 6 7 2 3 5" xfId="28117" xr:uid="{1BE5F690-BC88-49A4-9ECE-AC99FBEE1611}"/>
    <cellStyle name="Note 6 7 2 3 5 2" xfId="28118" xr:uid="{78A5CC18-7FFF-40CD-8BB7-80650C5ED01A}"/>
    <cellStyle name="Note 6 7 2 3 6" xfId="28119" xr:uid="{5ED1B6BD-0C52-48F4-BE0F-84C8328E0217}"/>
    <cellStyle name="Note 6 7 2 4" xfId="28120" xr:uid="{8B726AA7-87C4-4C4B-8DEE-2ECED3F89474}"/>
    <cellStyle name="Note 6 7 2 4 2" xfId="28121" xr:uid="{55CD3342-CBF7-49E4-9208-06E98ED1F8D6}"/>
    <cellStyle name="Note 6 7 2 4 2 2" xfId="28122" xr:uid="{389DBE45-D10E-4CE5-8B04-3BE0B3DC9541}"/>
    <cellStyle name="Note 6 7 2 4 2 2 2" xfId="28123" xr:uid="{BEF49F87-607C-4DF2-BBBC-B6DD1FF3A3A7}"/>
    <cellStyle name="Note 6 7 2 4 2 3" xfId="28124" xr:uid="{902C1F99-7DD1-4DA1-986A-CE95306CC7E1}"/>
    <cellStyle name="Note 6 7 2 4 3" xfId="28125" xr:uid="{B0D25E2C-4BD3-4E2F-9224-F4B7457066EE}"/>
    <cellStyle name="Note 6 7 2 4 3 2" xfId="28126" xr:uid="{BAA8546B-EA28-4CB5-AC91-8A36BE3309E0}"/>
    <cellStyle name="Note 6 7 2 4 3 2 2" xfId="28127" xr:uid="{38C6893E-8B1F-4D4A-9DA9-0F7128EFE897}"/>
    <cellStyle name="Note 6 7 2 4 3 3" xfId="28128" xr:uid="{41C1E758-ACE7-4F91-92A1-21A21F1B8150}"/>
    <cellStyle name="Note 6 7 2 4 4" xfId="28129" xr:uid="{E7EA8E3B-162C-4B03-A0E5-38365DBC5234}"/>
    <cellStyle name="Note 6 7 2 4 4 2" xfId="28130" xr:uid="{AE738853-60CD-47B8-AAF5-4E40086E655D}"/>
    <cellStyle name="Note 6 7 2 4 5" xfId="28131" xr:uid="{52F55A8D-5F1D-42D4-B45A-5010032DD70B}"/>
    <cellStyle name="Note 6 7 2 4 5 2" xfId="28132" xr:uid="{586B3019-ABF3-4E92-9546-4729AF002774}"/>
    <cellStyle name="Note 6 7 2 4 6" xfId="28133" xr:uid="{E85DBA2B-20EC-470C-88AC-233F0FB1E244}"/>
    <cellStyle name="Note 6 7 2 5" xfId="28134" xr:uid="{B319B32A-DACF-4F26-9BF1-09104C86BB8F}"/>
    <cellStyle name="Note 6 7 2 5 2" xfId="28135" xr:uid="{D597D34D-DA24-4FA2-B433-DF1A0D08FE40}"/>
    <cellStyle name="Note 6 7 2 5 2 2" xfId="28136" xr:uid="{EFFDC64B-E189-4849-B268-0DC0A201D9DD}"/>
    <cellStyle name="Note 6 7 2 5 3" xfId="28137" xr:uid="{A733BA2D-E34A-4A3E-BC8B-DC5D004528C4}"/>
    <cellStyle name="Note 6 7 2 6" xfId="28138" xr:uid="{E1CF7554-D733-4A4C-87FC-713029D9C7D9}"/>
    <cellStyle name="Note 6 7 2 6 2" xfId="28139" xr:uid="{371854A8-4B15-412C-88B3-A6C3D3F75E47}"/>
    <cellStyle name="Note 6 7 2 6 2 2" xfId="28140" xr:uid="{35B0CF7C-A4BF-4FDB-9F5A-90F203090B9F}"/>
    <cellStyle name="Note 6 7 2 6 3" xfId="28141" xr:uid="{56C824AF-58DE-469C-BDBA-F13A5C5DE7E0}"/>
    <cellStyle name="Note 6 7 2 7" xfId="28142" xr:uid="{FE24310D-D955-4B7E-99FD-4965D0D177BD}"/>
    <cellStyle name="Note 6 7 2 7 2" xfId="28143" xr:uid="{533EB7E7-3404-49F3-AF25-091500C46AEE}"/>
    <cellStyle name="Note 6 7 2 8" xfId="28144" xr:uid="{4BAE3B1F-AEF8-46DA-9EB4-8D596EB94FF9}"/>
    <cellStyle name="Note 6 7 2 8 2" xfId="28145" xr:uid="{3A14E565-3D36-433D-961E-BDCB312182C6}"/>
    <cellStyle name="Note 6 7 2 9" xfId="28146" xr:uid="{8D5613AB-71C7-44CD-86FD-3ED8D5F73C19}"/>
    <cellStyle name="Note 6 7 3" xfId="28147" xr:uid="{653B6F4C-5397-4FCA-B2D6-8E4C515BAE1B}"/>
    <cellStyle name="Note 6 7 3 2" xfId="28148" xr:uid="{22608325-C8AB-4D27-A2A0-FEE1B0DFA3CA}"/>
    <cellStyle name="Note 6 7 3 2 2" xfId="28149" xr:uid="{52922ADF-08C7-4D6F-BCB1-07870A7115E4}"/>
    <cellStyle name="Note 6 7 3 2 2 2" xfId="28150" xr:uid="{79CF861A-6272-4C48-831D-0DB63123F946}"/>
    <cellStyle name="Note 6 7 3 2 3" xfId="28151" xr:uid="{2789C531-9A75-4942-BCC5-1DBEC2FD3BC2}"/>
    <cellStyle name="Note 6 7 3 3" xfId="28152" xr:uid="{5CA8E010-614B-4B90-8428-334896019CE9}"/>
    <cellStyle name="Note 6 7 3 3 2" xfId="28153" xr:uid="{18B33C86-3D4C-4B98-B3E6-8678905652BD}"/>
    <cellStyle name="Note 6 7 3 3 2 2" xfId="28154" xr:uid="{5D840DA0-B351-47C1-AA02-E405594C9588}"/>
    <cellStyle name="Note 6 7 3 3 3" xfId="28155" xr:uid="{3355692E-9131-4813-B871-85D71B8F3336}"/>
    <cellStyle name="Note 6 7 3 4" xfId="28156" xr:uid="{77ABA287-B7A7-4DD0-B723-81C0EFAC9BC2}"/>
    <cellStyle name="Note 6 7 3 4 2" xfId="28157" xr:uid="{B98F5FAC-2388-4863-91A8-A0AD15919F83}"/>
    <cellStyle name="Note 6 7 3 5" xfId="28158" xr:uid="{7313E12C-5EAB-4C1E-B698-F5761B0E5FFB}"/>
    <cellStyle name="Note 6 7 3 5 2" xfId="28159" xr:uid="{BC74F449-A401-4ACC-8023-81FFF344A108}"/>
    <cellStyle name="Note 6 7 3 6" xfId="28160" xr:uid="{17C198DE-F1C6-44BE-A94F-037FED65BF26}"/>
    <cellStyle name="Note 6 7 4" xfId="28161" xr:uid="{52355DBF-1763-4AF7-A7C4-9FD499789886}"/>
    <cellStyle name="Note 6 7 4 2" xfId="28162" xr:uid="{23C5359A-D1EC-43D2-B276-D6676F7ECF02}"/>
    <cellStyle name="Note 6 7 4 2 2" xfId="28163" xr:uid="{891958D3-5BB2-4F7A-980E-CE928A33C104}"/>
    <cellStyle name="Note 6 7 4 2 2 2" xfId="28164" xr:uid="{8825C038-64EC-48D7-BBBA-C1E425E79087}"/>
    <cellStyle name="Note 6 7 4 2 3" xfId="28165" xr:uid="{782CAE1D-5D5A-4EB6-B933-56B2F9C7261E}"/>
    <cellStyle name="Note 6 7 4 3" xfId="28166" xr:uid="{04DA3A88-667D-47BB-B412-DC6D913FB8B3}"/>
    <cellStyle name="Note 6 7 4 3 2" xfId="28167" xr:uid="{77769147-343F-41DE-8EC4-268DF9020F80}"/>
    <cellStyle name="Note 6 7 4 3 2 2" xfId="28168" xr:uid="{86BFDAAC-4287-4C64-9E06-84C2DB68D0F8}"/>
    <cellStyle name="Note 6 7 4 3 3" xfId="28169" xr:uid="{33842310-4A9B-40DD-9C81-0248009BF943}"/>
    <cellStyle name="Note 6 7 4 4" xfId="28170" xr:uid="{FF2C0C33-0EEE-48F5-B38E-46E62D297B76}"/>
    <cellStyle name="Note 6 7 4 4 2" xfId="28171" xr:uid="{F3DDBA65-8D1B-47C0-9BEA-1D2412AECB33}"/>
    <cellStyle name="Note 6 7 4 5" xfId="28172" xr:uid="{83EBB2FD-6550-43CC-9CD9-3D14013AFF9B}"/>
    <cellStyle name="Note 6 7 4 5 2" xfId="28173" xr:uid="{A8AA8E81-C9DD-42D7-B56D-5E4999F221D4}"/>
    <cellStyle name="Note 6 7 4 6" xfId="28174" xr:uid="{04DBA532-5C72-44E6-ADA2-E32A0BD9187B}"/>
    <cellStyle name="Note 6 7 5" xfId="28175" xr:uid="{427F2AE2-26F8-4EC0-B1A4-C39F10837EF8}"/>
    <cellStyle name="Note 6 7 5 2" xfId="28176" xr:uid="{AFF45709-7C86-4572-A0FC-FAC8FA3B7B02}"/>
    <cellStyle name="Note 6 7 5 2 2" xfId="28177" xr:uid="{E49A5EC7-CC4D-48F2-BBB4-01B184FDDB00}"/>
    <cellStyle name="Note 6 7 5 2 2 2" xfId="28178" xr:uid="{32FD8FE9-1CFA-4272-93B2-B05539E81381}"/>
    <cellStyle name="Note 6 7 5 2 3" xfId="28179" xr:uid="{D0F51F81-A3CE-4C0E-9B12-ABD714F014E4}"/>
    <cellStyle name="Note 6 7 5 3" xfId="28180" xr:uid="{69E7F4F7-A2F0-4C68-BACC-D2AAC001EFB3}"/>
    <cellStyle name="Note 6 7 5 3 2" xfId="28181" xr:uid="{CAC44645-7D56-4A5E-90A2-0EDDFFE94283}"/>
    <cellStyle name="Note 6 7 5 3 2 2" xfId="28182" xr:uid="{D7ADCBD2-2944-4FE0-B5F3-D41D45C16DA9}"/>
    <cellStyle name="Note 6 7 5 3 3" xfId="28183" xr:uid="{3098E383-F90A-43B8-9286-46EC45D43BF2}"/>
    <cellStyle name="Note 6 7 5 4" xfId="28184" xr:uid="{603B2EE9-36D6-44C2-877D-5CCE4D42715E}"/>
    <cellStyle name="Note 6 7 5 4 2" xfId="28185" xr:uid="{C3341D1F-91FF-473B-AA08-AC5739ECC21B}"/>
    <cellStyle name="Note 6 7 5 5" xfId="28186" xr:uid="{F886E0EB-FE04-42AC-9403-757B43459064}"/>
    <cellStyle name="Note 6 7 5 5 2" xfId="28187" xr:uid="{1EF1BA3B-CCE0-4E05-97A9-20775790E059}"/>
    <cellStyle name="Note 6 7 5 6" xfId="28188" xr:uid="{A1C735C4-58C0-4474-809E-2C65D825585E}"/>
    <cellStyle name="Note 6 7 6" xfId="28189" xr:uid="{F95EF755-874F-478C-9CD8-855B287C9EAC}"/>
    <cellStyle name="Note 6 7 6 2" xfId="28190" xr:uid="{536C4141-76DB-444A-A262-B1F80FD00B5D}"/>
    <cellStyle name="Note 6 7 6 2 2" xfId="28191" xr:uid="{A566BC05-7607-4615-8084-A2AA665D66CB}"/>
    <cellStyle name="Note 6 7 6 3" xfId="28192" xr:uid="{DE1C059F-A9AD-4075-BE3D-85BB8C82F3A3}"/>
    <cellStyle name="Note 6 7 7" xfId="28193" xr:uid="{92763798-EDA3-4BAE-BA7B-713B4A59BEFC}"/>
    <cellStyle name="Note 6 7 7 2" xfId="28194" xr:uid="{709FAFC2-AD70-4F82-9636-F16E352284FC}"/>
    <cellStyle name="Note 6 7 7 2 2" xfId="28195" xr:uid="{0BD81302-F613-498B-942B-8E87570E08A0}"/>
    <cellStyle name="Note 6 7 7 3" xfId="28196" xr:uid="{1E595BB7-86B3-42E5-9C68-2D535512FF48}"/>
    <cellStyle name="Note 6 7 8" xfId="28197" xr:uid="{EFBDF629-8168-4F02-BFD2-6012E096B66E}"/>
    <cellStyle name="Note 6 7 8 2" xfId="28198" xr:uid="{CBAB5456-8F9C-4F07-A737-9DA1EBD11533}"/>
    <cellStyle name="Note 6 7 9" xfId="28199" xr:uid="{87DF7CE4-A9EB-44C0-9563-38B5A6787E1F}"/>
    <cellStyle name="Note 6 7 9 2" xfId="28200" xr:uid="{6D3F2939-11AA-44C5-8AC0-853AA36D396B}"/>
    <cellStyle name="Note 6 8" xfId="28201" xr:uid="{9C5515E6-0861-4AA3-80A9-592884DD5EA3}"/>
    <cellStyle name="Note 6 8 10" xfId="28202" xr:uid="{03D19B73-C933-4D3C-B2B7-2D36B7265C65}"/>
    <cellStyle name="Note 6 8 2" xfId="28203" xr:uid="{9079BCD5-955C-4C7E-B455-0040EED777B6}"/>
    <cellStyle name="Note 6 8 2 2" xfId="28204" xr:uid="{C8818161-ACCC-4AFB-8A95-1B0A001E5908}"/>
    <cellStyle name="Note 6 8 2 2 2" xfId="28205" xr:uid="{91514E57-A93A-4074-8E02-0B411007EE18}"/>
    <cellStyle name="Note 6 8 2 2 2 2" xfId="28206" xr:uid="{FD2E3D1A-77B5-4FB0-B277-D701BD413DBE}"/>
    <cellStyle name="Note 6 8 2 2 2 2 2" xfId="28207" xr:uid="{5A16536F-6FA2-4057-ACBB-23455A2F6284}"/>
    <cellStyle name="Note 6 8 2 2 2 3" xfId="28208" xr:uid="{CFA7370A-5565-4904-B918-3F45382C119C}"/>
    <cellStyle name="Note 6 8 2 2 3" xfId="28209" xr:uid="{A100EBC5-7FAC-470C-9EA2-366A167DEAD4}"/>
    <cellStyle name="Note 6 8 2 2 3 2" xfId="28210" xr:uid="{AF227AAF-BE69-4C8D-8F8C-B2A413C2FC06}"/>
    <cellStyle name="Note 6 8 2 2 3 2 2" xfId="28211" xr:uid="{06814DE5-784A-4101-A53E-FC0BDE57D41D}"/>
    <cellStyle name="Note 6 8 2 2 3 3" xfId="28212" xr:uid="{2B4D8ACA-B07A-4EEE-85CD-B54C31A1FFD0}"/>
    <cellStyle name="Note 6 8 2 2 4" xfId="28213" xr:uid="{8FA6AB04-A7B1-4ED5-8CE3-A67867A0488D}"/>
    <cellStyle name="Note 6 8 2 2 4 2" xfId="28214" xr:uid="{A5D1248C-1319-44D5-B0F0-8ABE208BAA39}"/>
    <cellStyle name="Note 6 8 2 2 5" xfId="28215" xr:uid="{2ACC8A4E-60CF-4C88-880D-FB7457D5395C}"/>
    <cellStyle name="Note 6 8 2 2 5 2" xfId="28216" xr:uid="{44E44FBE-BB70-432E-9A27-6F9D949C3EC3}"/>
    <cellStyle name="Note 6 8 2 2 6" xfId="28217" xr:uid="{AC927EC9-1EFD-40EE-803B-5D8826D1674C}"/>
    <cellStyle name="Note 6 8 2 3" xfId="28218" xr:uid="{8AA46C25-EEC8-4F91-A917-9E4B67941A03}"/>
    <cellStyle name="Note 6 8 2 3 2" xfId="28219" xr:uid="{41FCBB68-9146-4D1F-9E22-22BDF40B06A6}"/>
    <cellStyle name="Note 6 8 2 3 2 2" xfId="28220" xr:uid="{5B436A63-D131-4E3A-B616-8172F7691736}"/>
    <cellStyle name="Note 6 8 2 3 2 2 2" xfId="28221" xr:uid="{E4535138-D9D1-4B56-9DDF-BA60DCF142CA}"/>
    <cellStyle name="Note 6 8 2 3 2 3" xfId="28222" xr:uid="{D17B7BB1-BB34-41B4-9C52-56D276362114}"/>
    <cellStyle name="Note 6 8 2 3 3" xfId="28223" xr:uid="{2803ABE6-2FB9-4295-B1EC-E8FC4F7D09A3}"/>
    <cellStyle name="Note 6 8 2 3 3 2" xfId="28224" xr:uid="{9B771357-8776-4F8B-8FED-5467675E30C9}"/>
    <cellStyle name="Note 6 8 2 3 3 2 2" xfId="28225" xr:uid="{E5F602BF-E048-4EDC-B3FE-82F467B37380}"/>
    <cellStyle name="Note 6 8 2 3 3 3" xfId="28226" xr:uid="{ED723677-0E3B-4781-B590-68800CB702A3}"/>
    <cellStyle name="Note 6 8 2 3 4" xfId="28227" xr:uid="{8221A0B8-27BE-4482-833B-518E2FBD7D91}"/>
    <cellStyle name="Note 6 8 2 3 4 2" xfId="28228" xr:uid="{AC85477D-16E1-4F7D-B1F5-C3D7362B2DF5}"/>
    <cellStyle name="Note 6 8 2 3 5" xfId="28229" xr:uid="{0EB94CA9-6A50-4D5C-BC5B-BD5D86F15D85}"/>
    <cellStyle name="Note 6 8 2 3 5 2" xfId="28230" xr:uid="{2FAC83AA-BB94-4910-9964-424B469650DC}"/>
    <cellStyle name="Note 6 8 2 3 6" xfId="28231" xr:uid="{457BFB22-DA33-416C-A74E-184A9E1E5641}"/>
    <cellStyle name="Note 6 8 2 4" xfId="28232" xr:uid="{DEB14B76-CF1E-4AD9-8FD0-DC9A853E01D5}"/>
    <cellStyle name="Note 6 8 2 4 2" xfId="28233" xr:uid="{26EE5D46-D636-4296-B567-F801F9F5A22C}"/>
    <cellStyle name="Note 6 8 2 4 2 2" xfId="28234" xr:uid="{A7823554-2778-405F-BA4A-804CCA01783D}"/>
    <cellStyle name="Note 6 8 2 4 2 2 2" xfId="28235" xr:uid="{6EBB2322-209F-4888-A7E4-2514294507CB}"/>
    <cellStyle name="Note 6 8 2 4 2 3" xfId="28236" xr:uid="{A2968FAD-ADE3-4F14-BD9D-903377152FAE}"/>
    <cellStyle name="Note 6 8 2 4 3" xfId="28237" xr:uid="{530C44BE-2AFF-42D5-80B7-56D6A5D46635}"/>
    <cellStyle name="Note 6 8 2 4 3 2" xfId="28238" xr:uid="{C1072129-2404-4DDA-B80C-E5D9E880773A}"/>
    <cellStyle name="Note 6 8 2 4 3 2 2" xfId="28239" xr:uid="{976A679B-D363-4E4F-9BD2-CD1125F584BC}"/>
    <cellStyle name="Note 6 8 2 4 3 3" xfId="28240" xr:uid="{1C239C0F-D5DD-4A90-9B31-29B28FC7EBDA}"/>
    <cellStyle name="Note 6 8 2 4 4" xfId="28241" xr:uid="{42B30CF8-B4FD-404E-BB23-FE9F08D5CD4E}"/>
    <cellStyle name="Note 6 8 2 4 4 2" xfId="28242" xr:uid="{55D77639-46FF-4568-B179-D6665E796EA7}"/>
    <cellStyle name="Note 6 8 2 4 5" xfId="28243" xr:uid="{10C27760-1414-4BBF-AFE0-D646A277B5D9}"/>
    <cellStyle name="Note 6 8 2 4 5 2" xfId="28244" xr:uid="{E002A19A-CEEA-4F22-ABAC-AD9BC426035D}"/>
    <cellStyle name="Note 6 8 2 4 6" xfId="28245" xr:uid="{81CECA06-14C7-4E2A-979C-FD55D3E718E7}"/>
    <cellStyle name="Note 6 8 2 5" xfId="28246" xr:uid="{AA6C95D0-85B3-4A6E-A44D-4C3BA730D0A9}"/>
    <cellStyle name="Note 6 8 2 5 2" xfId="28247" xr:uid="{F67AD83B-CAFF-4001-A17C-DC6161BA1F51}"/>
    <cellStyle name="Note 6 8 2 5 2 2" xfId="28248" xr:uid="{B0C09B65-6531-4E5D-A8F3-C0BF00AB2158}"/>
    <cellStyle name="Note 6 8 2 5 3" xfId="28249" xr:uid="{9BBCC518-1E7E-4B24-9E3C-8746B44E8CFE}"/>
    <cellStyle name="Note 6 8 2 6" xfId="28250" xr:uid="{D20A7C7B-699C-4152-A852-E1BB68AF773C}"/>
    <cellStyle name="Note 6 8 2 6 2" xfId="28251" xr:uid="{649F6C6D-03D4-4EC7-81A7-859D0B31B8DF}"/>
    <cellStyle name="Note 6 8 2 6 2 2" xfId="28252" xr:uid="{71B6741F-770E-48DD-90C0-C7F3BB82B2D5}"/>
    <cellStyle name="Note 6 8 2 6 3" xfId="28253" xr:uid="{087613A4-B88A-4089-82C5-53F13D2D206D}"/>
    <cellStyle name="Note 6 8 2 7" xfId="28254" xr:uid="{4DF04FB5-53A2-4FBE-9694-E4C004F5DDF8}"/>
    <cellStyle name="Note 6 8 2 7 2" xfId="28255" xr:uid="{515FB724-4246-4EF0-B100-79827808E4D7}"/>
    <cellStyle name="Note 6 8 2 8" xfId="28256" xr:uid="{EF31811D-B202-43AC-ACC1-359192DAC1E5}"/>
    <cellStyle name="Note 6 8 2 8 2" xfId="28257" xr:uid="{E1D22E0C-02DE-41CD-AECB-A6169D86D4F0}"/>
    <cellStyle name="Note 6 8 2 9" xfId="28258" xr:uid="{12B83998-8C06-4A13-8573-AE0A141D1916}"/>
    <cellStyle name="Note 6 8 3" xfId="28259" xr:uid="{5D6C586A-479A-4C5F-8D64-6B371A20ECDD}"/>
    <cellStyle name="Note 6 8 3 2" xfId="28260" xr:uid="{76253FF3-5158-462A-9BBD-28646AB02C07}"/>
    <cellStyle name="Note 6 8 3 2 2" xfId="28261" xr:uid="{2D062275-E3F0-499A-8957-1C3EA6553AEF}"/>
    <cellStyle name="Note 6 8 3 2 2 2" xfId="28262" xr:uid="{26194C09-3021-4770-B37C-F50C0D550B16}"/>
    <cellStyle name="Note 6 8 3 2 3" xfId="28263" xr:uid="{BEFBE2A3-5AB0-453D-B029-D950AED349E5}"/>
    <cellStyle name="Note 6 8 3 3" xfId="28264" xr:uid="{31CB1B5D-7732-4D0F-AD6A-CD04B9E262D4}"/>
    <cellStyle name="Note 6 8 3 3 2" xfId="28265" xr:uid="{2936F9D0-D723-42EA-8405-8DEBE7B675BC}"/>
    <cellStyle name="Note 6 8 3 3 2 2" xfId="28266" xr:uid="{CB54392C-BA09-44BA-8BEB-8F9091EDE1E8}"/>
    <cellStyle name="Note 6 8 3 3 3" xfId="28267" xr:uid="{5645361B-4109-49CE-A12F-F02C1692A602}"/>
    <cellStyle name="Note 6 8 3 4" xfId="28268" xr:uid="{FB7F3CEC-CEDC-4712-9FF9-7E40C37F2380}"/>
    <cellStyle name="Note 6 8 3 4 2" xfId="28269" xr:uid="{A068B156-5EA7-4065-A441-B9AEA3338DB3}"/>
    <cellStyle name="Note 6 8 3 5" xfId="28270" xr:uid="{95074147-1169-4315-A0C7-02F390495CBC}"/>
    <cellStyle name="Note 6 8 3 5 2" xfId="28271" xr:uid="{B91F8EB5-2FEE-4BBC-A4D8-8C5097B17F6F}"/>
    <cellStyle name="Note 6 8 3 6" xfId="28272" xr:uid="{030204DC-6139-44E0-821F-CA0909C61F2B}"/>
    <cellStyle name="Note 6 8 4" xfId="28273" xr:uid="{C471B21A-3939-413D-B9E6-CF787247CE93}"/>
    <cellStyle name="Note 6 8 4 2" xfId="28274" xr:uid="{8A5AECDD-BFCE-4052-BC77-61EDA2B90953}"/>
    <cellStyle name="Note 6 8 4 2 2" xfId="28275" xr:uid="{01499E49-63F2-47A1-84F5-24199310BE8C}"/>
    <cellStyle name="Note 6 8 4 2 2 2" xfId="28276" xr:uid="{B8096C12-E857-446F-AF34-E55D88AF8309}"/>
    <cellStyle name="Note 6 8 4 2 3" xfId="28277" xr:uid="{05F3785C-9EEF-45C4-A761-F98295467BA3}"/>
    <cellStyle name="Note 6 8 4 3" xfId="28278" xr:uid="{AC8A612E-1AE2-40F7-908A-67AB9825FB4D}"/>
    <cellStyle name="Note 6 8 4 3 2" xfId="28279" xr:uid="{D1637A79-522D-449D-A6EC-2329BDA0A0A2}"/>
    <cellStyle name="Note 6 8 4 3 2 2" xfId="28280" xr:uid="{AFAC6749-E7BD-4206-827D-32D297DA705E}"/>
    <cellStyle name="Note 6 8 4 3 3" xfId="28281" xr:uid="{18423A54-F906-4D5C-B912-9B3813CEF11C}"/>
    <cellStyle name="Note 6 8 4 4" xfId="28282" xr:uid="{C6D521F8-E776-4EF7-A440-DC0AD64C6372}"/>
    <cellStyle name="Note 6 8 4 4 2" xfId="28283" xr:uid="{FBB8C68C-66B1-470C-A120-BD4643ABEDF0}"/>
    <cellStyle name="Note 6 8 4 5" xfId="28284" xr:uid="{090CDBBD-BC31-44BE-A3C1-573CF07CC575}"/>
    <cellStyle name="Note 6 8 4 5 2" xfId="28285" xr:uid="{71DAED6B-3618-4B2F-B444-4B4CF1262386}"/>
    <cellStyle name="Note 6 8 4 6" xfId="28286" xr:uid="{73428138-0487-4B0D-A3EC-BD21A4871F01}"/>
    <cellStyle name="Note 6 8 5" xfId="28287" xr:uid="{E0361EFE-FD9E-48EB-A5FD-A0396B632FFE}"/>
    <cellStyle name="Note 6 8 5 2" xfId="28288" xr:uid="{88D7ACA2-B7B6-41B3-8760-89F029DD8B0E}"/>
    <cellStyle name="Note 6 8 5 2 2" xfId="28289" xr:uid="{F44C711A-69E3-4D52-B015-9A24FEE51747}"/>
    <cellStyle name="Note 6 8 5 2 2 2" xfId="28290" xr:uid="{66B79C79-3041-48C0-8A48-C640DFD1DD80}"/>
    <cellStyle name="Note 6 8 5 2 3" xfId="28291" xr:uid="{BDA3D5BB-4131-4503-BDFF-F93E596D3BB7}"/>
    <cellStyle name="Note 6 8 5 3" xfId="28292" xr:uid="{AAAFE90B-FA72-4677-A4B6-23D894FEDFF2}"/>
    <cellStyle name="Note 6 8 5 3 2" xfId="28293" xr:uid="{18D73149-6AD4-49AF-A419-48D25D9C7373}"/>
    <cellStyle name="Note 6 8 5 3 2 2" xfId="28294" xr:uid="{1CC85F5F-A02A-400A-B734-F83E4329A096}"/>
    <cellStyle name="Note 6 8 5 3 3" xfId="28295" xr:uid="{A34BBF06-491B-4549-BAAC-FC37C1072AE9}"/>
    <cellStyle name="Note 6 8 5 4" xfId="28296" xr:uid="{C59F1466-5FAE-4656-A02B-80BEB53C619F}"/>
    <cellStyle name="Note 6 8 5 4 2" xfId="28297" xr:uid="{ED6C618B-A0A5-47D0-868B-5849DF9F5CC2}"/>
    <cellStyle name="Note 6 8 5 5" xfId="28298" xr:uid="{70044F1E-BCB5-467D-9C5F-ECAB43425139}"/>
    <cellStyle name="Note 6 8 5 5 2" xfId="28299" xr:uid="{6D7E72F3-E49F-4997-A103-531B3307C948}"/>
    <cellStyle name="Note 6 8 5 6" xfId="28300" xr:uid="{2E20EE88-C660-4927-9E11-8752F0581896}"/>
    <cellStyle name="Note 6 8 6" xfId="28301" xr:uid="{14CDB4FA-0F83-4DD1-AEA9-7F29B9DBCAB0}"/>
    <cellStyle name="Note 6 8 6 2" xfId="28302" xr:uid="{9939244E-5913-44CE-880A-2EC354EF5AB8}"/>
    <cellStyle name="Note 6 8 6 2 2" xfId="28303" xr:uid="{9C0A0E9E-3A4A-4DD3-B04F-64F57C1411D9}"/>
    <cellStyle name="Note 6 8 6 3" xfId="28304" xr:uid="{8BEF2CFF-50BB-4294-93A5-7EA58B51FCC7}"/>
    <cellStyle name="Note 6 8 7" xfId="28305" xr:uid="{29949DAB-F90F-4FF3-A074-AF71739B84FF}"/>
    <cellStyle name="Note 6 8 7 2" xfId="28306" xr:uid="{3C5534F2-35F8-43F5-91D5-9407552A9E6A}"/>
    <cellStyle name="Note 6 8 7 2 2" xfId="28307" xr:uid="{EE2EC7E1-7B21-49EC-9D41-EC9AF05EAEEC}"/>
    <cellStyle name="Note 6 8 7 3" xfId="28308" xr:uid="{F10EE243-8A3B-4E57-A291-83DB9541CA13}"/>
    <cellStyle name="Note 6 8 8" xfId="28309" xr:uid="{65C7052C-7C38-44AA-85D2-8639CE367D8B}"/>
    <cellStyle name="Note 6 8 8 2" xfId="28310" xr:uid="{8B12712B-4E6C-42B4-8FF6-635530FDFDD9}"/>
    <cellStyle name="Note 6 8 9" xfId="28311" xr:uid="{6D00EC21-0EFE-4C98-A515-C400E945AAC5}"/>
    <cellStyle name="Note 6 8 9 2" xfId="28312" xr:uid="{3A80383C-5F7C-4A50-A639-E95EF3363CBE}"/>
    <cellStyle name="Note 6 9" xfId="28313" xr:uid="{6B4B5986-2F6C-4532-B7E3-45844433E2C3}"/>
    <cellStyle name="Note 6 9 10" xfId="28314" xr:uid="{A8786F3E-639A-4503-966A-2F5118E9F37B}"/>
    <cellStyle name="Note 6 9 2" xfId="28315" xr:uid="{A2583161-6DD4-4D29-9FB3-6B6DF03F8D27}"/>
    <cellStyle name="Note 6 9 2 2" xfId="28316" xr:uid="{63D875A6-D3C7-4239-B546-E150BFB48C2D}"/>
    <cellStyle name="Note 6 9 2 2 2" xfId="28317" xr:uid="{AEA41F76-F702-4511-9E13-1D4009931A91}"/>
    <cellStyle name="Note 6 9 2 2 2 2" xfId="28318" xr:uid="{5C951C70-CB73-455E-A142-1C74848D8D6B}"/>
    <cellStyle name="Note 6 9 2 2 2 2 2" xfId="28319" xr:uid="{7B53353E-8610-4424-B541-E84869041F27}"/>
    <cellStyle name="Note 6 9 2 2 2 3" xfId="28320" xr:uid="{8F303A5B-1815-49EA-BDC5-BBC04B901630}"/>
    <cellStyle name="Note 6 9 2 2 3" xfId="28321" xr:uid="{829E5528-B1A6-4C7F-B9B0-C276D515C4F4}"/>
    <cellStyle name="Note 6 9 2 2 3 2" xfId="28322" xr:uid="{DF45FD1D-0C68-40EC-8C75-6B421A169989}"/>
    <cellStyle name="Note 6 9 2 2 3 2 2" xfId="28323" xr:uid="{86FAEE8A-AA3B-4337-92B8-5530CE09DD49}"/>
    <cellStyle name="Note 6 9 2 2 3 3" xfId="28324" xr:uid="{3F93D3E0-6A3E-431C-9891-CAF4476EA17B}"/>
    <cellStyle name="Note 6 9 2 2 4" xfId="28325" xr:uid="{87F28323-BE5C-401B-9C48-CB196FE3BB41}"/>
    <cellStyle name="Note 6 9 2 2 4 2" xfId="28326" xr:uid="{97BF8773-9150-4387-811C-D5550B13181F}"/>
    <cellStyle name="Note 6 9 2 2 5" xfId="28327" xr:uid="{90D12727-CE9C-46DC-A097-E8261AF318BF}"/>
    <cellStyle name="Note 6 9 2 2 5 2" xfId="28328" xr:uid="{4569D928-AE88-4073-A7A6-3FA0F3EF1827}"/>
    <cellStyle name="Note 6 9 2 2 6" xfId="28329" xr:uid="{D428740D-5247-4CB1-AEA9-21FE4E087CCD}"/>
    <cellStyle name="Note 6 9 2 3" xfId="28330" xr:uid="{463A12C5-A78C-47A0-BDAE-118FF9E11B9D}"/>
    <cellStyle name="Note 6 9 2 3 2" xfId="28331" xr:uid="{72D33122-34F6-4CF0-968C-C998D6F86A0C}"/>
    <cellStyle name="Note 6 9 2 3 2 2" xfId="28332" xr:uid="{84060BA0-802E-4F03-8917-EA0FE0DFFAC1}"/>
    <cellStyle name="Note 6 9 2 3 2 2 2" xfId="28333" xr:uid="{B4E2B0AF-F2A7-4B79-8EEA-2BD0559569DD}"/>
    <cellStyle name="Note 6 9 2 3 2 3" xfId="28334" xr:uid="{CD25B6D9-6B4A-47DB-ABB3-BC539078770E}"/>
    <cellStyle name="Note 6 9 2 3 3" xfId="28335" xr:uid="{869690A9-594A-4E78-916D-36B63DE05A35}"/>
    <cellStyle name="Note 6 9 2 3 3 2" xfId="28336" xr:uid="{941D2CE8-8955-450B-89BA-89BD54CE130C}"/>
    <cellStyle name="Note 6 9 2 3 3 2 2" xfId="28337" xr:uid="{78307803-5544-4244-9851-2BCA21112276}"/>
    <cellStyle name="Note 6 9 2 3 3 3" xfId="28338" xr:uid="{97CB7F8A-CDB8-487F-95F4-1E9514D58080}"/>
    <cellStyle name="Note 6 9 2 3 4" xfId="28339" xr:uid="{5F0AD8E8-A9BE-4675-A655-2B9CE41E995E}"/>
    <cellStyle name="Note 6 9 2 3 4 2" xfId="28340" xr:uid="{249E16D9-A4E7-40A1-A70A-34CB2A0CE399}"/>
    <cellStyle name="Note 6 9 2 3 5" xfId="28341" xr:uid="{E8673194-7FCE-4EDC-8B8E-6263A0A927DB}"/>
    <cellStyle name="Note 6 9 2 3 5 2" xfId="28342" xr:uid="{B4794D2D-1EB0-416F-82A7-7406932DBB39}"/>
    <cellStyle name="Note 6 9 2 3 6" xfId="28343" xr:uid="{62DC8B07-EFD5-43E4-9594-0398BEA81E07}"/>
    <cellStyle name="Note 6 9 2 4" xfId="28344" xr:uid="{90642711-10A5-4E7D-8D74-B104BA498B45}"/>
    <cellStyle name="Note 6 9 2 4 2" xfId="28345" xr:uid="{CBCF97F3-3ED9-4D57-A8E8-7BCDEF03597F}"/>
    <cellStyle name="Note 6 9 2 4 2 2" xfId="28346" xr:uid="{95FC0FCB-DAD8-4F19-8ECB-A4E08AB2600C}"/>
    <cellStyle name="Note 6 9 2 4 2 2 2" xfId="28347" xr:uid="{3666FC09-BB40-44D7-91DD-D947E94D9FAA}"/>
    <cellStyle name="Note 6 9 2 4 2 3" xfId="28348" xr:uid="{F7EC0385-B099-40E5-B922-41A4CCA7B672}"/>
    <cellStyle name="Note 6 9 2 4 3" xfId="28349" xr:uid="{7F594D9B-670C-4E14-ACDA-C5A2C5BAB15B}"/>
    <cellStyle name="Note 6 9 2 4 3 2" xfId="28350" xr:uid="{DD473608-E755-4A2A-963A-F1D9F1B9C300}"/>
    <cellStyle name="Note 6 9 2 4 3 2 2" xfId="28351" xr:uid="{1CF3DF7E-FCDF-4B2F-A73D-B83EE9C3BA67}"/>
    <cellStyle name="Note 6 9 2 4 3 3" xfId="28352" xr:uid="{0C71B37F-DE58-4431-A13E-9925FF03ED09}"/>
    <cellStyle name="Note 6 9 2 4 4" xfId="28353" xr:uid="{609AE127-4E52-44E1-9943-7133E90D20E5}"/>
    <cellStyle name="Note 6 9 2 4 4 2" xfId="28354" xr:uid="{D2A52186-70CC-4B1C-861D-DBB8D0F59118}"/>
    <cellStyle name="Note 6 9 2 4 5" xfId="28355" xr:uid="{A8AC9AA6-B922-4D00-95FD-15C825B3A7E7}"/>
    <cellStyle name="Note 6 9 2 4 5 2" xfId="28356" xr:uid="{AD3EE0E4-0FA5-4C08-80F4-BF08B1086889}"/>
    <cellStyle name="Note 6 9 2 4 6" xfId="28357" xr:uid="{61D54AC3-26D6-4A2E-A22E-65A270415A62}"/>
    <cellStyle name="Note 6 9 2 5" xfId="28358" xr:uid="{D56E2455-7608-427B-A834-0ED2ACAA3B29}"/>
    <cellStyle name="Note 6 9 2 5 2" xfId="28359" xr:uid="{F94175BF-C9F8-4986-9482-EDE3610FEEFD}"/>
    <cellStyle name="Note 6 9 2 5 2 2" xfId="28360" xr:uid="{B5580ACF-D9F0-4F77-8275-507D4613774A}"/>
    <cellStyle name="Note 6 9 2 5 3" xfId="28361" xr:uid="{532FB414-FB76-4134-A611-D667CDCD4764}"/>
    <cellStyle name="Note 6 9 2 6" xfId="28362" xr:uid="{EC187A5E-5BAF-4C37-8923-F528E0452864}"/>
    <cellStyle name="Note 6 9 2 6 2" xfId="28363" xr:uid="{E481C17E-D3A5-496C-8A2D-1B2225F423DB}"/>
    <cellStyle name="Note 6 9 2 6 2 2" xfId="28364" xr:uid="{644AF017-3C88-4DDF-A1EE-857269ED8FF9}"/>
    <cellStyle name="Note 6 9 2 6 3" xfId="28365" xr:uid="{20D9473B-537C-4755-8DE5-4D7B3DA012A0}"/>
    <cellStyle name="Note 6 9 2 7" xfId="28366" xr:uid="{D68B8BA2-28DB-4FF2-B240-4CA6A1DF37AB}"/>
    <cellStyle name="Note 6 9 2 7 2" xfId="28367" xr:uid="{860C8709-6112-4AC2-BD58-2D7ED25EC825}"/>
    <cellStyle name="Note 6 9 2 8" xfId="28368" xr:uid="{4D2CCC10-6DD4-4E03-A3A4-BF432348E769}"/>
    <cellStyle name="Note 6 9 2 8 2" xfId="28369" xr:uid="{5A12A7C1-84F3-4F3E-AA42-21867F6A5D51}"/>
    <cellStyle name="Note 6 9 2 9" xfId="28370" xr:uid="{EFB09A24-C014-4326-87BD-E70DB35D2EC7}"/>
    <cellStyle name="Note 6 9 3" xfId="28371" xr:uid="{A53E17A5-D3FF-49C9-B6C7-AC99C56A5B0E}"/>
    <cellStyle name="Note 6 9 3 2" xfId="28372" xr:uid="{F24F10F7-ED7E-4EED-A24C-6499E3D7D7D5}"/>
    <cellStyle name="Note 6 9 3 2 2" xfId="28373" xr:uid="{3F0D6166-0929-4619-902B-9D749BD81421}"/>
    <cellStyle name="Note 6 9 3 2 2 2" xfId="28374" xr:uid="{3586BBA6-7227-4BE6-9099-8A6EE909A44E}"/>
    <cellStyle name="Note 6 9 3 2 3" xfId="28375" xr:uid="{D02CE2A0-41A0-4AD5-8AE5-D65BFB1BE6DA}"/>
    <cellStyle name="Note 6 9 3 3" xfId="28376" xr:uid="{8E6A1066-2E56-4F57-A4FC-34644A8CA940}"/>
    <cellStyle name="Note 6 9 3 3 2" xfId="28377" xr:uid="{C7756A34-0788-4056-B40A-93225BB43D4E}"/>
    <cellStyle name="Note 6 9 3 3 2 2" xfId="28378" xr:uid="{74D88897-FF82-4C2A-A09C-6010E45C4D57}"/>
    <cellStyle name="Note 6 9 3 3 3" xfId="28379" xr:uid="{962E5835-9477-42A1-88FE-0C36F11293E7}"/>
    <cellStyle name="Note 6 9 3 4" xfId="28380" xr:uid="{60E91F9D-EAA7-4EF6-9D95-FB4EB64A634D}"/>
    <cellStyle name="Note 6 9 3 4 2" xfId="28381" xr:uid="{19DB12B2-F072-4AFB-A1D0-185771BAEC0D}"/>
    <cellStyle name="Note 6 9 3 5" xfId="28382" xr:uid="{D135E871-21B7-4A05-873F-3CD5AC216201}"/>
    <cellStyle name="Note 6 9 3 5 2" xfId="28383" xr:uid="{6807B658-8DB4-4D92-867C-75C28ABAD7E1}"/>
    <cellStyle name="Note 6 9 3 6" xfId="28384" xr:uid="{E3EEA4EE-6CB4-4251-8A53-F544B469FC99}"/>
    <cellStyle name="Note 6 9 4" xfId="28385" xr:uid="{FF8C9941-37F4-4CCD-8011-1D17598D2339}"/>
    <cellStyle name="Note 6 9 4 2" xfId="28386" xr:uid="{FEC5412C-DDC1-4ABB-AAE3-744AECDB34D0}"/>
    <cellStyle name="Note 6 9 4 2 2" xfId="28387" xr:uid="{906C0657-510E-422B-8853-0AB05A9C404B}"/>
    <cellStyle name="Note 6 9 4 2 2 2" xfId="28388" xr:uid="{0ED5A15A-B6C7-471C-98FB-5637C60A51F3}"/>
    <cellStyle name="Note 6 9 4 2 3" xfId="28389" xr:uid="{E79F1AD2-2A97-4C16-8741-9B9749F2A5C5}"/>
    <cellStyle name="Note 6 9 4 3" xfId="28390" xr:uid="{52A0B99E-BF2B-4FEB-A77A-648414368AB8}"/>
    <cellStyle name="Note 6 9 4 3 2" xfId="28391" xr:uid="{D802ED39-8710-4125-AB44-8B0D7E1F1EB4}"/>
    <cellStyle name="Note 6 9 4 3 2 2" xfId="28392" xr:uid="{BF0CBDC9-F9F2-47A0-AC61-B4055A42711C}"/>
    <cellStyle name="Note 6 9 4 3 3" xfId="28393" xr:uid="{62AAD08E-F1C7-4152-8562-7212BDA4AC9C}"/>
    <cellStyle name="Note 6 9 4 4" xfId="28394" xr:uid="{579E49E0-9003-425C-BEF9-A7C8486F848E}"/>
    <cellStyle name="Note 6 9 4 4 2" xfId="28395" xr:uid="{CB9CAE71-7BB7-43FE-84BA-233921B78197}"/>
    <cellStyle name="Note 6 9 4 5" xfId="28396" xr:uid="{E4A41B84-C796-41B6-8D92-286EEBD1EC45}"/>
    <cellStyle name="Note 6 9 4 5 2" xfId="28397" xr:uid="{A129FF0E-9B14-4FE6-8706-63B197ACA391}"/>
    <cellStyle name="Note 6 9 4 6" xfId="28398" xr:uid="{8F9E9325-2D34-4CF9-8170-1D2DF5AD2082}"/>
    <cellStyle name="Note 6 9 5" xfId="28399" xr:uid="{24CF799E-186E-4FF0-BB40-2F781924D51F}"/>
    <cellStyle name="Note 6 9 5 2" xfId="28400" xr:uid="{8EFDAD64-CD2C-4194-867B-5ECD3176CCB2}"/>
    <cellStyle name="Note 6 9 5 2 2" xfId="28401" xr:uid="{0ED7650D-6549-4DB1-A346-C91B043826E5}"/>
    <cellStyle name="Note 6 9 5 2 2 2" xfId="28402" xr:uid="{7048DF34-DD97-4123-A878-6CD381A7CD8A}"/>
    <cellStyle name="Note 6 9 5 2 3" xfId="28403" xr:uid="{A4502FBB-2E92-4829-A293-BCCF0347E301}"/>
    <cellStyle name="Note 6 9 5 3" xfId="28404" xr:uid="{6161FF8E-36EC-43F2-9013-FEE0C227EA72}"/>
    <cellStyle name="Note 6 9 5 3 2" xfId="28405" xr:uid="{D35B678C-F757-4935-9699-F202C36A56EF}"/>
    <cellStyle name="Note 6 9 5 3 2 2" xfId="28406" xr:uid="{DBF0F0DE-C027-43B5-B249-49F59D6CB773}"/>
    <cellStyle name="Note 6 9 5 3 3" xfId="28407" xr:uid="{7FBD8678-4B51-4537-98EF-0C0065453046}"/>
    <cellStyle name="Note 6 9 5 4" xfId="28408" xr:uid="{A375B709-587F-4F67-8F2F-AF3DC0AC8FCC}"/>
    <cellStyle name="Note 6 9 5 4 2" xfId="28409" xr:uid="{4E7070EC-9B76-45B6-A3CB-32F6C494632B}"/>
    <cellStyle name="Note 6 9 5 5" xfId="28410" xr:uid="{E78F527F-E47F-4D90-8B82-0A62B515497E}"/>
    <cellStyle name="Note 6 9 5 5 2" xfId="28411" xr:uid="{A89174BD-00EA-4BE0-B727-2A24A024549A}"/>
    <cellStyle name="Note 6 9 5 6" xfId="28412" xr:uid="{065A4648-1169-409C-A477-770127DF6A95}"/>
    <cellStyle name="Note 6 9 6" xfId="28413" xr:uid="{E8A4A0EF-407E-47DE-9B63-433008341896}"/>
    <cellStyle name="Note 6 9 6 2" xfId="28414" xr:uid="{8F4D1B56-7986-4A4E-86F4-1892DCB7F5A4}"/>
    <cellStyle name="Note 6 9 6 2 2" xfId="28415" xr:uid="{94F43623-4EB0-4B35-AEF5-6764B9E34A20}"/>
    <cellStyle name="Note 6 9 6 3" xfId="28416" xr:uid="{E01BB12C-3DB0-4F6E-8B1D-6CA6A220B71D}"/>
    <cellStyle name="Note 6 9 7" xfId="28417" xr:uid="{9B576B82-732E-4CC9-B6D2-28743D94F3A2}"/>
    <cellStyle name="Note 6 9 7 2" xfId="28418" xr:uid="{BA6AA619-1FF9-475A-B7F0-63972439CD55}"/>
    <cellStyle name="Note 6 9 7 2 2" xfId="28419" xr:uid="{D58068AB-77DA-44E3-A21D-3F79A9FE7B3E}"/>
    <cellStyle name="Note 6 9 7 3" xfId="28420" xr:uid="{FEC997D1-7754-434C-A677-0ED2CDDEBB1D}"/>
    <cellStyle name="Note 6 9 8" xfId="28421" xr:uid="{2AFBEC0B-AFE2-4DBE-B1D3-6B65005E68AA}"/>
    <cellStyle name="Note 6 9 8 2" xfId="28422" xr:uid="{006758BE-6F79-438B-9357-86A2F9E56556}"/>
    <cellStyle name="Note 6 9 9" xfId="28423" xr:uid="{EC83BDEB-56AB-4F93-A513-F47CDD1F0405}"/>
    <cellStyle name="Note 6 9 9 2" xfId="28424" xr:uid="{73433D0B-2A5C-4838-9FA4-7A0DA8488465}"/>
    <cellStyle name="Note 7" xfId="28425" xr:uid="{226BE40F-5E45-4E7A-9710-3D97EE9DB940}"/>
    <cellStyle name="Note 7 10" xfId="28426" xr:uid="{8C92E41A-E9E2-418D-BB97-B9739DD1C50A}"/>
    <cellStyle name="Note 7 10 10" xfId="28427" xr:uid="{C93AB851-225C-4815-B3D7-45699F54908E}"/>
    <cellStyle name="Note 7 10 2" xfId="28428" xr:uid="{E3E4F89B-7E1B-4BED-9FD9-99958DA9709E}"/>
    <cellStyle name="Note 7 10 2 2" xfId="28429" xr:uid="{5D9F9504-C4CC-4B34-ABBC-1D4B5F59F010}"/>
    <cellStyle name="Note 7 10 2 2 2" xfId="28430" xr:uid="{F0CC7347-7AF9-4D62-87C6-4AEC8A9DEEED}"/>
    <cellStyle name="Note 7 10 2 2 2 2" xfId="28431" xr:uid="{3EC8FEB3-0CC6-4801-8322-D7A6639A8D65}"/>
    <cellStyle name="Note 7 10 2 2 2 2 2" xfId="28432" xr:uid="{6AEA7B60-AB9E-49D4-8C60-0B8846278FDB}"/>
    <cellStyle name="Note 7 10 2 2 2 3" xfId="28433" xr:uid="{C1BDE54C-54A7-4F02-8463-9A12D869FDA3}"/>
    <cellStyle name="Note 7 10 2 2 3" xfId="28434" xr:uid="{9CC059BF-3657-491E-BB1B-DF06800AC2E7}"/>
    <cellStyle name="Note 7 10 2 2 3 2" xfId="28435" xr:uid="{BE64A605-25FB-4115-837F-016EF28A8218}"/>
    <cellStyle name="Note 7 10 2 2 3 2 2" xfId="28436" xr:uid="{28C8B02C-3C09-41E5-AB08-BA3F8BF58956}"/>
    <cellStyle name="Note 7 10 2 2 3 3" xfId="28437" xr:uid="{F656191F-C0CB-4497-90B9-EAA9F72DB023}"/>
    <cellStyle name="Note 7 10 2 2 4" xfId="28438" xr:uid="{1104DF38-8696-44EB-9479-B9D4599F08BB}"/>
    <cellStyle name="Note 7 10 2 2 4 2" xfId="28439" xr:uid="{30907244-170C-4170-8B18-6413BC62BA9C}"/>
    <cellStyle name="Note 7 10 2 2 5" xfId="28440" xr:uid="{020C12D4-26B4-4EE5-B303-0C18D69A5E13}"/>
    <cellStyle name="Note 7 10 2 2 5 2" xfId="28441" xr:uid="{F99F5B44-E21F-4702-8D3A-23120F4B33CE}"/>
    <cellStyle name="Note 7 10 2 2 6" xfId="28442" xr:uid="{C5228C55-6A02-4266-A2FB-D029F9ECC57C}"/>
    <cellStyle name="Note 7 10 2 3" xfId="28443" xr:uid="{9CDA6675-8D5D-4AFC-A0DA-E83A78547A5E}"/>
    <cellStyle name="Note 7 10 2 3 2" xfId="28444" xr:uid="{3CA817B5-17B7-4932-9057-5333CD70B234}"/>
    <cellStyle name="Note 7 10 2 3 2 2" xfId="28445" xr:uid="{02FB07D1-4812-40FA-B47F-AB9AE9879101}"/>
    <cellStyle name="Note 7 10 2 3 2 2 2" xfId="28446" xr:uid="{55E93748-E02E-49C5-AE18-1FD195047D86}"/>
    <cellStyle name="Note 7 10 2 3 2 3" xfId="28447" xr:uid="{67283DCA-A219-480F-810D-01D4FFACFEF5}"/>
    <cellStyle name="Note 7 10 2 3 3" xfId="28448" xr:uid="{B0E067A0-8343-435F-A2B1-41FCA805E7F0}"/>
    <cellStyle name="Note 7 10 2 3 3 2" xfId="28449" xr:uid="{766D3687-1204-4D7F-8D3C-1BFC892ED62E}"/>
    <cellStyle name="Note 7 10 2 3 3 2 2" xfId="28450" xr:uid="{63D576CE-33CE-4A0E-91FF-6CD5B87EE0C5}"/>
    <cellStyle name="Note 7 10 2 3 3 3" xfId="28451" xr:uid="{8AC15474-C195-4E15-92C2-06E12593946E}"/>
    <cellStyle name="Note 7 10 2 3 4" xfId="28452" xr:uid="{85BAC246-EDFB-4DDC-9E02-6DC6258C7F7A}"/>
    <cellStyle name="Note 7 10 2 3 4 2" xfId="28453" xr:uid="{C149F3AF-ABC5-472B-B8A7-262659FED791}"/>
    <cellStyle name="Note 7 10 2 3 5" xfId="28454" xr:uid="{3F447997-92A3-4E68-8E69-DC2AD909C236}"/>
    <cellStyle name="Note 7 10 2 3 5 2" xfId="28455" xr:uid="{B10E4138-5F8C-48BD-9B05-00657013EA46}"/>
    <cellStyle name="Note 7 10 2 3 6" xfId="28456" xr:uid="{15A82B1D-8656-485D-B8BA-1537020457D9}"/>
    <cellStyle name="Note 7 10 2 4" xfId="28457" xr:uid="{4AB8F450-A8A6-4FF9-AAE2-95DE46A9ED9B}"/>
    <cellStyle name="Note 7 10 2 4 2" xfId="28458" xr:uid="{941A0F65-8B75-4D89-8592-471247CF4883}"/>
    <cellStyle name="Note 7 10 2 4 2 2" xfId="28459" xr:uid="{31BB1CA2-9868-4A62-884D-5439AD75B7E1}"/>
    <cellStyle name="Note 7 10 2 4 2 2 2" xfId="28460" xr:uid="{1684D0E1-D794-4D08-8EBF-324F9FD1344A}"/>
    <cellStyle name="Note 7 10 2 4 2 3" xfId="28461" xr:uid="{CB5AD869-7DB2-4FA7-9DC4-E06A5FC30673}"/>
    <cellStyle name="Note 7 10 2 4 3" xfId="28462" xr:uid="{CB676F08-5928-4030-B3DC-6F74E1B297E8}"/>
    <cellStyle name="Note 7 10 2 4 3 2" xfId="28463" xr:uid="{452C5F12-2EA2-4FA1-9E88-4EE68E82FA43}"/>
    <cellStyle name="Note 7 10 2 4 3 2 2" xfId="28464" xr:uid="{D5374B3C-697D-4A06-A1B6-2533A8B495E5}"/>
    <cellStyle name="Note 7 10 2 4 3 3" xfId="28465" xr:uid="{E61448EE-8129-4FE1-82E4-36750EFCD661}"/>
    <cellStyle name="Note 7 10 2 4 4" xfId="28466" xr:uid="{0EB71DF4-E507-4257-9525-8B49C0A5E737}"/>
    <cellStyle name="Note 7 10 2 4 4 2" xfId="28467" xr:uid="{147F61BE-F474-4661-999F-0166DCD520DF}"/>
    <cellStyle name="Note 7 10 2 4 5" xfId="28468" xr:uid="{6506F2EE-7453-4637-98B8-965852BFE221}"/>
    <cellStyle name="Note 7 10 2 4 5 2" xfId="28469" xr:uid="{5437AB50-3A5F-4011-88E5-4F71F7EF6312}"/>
    <cellStyle name="Note 7 10 2 4 6" xfId="28470" xr:uid="{8CA20B28-73BD-4040-8397-72377105C151}"/>
    <cellStyle name="Note 7 10 2 5" xfId="28471" xr:uid="{EB16EAF5-F72E-445D-9AE4-07EBC1CA1B26}"/>
    <cellStyle name="Note 7 10 2 5 2" xfId="28472" xr:uid="{9ED245DE-8BEB-48EB-9B6F-9E01C43540B5}"/>
    <cellStyle name="Note 7 10 2 5 2 2" xfId="28473" xr:uid="{C5907ACC-E20F-4662-B6C0-ECA94629CC69}"/>
    <cellStyle name="Note 7 10 2 5 3" xfId="28474" xr:uid="{3309EE20-1EBA-4249-9448-2B7988E4FFB9}"/>
    <cellStyle name="Note 7 10 2 6" xfId="28475" xr:uid="{B6CE468D-A018-465E-851A-4182B02CD765}"/>
    <cellStyle name="Note 7 10 2 6 2" xfId="28476" xr:uid="{84C3E4CA-8604-4DFA-8028-B706971F0A19}"/>
    <cellStyle name="Note 7 10 2 6 2 2" xfId="28477" xr:uid="{EAAFAC98-CEAB-4AB1-B54E-62B000759005}"/>
    <cellStyle name="Note 7 10 2 6 3" xfId="28478" xr:uid="{33BD9F50-0E64-48BA-ACE1-8FA6CFEDBDE6}"/>
    <cellStyle name="Note 7 10 2 7" xfId="28479" xr:uid="{440C6CB8-542B-4F8D-9A80-65B550CB0178}"/>
    <cellStyle name="Note 7 10 2 7 2" xfId="28480" xr:uid="{A7FAED40-4D9B-43E0-B7BC-9A1EFF5EB2CA}"/>
    <cellStyle name="Note 7 10 2 8" xfId="28481" xr:uid="{EF4E735B-7AE2-4BCE-943A-A853B8B3839E}"/>
    <cellStyle name="Note 7 10 2 8 2" xfId="28482" xr:uid="{D51C2038-F895-40CD-8B56-DBD2613B407F}"/>
    <cellStyle name="Note 7 10 2 9" xfId="28483" xr:uid="{C7569C59-EB58-49AD-B0BD-CB0D9FEA71A5}"/>
    <cellStyle name="Note 7 10 3" xfId="28484" xr:uid="{DCF16DAD-A2E7-46BE-AC3F-04D0D604BE78}"/>
    <cellStyle name="Note 7 10 3 2" xfId="28485" xr:uid="{7CB28338-E60B-4AF1-8CB9-518A1E40D76A}"/>
    <cellStyle name="Note 7 10 3 2 2" xfId="28486" xr:uid="{6050766C-85D0-4DCB-8BD1-18C282E410C8}"/>
    <cellStyle name="Note 7 10 3 2 2 2" xfId="28487" xr:uid="{490769A9-B763-4A5B-98A1-3576CCF83CD2}"/>
    <cellStyle name="Note 7 10 3 2 3" xfId="28488" xr:uid="{B5744FCD-B3A4-4B4F-90DF-CB4F10DD58DC}"/>
    <cellStyle name="Note 7 10 3 3" xfId="28489" xr:uid="{AC5AE10C-F89F-48EE-89CD-06D332B36C62}"/>
    <cellStyle name="Note 7 10 3 3 2" xfId="28490" xr:uid="{26C9622F-81E3-4279-B080-E69111A6FDC1}"/>
    <cellStyle name="Note 7 10 3 3 2 2" xfId="28491" xr:uid="{97052ADD-17FC-4B4A-9656-79987358DD14}"/>
    <cellStyle name="Note 7 10 3 3 3" xfId="28492" xr:uid="{9E6CB38D-7433-45CC-846E-E6CF12EF847D}"/>
    <cellStyle name="Note 7 10 3 4" xfId="28493" xr:uid="{54F4C56C-F5B9-4B2C-848A-8E44CEB175A0}"/>
    <cellStyle name="Note 7 10 3 4 2" xfId="28494" xr:uid="{C0EBEF91-9A7A-4479-8ECD-EA4D8D1B4196}"/>
    <cellStyle name="Note 7 10 3 5" xfId="28495" xr:uid="{88067803-43CD-41BE-960E-A9D5CAAD4FF1}"/>
    <cellStyle name="Note 7 10 3 5 2" xfId="28496" xr:uid="{A6B24AE2-46BB-4E62-B454-ECE17F1190CF}"/>
    <cellStyle name="Note 7 10 3 6" xfId="28497" xr:uid="{19D82B46-5585-4983-9935-DBBE652CFDBC}"/>
    <cellStyle name="Note 7 10 4" xfId="28498" xr:uid="{BB7847D4-8ECE-400A-B5DB-2242EEECBA41}"/>
    <cellStyle name="Note 7 10 4 2" xfId="28499" xr:uid="{3BEAE4C6-2A24-4735-AA87-85742BA5F410}"/>
    <cellStyle name="Note 7 10 4 2 2" xfId="28500" xr:uid="{3923DA50-13AD-4906-8250-D3D75D5C4DA3}"/>
    <cellStyle name="Note 7 10 4 2 2 2" xfId="28501" xr:uid="{BA0FE170-0263-4D2D-B76E-79856531F58C}"/>
    <cellStyle name="Note 7 10 4 2 3" xfId="28502" xr:uid="{BD46C075-5100-4EE1-BACD-81A26533EDBF}"/>
    <cellStyle name="Note 7 10 4 3" xfId="28503" xr:uid="{FECB9586-1192-474B-BB45-08852EFA8547}"/>
    <cellStyle name="Note 7 10 4 3 2" xfId="28504" xr:uid="{9D776443-9512-4646-8F3B-7168217D2CA1}"/>
    <cellStyle name="Note 7 10 4 3 2 2" xfId="28505" xr:uid="{3FF6F747-BA79-4712-8D79-255C047C26FB}"/>
    <cellStyle name="Note 7 10 4 3 3" xfId="28506" xr:uid="{EC3EADA4-06E4-402F-9537-FCF376EB8511}"/>
    <cellStyle name="Note 7 10 4 4" xfId="28507" xr:uid="{5BC3FCFE-3A3A-43A3-A5D8-6F0BB2B677D3}"/>
    <cellStyle name="Note 7 10 4 4 2" xfId="28508" xr:uid="{F69637BB-A77F-43DB-891B-6DE3B6FB4159}"/>
    <cellStyle name="Note 7 10 4 5" xfId="28509" xr:uid="{9C96812C-A269-41F3-9667-0D7E2031DD52}"/>
    <cellStyle name="Note 7 10 4 5 2" xfId="28510" xr:uid="{687E1CD7-F4A8-437F-A666-1718B4A81FFE}"/>
    <cellStyle name="Note 7 10 4 6" xfId="28511" xr:uid="{BCB32B4B-7609-4DC5-A361-317AFE497E20}"/>
    <cellStyle name="Note 7 10 5" xfId="28512" xr:uid="{D84AAD90-BF15-4737-B49A-17331437D8C6}"/>
    <cellStyle name="Note 7 10 5 2" xfId="28513" xr:uid="{5C38F5A8-276B-4304-8CF6-D3B61BEE5D44}"/>
    <cellStyle name="Note 7 10 5 2 2" xfId="28514" xr:uid="{0A6EB023-0843-43AC-9BA8-D630A1034F6A}"/>
    <cellStyle name="Note 7 10 5 2 2 2" xfId="28515" xr:uid="{2CF0FC1F-50E2-4ADB-AA50-3BF7260F5897}"/>
    <cellStyle name="Note 7 10 5 2 3" xfId="28516" xr:uid="{17A0A3AB-29C7-4975-BBA6-04675D5B10E5}"/>
    <cellStyle name="Note 7 10 5 3" xfId="28517" xr:uid="{FCCD91FB-6F71-454D-BB31-25F244D04BF5}"/>
    <cellStyle name="Note 7 10 5 3 2" xfId="28518" xr:uid="{28DA1577-CBC2-4038-A44A-8140554897CF}"/>
    <cellStyle name="Note 7 10 5 3 2 2" xfId="28519" xr:uid="{13B285E0-EF3E-4C15-94F4-89A6BB368049}"/>
    <cellStyle name="Note 7 10 5 3 3" xfId="28520" xr:uid="{A54EAB08-1454-4C34-B305-C768C23A8F31}"/>
    <cellStyle name="Note 7 10 5 4" xfId="28521" xr:uid="{FB137C83-9BEF-487D-B7FD-98020FC83A2F}"/>
    <cellStyle name="Note 7 10 5 4 2" xfId="28522" xr:uid="{D696BE6C-6962-4DEB-B169-04CF5D7129E0}"/>
    <cellStyle name="Note 7 10 5 5" xfId="28523" xr:uid="{749CBC96-5C1B-4741-90C0-A974A74A2B8D}"/>
    <cellStyle name="Note 7 10 5 5 2" xfId="28524" xr:uid="{E75B64B3-B9A7-479A-A746-4FE1FB03DF39}"/>
    <cellStyle name="Note 7 10 5 6" xfId="28525" xr:uid="{F8568182-A43E-4819-9F81-CCEAF8B830B1}"/>
    <cellStyle name="Note 7 10 6" xfId="28526" xr:uid="{556709E6-6CD2-4495-9706-D5BF85B25859}"/>
    <cellStyle name="Note 7 10 6 2" xfId="28527" xr:uid="{907A440E-F0F9-4C71-B7B0-965831AE8012}"/>
    <cellStyle name="Note 7 10 6 2 2" xfId="28528" xr:uid="{7CF8E5D0-F4BB-4E7B-80E5-C2DB370889E0}"/>
    <cellStyle name="Note 7 10 6 3" xfId="28529" xr:uid="{11598A03-0AE6-465F-B66D-ED75BCC91BF6}"/>
    <cellStyle name="Note 7 10 7" xfId="28530" xr:uid="{B74C4758-405A-48A5-A561-C898E6523556}"/>
    <cellStyle name="Note 7 10 7 2" xfId="28531" xr:uid="{CB7221B7-5556-46BA-8AC2-33FF27A868FD}"/>
    <cellStyle name="Note 7 10 7 2 2" xfId="28532" xr:uid="{02363755-637C-4991-8794-C019184E9A17}"/>
    <cellStyle name="Note 7 10 7 3" xfId="28533" xr:uid="{228F6BE9-A90C-427E-870F-94E3C4A6DA42}"/>
    <cellStyle name="Note 7 10 8" xfId="28534" xr:uid="{C7F22A83-EF5A-41E4-A866-93280B8AB530}"/>
    <cellStyle name="Note 7 10 8 2" xfId="28535" xr:uid="{E42A217D-9DCA-4CBB-8893-73226C51064C}"/>
    <cellStyle name="Note 7 10 9" xfId="28536" xr:uid="{834BD18F-636D-4937-AF63-EC7E63C0FB7D}"/>
    <cellStyle name="Note 7 10 9 2" xfId="28537" xr:uid="{88C427A8-F449-4007-8A14-4BE4B0985A6F}"/>
    <cellStyle name="Note 7 11" xfId="28538" xr:uid="{295D716C-C0B0-4BEF-9078-3F48E85F0B90}"/>
    <cellStyle name="Note 7 11 2" xfId="28539" xr:uid="{D40F4A9D-62D3-4B45-B709-D2E857DD3BE9}"/>
    <cellStyle name="Note 7 11 2 2" xfId="28540" xr:uid="{1E6533C9-DA22-4929-BFF1-87B1B1B2338B}"/>
    <cellStyle name="Note 7 11 2 2 2" xfId="28541" xr:uid="{CD2E99DF-CBDC-4A4B-B53A-1555D066D114}"/>
    <cellStyle name="Note 7 11 2 2 2 2" xfId="28542" xr:uid="{473761D7-9217-41E5-A037-CC861AE8E49F}"/>
    <cellStyle name="Note 7 11 2 2 3" xfId="28543" xr:uid="{DB27F265-3F9C-4DE4-A08D-982E7833327F}"/>
    <cellStyle name="Note 7 11 2 3" xfId="28544" xr:uid="{E6A22B0A-9A2E-4E43-B4EB-C9FC30444272}"/>
    <cellStyle name="Note 7 11 2 3 2" xfId="28545" xr:uid="{5F9EA4AC-B6DF-411A-92E8-C64E23366C7D}"/>
    <cellStyle name="Note 7 11 2 3 2 2" xfId="28546" xr:uid="{3B284ABB-B762-4CE5-947C-0FE1D696330B}"/>
    <cellStyle name="Note 7 11 2 3 3" xfId="28547" xr:uid="{BB57EE2A-CDBA-497B-B99F-3235A7EAD18F}"/>
    <cellStyle name="Note 7 11 2 4" xfId="28548" xr:uid="{2DC5EE55-AB76-4DDE-A516-EEDADEF33010}"/>
    <cellStyle name="Note 7 11 2 4 2" xfId="28549" xr:uid="{5BAAD3C5-3418-49D1-A6EC-2766CAA925F6}"/>
    <cellStyle name="Note 7 11 2 5" xfId="28550" xr:uid="{35A6FFC6-8700-4C78-B305-EBFB41CB5F6D}"/>
    <cellStyle name="Note 7 11 2 5 2" xfId="28551" xr:uid="{63BD05D1-0245-403B-AAA8-520C0B3435BE}"/>
    <cellStyle name="Note 7 11 2 6" xfId="28552" xr:uid="{1E03289A-E224-4A29-AA2C-B28B5F4A23CD}"/>
    <cellStyle name="Note 7 11 3" xfId="28553" xr:uid="{3B4E62BD-40AE-4B81-A61D-0FB717822D5A}"/>
    <cellStyle name="Note 7 11 3 2" xfId="28554" xr:uid="{A42E60F6-BDA7-4732-BE3A-69FCA21C2ADA}"/>
    <cellStyle name="Note 7 11 3 2 2" xfId="28555" xr:uid="{1C3365E6-4A5F-4133-924B-581BB8823C94}"/>
    <cellStyle name="Note 7 11 3 2 2 2" xfId="28556" xr:uid="{4035B798-D234-45A7-B6F0-4A9CE9F5C6CE}"/>
    <cellStyle name="Note 7 11 3 2 3" xfId="28557" xr:uid="{0770826E-05C3-41CE-B968-024ABBAAC4DB}"/>
    <cellStyle name="Note 7 11 3 3" xfId="28558" xr:uid="{E6E4A5C8-1B1B-4880-A1D4-67CF34DD8BCC}"/>
    <cellStyle name="Note 7 11 3 3 2" xfId="28559" xr:uid="{7A9B536C-981A-4D8F-BFD5-6F61DA1E94A0}"/>
    <cellStyle name="Note 7 11 3 3 2 2" xfId="28560" xr:uid="{EDA72BC0-F845-48F6-AC60-0949EFBBBF15}"/>
    <cellStyle name="Note 7 11 3 3 3" xfId="28561" xr:uid="{D6207F6A-889A-46B1-BFA5-BF57431FD4C5}"/>
    <cellStyle name="Note 7 11 3 4" xfId="28562" xr:uid="{5C7CEAFA-1B15-46F0-803B-4AB6D4434D84}"/>
    <cellStyle name="Note 7 11 3 4 2" xfId="28563" xr:uid="{95A5CC57-10D9-47E8-976F-A516BCF050E4}"/>
    <cellStyle name="Note 7 11 3 5" xfId="28564" xr:uid="{F322F741-235D-486C-B645-C01C1F88BC9D}"/>
    <cellStyle name="Note 7 11 3 5 2" xfId="28565" xr:uid="{7C8E2C31-A230-4323-80EB-D3D51B75C4F2}"/>
    <cellStyle name="Note 7 11 3 6" xfId="28566" xr:uid="{A0F5CAED-A1EE-4A28-990E-F0947AE8F827}"/>
    <cellStyle name="Note 7 11 4" xfId="28567" xr:uid="{367E2B1A-4ABE-40F2-BD8A-B7B6EA398BC6}"/>
    <cellStyle name="Note 7 11 4 2" xfId="28568" xr:uid="{20237968-8CD8-48C3-92B3-67E785C0EA53}"/>
    <cellStyle name="Note 7 11 4 2 2" xfId="28569" xr:uid="{20631C57-7786-4DD0-A09C-B68990881C22}"/>
    <cellStyle name="Note 7 11 4 2 2 2" xfId="28570" xr:uid="{0A821F39-F657-49CC-B3CC-8E6952575852}"/>
    <cellStyle name="Note 7 11 4 2 3" xfId="28571" xr:uid="{E2CBB29D-0AA0-4551-9702-CD3D7A8629FC}"/>
    <cellStyle name="Note 7 11 4 3" xfId="28572" xr:uid="{6B29DE4B-FD4C-445A-8372-84A1BF12F723}"/>
    <cellStyle name="Note 7 11 4 3 2" xfId="28573" xr:uid="{12CE53C8-B322-40C0-97AE-EE17B0775161}"/>
    <cellStyle name="Note 7 11 4 3 2 2" xfId="28574" xr:uid="{FC627EEC-E71C-4D32-BFA7-972B1710D827}"/>
    <cellStyle name="Note 7 11 4 3 3" xfId="28575" xr:uid="{88F2BC93-0DBC-4A0C-BA06-CE6A88834830}"/>
    <cellStyle name="Note 7 11 4 4" xfId="28576" xr:uid="{81E8DADE-79AD-4D5B-A8CB-4E680C5D4C7B}"/>
    <cellStyle name="Note 7 11 4 4 2" xfId="28577" xr:uid="{D3EF52D7-9587-4E20-94B0-A5C54A1BF3C1}"/>
    <cellStyle name="Note 7 11 4 5" xfId="28578" xr:uid="{D47FCEE7-13BD-4754-BDDE-10AF9E0C5A81}"/>
    <cellStyle name="Note 7 11 4 5 2" xfId="28579" xr:uid="{D0F70E47-B7C3-4C37-AD54-48592D25A791}"/>
    <cellStyle name="Note 7 11 4 6" xfId="28580" xr:uid="{391E6A53-C2D9-4ADD-A1F3-1D582F26170C}"/>
    <cellStyle name="Note 7 11 5" xfId="28581" xr:uid="{4815B75E-0ED5-4315-B75A-26BEDE5A00FA}"/>
    <cellStyle name="Note 7 11 5 2" xfId="28582" xr:uid="{19BA0A4C-FA72-4FCE-B25C-74A7827E7452}"/>
    <cellStyle name="Note 7 11 5 2 2" xfId="28583" xr:uid="{532D67B7-4406-43B3-BC7B-331787BF1610}"/>
    <cellStyle name="Note 7 11 5 3" xfId="28584" xr:uid="{7EFC9AA1-690C-4EC3-BA98-87A3A4DF5C18}"/>
    <cellStyle name="Note 7 11 6" xfId="28585" xr:uid="{FBA90110-3F41-469F-81A0-11920121D0BE}"/>
    <cellStyle name="Note 7 11 6 2" xfId="28586" xr:uid="{779C4C82-F0DD-4291-B436-12C392109434}"/>
    <cellStyle name="Note 7 11 6 2 2" xfId="28587" xr:uid="{58E87AB7-E983-4E2C-8596-ABAB0F294530}"/>
    <cellStyle name="Note 7 11 6 3" xfId="28588" xr:uid="{23072C55-F29F-4B6F-8B4D-FD7AE7554D90}"/>
    <cellStyle name="Note 7 11 7" xfId="28589" xr:uid="{7490A90C-DF63-453E-8A10-F3E4F3220D8A}"/>
    <cellStyle name="Note 7 11 7 2" xfId="28590" xr:uid="{90D0558F-4EDD-4C9A-9317-DD8AD9B060D9}"/>
    <cellStyle name="Note 7 11 8" xfId="28591" xr:uid="{CCAF742B-8FDA-4FE4-85FF-E8B8C3A45D86}"/>
    <cellStyle name="Note 7 11 8 2" xfId="28592" xr:uid="{0818B384-E3EC-4568-9345-8537F2AE6093}"/>
    <cellStyle name="Note 7 11 9" xfId="28593" xr:uid="{473444EC-8E1A-443C-9721-69CE0A2E9977}"/>
    <cellStyle name="Note 7 12" xfId="28594" xr:uid="{5583F3E1-A0D9-4CF4-92C5-99BAB48C76D9}"/>
    <cellStyle name="Note 7 12 2" xfId="28595" xr:uid="{7ED5268D-0255-465F-A69E-107D4E52F27E}"/>
    <cellStyle name="Note 7 12 2 2" xfId="28596" xr:uid="{414876DD-9A14-4337-99D0-4B8B0AA62043}"/>
    <cellStyle name="Note 7 12 2 2 2" xfId="28597" xr:uid="{2B4020FA-0EAA-4BDF-B38E-53C30397B43A}"/>
    <cellStyle name="Note 7 12 2 3" xfId="28598" xr:uid="{99CCC820-798A-425A-87BC-AF5C84944D1B}"/>
    <cellStyle name="Note 7 12 3" xfId="28599" xr:uid="{93D8E750-FD49-4CD9-8C1E-A962CB37ACE3}"/>
    <cellStyle name="Note 7 12 3 2" xfId="28600" xr:uid="{3FAD9F2A-FA2D-42AA-BCD0-52959B040F9F}"/>
    <cellStyle name="Note 7 12 3 2 2" xfId="28601" xr:uid="{6D36E06A-678B-4A78-AC5D-85201322A975}"/>
    <cellStyle name="Note 7 12 3 3" xfId="28602" xr:uid="{3F8C7952-1A68-4E52-A93F-AF14746D8F1A}"/>
    <cellStyle name="Note 7 12 4" xfId="28603" xr:uid="{DBC1A223-DD6A-47AC-8979-B10E48D76907}"/>
    <cellStyle name="Note 7 12 4 2" xfId="28604" xr:uid="{2D134C06-59E5-4809-A191-3E697A6DC3B9}"/>
    <cellStyle name="Note 7 12 5" xfId="28605" xr:uid="{CB792F83-B671-41C7-8A18-A9566A5305DE}"/>
    <cellStyle name="Note 7 12 5 2" xfId="28606" xr:uid="{48D0ADD1-5FB8-4452-A57C-978796471499}"/>
    <cellStyle name="Note 7 12 6" xfId="28607" xr:uid="{78A5C650-E38E-4B49-85CB-9A1CE9EA2627}"/>
    <cellStyle name="Note 7 13" xfId="28608" xr:uid="{4EA70648-8E58-433B-85E1-0E829AFE1818}"/>
    <cellStyle name="Note 7 13 2" xfId="28609" xr:uid="{B6BE29BF-7943-468D-A795-E2C07EAEEE44}"/>
    <cellStyle name="Note 7 13 2 2" xfId="28610" xr:uid="{BA6CE181-0A10-408E-B03F-39FE7F0C4787}"/>
    <cellStyle name="Note 7 13 2 2 2" xfId="28611" xr:uid="{E223A3A1-B554-4622-A71B-EC09D0874C7F}"/>
    <cellStyle name="Note 7 13 2 3" xfId="28612" xr:uid="{FBE145C6-1633-4FBE-9CAB-625408DE44FA}"/>
    <cellStyle name="Note 7 13 3" xfId="28613" xr:uid="{11CA8A72-E8FE-42D3-B6D7-6B4C8F18CF7A}"/>
    <cellStyle name="Note 7 13 3 2" xfId="28614" xr:uid="{E5967D35-DF06-4824-A640-687000DE43EF}"/>
    <cellStyle name="Note 7 13 3 2 2" xfId="28615" xr:uid="{EF769D85-0946-4500-ABF0-67322FCA2E98}"/>
    <cellStyle name="Note 7 13 3 3" xfId="28616" xr:uid="{B8D00B49-9D0A-4F33-AB8D-43A79D168733}"/>
    <cellStyle name="Note 7 13 4" xfId="28617" xr:uid="{B76A4418-8CC2-446E-897C-D45F1668FA0F}"/>
    <cellStyle name="Note 7 13 4 2" xfId="28618" xr:uid="{117FEC69-708B-4D58-B1CB-450CCC99E9B0}"/>
    <cellStyle name="Note 7 13 5" xfId="28619" xr:uid="{508045DE-F5A0-4549-9122-4CE76ED95135}"/>
    <cellStyle name="Note 7 13 5 2" xfId="28620" xr:uid="{89C41824-C6AE-4B50-8A18-5C6DF9B638D7}"/>
    <cellStyle name="Note 7 13 6" xfId="28621" xr:uid="{00530552-9653-4618-B925-E15C3AACF769}"/>
    <cellStyle name="Note 7 14" xfId="28622" xr:uid="{58212B6E-941F-48C1-9C01-F97A7F4D2D04}"/>
    <cellStyle name="Note 7 14 2" xfId="28623" xr:uid="{73398856-F5C4-4D3D-8E3F-050326373BB2}"/>
    <cellStyle name="Note 7 14 2 2" xfId="28624" xr:uid="{28E5986E-9828-4A29-AD1D-6EE5F551B612}"/>
    <cellStyle name="Note 7 14 2 2 2" xfId="28625" xr:uid="{7DD5A989-75A0-4AD7-8605-5870261C7AE3}"/>
    <cellStyle name="Note 7 14 2 3" xfId="28626" xr:uid="{D16CAAA0-A3C0-4DE0-8FA1-C55CDC1C0D47}"/>
    <cellStyle name="Note 7 14 3" xfId="28627" xr:uid="{5DC76E4B-1649-4E5D-9DF9-D252B3A21E41}"/>
    <cellStyle name="Note 7 14 3 2" xfId="28628" xr:uid="{2D9CDAB0-D9EC-4849-9D70-5701142B6D15}"/>
    <cellStyle name="Note 7 14 3 2 2" xfId="28629" xr:uid="{913A79CB-CA54-4A8F-A752-87BE1386AE0E}"/>
    <cellStyle name="Note 7 14 3 3" xfId="28630" xr:uid="{69DD3574-A7CE-43AD-A2F8-12519549F7B9}"/>
    <cellStyle name="Note 7 14 4" xfId="28631" xr:uid="{618CAAA0-8511-45EC-9694-D7309A756ACE}"/>
    <cellStyle name="Note 7 14 4 2" xfId="28632" xr:uid="{9CBE69F0-EE22-49E7-803D-21445F5F4C25}"/>
    <cellStyle name="Note 7 14 5" xfId="28633" xr:uid="{23DABB4E-C1E6-4E9F-8E1E-2BFE340E884E}"/>
    <cellStyle name="Note 7 14 5 2" xfId="28634" xr:uid="{ED8D5FE6-6BF0-4DB0-B5BD-31A0E1571BFA}"/>
    <cellStyle name="Note 7 14 6" xfId="28635" xr:uid="{9B7F3E15-992A-46F7-8524-B8E70F8364A1}"/>
    <cellStyle name="Note 7 15" xfId="28636" xr:uid="{AB522DBB-B988-4BFA-808D-E0977F0B0536}"/>
    <cellStyle name="Note 7 15 2" xfId="28637" xr:uid="{FD3EA80D-895F-41C9-B64C-1396575EA5DF}"/>
    <cellStyle name="Note 7 15 2 2" xfId="28638" xr:uid="{8D1A9279-5274-4DCF-B202-78B5786C5BF7}"/>
    <cellStyle name="Note 7 15 3" xfId="28639" xr:uid="{FBEE977A-B2F2-484F-A79A-814124D48687}"/>
    <cellStyle name="Note 7 16" xfId="28640" xr:uid="{CFAD2FC9-2A92-4524-8EB6-FF2D39B566EB}"/>
    <cellStyle name="Note 7 16 2" xfId="28641" xr:uid="{E024380D-B00B-4E29-910C-F3D08F1F9498}"/>
    <cellStyle name="Note 7 16 2 2" xfId="28642" xr:uid="{8A37A75C-16B9-4A29-B808-323DC1B0D8F6}"/>
    <cellStyle name="Note 7 16 3" xfId="28643" xr:uid="{6E65A473-04F7-46F5-AB9A-8D1B855447C6}"/>
    <cellStyle name="Note 7 17" xfId="28644" xr:uid="{F24DA712-E7F9-4A3C-AAC6-DFAB3D935FBE}"/>
    <cellStyle name="Note 7 17 2" xfId="28645" xr:uid="{915F3ABD-7F61-4D64-9100-41B62998D8F4}"/>
    <cellStyle name="Note 7 18" xfId="28646" xr:uid="{91034CD7-D6D9-46DE-B684-CC9FBED246FC}"/>
    <cellStyle name="Note 7 18 2" xfId="28647" xr:uid="{4CBE5F6D-86B1-4D7A-BD5F-114BBE2E7FB3}"/>
    <cellStyle name="Note 7 19" xfId="28648" xr:uid="{0B5AC3C9-4A32-4549-85C6-94D64DCA3D97}"/>
    <cellStyle name="Note 7 2" xfId="28649" xr:uid="{244D6A74-A37E-4EFF-85B8-ADCB5816301C}"/>
    <cellStyle name="Note 7 2 10" xfId="28650" xr:uid="{B76720C3-D4BB-4CD3-8952-BD5E6C13A0E0}"/>
    <cellStyle name="Note 7 2 11" xfId="28651" xr:uid="{CF32F442-9A41-4088-A303-70BBDECAD35E}"/>
    <cellStyle name="Note 7 2 11 2" xfId="30899" xr:uid="{FE781D79-2920-4896-B530-B5E0B2981455}"/>
    <cellStyle name="Note 7 2 2" xfId="28652" xr:uid="{E497BDE7-183C-4E35-89D4-FF847FDFEF29}"/>
    <cellStyle name="Note 7 2 2 2" xfId="28653" xr:uid="{820C508A-BA53-4042-BE25-31F024E56C3F}"/>
    <cellStyle name="Note 7 2 2 2 2" xfId="28654" xr:uid="{2F95322C-70A3-4845-937E-637D949C6313}"/>
    <cellStyle name="Note 7 2 2 2 2 2" xfId="28655" xr:uid="{47C7D27C-C85E-4C3A-ACA6-F824B3329C67}"/>
    <cellStyle name="Note 7 2 2 2 2 2 2" xfId="28656" xr:uid="{66A57637-B5CC-4481-ABDD-B91B2F6C8270}"/>
    <cellStyle name="Note 7 2 2 2 2 3" xfId="28657" xr:uid="{48A36976-579F-4C21-AEAE-A93A447A18F6}"/>
    <cellStyle name="Note 7 2 2 2 3" xfId="28658" xr:uid="{C7B4E12D-BFF8-47DB-8705-BCFBD06586BC}"/>
    <cellStyle name="Note 7 2 2 2 3 2" xfId="28659" xr:uid="{9D05423A-F244-4421-8E2D-5280963A0FA5}"/>
    <cellStyle name="Note 7 2 2 2 3 2 2" xfId="28660" xr:uid="{A8BA62C6-1C63-4EA9-86B9-09A20320156E}"/>
    <cellStyle name="Note 7 2 2 2 3 3" xfId="28661" xr:uid="{73C16AE9-3333-4A6A-AEC5-4076EA780311}"/>
    <cellStyle name="Note 7 2 2 2 4" xfId="28662" xr:uid="{82BB560E-2DB0-4E2E-8FFD-106C37782E12}"/>
    <cellStyle name="Note 7 2 2 2 4 2" xfId="28663" xr:uid="{49A0C968-D701-4A16-A3A5-4FFED1F03B49}"/>
    <cellStyle name="Note 7 2 2 2 5" xfId="28664" xr:uid="{0959D4B9-9C83-4EAD-A470-72AC5D6BEC5F}"/>
    <cellStyle name="Note 7 2 2 2 5 2" xfId="28665" xr:uid="{FBB74B54-A5F3-4EDE-BDD3-1F11AEFA1E9F}"/>
    <cellStyle name="Note 7 2 2 2 6" xfId="28666" xr:uid="{5A2F78F4-EC8A-44DD-AAE6-4DCFBCB4C598}"/>
    <cellStyle name="Note 7 2 2 3" xfId="28667" xr:uid="{E2FFB050-B2BD-4E7B-90B7-F7061B641FE9}"/>
    <cellStyle name="Note 7 2 2 3 2" xfId="28668" xr:uid="{AAE59DC4-B6F3-4E5F-BDB6-7FF8BEA9571D}"/>
    <cellStyle name="Note 7 2 2 3 2 2" xfId="28669" xr:uid="{A4DA4BD0-4FEE-4F61-9332-2B86FD4392C0}"/>
    <cellStyle name="Note 7 2 2 3 2 2 2" xfId="28670" xr:uid="{79E6056A-7AB5-4137-B4DA-1F0325F728BD}"/>
    <cellStyle name="Note 7 2 2 3 2 3" xfId="28671" xr:uid="{CE6AC231-F238-493B-AD89-85FB3FE9AA87}"/>
    <cellStyle name="Note 7 2 2 3 3" xfId="28672" xr:uid="{36F65F7F-A7A1-4BEA-95FE-77610E686E4A}"/>
    <cellStyle name="Note 7 2 2 3 3 2" xfId="28673" xr:uid="{2C2D8988-7C87-4476-ABFD-981E0B4804BE}"/>
    <cellStyle name="Note 7 2 2 3 3 2 2" xfId="28674" xr:uid="{DDD62D24-2C97-4D72-9834-A5CC36F382C9}"/>
    <cellStyle name="Note 7 2 2 3 3 3" xfId="28675" xr:uid="{D948DDE2-D8EA-4285-8B91-54358BC011DA}"/>
    <cellStyle name="Note 7 2 2 3 4" xfId="28676" xr:uid="{4B5E22A2-AA42-495F-BEBC-DEB2199D3A45}"/>
    <cellStyle name="Note 7 2 2 3 4 2" xfId="28677" xr:uid="{3818F0B6-A4EF-4A7B-876D-369D695FB77F}"/>
    <cellStyle name="Note 7 2 2 3 5" xfId="28678" xr:uid="{4A7512EE-BA78-4726-9338-78A116846067}"/>
    <cellStyle name="Note 7 2 2 3 5 2" xfId="28679" xr:uid="{2E080834-EA12-43DC-9EC9-AEE2328D43C8}"/>
    <cellStyle name="Note 7 2 2 3 6" xfId="28680" xr:uid="{8B58D106-86F8-4E1A-AD93-C1884B50EA75}"/>
    <cellStyle name="Note 7 2 2 4" xfId="28681" xr:uid="{6AA37157-311E-4926-92FC-714CD273E6FC}"/>
    <cellStyle name="Note 7 2 2 4 2" xfId="28682" xr:uid="{2ABAA626-7280-4D33-93DE-B5835DA4470E}"/>
    <cellStyle name="Note 7 2 2 4 2 2" xfId="28683" xr:uid="{7CEF5DE9-7D39-4A8D-97F0-93D87C1F0D91}"/>
    <cellStyle name="Note 7 2 2 4 2 2 2" xfId="28684" xr:uid="{4D12B82B-A2D0-410F-B531-CD8E1E436382}"/>
    <cellStyle name="Note 7 2 2 4 2 3" xfId="28685" xr:uid="{3D73E4BA-2C17-4A1F-8585-7626C6E4E099}"/>
    <cellStyle name="Note 7 2 2 4 3" xfId="28686" xr:uid="{EC850AB2-0C5E-4EDC-89B3-E12C7CAD445F}"/>
    <cellStyle name="Note 7 2 2 4 3 2" xfId="28687" xr:uid="{DC4C51E8-E679-4B71-B072-484DC2093D03}"/>
    <cellStyle name="Note 7 2 2 4 3 2 2" xfId="28688" xr:uid="{31995744-6EB6-4713-9B4B-0A4C539CA142}"/>
    <cellStyle name="Note 7 2 2 4 3 3" xfId="28689" xr:uid="{51698C28-E726-46CB-9192-3F4CD855CF7C}"/>
    <cellStyle name="Note 7 2 2 4 4" xfId="28690" xr:uid="{CD024CE9-6921-40ED-A905-60874437ABB8}"/>
    <cellStyle name="Note 7 2 2 4 4 2" xfId="28691" xr:uid="{EEEEE327-E548-4454-9FEB-2D3AF7E90D8D}"/>
    <cellStyle name="Note 7 2 2 4 5" xfId="28692" xr:uid="{3128BAA3-37F2-4824-8C22-200A436FAE0E}"/>
    <cellStyle name="Note 7 2 2 4 5 2" xfId="28693" xr:uid="{F9B99C65-F47F-44B8-B681-BEF8CACD9F69}"/>
    <cellStyle name="Note 7 2 2 4 6" xfId="28694" xr:uid="{00A9327A-6026-4520-9ECD-50DACA74ECF9}"/>
    <cellStyle name="Note 7 2 2 5" xfId="28695" xr:uid="{0A58FE3A-BFF6-4BBA-8AE6-BB4BE03EECBF}"/>
    <cellStyle name="Note 7 2 2 5 2" xfId="28696" xr:uid="{94FA5928-9EAB-4E94-9BD8-A4EB49CE5CC1}"/>
    <cellStyle name="Note 7 2 2 5 2 2" xfId="28697" xr:uid="{59B803D7-FFDC-4755-AAA2-F29F2C0A51F1}"/>
    <cellStyle name="Note 7 2 2 5 3" xfId="28698" xr:uid="{56616BE1-6580-4FD3-8E6D-39D3C98039B4}"/>
    <cellStyle name="Note 7 2 2 6" xfId="28699" xr:uid="{230CCC28-B07D-44BE-9913-6DD8CC6689C4}"/>
    <cellStyle name="Note 7 2 2 6 2" xfId="28700" xr:uid="{4E9B3FCB-E503-459D-A6D8-8D93F702BE38}"/>
    <cellStyle name="Note 7 2 2 6 2 2" xfId="28701" xr:uid="{A6113212-31E9-4E9E-AB34-269DE318F286}"/>
    <cellStyle name="Note 7 2 2 6 3" xfId="28702" xr:uid="{32C5E7CE-0223-4111-A255-75590A1884E3}"/>
    <cellStyle name="Note 7 2 2 7" xfId="28703" xr:uid="{4653EC15-902D-4E76-8E63-69DB3DFFEC55}"/>
    <cellStyle name="Note 7 2 2 7 2" xfId="28704" xr:uid="{A71B10BF-8663-44F7-9A0F-31877DFFFA63}"/>
    <cellStyle name="Note 7 2 2 8" xfId="28705" xr:uid="{F33811DF-9A00-405C-8611-A7F389D5D01C}"/>
    <cellStyle name="Note 7 2 2 8 2" xfId="28706" xr:uid="{457BBB02-90B8-4D82-9638-2D3B4FB6116F}"/>
    <cellStyle name="Note 7 2 2 9" xfId="28707" xr:uid="{5DD17D6D-6E32-4D58-B8B6-358BA2734E70}"/>
    <cellStyle name="Note 7 2 3" xfId="28708" xr:uid="{CB93C369-876E-4635-A43A-263E5243FC26}"/>
    <cellStyle name="Note 7 2 3 2" xfId="28709" xr:uid="{D8BA9808-91B2-4F32-B6C9-5C4B7606F757}"/>
    <cellStyle name="Note 7 2 3 2 2" xfId="28710" xr:uid="{DE4E851B-FB9D-4897-A928-6987B6D4FB70}"/>
    <cellStyle name="Note 7 2 3 2 2 2" xfId="28711" xr:uid="{9BD78B95-2782-4A32-97F4-651DE3674199}"/>
    <cellStyle name="Note 7 2 3 2 3" xfId="28712" xr:uid="{D93C58B0-AD95-4B49-A60A-4A35771D7F21}"/>
    <cellStyle name="Note 7 2 3 3" xfId="28713" xr:uid="{15A8A918-5F09-4A4B-9565-24265CA02994}"/>
    <cellStyle name="Note 7 2 3 3 2" xfId="28714" xr:uid="{EE6006FB-FA15-4B1B-A31C-E253C4D4B290}"/>
    <cellStyle name="Note 7 2 3 3 2 2" xfId="28715" xr:uid="{2F026147-F3B4-4983-B667-EC9CA3CD3A07}"/>
    <cellStyle name="Note 7 2 3 3 3" xfId="28716" xr:uid="{F32D50EA-2CAF-4ACC-BEA5-E419127DCF34}"/>
    <cellStyle name="Note 7 2 3 4" xfId="28717" xr:uid="{E7CB865C-612A-4DE0-BCCC-83642BD8DA4D}"/>
    <cellStyle name="Note 7 2 3 4 2" xfId="28718" xr:uid="{F9D0B618-B812-4B15-B848-11ED55B3A418}"/>
    <cellStyle name="Note 7 2 3 5" xfId="28719" xr:uid="{25DBA47C-F5E7-4025-8E9E-429BC553CC16}"/>
    <cellStyle name="Note 7 2 3 5 2" xfId="28720" xr:uid="{B693F52A-96BB-4252-A3D5-94F11D2814D9}"/>
    <cellStyle name="Note 7 2 3 6" xfId="28721" xr:uid="{7809E6BA-1CB7-4348-A332-DA1894C3AE47}"/>
    <cellStyle name="Note 7 2 4" xfId="28722" xr:uid="{1A90AD78-F0E8-4B0F-8AA7-E36DCA3D840D}"/>
    <cellStyle name="Note 7 2 4 2" xfId="28723" xr:uid="{71C977D7-1538-4978-B128-443F8AE5A060}"/>
    <cellStyle name="Note 7 2 4 2 2" xfId="28724" xr:uid="{65A31C02-D0B3-415F-8646-EAA6C649C972}"/>
    <cellStyle name="Note 7 2 4 2 2 2" xfId="28725" xr:uid="{7573BBD2-C0F4-466B-A6E2-94A5B4924402}"/>
    <cellStyle name="Note 7 2 4 2 3" xfId="28726" xr:uid="{B3E60611-5EA7-46EC-9C49-FFC25E7E5240}"/>
    <cellStyle name="Note 7 2 4 3" xfId="28727" xr:uid="{DD58933E-C1CE-4B5F-974C-D3E3EA17AC04}"/>
    <cellStyle name="Note 7 2 4 3 2" xfId="28728" xr:uid="{DD0D0349-8C94-4137-89FF-2BC6CB06F32F}"/>
    <cellStyle name="Note 7 2 4 3 2 2" xfId="28729" xr:uid="{32BAA818-0C61-4F77-80F0-D7F760D0E506}"/>
    <cellStyle name="Note 7 2 4 3 3" xfId="28730" xr:uid="{9D886B94-69A7-48F7-8927-9D08FA3675F6}"/>
    <cellStyle name="Note 7 2 4 4" xfId="28731" xr:uid="{58692F26-9BBB-469F-9BD0-90CD35FE5095}"/>
    <cellStyle name="Note 7 2 4 4 2" xfId="28732" xr:uid="{19153BAF-400F-4F61-A6AF-25021292FE37}"/>
    <cellStyle name="Note 7 2 4 5" xfId="28733" xr:uid="{7814B0E9-46EE-40F6-ABDD-66AECF22070C}"/>
    <cellStyle name="Note 7 2 4 5 2" xfId="28734" xr:uid="{8DD3E0BE-67BB-4FA0-94E6-3B22650C09C1}"/>
    <cellStyle name="Note 7 2 4 6" xfId="28735" xr:uid="{472C9D7E-00D6-4C6E-A79D-398436E63423}"/>
    <cellStyle name="Note 7 2 5" xfId="28736" xr:uid="{60069BE3-5A1C-456F-9085-1499A87CF1BB}"/>
    <cellStyle name="Note 7 2 5 2" xfId="28737" xr:uid="{82E3F6D9-0BE7-4A77-A31E-5C26D5C7EDDD}"/>
    <cellStyle name="Note 7 2 5 2 2" xfId="28738" xr:uid="{39D2453B-6BED-46D7-A90E-632E23E58BFC}"/>
    <cellStyle name="Note 7 2 5 2 2 2" xfId="28739" xr:uid="{E198860C-2611-4B1C-840C-2DA0793420CC}"/>
    <cellStyle name="Note 7 2 5 2 3" xfId="28740" xr:uid="{107A87EE-43CF-4EFA-AB7E-4287DAEC6785}"/>
    <cellStyle name="Note 7 2 5 3" xfId="28741" xr:uid="{EF9BA2E3-5E6F-44C5-9231-EFC7983D72A1}"/>
    <cellStyle name="Note 7 2 5 3 2" xfId="28742" xr:uid="{D1627ABE-6D87-437A-BA0E-C3E990C2CEF5}"/>
    <cellStyle name="Note 7 2 5 3 2 2" xfId="28743" xr:uid="{7C35CF53-94E0-48E5-AD03-7C44AA235CDB}"/>
    <cellStyle name="Note 7 2 5 3 3" xfId="28744" xr:uid="{F0CB506A-11A8-4760-A5A2-CE3C9D6C5993}"/>
    <cellStyle name="Note 7 2 5 4" xfId="28745" xr:uid="{0AD3AC0C-DABC-4B61-A95D-2C60F1E9BE0E}"/>
    <cellStyle name="Note 7 2 5 4 2" xfId="28746" xr:uid="{219AAFB8-DFA8-4506-ADBC-A1088CEFAEDF}"/>
    <cellStyle name="Note 7 2 5 5" xfId="28747" xr:uid="{22F2F627-CC70-4B0D-A902-6BB8AC691695}"/>
    <cellStyle name="Note 7 2 5 5 2" xfId="28748" xr:uid="{67757AFD-0583-4FF5-BFC9-BB1A1E634AF6}"/>
    <cellStyle name="Note 7 2 5 6" xfId="28749" xr:uid="{92EB9D3A-3E07-4D20-B84A-28A1CE607C0C}"/>
    <cellStyle name="Note 7 2 6" xfId="28750" xr:uid="{9B7F2521-D6D1-4E50-971C-DF63D16EFBCC}"/>
    <cellStyle name="Note 7 2 6 2" xfId="28751" xr:uid="{2C3CECFF-712E-458C-B5C0-D23360F13B58}"/>
    <cellStyle name="Note 7 2 6 2 2" xfId="28752" xr:uid="{2E2F1CBD-8117-4ABA-BFB5-12D9B7579455}"/>
    <cellStyle name="Note 7 2 6 3" xfId="28753" xr:uid="{1F4189F3-7EA7-4CFF-B7BA-14FC5CB72AD5}"/>
    <cellStyle name="Note 7 2 7" xfId="28754" xr:uid="{EF6973B9-E790-4095-B7DE-3A65693EBF31}"/>
    <cellStyle name="Note 7 2 7 2" xfId="28755" xr:uid="{16AE438F-33EC-4360-9C65-A98D3B021E69}"/>
    <cellStyle name="Note 7 2 7 2 2" xfId="28756" xr:uid="{2727037B-C9A9-4090-B9E6-800182465105}"/>
    <cellStyle name="Note 7 2 7 3" xfId="28757" xr:uid="{E173FDC8-771E-4F37-B9CA-977392FC19E3}"/>
    <cellStyle name="Note 7 2 8" xfId="28758" xr:uid="{864037D4-8D8B-45C6-9081-2F5968936322}"/>
    <cellStyle name="Note 7 2 8 2" xfId="28759" xr:uid="{10FE2CAC-3507-4CCC-9E07-0B8E227F15BB}"/>
    <cellStyle name="Note 7 2 9" xfId="28760" xr:uid="{CA28D59B-4E0F-4CB5-A066-D66DAAF3F335}"/>
    <cellStyle name="Note 7 2 9 2" xfId="28761" xr:uid="{C392F93C-D99C-4D78-944F-FC3627BA12A6}"/>
    <cellStyle name="Note 7 20" xfId="28762" xr:uid="{3C691B5E-9F72-4CC9-965B-6A737E02E57B}"/>
    <cellStyle name="Note 7 20 2" xfId="30900" xr:uid="{E3A7FDC1-B8ED-4825-8491-92D98279CB66}"/>
    <cellStyle name="Note 7 3" xfId="28763" xr:uid="{880C35EA-6896-4DB8-8499-E8D5D2475E4E}"/>
    <cellStyle name="Note 7 3 10" xfId="28764" xr:uid="{E54E3452-B636-44F7-A00D-39A889A8B55B}"/>
    <cellStyle name="Note 7 3 2" xfId="28765" xr:uid="{D0B93E62-BBEF-45D0-B19C-4A251898A7E1}"/>
    <cellStyle name="Note 7 3 2 2" xfId="28766" xr:uid="{866B22F4-44D9-4370-B319-782A4977A0CD}"/>
    <cellStyle name="Note 7 3 2 2 2" xfId="28767" xr:uid="{2BBC90A1-6423-4D2B-8392-4812CCDA64CE}"/>
    <cellStyle name="Note 7 3 2 2 2 2" xfId="28768" xr:uid="{FAE608C5-442F-4845-AEDA-9E7AB25EEEC7}"/>
    <cellStyle name="Note 7 3 2 2 2 2 2" xfId="28769" xr:uid="{BBD1458B-BD8B-47DE-9E60-666C5195A5C2}"/>
    <cellStyle name="Note 7 3 2 2 2 3" xfId="28770" xr:uid="{A1D8AF70-790E-4034-B2E8-6581F0248528}"/>
    <cellStyle name="Note 7 3 2 2 3" xfId="28771" xr:uid="{235A467C-8486-4648-B527-D7CD1CCCC9F8}"/>
    <cellStyle name="Note 7 3 2 2 3 2" xfId="28772" xr:uid="{5FC20BD0-E5B4-459D-854C-A89CA32F335C}"/>
    <cellStyle name="Note 7 3 2 2 3 2 2" xfId="28773" xr:uid="{A8DFCAEC-4BEE-4AE1-BC8A-9DDD1B5E18E3}"/>
    <cellStyle name="Note 7 3 2 2 3 3" xfId="28774" xr:uid="{928E5035-400F-4EE3-BF01-9F7792434CB1}"/>
    <cellStyle name="Note 7 3 2 2 4" xfId="28775" xr:uid="{9C229EB1-5C39-4215-AA95-52E5826AF4AA}"/>
    <cellStyle name="Note 7 3 2 2 4 2" xfId="28776" xr:uid="{A766EC87-95B1-4B54-8028-5589098DB214}"/>
    <cellStyle name="Note 7 3 2 2 5" xfId="28777" xr:uid="{D97D3E9D-FE63-4171-83F8-BD48F5369F55}"/>
    <cellStyle name="Note 7 3 2 2 5 2" xfId="28778" xr:uid="{251DDEB8-49A9-4710-A945-7DD7DF9A8948}"/>
    <cellStyle name="Note 7 3 2 2 6" xfId="28779" xr:uid="{E9F65496-E486-438C-BE83-56333B99F322}"/>
    <cellStyle name="Note 7 3 2 3" xfId="28780" xr:uid="{373BC8DC-CDC2-4220-ACD1-57EB8B753979}"/>
    <cellStyle name="Note 7 3 2 3 2" xfId="28781" xr:uid="{5A8FDEA6-37E8-4A6C-943E-423D996D94F8}"/>
    <cellStyle name="Note 7 3 2 3 2 2" xfId="28782" xr:uid="{16377167-6707-4D03-AEF4-569E626D4CF4}"/>
    <cellStyle name="Note 7 3 2 3 2 2 2" xfId="28783" xr:uid="{80DF4DD8-ED5E-43AF-8B2D-DE7EE9456B64}"/>
    <cellStyle name="Note 7 3 2 3 2 3" xfId="28784" xr:uid="{E078F949-F23B-4E9D-BDB5-D17534A856CD}"/>
    <cellStyle name="Note 7 3 2 3 3" xfId="28785" xr:uid="{FCB1B214-2166-4EA0-86A2-4E42E27ABB55}"/>
    <cellStyle name="Note 7 3 2 3 3 2" xfId="28786" xr:uid="{654500E1-B076-45F2-8D1F-831184DC1149}"/>
    <cellStyle name="Note 7 3 2 3 3 2 2" xfId="28787" xr:uid="{33FBEF06-6141-4E85-9C39-597E9C2972E5}"/>
    <cellStyle name="Note 7 3 2 3 3 3" xfId="28788" xr:uid="{AF1C144E-8FD4-4221-A722-37C22742592A}"/>
    <cellStyle name="Note 7 3 2 3 4" xfId="28789" xr:uid="{E8DD132A-26F8-45B6-A531-BE8590044E2B}"/>
    <cellStyle name="Note 7 3 2 3 4 2" xfId="28790" xr:uid="{1C5DD3AF-4A1A-4027-B027-04FFE6238C37}"/>
    <cellStyle name="Note 7 3 2 3 5" xfId="28791" xr:uid="{AE496691-00E8-4CCF-828F-9C10EB92C8FB}"/>
    <cellStyle name="Note 7 3 2 3 5 2" xfId="28792" xr:uid="{94570A69-FAC3-4686-9AC3-331D99DA29A7}"/>
    <cellStyle name="Note 7 3 2 3 6" xfId="28793" xr:uid="{5169F21C-736A-47D0-BADA-082AF0A74EA2}"/>
    <cellStyle name="Note 7 3 2 4" xfId="28794" xr:uid="{572E7BAC-C9D2-48B4-B5E6-A3AD098D6C84}"/>
    <cellStyle name="Note 7 3 2 4 2" xfId="28795" xr:uid="{1499ECF5-C03D-4DE0-867E-584010577063}"/>
    <cellStyle name="Note 7 3 2 4 2 2" xfId="28796" xr:uid="{57B2440D-5994-41A6-845B-D3DDA12713E9}"/>
    <cellStyle name="Note 7 3 2 4 2 2 2" xfId="28797" xr:uid="{38ADD431-7F0C-4879-B99B-63DCD3DD8E2C}"/>
    <cellStyle name="Note 7 3 2 4 2 3" xfId="28798" xr:uid="{017D890E-E4AD-4851-83D4-E5915F8EEC61}"/>
    <cellStyle name="Note 7 3 2 4 3" xfId="28799" xr:uid="{7A7FC84A-BF2E-4817-9F49-BB8083238DEA}"/>
    <cellStyle name="Note 7 3 2 4 3 2" xfId="28800" xr:uid="{A06925F8-AB5E-46F6-94D4-5B4A24321A91}"/>
    <cellStyle name="Note 7 3 2 4 3 2 2" xfId="28801" xr:uid="{A0B6BC24-92FD-40D8-B8AB-D80CDE58626D}"/>
    <cellStyle name="Note 7 3 2 4 3 3" xfId="28802" xr:uid="{674007F5-E7C0-4367-B9A8-E9AA6BC6C99E}"/>
    <cellStyle name="Note 7 3 2 4 4" xfId="28803" xr:uid="{F89F8B4B-FCB9-4719-8D41-F8A9A6A09D69}"/>
    <cellStyle name="Note 7 3 2 4 4 2" xfId="28804" xr:uid="{0EEC8C04-F477-4F28-A7F3-76DB930AC396}"/>
    <cellStyle name="Note 7 3 2 4 5" xfId="28805" xr:uid="{A3305C8F-5CF4-4F9A-8D7D-97A99DB39D85}"/>
    <cellStyle name="Note 7 3 2 4 5 2" xfId="28806" xr:uid="{349B2EE8-609B-4E5D-8CB7-FFCB3F1CDF10}"/>
    <cellStyle name="Note 7 3 2 4 6" xfId="28807" xr:uid="{003C8540-285A-4088-A1D1-11F54F21C9C8}"/>
    <cellStyle name="Note 7 3 2 5" xfId="28808" xr:uid="{16719B14-B98B-43FD-8678-7DEBB7C1CA5E}"/>
    <cellStyle name="Note 7 3 2 5 2" xfId="28809" xr:uid="{5CA3D3AC-15C3-4AD2-9C71-4E4A0ACFE3E9}"/>
    <cellStyle name="Note 7 3 2 5 2 2" xfId="28810" xr:uid="{DB126822-4B42-4881-96A2-4DECD54E3275}"/>
    <cellStyle name="Note 7 3 2 5 3" xfId="28811" xr:uid="{A50F9BAF-DF90-44C4-8A13-297CD9DA2408}"/>
    <cellStyle name="Note 7 3 2 6" xfId="28812" xr:uid="{1A9B9506-E76B-4645-8A5C-253482DE7123}"/>
    <cellStyle name="Note 7 3 2 6 2" xfId="28813" xr:uid="{91258A6A-F0AF-4920-B92A-F4D088E46196}"/>
    <cellStyle name="Note 7 3 2 6 2 2" xfId="28814" xr:uid="{94E0460D-322D-46D0-A2A1-02D61967FF77}"/>
    <cellStyle name="Note 7 3 2 6 3" xfId="28815" xr:uid="{E47DC2FD-A89F-45BD-98E9-817DF8AEF674}"/>
    <cellStyle name="Note 7 3 2 7" xfId="28816" xr:uid="{0FF57BC8-F681-427B-88EA-4D63B2F2038D}"/>
    <cellStyle name="Note 7 3 2 7 2" xfId="28817" xr:uid="{5E7FD271-8C57-4558-B199-89485964E1C0}"/>
    <cellStyle name="Note 7 3 2 8" xfId="28818" xr:uid="{E08ADC94-485B-499E-A6D8-B1D0A5873194}"/>
    <cellStyle name="Note 7 3 2 8 2" xfId="28819" xr:uid="{065894B8-FC3F-46AF-9722-09F9FAE2094C}"/>
    <cellStyle name="Note 7 3 2 9" xfId="28820" xr:uid="{FE9A0CCD-4629-408E-AA0D-D76BBDE007D1}"/>
    <cellStyle name="Note 7 3 3" xfId="28821" xr:uid="{5694D7B9-F319-4534-BF3B-B0DD701DFE22}"/>
    <cellStyle name="Note 7 3 3 2" xfId="28822" xr:uid="{49811015-7D89-4083-B625-E553D27F0AFF}"/>
    <cellStyle name="Note 7 3 3 2 2" xfId="28823" xr:uid="{E698F1AF-3716-462F-9A8E-6ADD5B31F50F}"/>
    <cellStyle name="Note 7 3 3 2 2 2" xfId="28824" xr:uid="{451D7685-72A3-4366-A918-48B4F0397B5B}"/>
    <cellStyle name="Note 7 3 3 2 3" xfId="28825" xr:uid="{F919755B-B2B7-4579-84DC-E171BC7D2569}"/>
    <cellStyle name="Note 7 3 3 3" xfId="28826" xr:uid="{4F1607AB-331E-4300-BBEC-523ED328F8A9}"/>
    <cellStyle name="Note 7 3 3 3 2" xfId="28827" xr:uid="{EA12D207-B34F-447F-8A0C-2A0843D5CDED}"/>
    <cellStyle name="Note 7 3 3 3 2 2" xfId="28828" xr:uid="{CA514A42-D160-4332-ACB7-7D05D4134001}"/>
    <cellStyle name="Note 7 3 3 3 3" xfId="28829" xr:uid="{61BDD3C6-295C-412A-895C-1D114B001D2A}"/>
    <cellStyle name="Note 7 3 3 4" xfId="28830" xr:uid="{C9DF06D9-A137-4FDD-AAE6-18179D67643B}"/>
    <cellStyle name="Note 7 3 3 4 2" xfId="28831" xr:uid="{581DE97D-2951-42F7-8FF9-859B81F07BD4}"/>
    <cellStyle name="Note 7 3 3 5" xfId="28832" xr:uid="{10E03C57-2763-4B02-97ED-83F01A438F6A}"/>
    <cellStyle name="Note 7 3 3 5 2" xfId="28833" xr:uid="{A9F176A8-57C4-41A7-84DD-95CC1AB0735A}"/>
    <cellStyle name="Note 7 3 3 6" xfId="28834" xr:uid="{F40CAF28-0C79-4079-829E-1E04BCECAB7F}"/>
    <cellStyle name="Note 7 3 4" xfId="28835" xr:uid="{AD9222F8-69D3-404F-9D05-DC232AD5C406}"/>
    <cellStyle name="Note 7 3 4 2" xfId="28836" xr:uid="{D37EDA58-1B4C-44EF-A94F-1373B19A6612}"/>
    <cellStyle name="Note 7 3 4 2 2" xfId="28837" xr:uid="{7E1A57B6-98C8-48A9-B184-ECB716DD79EB}"/>
    <cellStyle name="Note 7 3 4 2 2 2" xfId="28838" xr:uid="{09DD08C3-A959-42D6-89EE-244B849CA03F}"/>
    <cellStyle name="Note 7 3 4 2 3" xfId="28839" xr:uid="{E715A6E4-FDFF-4DFD-8091-6273D217A0CC}"/>
    <cellStyle name="Note 7 3 4 3" xfId="28840" xr:uid="{B41974DA-B9C6-470E-BDA2-ADB6BF27D019}"/>
    <cellStyle name="Note 7 3 4 3 2" xfId="28841" xr:uid="{88B383AA-19B8-424E-AA8B-9184525B5D3E}"/>
    <cellStyle name="Note 7 3 4 3 2 2" xfId="28842" xr:uid="{562E56F7-086B-4506-9CCC-0979FE0AD300}"/>
    <cellStyle name="Note 7 3 4 3 3" xfId="28843" xr:uid="{D1A56EB4-9A60-4103-9B1F-731152185B08}"/>
    <cellStyle name="Note 7 3 4 4" xfId="28844" xr:uid="{42D89CD2-C59E-47A8-9B8A-16455F745552}"/>
    <cellStyle name="Note 7 3 4 4 2" xfId="28845" xr:uid="{63F982A0-B4C8-4380-BF49-6F4F17BD634E}"/>
    <cellStyle name="Note 7 3 4 5" xfId="28846" xr:uid="{DAA3AAF5-C956-47D4-AE53-E42709E63E19}"/>
    <cellStyle name="Note 7 3 4 5 2" xfId="28847" xr:uid="{EC342EE5-DDF8-49A7-B2EF-F2AC40E68D35}"/>
    <cellStyle name="Note 7 3 4 6" xfId="28848" xr:uid="{6BEA4BD8-F3A3-4D39-8EB3-2B863426D009}"/>
    <cellStyle name="Note 7 3 5" xfId="28849" xr:uid="{DA736196-94A4-491D-946E-26945BB916BB}"/>
    <cellStyle name="Note 7 3 5 2" xfId="28850" xr:uid="{84DD82E0-1F78-431C-8AC7-8C66B054DB2B}"/>
    <cellStyle name="Note 7 3 5 2 2" xfId="28851" xr:uid="{4F1244B0-353B-4361-BCA0-5E761B270D0B}"/>
    <cellStyle name="Note 7 3 5 2 2 2" xfId="28852" xr:uid="{CE37127F-52F1-4662-B5A1-D5C65D505A5F}"/>
    <cellStyle name="Note 7 3 5 2 3" xfId="28853" xr:uid="{4F7DA2DE-3799-475F-9A0C-3781441174C0}"/>
    <cellStyle name="Note 7 3 5 3" xfId="28854" xr:uid="{D503AF6C-BE85-4CDB-B381-A6929113E5AB}"/>
    <cellStyle name="Note 7 3 5 3 2" xfId="28855" xr:uid="{6C284EB8-245F-4D2D-8602-C9B04457A1AC}"/>
    <cellStyle name="Note 7 3 5 3 2 2" xfId="28856" xr:uid="{A97C1D13-6437-4A6D-A518-CF626E7BA624}"/>
    <cellStyle name="Note 7 3 5 3 3" xfId="28857" xr:uid="{1139C7A9-882F-447C-AA8C-AC7107D9E524}"/>
    <cellStyle name="Note 7 3 5 4" xfId="28858" xr:uid="{3D5F8F3A-E45B-437C-97C2-5D55C37D3E79}"/>
    <cellStyle name="Note 7 3 5 4 2" xfId="28859" xr:uid="{7C88B50C-6539-4EED-829A-EDBF778E2C14}"/>
    <cellStyle name="Note 7 3 5 5" xfId="28860" xr:uid="{83E9A51A-AFD3-4FB7-817B-FFBD67CD5B6F}"/>
    <cellStyle name="Note 7 3 5 5 2" xfId="28861" xr:uid="{B1EBB425-E66F-41E9-97F4-96CBFB567FA3}"/>
    <cellStyle name="Note 7 3 5 6" xfId="28862" xr:uid="{E19004DE-650E-44EA-9437-C45A458BB197}"/>
    <cellStyle name="Note 7 3 6" xfId="28863" xr:uid="{0500C55C-027C-43FC-8A60-56335626BDDE}"/>
    <cellStyle name="Note 7 3 6 2" xfId="28864" xr:uid="{EA450DFA-9EBC-46AD-A3AF-BF8E59A2364A}"/>
    <cellStyle name="Note 7 3 6 2 2" xfId="28865" xr:uid="{129D6B8E-6422-4EF7-BC8A-99B68F60B995}"/>
    <cellStyle name="Note 7 3 6 3" xfId="28866" xr:uid="{7364CBCF-837E-4ADC-AD08-975F26542753}"/>
    <cellStyle name="Note 7 3 7" xfId="28867" xr:uid="{E2E1D652-A55C-48DE-AC16-CC1BB2B1263B}"/>
    <cellStyle name="Note 7 3 7 2" xfId="28868" xr:uid="{EF753440-19B3-4AC1-85D9-BC6C38820254}"/>
    <cellStyle name="Note 7 3 7 2 2" xfId="28869" xr:uid="{CA046F08-6E1C-480A-85CC-256BE5E5D628}"/>
    <cellStyle name="Note 7 3 7 3" xfId="28870" xr:uid="{AE8082F7-1330-47E0-AB33-EC235331021A}"/>
    <cellStyle name="Note 7 3 8" xfId="28871" xr:uid="{821A61EC-67C5-4A2A-9739-B8D9ADC2ED38}"/>
    <cellStyle name="Note 7 3 8 2" xfId="28872" xr:uid="{3F095732-E06C-426E-B5C6-649713EE1D5C}"/>
    <cellStyle name="Note 7 3 9" xfId="28873" xr:uid="{12DB65B2-60E6-495E-957F-35E44FBA020B}"/>
    <cellStyle name="Note 7 3 9 2" xfId="28874" xr:uid="{193A6560-26B1-40D3-84D4-22811BA0D639}"/>
    <cellStyle name="Note 7 4" xfId="28875" xr:uid="{6405FF86-538E-44D6-A2B9-D611F4463A69}"/>
    <cellStyle name="Note 7 4 10" xfId="28876" xr:uid="{90D1628D-1039-440D-9B4B-1891B5C76D66}"/>
    <cellStyle name="Note 7 4 2" xfId="28877" xr:uid="{35A8ECF9-F162-432E-9C88-1F19FB36B3FD}"/>
    <cellStyle name="Note 7 4 2 2" xfId="28878" xr:uid="{88CB6B67-7747-4740-A899-C79FC5E53FB7}"/>
    <cellStyle name="Note 7 4 2 2 2" xfId="28879" xr:uid="{FC695801-CFD4-409A-B0CB-154086754EB3}"/>
    <cellStyle name="Note 7 4 2 2 2 2" xfId="28880" xr:uid="{E912371D-206A-4AF6-832A-191EF43CB9E3}"/>
    <cellStyle name="Note 7 4 2 2 2 2 2" xfId="28881" xr:uid="{8F1F551F-F71C-432D-9372-E6D3A093C4D4}"/>
    <cellStyle name="Note 7 4 2 2 2 3" xfId="28882" xr:uid="{CC6F0A3D-A1B8-4403-B888-87941110277D}"/>
    <cellStyle name="Note 7 4 2 2 3" xfId="28883" xr:uid="{D98842B8-E670-4981-9C6E-6931D8749517}"/>
    <cellStyle name="Note 7 4 2 2 3 2" xfId="28884" xr:uid="{119287AB-575C-463E-9C93-18896D31CB98}"/>
    <cellStyle name="Note 7 4 2 2 3 2 2" xfId="28885" xr:uid="{37DE76E4-CAC4-4E19-80F2-89DE37BEE847}"/>
    <cellStyle name="Note 7 4 2 2 3 3" xfId="28886" xr:uid="{4DBFB4FD-01BF-4526-A4EB-0792612651ED}"/>
    <cellStyle name="Note 7 4 2 2 4" xfId="28887" xr:uid="{8542894E-CC2E-404E-8DC1-1D820A194C9A}"/>
    <cellStyle name="Note 7 4 2 2 4 2" xfId="28888" xr:uid="{C8604EBD-55FA-483B-A6D9-A215BE262CC4}"/>
    <cellStyle name="Note 7 4 2 2 5" xfId="28889" xr:uid="{EC0A173E-8353-44E4-B873-8F2F92C21C13}"/>
    <cellStyle name="Note 7 4 2 2 5 2" xfId="28890" xr:uid="{3983C74A-FB6F-4BE1-B4FB-896963F397C4}"/>
    <cellStyle name="Note 7 4 2 2 6" xfId="28891" xr:uid="{BB60EB50-3173-471E-A8B3-641260D81117}"/>
    <cellStyle name="Note 7 4 2 3" xfId="28892" xr:uid="{D04F8341-935A-43F0-973A-9113E4A5AE08}"/>
    <cellStyle name="Note 7 4 2 3 2" xfId="28893" xr:uid="{39699D89-9116-4D18-B319-964917CB9210}"/>
    <cellStyle name="Note 7 4 2 3 2 2" xfId="28894" xr:uid="{38151B0C-882C-4290-9FCD-ECBD14674185}"/>
    <cellStyle name="Note 7 4 2 3 2 2 2" xfId="28895" xr:uid="{229B6A1B-364C-419F-A423-830ABC78F6C8}"/>
    <cellStyle name="Note 7 4 2 3 2 3" xfId="28896" xr:uid="{C6F9B6DF-FD8D-4FF2-8D56-8B99BE06B230}"/>
    <cellStyle name="Note 7 4 2 3 3" xfId="28897" xr:uid="{4F724BFC-2FD8-4F5E-9239-02027F242772}"/>
    <cellStyle name="Note 7 4 2 3 3 2" xfId="28898" xr:uid="{ABFB0FAB-E256-446F-A174-F8D484A6F246}"/>
    <cellStyle name="Note 7 4 2 3 3 2 2" xfId="28899" xr:uid="{1EB2637C-A145-4054-ADA0-BBCF26D8BB29}"/>
    <cellStyle name="Note 7 4 2 3 3 3" xfId="28900" xr:uid="{4CC68823-E42F-486F-B5C3-FEDFBD1E0A68}"/>
    <cellStyle name="Note 7 4 2 3 4" xfId="28901" xr:uid="{A6655222-20F5-497A-8FDD-051433A15F01}"/>
    <cellStyle name="Note 7 4 2 3 4 2" xfId="28902" xr:uid="{DACF9589-A77E-49A5-814F-3C93D5E26831}"/>
    <cellStyle name="Note 7 4 2 3 5" xfId="28903" xr:uid="{725F8532-676A-46A5-A982-C3CDEE5B79D9}"/>
    <cellStyle name="Note 7 4 2 3 5 2" xfId="28904" xr:uid="{FEA117E7-3880-4A2B-AE16-6CD16FA716D9}"/>
    <cellStyle name="Note 7 4 2 3 6" xfId="28905" xr:uid="{785D14AC-E66E-4D63-90F2-A10C0EB93EC7}"/>
    <cellStyle name="Note 7 4 2 4" xfId="28906" xr:uid="{D88E4AA2-2BC2-4C4A-85CA-74D3520A3B4C}"/>
    <cellStyle name="Note 7 4 2 4 2" xfId="28907" xr:uid="{75B68C8C-197A-471B-96EA-FD9B2F275697}"/>
    <cellStyle name="Note 7 4 2 4 2 2" xfId="28908" xr:uid="{E489D6A9-F9F3-4516-898E-B076A7B4CF0C}"/>
    <cellStyle name="Note 7 4 2 4 2 2 2" xfId="28909" xr:uid="{A2E0ADA5-DC7F-4A48-A3E7-FA6E8B706A6C}"/>
    <cellStyle name="Note 7 4 2 4 2 3" xfId="28910" xr:uid="{651C2E7C-9131-45A0-8F3B-DDB9910020D2}"/>
    <cellStyle name="Note 7 4 2 4 3" xfId="28911" xr:uid="{22D9C710-B3C9-4939-B2FA-9B2987941C33}"/>
    <cellStyle name="Note 7 4 2 4 3 2" xfId="28912" xr:uid="{D8170621-2E29-4937-B4E5-DFF336B6D632}"/>
    <cellStyle name="Note 7 4 2 4 3 2 2" xfId="28913" xr:uid="{351D8FD3-CD9E-407B-B073-8AAE70B03B56}"/>
    <cellStyle name="Note 7 4 2 4 3 3" xfId="28914" xr:uid="{3AB1CF2B-3E33-4A39-BA54-485F2ACCF32E}"/>
    <cellStyle name="Note 7 4 2 4 4" xfId="28915" xr:uid="{E35D2207-6240-4575-98DF-9DB09C57EF8B}"/>
    <cellStyle name="Note 7 4 2 4 4 2" xfId="28916" xr:uid="{CA318729-C905-4F23-A59E-8811080E32B3}"/>
    <cellStyle name="Note 7 4 2 4 5" xfId="28917" xr:uid="{6D6359A0-3FF6-44E1-AAA5-B82C899EEEB3}"/>
    <cellStyle name="Note 7 4 2 4 5 2" xfId="28918" xr:uid="{CBE900D9-2B2C-45C3-B973-C2FC6FE8C577}"/>
    <cellStyle name="Note 7 4 2 4 6" xfId="28919" xr:uid="{1B6F4C03-D223-4661-B3CD-D43215744583}"/>
    <cellStyle name="Note 7 4 2 5" xfId="28920" xr:uid="{1C59A886-DECE-410E-9242-6E0EA729DAEB}"/>
    <cellStyle name="Note 7 4 2 5 2" xfId="28921" xr:uid="{B1501756-E156-4DE7-9CDA-228AEEBCF349}"/>
    <cellStyle name="Note 7 4 2 5 2 2" xfId="28922" xr:uid="{7F8A1BA1-BA11-482D-B25D-D59960D2E478}"/>
    <cellStyle name="Note 7 4 2 5 3" xfId="28923" xr:uid="{FE506219-1649-4048-8C78-87929F0E94DF}"/>
    <cellStyle name="Note 7 4 2 6" xfId="28924" xr:uid="{FA604EF9-2707-4FE6-BC9F-261D28A0F9D3}"/>
    <cellStyle name="Note 7 4 2 6 2" xfId="28925" xr:uid="{3B608E3E-D9A6-4000-8DDD-846970B8F00C}"/>
    <cellStyle name="Note 7 4 2 6 2 2" xfId="28926" xr:uid="{67F73565-BB16-43E8-9659-A25CDDAE9B73}"/>
    <cellStyle name="Note 7 4 2 6 3" xfId="28927" xr:uid="{C68E873A-4D88-4E91-B2D7-F77F0096F004}"/>
    <cellStyle name="Note 7 4 2 7" xfId="28928" xr:uid="{58A73259-7ED4-42D9-AC42-29682B13FEE8}"/>
    <cellStyle name="Note 7 4 2 7 2" xfId="28929" xr:uid="{3B21CC29-6349-4880-9C1A-C50A2BEA63DA}"/>
    <cellStyle name="Note 7 4 2 8" xfId="28930" xr:uid="{99254E38-E55A-47C5-9B56-04423D13B84E}"/>
    <cellStyle name="Note 7 4 2 8 2" xfId="28931" xr:uid="{2748D7F2-08F9-48D7-94A8-81F99FF10603}"/>
    <cellStyle name="Note 7 4 2 9" xfId="28932" xr:uid="{82B5D690-0D96-458D-A2B9-70A62D326820}"/>
    <cellStyle name="Note 7 4 3" xfId="28933" xr:uid="{8C155ED4-8609-4691-8A92-4F9974EA0360}"/>
    <cellStyle name="Note 7 4 3 2" xfId="28934" xr:uid="{C2B6D8FA-0A5B-49FD-9686-F8AA1A83C633}"/>
    <cellStyle name="Note 7 4 3 2 2" xfId="28935" xr:uid="{8516FFC0-044C-4554-8CE2-04827CE3328E}"/>
    <cellStyle name="Note 7 4 3 2 2 2" xfId="28936" xr:uid="{1306ECCE-BD0C-4522-A276-CD375C9F06CB}"/>
    <cellStyle name="Note 7 4 3 2 3" xfId="28937" xr:uid="{8530BA40-A854-4D89-BD4D-103E61B4F144}"/>
    <cellStyle name="Note 7 4 3 3" xfId="28938" xr:uid="{92308BBF-0F9E-45A5-B3F8-39DB9C83E714}"/>
    <cellStyle name="Note 7 4 3 3 2" xfId="28939" xr:uid="{81E54FED-2361-4DC1-BA4B-39D39206BEB0}"/>
    <cellStyle name="Note 7 4 3 3 2 2" xfId="28940" xr:uid="{E68B1331-1AA0-467A-BF69-A82310F4FF53}"/>
    <cellStyle name="Note 7 4 3 3 3" xfId="28941" xr:uid="{9CF36B1B-606F-4122-8522-DF2A8D3474BE}"/>
    <cellStyle name="Note 7 4 3 4" xfId="28942" xr:uid="{3C16A51E-0C37-4C38-AC7F-C60549976C84}"/>
    <cellStyle name="Note 7 4 3 4 2" xfId="28943" xr:uid="{C0DC6B94-1840-41DC-BF8E-E767CB995C88}"/>
    <cellStyle name="Note 7 4 3 5" xfId="28944" xr:uid="{84DA03BB-DE5C-40E8-96FE-3CA58FE2E627}"/>
    <cellStyle name="Note 7 4 3 5 2" xfId="28945" xr:uid="{DF85C0D8-D3B9-45B3-9099-8B5B7C275AE5}"/>
    <cellStyle name="Note 7 4 3 6" xfId="28946" xr:uid="{6F157A77-45DC-4E44-B22D-22A46ED272C7}"/>
    <cellStyle name="Note 7 4 4" xfId="28947" xr:uid="{2FDCEB78-4C0D-4A42-8195-5E8C58E71D1B}"/>
    <cellStyle name="Note 7 4 4 2" xfId="28948" xr:uid="{BB60F3D9-B1E9-4A5A-96BD-ABBE1B60DB64}"/>
    <cellStyle name="Note 7 4 4 2 2" xfId="28949" xr:uid="{63F7BB63-0C7D-4F0D-A9F9-BAD637079E3B}"/>
    <cellStyle name="Note 7 4 4 2 2 2" xfId="28950" xr:uid="{531E0FB5-88CC-473F-8556-6F14EE632029}"/>
    <cellStyle name="Note 7 4 4 2 3" xfId="28951" xr:uid="{BABAE20C-FF2C-406B-971E-ADE560E7AD54}"/>
    <cellStyle name="Note 7 4 4 3" xfId="28952" xr:uid="{1D75DE4B-BBD4-42B7-893C-35D848878A75}"/>
    <cellStyle name="Note 7 4 4 3 2" xfId="28953" xr:uid="{7A6BEAA2-1691-4928-AEB0-EBF78EDF6CC8}"/>
    <cellStyle name="Note 7 4 4 3 2 2" xfId="28954" xr:uid="{2903DF81-61BB-439A-B6CB-694AE63624A2}"/>
    <cellStyle name="Note 7 4 4 3 3" xfId="28955" xr:uid="{B81F8DBF-BF3B-4C0F-A7D9-F8C007C6FFB4}"/>
    <cellStyle name="Note 7 4 4 4" xfId="28956" xr:uid="{21BAA338-785C-4DD1-8D0A-9509439225E3}"/>
    <cellStyle name="Note 7 4 4 4 2" xfId="28957" xr:uid="{7483E54C-DCE1-46C2-8282-BBEB89913C67}"/>
    <cellStyle name="Note 7 4 4 5" xfId="28958" xr:uid="{4B2D69BC-D3A8-4BF9-B5FF-4E5BC65C5204}"/>
    <cellStyle name="Note 7 4 4 5 2" xfId="28959" xr:uid="{B98DB2E9-5435-4366-810D-E7C4C0AD1045}"/>
    <cellStyle name="Note 7 4 4 6" xfId="28960" xr:uid="{6A7ADDBF-195F-42B2-B151-76D8C50C826E}"/>
    <cellStyle name="Note 7 4 5" xfId="28961" xr:uid="{B8BA6D9E-C99A-40AB-82F6-04DD89CBF10A}"/>
    <cellStyle name="Note 7 4 5 2" xfId="28962" xr:uid="{0C5B25F2-B093-4FA1-B3AF-05BE12C48E82}"/>
    <cellStyle name="Note 7 4 5 2 2" xfId="28963" xr:uid="{178D4962-0D3E-43D2-B166-0CD30D6A7CF1}"/>
    <cellStyle name="Note 7 4 5 2 2 2" xfId="28964" xr:uid="{5422647B-D7AA-4D3D-8559-31BC4C5913F9}"/>
    <cellStyle name="Note 7 4 5 2 3" xfId="28965" xr:uid="{7D144B65-FA70-40A7-8278-7D4CD638ABC9}"/>
    <cellStyle name="Note 7 4 5 3" xfId="28966" xr:uid="{C01F9B2E-2400-41C6-8599-86505F5C2FE8}"/>
    <cellStyle name="Note 7 4 5 3 2" xfId="28967" xr:uid="{9DBDD91C-6A56-4529-AB57-896904864B1E}"/>
    <cellStyle name="Note 7 4 5 3 2 2" xfId="28968" xr:uid="{6FF3A159-033E-4DF3-9F9E-BF7DCEF88770}"/>
    <cellStyle name="Note 7 4 5 3 3" xfId="28969" xr:uid="{B52CB76F-7BD3-4C21-BB9F-393A80FDAFAB}"/>
    <cellStyle name="Note 7 4 5 4" xfId="28970" xr:uid="{AA2AF30E-0065-4E04-AE21-C21856C608F6}"/>
    <cellStyle name="Note 7 4 5 4 2" xfId="28971" xr:uid="{E7CD2029-DF85-459B-99D7-5B6DC2BF81D4}"/>
    <cellStyle name="Note 7 4 5 5" xfId="28972" xr:uid="{1AC3A7CF-1374-4A44-9307-063971BCB34B}"/>
    <cellStyle name="Note 7 4 5 5 2" xfId="28973" xr:uid="{CF60B30B-86EC-46C8-89F9-469B87E37818}"/>
    <cellStyle name="Note 7 4 5 6" xfId="28974" xr:uid="{5E5AEF2E-83CF-4B8F-8731-D0DA051B4B52}"/>
    <cellStyle name="Note 7 4 6" xfId="28975" xr:uid="{922DE895-36A9-4F69-9FAC-AD92ACC62F7B}"/>
    <cellStyle name="Note 7 4 6 2" xfId="28976" xr:uid="{B519A050-790D-4145-840A-4B1D2761DB12}"/>
    <cellStyle name="Note 7 4 6 2 2" xfId="28977" xr:uid="{52FB1C12-8DC4-484F-B6B6-7DECDE07EB12}"/>
    <cellStyle name="Note 7 4 6 3" xfId="28978" xr:uid="{5DE1E745-3D81-43BF-8A52-7A9E30E7EB1B}"/>
    <cellStyle name="Note 7 4 7" xfId="28979" xr:uid="{F1C229C6-8E94-44E3-88E0-27FF25527588}"/>
    <cellStyle name="Note 7 4 7 2" xfId="28980" xr:uid="{D7F3310E-7BCC-434E-8909-F2243749BCF2}"/>
    <cellStyle name="Note 7 4 7 2 2" xfId="28981" xr:uid="{298B65EC-A503-4232-9995-E40E318D30CD}"/>
    <cellStyle name="Note 7 4 7 3" xfId="28982" xr:uid="{DB0E10FF-92F2-479F-BD91-870E7D44A597}"/>
    <cellStyle name="Note 7 4 8" xfId="28983" xr:uid="{A639F861-261A-483A-9D87-EE5072B56CF6}"/>
    <cellStyle name="Note 7 4 8 2" xfId="28984" xr:uid="{965864C6-6D32-4644-B53C-2C1FD1CE0F00}"/>
    <cellStyle name="Note 7 4 9" xfId="28985" xr:uid="{8B6F0F61-664E-4761-861E-271257B7F18C}"/>
    <cellStyle name="Note 7 4 9 2" xfId="28986" xr:uid="{FDFCA77A-901F-4A13-9838-A8FB7E355F9D}"/>
    <cellStyle name="Note 7 5" xfId="28987" xr:uid="{4B155522-4D88-4969-84DE-E9DE04D094D1}"/>
    <cellStyle name="Note 7 5 10" xfId="28988" xr:uid="{312DAF5C-4E9A-4A7C-AA73-4BD86ED542A1}"/>
    <cellStyle name="Note 7 5 2" xfId="28989" xr:uid="{8C6DB5D6-C305-4730-9803-74FC5690CDB3}"/>
    <cellStyle name="Note 7 5 2 2" xfId="28990" xr:uid="{3B5C0580-3A01-4291-9BC3-F2B8E3FF6553}"/>
    <cellStyle name="Note 7 5 2 2 2" xfId="28991" xr:uid="{5FA907A2-FB7B-4946-924E-527C7CAD8300}"/>
    <cellStyle name="Note 7 5 2 2 2 2" xfId="28992" xr:uid="{73A13C6F-3ABF-49A0-A703-B1EA2AE05E56}"/>
    <cellStyle name="Note 7 5 2 2 2 2 2" xfId="28993" xr:uid="{024260AE-8E27-4E5F-8EA3-C9EF8D3CFE78}"/>
    <cellStyle name="Note 7 5 2 2 2 3" xfId="28994" xr:uid="{0291F56F-83AC-4943-9CE2-175F53B742F9}"/>
    <cellStyle name="Note 7 5 2 2 3" xfId="28995" xr:uid="{EBF20C75-A85E-4640-BA17-F14CEDCFF530}"/>
    <cellStyle name="Note 7 5 2 2 3 2" xfId="28996" xr:uid="{A6255B38-994E-40C6-B353-EBBB0BDB4383}"/>
    <cellStyle name="Note 7 5 2 2 3 2 2" xfId="28997" xr:uid="{400363F6-96E0-4EAE-960D-F2674FE08047}"/>
    <cellStyle name="Note 7 5 2 2 3 3" xfId="28998" xr:uid="{C78C9933-10E2-48A9-ADE0-29B360EF7CE0}"/>
    <cellStyle name="Note 7 5 2 2 4" xfId="28999" xr:uid="{5E80FD57-5E9E-491E-A184-99D9D79C3A57}"/>
    <cellStyle name="Note 7 5 2 2 4 2" xfId="29000" xr:uid="{5F0784F4-10A8-4165-B787-98DB3F54C517}"/>
    <cellStyle name="Note 7 5 2 2 5" xfId="29001" xr:uid="{B9E9AE90-3712-4612-80CB-5C7C3703BD2C}"/>
    <cellStyle name="Note 7 5 2 2 5 2" xfId="29002" xr:uid="{63A8DEC7-E9A5-4462-8650-F72F53C79C23}"/>
    <cellStyle name="Note 7 5 2 2 6" xfId="29003" xr:uid="{CBB4C092-DA52-4460-8428-CB9B084BB903}"/>
    <cellStyle name="Note 7 5 2 3" xfId="29004" xr:uid="{F5515E2F-7133-4043-9F1C-8936E56BBB4C}"/>
    <cellStyle name="Note 7 5 2 3 2" xfId="29005" xr:uid="{9C1AC0AF-FB1D-4AA1-8976-0FED08F2F790}"/>
    <cellStyle name="Note 7 5 2 3 2 2" xfId="29006" xr:uid="{3EB296AA-ED7F-4F2F-803E-BAD066C093D5}"/>
    <cellStyle name="Note 7 5 2 3 2 2 2" xfId="29007" xr:uid="{6AD95010-1E9D-4CB7-AD4C-E6E79FB6363D}"/>
    <cellStyle name="Note 7 5 2 3 2 3" xfId="29008" xr:uid="{7224F58A-4B01-4018-A002-3FD2BB541636}"/>
    <cellStyle name="Note 7 5 2 3 3" xfId="29009" xr:uid="{11C54B9D-3563-41F1-B01C-33F4F8188501}"/>
    <cellStyle name="Note 7 5 2 3 3 2" xfId="29010" xr:uid="{CDE4387E-12E9-4399-8EE4-F25269380C7C}"/>
    <cellStyle name="Note 7 5 2 3 3 2 2" xfId="29011" xr:uid="{7A47F75A-E2DA-47D8-A1AB-5BBD0EB88530}"/>
    <cellStyle name="Note 7 5 2 3 3 3" xfId="29012" xr:uid="{1E03194E-E036-46B3-8072-EC5077C6AED3}"/>
    <cellStyle name="Note 7 5 2 3 4" xfId="29013" xr:uid="{1824CF79-0823-4385-AAE5-2A91F1A2937E}"/>
    <cellStyle name="Note 7 5 2 3 4 2" xfId="29014" xr:uid="{F2BC1963-6B1B-4612-B421-1CC15EB1DFFC}"/>
    <cellStyle name="Note 7 5 2 3 5" xfId="29015" xr:uid="{02A3ABC3-0D57-4CF5-8D85-1BA457C37A18}"/>
    <cellStyle name="Note 7 5 2 3 5 2" xfId="29016" xr:uid="{98E6779E-6F67-4E2F-AF96-3CAFD088A141}"/>
    <cellStyle name="Note 7 5 2 3 6" xfId="29017" xr:uid="{5FBFFFE6-A67E-449B-8E36-1FFD57158742}"/>
    <cellStyle name="Note 7 5 2 4" xfId="29018" xr:uid="{7BCFEBDC-E32B-4D4B-AD7E-FD2F1EC75F7E}"/>
    <cellStyle name="Note 7 5 2 4 2" xfId="29019" xr:uid="{44B9D504-CF76-4E8A-B8F2-16BC4E0F2950}"/>
    <cellStyle name="Note 7 5 2 4 2 2" xfId="29020" xr:uid="{EB333D93-0871-44EB-8653-C20B99BD455F}"/>
    <cellStyle name="Note 7 5 2 4 2 2 2" xfId="29021" xr:uid="{41F145A7-4061-4E1B-B335-985A567839B8}"/>
    <cellStyle name="Note 7 5 2 4 2 3" xfId="29022" xr:uid="{CE1B4E9D-06B7-4EA5-B552-3BFA42E960FE}"/>
    <cellStyle name="Note 7 5 2 4 3" xfId="29023" xr:uid="{EDF44026-E93B-4148-91E3-D2F84271CC76}"/>
    <cellStyle name="Note 7 5 2 4 3 2" xfId="29024" xr:uid="{F1041B58-A137-437F-BD11-195D3CEB449F}"/>
    <cellStyle name="Note 7 5 2 4 3 2 2" xfId="29025" xr:uid="{FE95FFBA-F986-41EB-BD66-CBB069BE42E9}"/>
    <cellStyle name="Note 7 5 2 4 3 3" xfId="29026" xr:uid="{A84A775E-3209-4CEC-8813-448B0928C1CD}"/>
    <cellStyle name="Note 7 5 2 4 4" xfId="29027" xr:uid="{B255D11B-AC59-4A75-8818-9B48378AE695}"/>
    <cellStyle name="Note 7 5 2 4 4 2" xfId="29028" xr:uid="{E6DE9D0C-88FD-40F0-9D59-C975908565F7}"/>
    <cellStyle name="Note 7 5 2 4 5" xfId="29029" xr:uid="{F38F88DE-CA12-4EAD-BD99-8F11C8C5DCF5}"/>
    <cellStyle name="Note 7 5 2 4 5 2" xfId="29030" xr:uid="{5DF5CE6A-EA81-4BCD-B899-3BA336042E99}"/>
    <cellStyle name="Note 7 5 2 4 6" xfId="29031" xr:uid="{F0CE49CF-4F83-4B11-B624-C755BA509BEA}"/>
    <cellStyle name="Note 7 5 2 5" xfId="29032" xr:uid="{F8D364F2-E24C-468D-8545-3695825BD20A}"/>
    <cellStyle name="Note 7 5 2 5 2" xfId="29033" xr:uid="{78739DED-46CB-4B7D-89DB-DCFDA14D5F44}"/>
    <cellStyle name="Note 7 5 2 5 2 2" xfId="29034" xr:uid="{F76316F2-3189-4D4A-BFA7-73E019345163}"/>
    <cellStyle name="Note 7 5 2 5 3" xfId="29035" xr:uid="{DA30C5BB-FD50-4319-9023-94DA1F8F2C8B}"/>
    <cellStyle name="Note 7 5 2 6" xfId="29036" xr:uid="{D421C970-5242-4754-91F8-861088624959}"/>
    <cellStyle name="Note 7 5 2 6 2" xfId="29037" xr:uid="{25061D0C-36A7-4578-A24E-318DEAF07977}"/>
    <cellStyle name="Note 7 5 2 6 2 2" xfId="29038" xr:uid="{A5A413F8-35C1-4A9B-9A90-B58EFCACA466}"/>
    <cellStyle name="Note 7 5 2 6 3" xfId="29039" xr:uid="{8D86B634-BD62-4DAE-8CAE-703FBA42783B}"/>
    <cellStyle name="Note 7 5 2 7" xfId="29040" xr:uid="{D6F90D63-D420-4B9A-AF2B-61B46F9339FA}"/>
    <cellStyle name="Note 7 5 2 7 2" xfId="29041" xr:uid="{756872F6-FD72-432C-B9D8-C305324C352C}"/>
    <cellStyle name="Note 7 5 2 8" xfId="29042" xr:uid="{8F6081CE-3F91-43D6-BEDF-C06672CCAB33}"/>
    <cellStyle name="Note 7 5 2 8 2" xfId="29043" xr:uid="{30622C7D-B717-47E2-8E1C-5355C68F54A3}"/>
    <cellStyle name="Note 7 5 2 9" xfId="29044" xr:uid="{A03B3E73-9805-4456-BADC-AF5AE4515237}"/>
    <cellStyle name="Note 7 5 3" xfId="29045" xr:uid="{5AC5DBFD-EB7A-4192-A78F-6282D619C00C}"/>
    <cellStyle name="Note 7 5 3 2" xfId="29046" xr:uid="{6C0A6B05-3632-4B1C-8F7B-3A8C171CB76C}"/>
    <cellStyle name="Note 7 5 3 2 2" xfId="29047" xr:uid="{1220DA19-EA3B-4DC8-8DE2-B6721264EB95}"/>
    <cellStyle name="Note 7 5 3 2 2 2" xfId="29048" xr:uid="{9547E1FF-F0AF-4F43-8D6E-FACF7CED59FE}"/>
    <cellStyle name="Note 7 5 3 2 3" xfId="29049" xr:uid="{7F8D16DA-5ADD-4E14-8A7B-8D75F88CD623}"/>
    <cellStyle name="Note 7 5 3 3" xfId="29050" xr:uid="{B92C5C03-EC83-403B-AAA7-2C908DCB20E1}"/>
    <cellStyle name="Note 7 5 3 3 2" xfId="29051" xr:uid="{1005FF41-8242-4CDE-84B1-759E10F51461}"/>
    <cellStyle name="Note 7 5 3 3 2 2" xfId="29052" xr:uid="{B581C0E0-12A7-4D94-960F-97CDB4D597B1}"/>
    <cellStyle name="Note 7 5 3 3 3" xfId="29053" xr:uid="{F62D54E4-47E2-4445-B7AC-EB450AE635B8}"/>
    <cellStyle name="Note 7 5 3 4" xfId="29054" xr:uid="{9D88E410-ED70-4B66-BC39-8172C9DB1F13}"/>
    <cellStyle name="Note 7 5 3 4 2" xfId="29055" xr:uid="{91E5C179-2DEC-45E3-BB04-3DD7590AF201}"/>
    <cellStyle name="Note 7 5 3 5" xfId="29056" xr:uid="{7DA8F974-DD52-4FAD-9C46-DEB570EFBE4A}"/>
    <cellStyle name="Note 7 5 3 5 2" xfId="29057" xr:uid="{E34CCD12-0871-4838-B16D-7422ADE9B840}"/>
    <cellStyle name="Note 7 5 3 6" xfId="29058" xr:uid="{655BD4EC-DC48-4AAF-8B10-FD0435C4CCDD}"/>
    <cellStyle name="Note 7 5 4" xfId="29059" xr:uid="{32BC13B3-90F9-479A-84A5-E0500CFD26EF}"/>
    <cellStyle name="Note 7 5 4 2" xfId="29060" xr:uid="{AEF9042F-4846-4FD3-B3F5-56F8A6DDDB35}"/>
    <cellStyle name="Note 7 5 4 2 2" xfId="29061" xr:uid="{D22FF9DD-D88A-43D8-A44D-BEA6A2C0C38D}"/>
    <cellStyle name="Note 7 5 4 2 2 2" xfId="29062" xr:uid="{95044AE2-ABF4-492E-A498-53739575993A}"/>
    <cellStyle name="Note 7 5 4 2 3" xfId="29063" xr:uid="{3374DA5F-62DA-4EE5-92F3-91FB83762E91}"/>
    <cellStyle name="Note 7 5 4 3" xfId="29064" xr:uid="{020F5348-329B-479D-B513-AFE3A19AE147}"/>
    <cellStyle name="Note 7 5 4 3 2" xfId="29065" xr:uid="{A4DEC716-7CDB-46E1-ABD9-B5F61C7F2B3B}"/>
    <cellStyle name="Note 7 5 4 3 2 2" xfId="29066" xr:uid="{64751C2C-70BF-4102-89EC-76B98F5D239D}"/>
    <cellStyle name="Note 7 5 4 3 3" xfId="29067" xr:uid="{2C945BDA-A52C-4B3B-A5FA-390EB9A65BD7}"/>
    <cellStyle name="Note 7 5 4 4" xfId="29068" xr:uid="{123318EF-7682-4196-A490-D3C44382A511}"/>
    <cellStyle name="Note 7 5 4 4 2" xfId="29069" xr:uid="{56EA1101-F056-45EF-995D-0B1F574A05DC}"/>
    <cellStyle name="Note 7 5 4 5" xfId="29070" xr:uid="{C7D17125-2AF7-4B04-B0CD-49ECA03897E1}"/>
    <cellStyle name="Note 7 5 4 5 2" xfId="29071" xr:uid="{F36B369B-4314-41E6-A6BA-F9C2D84677D5}"/>
    <cellStyle name="Note 7 5 4 6" xfId="29072" xr:uid="{D6E6B7A5-07DB-4DC1-8855-048814F7C425}"/>
    <cellStyle name="Note 7 5 5" xfId="29073" xr:uid="{886F57AA-0A6F-4B51-8536-A35E25B90C01}"/>
    <cellStyle name="Note 7 5 5 2" xfId="29074" xr:uid="{2361FC4D-AB43-48F8-A8C8-E3B1598AFBE9}"/>
    <cellStyle name="Note 7 5 5 2 2" xfId="29075" xr:uid="{81EC600F-A8A6-48ED-AF0F-76E98BCB46BF}"/>
    <cellStyle name="Note 7 5 5 2 2 2" xfId="29076" xr:uid="{C3700FAF-D174-4BBC-ACFC-F872412D25CE}"/>
    <cellStyle name="Note 7 5 5 2 3" xfId="29077" xr:uid="{3EB4C8FD-A885-41C5-B64B-936BDE73C927}"/>
    <cellStyle name="Note 7 5 5 3" xfId="29078" xr:uid="{1CD2CE7C-7B44-45B2-82C1-BA90455F30C3}"/>
    <cellStyle name="Note 7 5 5 3 2" xfId="29079" xr:uid="{CB5F97C6-92CC-46B5-A8BA-1AF951495FA5}"/>
    <cellStyle name="Note 7 5 5 3 2 2" xfId="29080" xr:uid="{2EB22918-6746-41AA-932E-041B0EFC1763}"/>
    <cellStyle name="Note 7 5 5 3 3" xfId="29081" xr:uid="{D10C1E6C-0272-4AC3-833F-38746DCF999E}"/>
    <cellStyle name="Note 7 5 5 4" xfId="29082" xr:uid="{39B0CEB4-8F30-478B-9696-07A2D2E22C69}"/>
    <cellStyle name="Note 7 5 5 4 2" xfId="29083" xr:uid="{2218BB6D-9434-4797-B93E-6AFB0FD2F6FA}"/>
    <cellStyle name="Note 7 5 5 5" xfId="29084" xr:uid="{4B462ABC-4C72-42BE-85D9-20458C3662E5}"/>
    <cellStyle name="Note 7 5 5 5 2" xfId="29085" xr:uid="{8A561DEE-614A-4910-A8DA-EC8D7C94A62A}"/>
    <cellStyle name="Note 7 5 5 6" xfId="29086" xr:uid="{D1D6537B-9AE4-4CBA-ADE5-8C7B654CDECB}"/>
    <cellStyle name="Note 7 5 6" xfId="29087" xr:uid="{B7C81534-CBA8-4581-8448-DA04D8E26CE6}"/>
    <cellStyle name="Note 7 5 6 2" xfId="29088" xr:uid="{B0E042A8-EDC5-456C-98ED-D86E12794AEB}"/>
    <cellStyle name="Note 7 5 6 2 2" xfId="29089" xr:uid="{B3F9D66F-0AC4-4B11-B3CF-0BA3A0CB2E78}"/>
    <cellStyle name="Note 7 5 6 3" xfId="29090" xr:uid="{9375716A-ADD7-41E2-B41D-4CB310675702}"/>
    <cellStyle name="Note 7 5 7" xfId="29091" xr:uid="{9572B40F-08E8-4B7C-86D9-BD261A91C958}"/>
    <cellStyle name="Note 7 5 7 2" xfId="29092" xr:uid="{0B3F7815-408C-43FA-AD9E-88540BB8804F}"/>
    <cellStyle name="Note 7 5 7 2 2" xfId="29093" xr:uid="{BEBDEED7-E707-46CD-AE32-A9DF40DB3C1D}"/>
    <cellStyle name="Note 7 5 7 3" xfId="29094" xr:uid="{3B13970F-D982-437E-8ED9-B8B25C8337F6}"/>
    <cellStyle name="Note 7 5 8" xfId="29095" xr:uid="{CEF4BD6F-BD56-45E0-8531-8E157A33C277}"/>
    <cellStyle name="Note 7 5 8 2" xfId="29096" xr:uid="{05274020-895D-4A41-9479-ADB5D7F763FD}"/>
    <cellStyle name="Note 7 5 9" xfId="29097" xr:uid="{B3C6E042-1613-48FB-B1C9-F07611FE00D2}"/>
    <cellStyle name="Note 7 5 9 2" xfId="29098" xr:uid="{09D49C4B-73A6-4E3D-AE82-777435965A59}"/>
    <cellStyle name="Note 7 6" xfId="29099" xr:uid="{077DD222-EF6B-40EF-9D56-4DCA916DE80E}"/>
    <cellStyle name="Note 7 6 10" xfId="29100" xr:uid="{6B81B9FC-8A89-4F1F-B34F-71ACA8E1C661}"/>
    <cellStyle name="Note 7 6 2" xfId="29101" xr:uid="{A0DF515D-B5D1-456B-AEF7-957ADB18B363}"/>
    <cellStyle name="Note 7 6 2 2" xfId="29102" xr:uid="{4C40FD6D-BE3A-4B3C-BF18-5FC3AC030699}"/>
    <cellStyle name="Note 7 6 2 2 2" xfId="29103" xr:uid="{27AD53EC-1F37-4848-BB09-55E05141B6AF}"/>
    <cellStyle name="Note 7 6 2 2 2 2" xfId="29104" xr:uid="{2936EDA8-C1FA-48F3-95B2-F9021BADD139}"/>
    <cellStyle name="Note 7 6 2 2 2 2 2" xfId="29105" xr:uid="{F20C880C-BD83-4152-BE8C-6C6222C0E35A}"/>
    <cellStyle name="Note 7 6 2 2 2 3" xfId="29106" xr:uid="{8F47D1C0-7F61-469A-8123-AFA0DDD56F95}"/>
    <cellStyle name="Note 7 6 2 2 3" xfId="29107" xr:uid="{28C682D7-892F-4BC8-906B-D69B07BA9E85}"/>
    <cellStyle name="Note 7 6 2 2 3 2" xfId="29108" xr:uid="{EA706C53-483A-432C-816B-075B5DE11B23}"/>
    <cellStyle name="Note 7 6 2 2 3 2 2" xfId="29109" xr:uid="{C109215D-FDA2-4453-8279-7170252F8907}"/>
    <cellStyle name="Note 7 6 2 2 3 3" xfId="29110" xr:uid="{3B598CFD-5DD0-4D56-8E25-3CF1CD5C0AF0}"/>
    <cellStyle name="Note 7 6 2 2 4" xfId="29111" xr:uid="{60367D29-8914-4FB7-AACC-6A5C5B1ED942}"/>
    <cellStyle name="Note 7 6 2 2 4 2" xfId="29112" xr:uid="{3541851E-44C1-4E34-8A38-7182E4CBE1A5}"/>
    <cellStyle name="Note 7 6 2 2 5" xfId="29113" xr:uid="{AEADC166-D839-4E70-8454-7725FF90BA6A}"/>
    <cellStyle name="Note 7 6 2 2 5 2" xfId="29114" xr:uid="{53CBF287-F3DB-4AF6-98C3-50C82273BF44}"/>
    <cellStyle name="Note 7 6 2 2 6" xfId="29115" xr:uid="{57387678-2A7A-4F55-BA13-3DA553CC239B}"/>
    <cellStyle name="Note 7 6 2 3" xfId="29116" xr:uid="{C8821C4D-D4E8-4B40-86ED-0B1027521109}"/>
    <cellStyle name="Note 7 6 2 3 2" xfId="29117" xr:uid="{04F6A8ED-08B8-47C1-ACD4-1715A0C489D9}"/>
    <cellStyle name="Note 7 6 2 3 2 2" xfId="29118" xr:uid="{08CAC775-006A-4C83-B974-695914A4F890}"/>
    <cellStyle name="Note 7 6 2 3 2 2 2" xfId="29119" xr:uid="{C0935F5A-2045-458E-AFC1-611E040ED43E}"/>
    <cellStyle name="Note 7 6 2 3 2 3" xfId="29120" xr:uid="{9D7E9189-976A-482E-B62B-F3C1531F7FCB}"/>
    <cellStyle name="Note 7 6 2 3 3" xfId="29121" xr:uid="{4CB83287-7CD9-4AFA-8517-9A8BC517F72E}"/>
    <cellStyle name="Note 7 6 2 3 3 2" xfId="29122" xr:uid="{04C8CC17-7FBE-4D00-A4FD-DFEE9EE48732}"/>
    <cellStyle name="Note 7 6 2 3 3 2 2" xfId="29123" xr:uid="{C0C20188-6B27-4966-BBD8-974E47A24CCA}"/>
    <cellStyle name="Note 7 6 2 3 3 3" xfId="29124" xr:uid="{93BA77C0-E950-488A-94DD-9F25D3C0E1B0}"/>
    <cellStyle name="Note 7 6 2 3 4" xfId="29125" xr:uid="{DFC00B63-A7E4-4026-A04B-81E71FCBAEFA}"/>
    <cellStyle name="Note 7 6 2 3 4 2" xfId="29126" xr:uid="{1E122504-D9E0-402D-8084-4E02D27EBE1D}"/>
    <cellStyle name="Note 7 6 2 3 5" xfId="29127" xr:uid="{F862847F-5031-45E3-A741-75218A2A8B27}"/>
    <cellStyle name="Note 7 6 2 3 5 2" xfId="29128" xr:uid="{1B2C7F48-1A31-4D18-9338-A891A77AF0C9}"/>
    <cellStyle name="Note 7 6 2 3 6" xfId="29129" xr:uid="{5F937CD5-AA8A-4883-BFC0-A931A63F3691}"/>
    <cellStyle name="Note 7 6 2 4" xfId="29130" xr:uid="{A643F4D3-3B72-4CDF-93B6-9487D6A54861}"/>
    <cellStyle name="Note 7 6 2 4 2" xfId="29131" xr:uid="{405C1E1C-D495-4F3C-A586-98CF9458D9A1}"/>
    <cellStyle name="Note 7 6 2 4 2 2" xfId="29132" xr:uid="{C91204A0-147C-488F-AE45-D37449CDA7ED}"/>
    <cellStyle name="Note 7 6 2 4 2 2 2" xfId="29133" xr:uid="{DCA85287-78CC-4AC6-AA18-D86D379F1192}"/>
    <cellStyle name="Note 7 6 2 4 2 3" xfId="29134" xr:uid="{54B38863-E7A2-47E4-8630-F7C44A2A0AE6}"/>
    <cellStyle name="Note 7 6 2 4 3" xfId="29135" xr:uid="{A8B018E4-E48B-465A-8C7F-588CE5BD73C4}"/>
    <cellStyle name="Note 7 6 2 4 3 2" xfId="29136" xr:uid="{EE8236B6-0D1D-4742-94DC-A117DE8EBA05}"/>
    <cellStyle name="Note 7 6 2 4 3 2 2" xfId="29137" xr:uid="{B97BBA58-46B2-4FB1-83D7-12EA10AE1B36}"/>
    <cellStyle name="Note 7 6 2 4 3 3" xfId="29138" xr:uid="{66C0759D-E03B-4E7F-9179-8DE4ED1D6440}"/>
    <cellStyle name="Note 7 6 2 4 4" xfId="29139" xr:uid="{59FF16A3-95AA-434E-9612-5683AC302377}"/>
    <cellStyle name="Note 7 6 2 4 4 2" xfId="29140" xr:uid="{F7BC9A3F-4CB9-4B9A-A6F0-1986BE33B2D4}"/>
    <cellStyle name="Note 7 6 2 4 5" xfId="29141" xr:uid="{7E45B7BD-C5C2-470E-A787-3F4EBB995B69}"/>
    <cellStyle name="Note 7 6 2 4 5 2" xfId="29142" xr:uid="{4AB05BE1-6089-4C65-ABFB-4C90F9486C98}"/>
    <cellStyle name="Note 7 6 2 4 6" xfId="29143" xr:uid="{688C6F3A-4848-441C-8A3C-A3809FEC7CBF}"/>
    <cellStyle name="Note 7 6 2 5" xfId="29144" xr:uid="{598E780E-9E34-437B-81D7-148F06D85AA2}"/>
    <cellStyle name="Note 7 6 2 5 2" xfId="29145" xr:uid="{487C5F07-3C71-4C4D-A0EC-D35860AA35F2}"/>
    <cellStyle name="Note 7 6 2 5 2 2" xfId="29146" xr:uid="{8AA8DFFD-1772-483A-9B49-5BCAA0E55FF7}"/>
    <cellStyle name="Note 7 6 2 5 3" xfId="29147" xr:uid="{C8DBE4E6-F7CE-4BEC-97B7-DAEDB1BA3DF0}"/>
    <cellStyle name="Note 7 6 2 6" xfId="29148" xr:uid="{B49A329B-D188-4E57-A136-61445E53FD36}"/>
    <cellStyle name="Note 7 6 2 6 2" xfId="29149" xr:uid="{C0B98354-A5E3-43E4-87FB-F0755A777F93}"/>
    <cellStyle name="Note 7 6 2 6 2 2" xfId="29150" xr:uid="{11330DBB-9210-42EA-A4C2-4815A5C576AD}"/>
    <cellStyle name="Note 7 6 2 6 3" xfId="29151" xr:uid="{771C3F20-6392-4884-8853-EF4F19ECBAB6}"/>
    <cellStyle name="Note 7 6 2 7" xfId="29152" xr:uid="{D601C875-4E38-4E0E-987A-0BC0D175A06F}"/>
    <cellStyle name="Note 7 6 2 7 2" xfId="29153" xr:uid="{53FBC51E-0E96-46D6-AA48-43CF35AF874E}"/>
    <cellStyle name="Note 7 6 2 8" xfId="29154" xr:uid="{EF577765-B0C0-4F8A-9179-639FE84F750D}"/>
    <cellStyle name="Note 7 6 2 8 2" xfId="29155" xr:uid="{714E1AE8-C1A8-4312-87C3-B109B819CA43}"/>
    <cellStyle name="Note 7 6 2 9" xfId="29156" xr:uid="{1AF8E974-BCEB-4457-A186-ED26BFCE0B3C}"/>
    <cellStyle name="Note 7 6 3" xfId="29157" xr:uid="{036884F2-EFC7-4D71-9066-332338ECA9F1}"/>
    <cellStyle name="Note 7 6 3 2" xfId="29158" xr:uid="{67283921-158F-4A8B-B9B7-0602F3158A76}"/>
    <cellStyle name="Note 7 6 3 2 2" xfId="29159" xr:uid="{CBBF7C01-FB91-4FB0-937D-447E2EAC03F6}"/>
    <cellStyle name="Note 7 6 3 2 2 2" xfId="29160" xr:uid="{52D78310-5E89-4155-B4BB-E52D4BA7B524}"/>
    <cellStyle name="Note 7 6 3 2 3" xfId="29161" xr:uid="{2D9CC8EE-15BB-4AC3-B8FC-EB5F3C00D28E}"/>
    <cellStyle name="Note 7 6 3 3" xfId="29162" xr:uid="{A69FDFA8-B1B2-411A-A490-0A2882EB026B}"/>
    <cellStyle name="Note 7 6 3 3 2" xfId="29163" xr:uid="{6E558D99-3694-406E-BCAC-E5027192F239}"/>
    <cellStyle name="Note 7 6 3 3 2 2" xfId="29164" xr:uid="{7E8D16C1-3740-498A-9EED-37F255D7B69E}"/>
    <cellStyle name="Note 7 6 3 3 3" xfId="29165" xr:uid="{19F0AEA2-83B9-447A-9843-C220C354C535}"/>
    <cellStyle name="Note 7 6 3 4" xfId="29166" xr:uid="{DB418EB4-5520-4026-8D98-A4620C09C760}"/>
    <cellStyle name="Note 7 6 3 4 2" xfId="29167" xr:uid="{1CAD625D-671C-47CC-8D2E-DB6B34F19C01}"/>
    <cellStyle name="Note 7 6 3 5" xfId="29168" xr:uid="{C3036FA2-A6B7-4D05-B1AF-20B6C8080316}"/>
    <cellStyle name="Note 7 6 3 5 2" xfId="29169" xr:uid="{E7B12545-6641-43EB-97CF-FD7C14C38626}"/>
    <cellStyle name="Note 7 6 3 6" xfId="29170" xr:uid="{517BB160-0CBF-4969-92F9-9857EE4A0349}"/>
    <cellStyle name="Note 7 6 4" xfId="29171" xr:uid="{E439CE50-0514-47F3-A347-C265A9E33161}"/>
    <cellStyle name="Note 7 6 4 2" xfId="29172" xr:uid="{DA4C195A-39D7-4D67-8EBA-8DAF5E0D8BCA}"/>
    <cellStyle name="Note 7 6 4 2 2" xfId="29173" xr:uid="{2F3307E1-D717-430C-8D6F-FB15863B32EE}"/>
    <cellStyle name="Note 7 6 4 2 2 2" xfId="29174" xr:uid="{4EDDCF58-3CD6-4A29-8DEE-C0C8DCD11DDC}"/>
    <cellStyle name="Note 7 6 4 2 3" xfId="29175" xr:uid="{8AEB0364-AE83-4BC0-A6C2-80C4A90CC2B6}"/>
    <cellStyle name="Note 7 6 4 3" xfId="29176" xr:uid="{D71DCD0D-FF6A-4E71-99C6-850574F49FE5}"/>
    <cellStyle name="Note 7 6 4 3 2" xfId="29177" xr:uid="{81A5FD35-7544-4E45-B61B-F6ED6CF2E4B6}"/>
    <cellStyle name="Note 7 6 4 3 2 2" xfId="29178" xr:uid="{5B031738-1050-4012-833F-B5D27DB26F96}"/>
    <cellStyle name="Note 7 6 4 3 3" xfId="29179" xr:uid="{B98F466F-8A01-44CE-A64C-EB6F7824D377}"/>
    <cellStyle name="Note 7 6 4 4" xfId="29180" xr:uid="{1329F3E4-3C94-4B81-9706-EEEB49D78BBB}"/>
    <cellStyle name="Note 7 6 4 4 2" xfId="29181" xr:uid="{8A0DA96F-1DE1-4207-8F4A-2FC50D46996C}"/>
    <cellStyle name="Note 7 6 4 5" xfId="29182" xr:uid="{11163035-17DF-4C42-ABFA-3FED54A57F0B}"/>
    <cellStyle name="Note 7 6 4 5 2" xfId="29183" xr:uid="{6158700E-98CE-4097-B6EC-8252F14AD348}"/>
    <cellStyle name="Note 7 6 4 6" xfId="29184" xr:uid="{E0B0BD03-34FE-45F5-A50D-99D2553B0C6F}"/>
    <cellStyle name="Note 7 6 5" xfId="29185" xr:uid="{C83E0176-8991-457C-A513-B26AFCC611A2}"/>
    <cellStyle name="Note 7 6 5 2" xfId="29186" xr:uid="{7252B97F-E0E8-4F58-8698-54344DB467B1}"/>
    <cellStyle name="Note 7 6 5 2 2" xfId="29187" xr:uid="{6E8A46A8-435F-4298-B2BE-982C5AB499FA}"/>
    <cellStyle name="Note 7 6 5 2 2 2" xfId="29188" xr:uid="{C8EE68BE-67B3-4894-89C9-2199FE9884BB}"/>
    <cellStyle name="Note 7 6 5 2 3" xfId="29189" xr:uid="{D1B72141-C536-4E33-9962-E32CB4C32768}"/>
    <cellStyle name="Note 7 6 5 3" xfId="29190" xr:uid="{A73087E3-927F-4B7E-AAEA-DA3E9FD8B50A}"/>
    <cellStyle name="Note 7 6 5 3 2" xfId="29191" xr:uid="{0F7C47FD-48D7-46AD-BFEB-DB83E681B7F2}"/>
    <cellStyle name="Note 7 6 5 3 2 2" xfId="29192" xr:uid="{7F3C6E46-9D87-4F1E-AC93-E956F193B52A}"/>
    <cellStyle name="Note 7 6 5 3 3" xfId="29193" xr:uid="{8CB35B2F-AAA1-429A-B0CF-B6CFF08E6930}"/>
    <cellStyle name="Note 7 6 5 4" xfId="29194" xr:uid="{548F21AA-B9D3-4BF3-9D33-69BAAB08A5A4}"/>
    <cellStyle name="Note 7 6 5 4 2" xfId="29195" xr:uid="{6CBF7889-D6ED-4373-AE51-01358686F4A9}"/>
    <cellStyle name="Note 7 6 5 5" xfId="29196" xr:uid="{F6420D4E-4EF4-42E8-BEEA-E14399FEDC59}"/>
    <cellStyle name="Note 7 6 5 5 2" xfId="29197" xr:uid="{1E81B209-27C1-455B-9E39-DBB1F5B8732D}"/>
    <cellStyle name="Note 7 6 5 6" xfId="29198" xr:uid="{294A8832-58F4-4A61-913A-25D5F5288C92}"/>
    <cellStyle name="Note 7 6 6" xfId="29199" xr:uid="{65E1D434-9164-4945-AEB0-33D1708AEC78}"/>
    <cellStyle name="Note 7 6 6 2" xfId="29200" xr:uid="{6FC67E91-6919-49D2-B243-4A1DE0C37FDB}"/>
    <cellStyle name="Note 7 6 6 2 2" xfId="29201" xr:uid="{8FCD2F85-D5F7-4E9E-AE1E-070D6E2A0236}"/>
    <cellStyle name="Note 7 6 6 3" xfId="29202" xr:uid="{EFF9A620-CECE-4E1A-B9DF-C4D2F8DEBF19}"/>
    <cellStyle name="Note 7 6 7" xfId="29203" xr:uid="{63600A88-0D65-4244-8FE8-BEB1B743EE43}"/>
    <cellStyle name="Note 7 6 7 2" xfId="29204" xr:uid="{E9457A1D-1C70-4255-A47B-A6E7FB2A4718}"/>
    <cellStyle name="Note 7 6 7 2 2" xfId="29205" xr:uid="{01BDCDE6-FFFE-498D-AA52-289A65622CB0}"/>
    <cellStyle name="Note 7 6 7 3" xfId="29206" xr:uid="{63047CB3-9378-4D13-9C63-ED3698BEA984}"/>
    <cellStyle name="Note 7 6 8" xfId="29207" xr:uid="{2E242998-08F8-4820-94EF-65D9D6514346}"/>
    <cellStyle name="Note 7 6 8 2" xfId="29208" xr:uid="{143CADC4-1F55-47D0-9D3B-9EA30D3B8079}"/>
    <cellStyle name="Note 7 6 9" xfId="29209" xr:uid="{042CAD3D-6486-4283-8C82-3459A4837969}"/>
    <cellStyle name="Note 7 6 9 2" xfId="29210" xr:uid="{BB58A797-9B08-4922-9BAE-37F57CF4C898}"/>
    <cellStyle name="Note 7 7" xfId="29211" xr:uid="{7C0D74A9-8354-4A77-8A08-9E1DFFFB478D}"/>
    <cellStyle name="Note 7 7 10" xfId="29212" xr:uid="{F0CEB173-2076-4418-B102-F6E1A26BB192}"/>
    <cellStyle name="Note 7 7 2" xfId="29213" xr:uid="{E25BABF1-B2EB-4BB7-843B-66903CCF9894}"/>
    <cellStyle name="Note 7 7 2 2" xfId="29214" xr:uid="{2BD1FB84-BEE4-4B85-A9D9-D02F2143CF43}"/>
    <cellStyle name="Note 7 7 2 2 2" xfId="29215" xr:uid="{F1CAF06C-A2BD-4A2E-90E8-EA051BA63C67}"/>
    <cellStyle name="Note 7 7 2 2 2 2" xfId="29216" xr:uid="{2F9D4B25-4CB5-4962-853B-2E6048DE51C7}"/>
    <cellStyle name="Note 7 7 2 2 2 2 2" xfId="29217" xr:uid="{399BA59C-863E-403F-9399-54D0BB19FC0E}"/>
    <cellStyle name="Note 7 7 2 2 2 3" xfId="29218" xr:uid="{813A72AD-C701-4A18-9160-01113D674EDD}"/>
    <cellStyle name="Note 7 7 2 2 3" xfId="29219" xr:uid="{DFA8F492-1C26-414B-9373-ACC3B23FF8E4}"/>
    <cellStyle name="Note 7 7 2 2 3 2" xfId="29220" xr:uid="{45291E38-A1A1-498D-AAE9-ED42826819A6}"/>
    <cellStyle name="Note 7 7 2 2 3 2 2" xfId="29221" xr:uid="{9C350083-2117-43DE-AB99-18CA70FEC5E2}"/>
    <cellStyle name="Note 7 7 2 2 3 3" xfId="29222" xr:uid="{DF71191B-AECE-4128-911C-F298159721D7}"/>
    <cellStyle name="Note 7 7 2 2 4" xfId="29223" xr:uid="{185A813E-340A-470F-9ACC-3BB5560FA10F}"/>
    <cellStyle name="Note 7 7 2 2 4 2" xfId="29224" xr:uid="{1CB01AA2-98A3-4BD1-9B76-848AE96334A0}"/>
    <cellStyle name="Note 7 7 2 2 5" xfId="29225" xr:uid="{7D0C0307-CF26-44A1-9B97-6AF7A914AD0B}"/>
    <cellStyle name="Note 7 7 2 2 5 2" xfId="29226" xr:uid="{D78BF5BA-FC15-4DF5-9198-CEEED14D80D6}"/>
    <cellStyle name="Note 7 7 2 2 6" xfId="29227" xr:uid="{AEF8CA38-A93E-4AB0-B160-CD5012069105}"/>
    <cellStyle name="Note 7 7 2 3" xfId="29228" xr:uid="{E56EACBD-F4F1-489F-AD9A-9208AA637D8B}"/>
    <cellStyle name="Note 7 7 2 3 2" xfId="29229" xr:uid="{2D5B6CF4-6F05-4AA7-BDB4-FD148B879512}"/>
    <cellStyle name="Note 7 7 2 3 2 2" xfId="29230" xr:uid="{53468C08-F6AD-4C8B-B0FB-6A5829A93FD1}"/>
    <cellStyle name="Note 7 7 2 3 2 2 2" xfId="29231" xr:uid="{3CB35F81-BC2D-4507-9641-521245ED0B54}"/>
    <cellStyle name="Note 7 7 2 3 2 3" xfId="29232" xr:uid="{B7DDC855-14D8-471B-A454-C9DDF88B31F9}"/>
    <cellStyle name="Note 7 7 2 3 3" xfId="29233" xr:uid="{B6D0ED4C-A60D-4238-B995-1A0FECD34D88}"/>
    <cellStyle name="Note 7 7 2 3 3 2" xfId="29234" xr:uid="{98E7C21E-8D68-4BFF-88AA-9AA16116CC5D}"/>
    <cellStyle name="Note 7 7 2 3 3 2 2" xfId="29235" xr:uid="{0A0D5D61-8BAD-4189-AB2A-4FB51AE38523}"/>
    <cellStyle name="Note 7 7 2 3 3 3" xfId="29236" xr:uid="{9812073D-0F4D-4826-9979-5C72AAD4E2BF}"/>
    <cellStyle name="Note 7 7 2 3 4" xfId="29237" xr:uid="{68E4AA78-2D1B-40AB-83D6-8D210AA1076D}"/>
    <cellStyle name="Note 7 7 2 3 4 2" xfId="29238" xr:uid="{2AE3B980-B42E-43E0-AC4E-AA3A13E8E8CB}"/>
    <cellStyle name="Note 7 7 2 3 5" xfId="29239" xr:uid="{81B8BD74-7E4D-4B9A-ACF2-6073D04E476C}"/>
    <cellStyle name="Note 7 7 2 3 5 2" xfId="29240" xr:uid="{D678774B-ECE4-4933-ABCB-466577D79399}"/>
    <cellStyle name="Note 7 7 2 3 6" xfId="29241" xr:uid="{ED07CF24-6932-472C-8BE6-3C0414934655}"/>
    <cellStyle name="Note 7 7 2 4" xfId="29242" xr:uid="{8FF400EB-295E-4A25-B463-4802856CBCFD}"/>
    <cellStyle name="Note 7 7 2 4 2" xfId="29243" xr:uid="{90F61257-722E-40E9-AE5E-3212CF689633}"/>
    <cellStyle name="Note 7 7 2 4 2 2" xfId="29244" xr:uid="{6DCE0A2A-601A-48AC-9C6B-599079CA5A7B}"/>
    <cellStyle name="Note 7 7 2 4 2 2 2" xfId="29245" xr:uid="{CE4F171A-4FF0-44A7-8106-AD4A8E6F1931}"/>
    <cellStyle name="Note 7 7 2 4 2 3" xfId="29246" xr:uid="{EB0BA7DF-6EBE-4C05-9E6A-D453F01A192E}"/>
    <cellStyle name="Note 7 7 2 4 3" xfId="29247" xr:uid="{BDD8EC6A-4BC1-4828-8F36-76B3F1FF8E74}"/>
    <cellStyle name="Note 7 7 2 4 3 2" xfId="29248" xr:uid="{C976E195-7A7B-431F-A815-6FB4B4E49631}"/>
    <cellStyle name="Note 7 7 2 4 3 2 2" xfId="29249" xr:uid="{DADE9542-9C8D-4C87-BD5A-A47A65AB4DF1}"/>
    <cellStyle name="Note 7 7 2 4 3 3" xfId="29250" xr:uid="{33C9649A-3BC4-4D66-8418-7A87319581D8}"/>
    <cellStyle name="Note 7 7 2 4 4" xfId="29251" xr:uid="{50CF7880-951D-42FB-A8E9-AE15485E8A96}"/>
    <cellStyle name="Note 7 7 2 4 4 2" xfId="29252" xr:uid="{E51624DC-F9E7-4508-92B7-F89AECB79F53}"/>
    <cellStyle name="Note 7 7 2 4 5" xfId="29253" xr:uid="{CA4B88D7-F7DF-48F8-AB35-CABAB207862D}"/>
    <cellStyle name="Note 7 7 2 4 5 2" xfId="29254" xr:uid="{6C7F8A78-D4F0-45A0-9318-2843F52B7B19}"/>
    <cellStyle name="Note 7 7 2 4 6" xfId="29255" xr:uid="{96415D5E-5083-4E67-8078-B20AEB61535E}"/>
    <cellStyle name="Note 7 7 2 5" xfId="29256" xr:uid="{C8700860-4C6D-4882-9111-A1A4C180AA5D}"/>
    <cellStyle name="Note 7 7 2 5 2" xfId="29257" xr:uid="{51B576D1-5BC0-45F9-9E56-66C03E93B82D}"/>
    <cellStyle name="Note 7 7 2 5 2 2" xfId="29258" xr:uid="{FF20DA65-6B7D-4389-BC53-AD42A4E6F2CB}"/>
    <cellStyle name="Note 7 7 2 5 3" xfId="29259" xr:uid="{579C4668-1F97-46A9-BC9B-0B38FDA10800}"/>
    <cellStyle name="Note 7 7 2 6" xfId="29260" xr:uid="{8DED6674-D6ED-4BFD-8100-55FADBAD9C02}"/>
    <cellStyle name="Note 7 7 2 6 2" xfId="29261" xr:uid="{53152F80-1763-4BC7-AD2E-D974AD0DFAB6}"/>
    <cellStyle name="Note 7 7 2 6 2 2" xfId="29262" xr:uid="{9A0A4246-547D-4DF9-95DA-1A7394E60F0F}"/>
    <cellStyle name="Note 7 7 2 6 3" xfId="29263" xr:uid="{34BF931B-B545-43F9-B36C-609DFEA62E83}"/>
    <cellStyle name="Note 7 7 2 7" xfId="29264" xr:uid="{498381BA-9E9E-44E5-A7FD-407EDB8A7D8C}"/>
    <cellStyle name="Note 7 7 2 7 2" xfId="29265" xr:uid="{F5BDE073-9B3E-49B2-882A-3CB4344AFCED}"/>
    <cellStyle name="Note 7 7 2 8" xfId="29266" xr:uid="{5EFE947A-4509-455F-9CB6-BF5955AE3D0A}"/>
    <cellStyle name="Note 7 7 2 8 2" xfId="29267" xr:uid="{5D56CFCE-6888-453D-89FE-E725378A5D13}"/>
    <cellStyle name="Note 7 7 2 9" xfId="29268" xr:uid="{AF406DC4-1C74-4698-AAC6-9E7FB6D28DDA}"/>
    <cellStyle name="Note 7 7 3" xfId="29269" xr:uid="{F944B8EA-97C2-4F12-97D4-FC781804D58B}"/>
    <cellStyle name="Note 7 7 3 2" xfId="29270" xr:uid="{1ED53FFE-8491-481C-A02F-82A8747C1EB1}"/>
    <cellStyle name="Note 7 7 3 2 2" xfId="29271" xr:uid="{DDB1E59B-B8E0-4BF3-93C5-D105AF3383A6}"/>
    <cellStyle name="Note 7 7 3 2 2 2" xfId="29272" xr:uid="{CEDE449F-11BB-4014-9542-3C64F678BAE0}"/>
    <cellStyle name="Note 7 7 3 2 3" xfId="29273" xr:uid="{D62E344A-5C4B-40CA-8EF9-C41FE7A436A2}"/>
    <cellStyle name="Note 7 7 3 3" xfId="29274" xr:uid="{575EA29E-A94F-4E48-95CA-77BFA2B2106D}"/>
    <cellStyle name="Note 7 7 3 3 2" xfId="29275" xr:uid="{8F6E4E79-76FE-4FC7-BD69-379F21F4DA28}"/>
    <cellStyle name="Note 7 7 3 3 2 2" xfId="29276" xr:uid="{36CA9ECE-2C61-40A4-B97E-EB7D664C6EC7}"/>
    <cellStyle name="Note 7 7 3 3 3" xfId="29277" xr:uid="{6FDBB5EF-C7BD-4F54-81F2-A7C6A8539AD4}"/>
    <cellStyle name="Note 7 7 3 4" xfId="29278" xr:uid="{E9618DA2-44C6-4E50-8DE3-ED0A43A997CF}"/>
    <cellStyle name="Note 7 7 3 4 2" xfId="29279" xr:uid="{541B69B8-4E52-472C-A39B-A03B3CC5D7AD}"/>
    <cellStyle name="Note 7 7 3 5" xfId="29280" xr:uid="{4D85CD3E-2A17-4023-A434-CB46602AB453}"/>
    <cellStyle name="Note 7 7 3 5 2" xfId="29281" xr:uid="{7DA6CE49-E77A-4107-A2B4-24CD95D88BC4}"/>
    <cellStyle name="Note 7 7 3 6" xfId="29282" xr:uid="{4776A7BE-4E8C-4353-88BA-70D57DD454EC}"/>
    <cellStyle name="Note 7 7 4" xfId="29283" xr:uid="{08CCE923-3915-4BE8-AD27-0CA966B6BC52}"/>
    <cellStyle name="Note 7 7 4 2" xfId="29284" xr:uid="{240E5BE3-052C-4758-B19E-CCF5B6407823}"/>
    <cellStyle name="Note 7 7 4 2 2" xfId="29285" xr:uid="{5200EE01-027D-4571-8183-6D95B688C5A0}"/>
    <cellStyle name="Note 7 7 4 2 2 2" xfId="29286" xr:uid="{08F08EF7-FFF4-4BB1-B4B0-D1800A1EFA2C}"/>
    <cellStyle name="Note 7 7 4 2 3" xfId="29287" xr:uid="{C2FF7F9E-9126-4ABE-B1F4-98036A46D36F}"/>
    <cellStyle name="Note 7 7 4 3" xfId="29288" xr:uid="{20EB6559-5A5A-4743-B9D4-8B679D33B6C8}"/>
    <cellStyle name="Note 7 7 4 3 2" xfId="29289" xr:uid="{6D8C2D7F-AEFA-4399-8569-8E6A04B73538}"/>
    <cellStyle name="Note 7 7 4 3 2 2" xfId="29290" xr:uid="{2A508228-00C3-4A91-9350-A9E2DD376DF5}"/>
    <cellStyle name="Note 7 7 4 3 3" xfId="29291" xr:uid="{FD828718-58B6-4E2A-A621-386BD1EF0728}"/>
    <cellStyle name="Note 7 7 4 4" xfId="29292" xr:uid="{68497840-31E8-4D84-8847-9F60804DF109}"/>
    <cellStyle name="Note 7 7 4 4 2" xfId="29293" xr:uid="{326EC276-397E-4D04-9090-9FEB9326934C}"/>
    <cellStyle name="Note 7 7 4 5" xfId="29294" xr:uid="{29ED0853-F8D2-4105-AD3D-860D3104B176}"/>
    <cellStyle name="Note 7 7 4 5 2" xfId="29295" xr:uid="{4577108D-6C28-40B4-985B-F5C5E55CCEB2}"/>
    <cellStyle name="Note 7 7 4 6" xfId="29296" xr:uid="{C8EAE33C-E2D3-464C-818E-1E4A6568F04A}"/>
    <cellStyle name="Note 7 7 5" xfId="29297" xr:uid="{ECBD83C8-75CF-4151-AA8D-08184BF651E6}"/>
    <cellStyle name="Note 7 7 5 2" xfId="29298" xr:uid="{CC4E03B7-4B3E-4B18-8FF5-B956B2B4BD3D}"/>
    <cellStyle name="Note 7 7 5 2 2" xfId="29299" xr:uid="{17D36728-6235-4B21-AEF7-14F30F77C22A}"/>
    <cellStyle name="Note 7 7 5 2 2 2" xfId="29300" xr:uid="{B4E59231-9DCB-455D-8A88-24DB4A0F67B2}"/>
    <cellStyle name="Note 7 7 5 2 3" xfId="29301" xr:uid="{8607693F-1859-4B0B-91F8-37220E70C2E5}"/>
    <cellStyle name="Note 7 7 5 3" xfId="29302" xr:uid="{C736E962-FAA5-40EA-A59B-E7D0366C3EDD}"/>
    <cellStyle name="Note 7 7 5 3 2" xfId="29303" xr:uid="{B4C21740-941A-4041-932D-AAEAE0D2D002}"/>
    <cellStyle name="Note 7 7 5 3 2 2" xfId="29304" xr:uid="{076FDEE5-83D9-4CEF-B8E0-4748074670B7}"/>
    <cellStyle name="Note 7 7 5 3 3" xfId="29305" xr:uid="{EF1F644B-32C2-4673-B9D5-05F18A5BD557}"/>
    <cellStyle name="Note 7 7 5 4" xfId="29306" xr:uid="{A622837F-1920-4457-8AB8-7243F54DA2AF}"/>
    <cellStyle name="Note 7 7 5 4 2" xfId="29307" xr:uid="{9D8D0F99-F821-4197-A23A-68208983DB10}"/>
    <cellStyle name="Note 7 7 5 5" xfId="29308" xr:uid="{E59848FE-69B8-4680-A513-2C558A6D69F6}"/>
    <cellStyle name="Note 7 7 5 5 2" xfId="29309" xr:uid="{09C7FCB7-83E6-46AA-9CFA-30FBE000CF99}"/>
    <cellStyle name="Note 7 7 5 6" xfId="29310" xr:uid="{DABAE18E-820B-444B-B50A-291158B62DDC}"/>
    <cellStyle name="Note 7 7 6" xfId="29311" xr:uid="{628CCE75-FE8A-4213-BDE5-24419E44676F}"/>
    <cellStyle name="Note 7 7 6 2" xfId="29312" xr:uid="{45EA6D57-B6D7-419D-93BB-0F122628BBF8}"/>
    <cellStyle name="Note 7 7 6 2 2" xfId="29313" xr:uid="{3B809720-A1FF-46F5-894E-5EE757A04DC4}"/>
    <cellStyle name="Note 7 7 6 3" xfId="29314" xr:uid="{4A9F2425-D5EE-4FEC-AD51-8487040C593A}"/>
    <cellStyle name="Note 7 7 7" xfId="29315" xr:uid="{875E4EF8-65C7-4751-95FD-A6617693AD43}"/>
    <cellStyle name="Note 7 7 7 2" xfId="29316" xr:uid="{BF542AF8-28AD-4618-BEB0-462C21B3421B}"/>
    <cellStyle name="Note 7 7 7 2 2" xfId="29317" xr:uid="{9A5CE86D-669F-4E03-9411-9519FFD642F1}"/>
    <cellStyle name="Note 7 7 7 3" xfId="29318" xr:uid="{C76B959F-7ABC-4982-9E5E-C4F916591D9D}"/>
    <cellStyle name="Note 7 7 8" xfId="29319" xr:uid="{1A3DC765-A786-4EBC-9D1E-5A6BB717B653}"/>
    <cellStyle name="Note 7 7 8 2" xfId="29320" xr:uid="{62920B4A-2017-4B3A-9D1E-82139E312AC2}"/>
    <cellStyle name="Note 7 7 9" xfId="29321" xr:uid="{377C5B24-D596-4632-A7BF-5FD951DB8EFF}"/>
    <cellStyle name="Note 7 7 9 2" xfId="29322" xr:uid="{830D780B-5A6B-47BE-B717-CFB6D0F8F8ED}"/>
    <cellStyle name="Note 7 8" xfId="29323" xr:uid="{AE9ED6AD-3472-4FC6-9028-C2D5CD4316B8}"/>
    <cellStyle name="Note 7 8 10" xfId="29324" xr:uid="{10363A48-6885-4F74-8694-52B2682D5268}"/>
    <cellStyle name="Note 7 8 2" xfId="29325" xr:uid="{E43A24A5-CD78-4C76-B2FB-4C119A1BE5E3}"/>
    <cellStyle name="Note 7 8 2 2" xfId="29326" xr:uid="{7796C356-BFC8-425F-8D5C-3FD50AA97C27}"/>
    <cellStyle name="Note 7 8 2 2 2" xfId="29327" xr:uid="{BA7A8D60-1DE3-46F7-BB0C-B47B2EA6DFDF}"/>
    <cellStyle name="Note 7 8 2 2 2 2" xfId="29328" xr:uid="{2FBF4494-039B-4586-9669-15BCFC08A1EB}"/>
    <cellStyle name="Note 7 8 2 2 2 2 2" xfId="29329" xr:uid="{5D228C83-69B5-4BE6-9C36-CD545E14867C}"/>
    <cellStyle name="Note 7 8 2 2 2 3" xfId="29330" xr:uid="{2920DBEB-45EA-4C71-B04D-D5C34F6D3B0D}"/>
    <cellStyle name="Note 7 8 2 2 3" xfId="29331" xr:uid="{197C33A1-65CB-4C8F-9011-778536E6E558}"/>
    <cellStyle name="Note 7 8 2 2 3 2" xfId="29332" xr:uid="{3DC0F3C3-31E0-481E-89DE-ACF591DDDCC9}"/>
    <cellStyle name="Note 7 8 2 2 3 2 2" xfId="29333" xr:uid="{EE054BB3-7D4F-42C7-83C2-3A9F40D25B58}"/>
    <cellStyle name="Note 7 8 2 2 3 3" xfId="29334" xr:uid="{BF6CFE7B-31CB-456A-AD54-9C17674D5041}"/>
    <cellStyle name="Note 7 8 2 2 4" xfId="29335" xr:uid="{6D40ADBC-D260-43E5-9D0D-2884D1BED1FE}"/>
    <cellStyle name="Note 7 8 2 2 4 2" xfId="29336" xr:uid="{2B889E6C-889E-4812-A191-E730D43D4E9D}"/>
    <cellStyle name="Note 7 8 2 2 5" xfId="29337" xr:uid="{E65EC53F-FE75-4CDA-B2ED-0C57C64A4B6F}"/>
    <cellStyle name="Note 7 8 2 2 5 2" xfId="29338" xr:uid="{6F97C630-0373-4252-BA32-B60EFD9D9981}"/>
    <cellStyle name="Note 7 8 2 2 6" xfId="29339" xr:uid="{50AFA36E-47BF-4EDA-A893-A041088B0AE3}"/>
    <cellStyle name="Note 7 8 2 3" xfId="29340" xr:uid="{12E17D4B-38C9-468C-B249-93E6F0C29BCB}"/>
    <cellStyle name="Note 7 8 2 3 2" xfId="29341" xr:uid="{C0DC68AA-2375-4912-97A5-9210A725FF34}"/>
    <cellStyle name="Note 7 8 2 3 2 2" xfId="29342" xr:uid="{AA101EBE-ECEB-4C4E-92A4-81C81B190E9D}"/>
    <cellStyle name="Note 7 8 2 3 2 2 2" xfId="29343" xr:uid="{1B6D865B-8184-4269-978B-66191393D306}"/>
    <cellStyle name="Note 7 8 2 3 2 3" xfId="29344" xr:uid="{3026FA31-ADC5-4A82-83CA-15267D10D9A8}"/>
    <cellStyle name="Note 7 8 2 3 3" xfId="29345" xr:uid="{53F8EB8B-8147-4162-8B70-7D0982D9C5B8}"/>
    <cellStyle name="Note 7 8 2 3 3 2" xfId="29346" xr:uid="{CCD6A334-B6AF-4FFF-B52E-02C79924F6B4}"/>
    <cellStyle name="Note 7 8 2 3 3 2 2" xfId="29347" xr:uid="{00405E4C-5258-458E-B7DB-3D65A3822D2A}"/>
    <cellStyle name="Note 7 8 2 3 3 3" xfId="29348" xr:uid="{9EDE30A5-C365-40EC-AB45-45B458608787}"/>
    <cellStyle name="Note 7 8 2 3 4" xfId="29349" xr:uid="{27750E06-1675-46BF-9595-CAB57E3E7915}"/>
    <cellStyle name="Note 7 8 2 3 4 2" xfId="29350" xr:uid="{D63B879C-F489-46EE-B521-39EC2876D399}"/>
    <cellStyle name="Note 7 8 2 3 5" xfId="29351" xr:uid="{7654E259-BA97-4A18-B602-38A12F803C65}"/>
    <cellStyle name="Note 7 8 2 3 5 2" xfId="29352" xr:uid="{258767AC-7E73-4C05-B631-68E23C104171}"/>
    <cellStyle name="Note 7 8 2 3 6" xfId="29353" xr:uid="{08885AE0-2AC4-4FE6-A39E-EF565C333242}"/>
    <cellStyle name="Note 7 8 2 4" xfId="29354" xr:uid="{8F96AFC8-29C9-450D-8656-8D5500C929E4}"/>
    <cellStyle name="Note 7 8 2 4 2" xfId="29355" xr:uid="{23B399AD-CAA0-4940-B0EF-119C8217483F}"/>
    <cellStyle name="Note 7 8 2 4 2 2" xfId="29356" xr:uid="{75DBB238-8AD4-4292-A3C2-CB45A3E1D137}"/>
    <cellStyle name="Note 7 8 2 4 2 2 2" xfId="29357" xr:uid="{6AF9C2DA-C3A5-462F-9E43-83286BABDF7C}"/>
    <cellStyle name="Note 7 8 2 4 2 3" xfId="29358" xr:uid="{03561BA8-5C27-4182-9FCE-E173724C7F3C}"/>
    <cellStyle name="Note 7 8 2 4 3" xfId="29359" xr:uid="{0CFAFB3A-EC4F-4F94-BFA1-7236B7289D0B}"/>
    <cellStyle name="Note 7 8 2 4 3 2" xfId="29360" xr:uid="{4B3B8888-6F92-4742-978C-40FFB8944898}"/>
    <cellStyle name="Note 7 8 2 4 3 2 2" xfId="29361" xr:uid="{36EF7225-FA32-4C19-9876-42BEF8762871}"/>
    <cellStyle name="Note 7 8 2 4 3 3" xfId="29362" xr:uid="{D627F51B-E52F-413A-868A-F6DAC82CD687}"/>
    <cellStyle name="Note 7 8 2 4 4" xfId="29363" xr:uid="{2BCD51B2-A5C5-494E-B132-8AA59015302A}"/>
    <cellStyle name="Note 7 8 2 4 4 2" xfId="29364" xr:uid="{94FA6D55-FFAE-4078-8790-B210E7A7CE94}"/>
    <cellStyle name="Note 7 8 2 4 5" xfId="29365" xr:uid="{5E6C2A5B-48A2-4C5B-9EF0-33F1C10E1FA4}"/>
    <cellStyle name="Note 7 8 2 4 5 2" xfId="29366" xr:uid="{5F32F24E-E6B3-4A24-BAC8-BF7859EBAE50}"/>
    <cellStyle name="Note 7 8 2 4 6" xfId="29367" xr:uid="{EABBBAC0-62A8-4BB1-97C5-7CA8958C8BE8}"/>
    <cellStyle name="Note 7 8 2 5" xfId="29368" xr:uid="{01C59768-E727-486D-B9B1-EE9359FCA0D6}"/>
    <cellStyle name="Note 7 8 2 5 2" xfId="29369" xr:uid="{98724DEF-57FB-48A6-9735-20203C886BF0}"/>
    <cellStyle name="Note 7 8 2 5 2 2" xfId="29370" xr:uid="{86927FCA-FD82-4E1E-A993-EBA246AB2A8D}"/>
    <cellStyle name="Note 7 8 2 5 3" xfId="29371" xr:uid="{839E847A-F385-45E2-A851-76D308A13D7B}"/>
    <cellStyle name="Note 7 8 2 6" xfId="29372" xr:uid="{D7969CE7-D5AC-4B02-A5F0-A18E1239F171}"/>
    <cellStyle name="Note 7 8 2 6 2" xfId="29373" xr:uid="{870F0B25-4CCC-4E45-B98D-59E129A1BD0A}"/>
    <cellStyle name="Note 7 8 2 6 2 2" xfId="29374" xr:uid="{BD61D191-43E6-4D64-A19B-DF41FE9B3808}"/>
    <cellStyle name="Note 7 8 2 6 3" xfId="29375" xr:uid="{C1C6765B-F6B5-451F-B3C5-9B6CC55FAB83}"/>
    <cellStyle name="Note 7 8 2 7" xfId="29376" xr:uid="{4BC7C632-64AC-4910-A852-001974D25A96}"/>
    <cellStyle name="Note 7 8 2 7 2" xfId="29377" xr:uid="{33323387-142B-4069-8475-38E6DFE00DD3}"/>
    <cellStyle name="Note 7 8 2 8" xfId="29378" xr:uid="{590BAE86-3B3D-4E54-BBA8-36C5CF0F75B1}"/>
    <cellStyle name="Note 7 8 2 8 2" xfId="29379" xr:uid="{FB542400-98BF-48DC-B37C-5537F94B2C66}"/>
    <cellStyle name="Note 7 8 2 9" xfId="29380" xr:uid="{FC19E914-10E7-4C08-8ABA-71BF95ED67DC}"/>
    <cellStyle name="Note 7 8 3" xfId="29381" xr:uid="{6524DE60-CB33-43CC-A562-4D37DFD7FB21}"/>
    <cellStyle name="Note 7 8 3 2" xfId="29382" xr:uid="{B731CF5B-B9C3-4B4F-883D-D666D0C6D428}"/>
    <cellStyle name="Note 7 8 3 2 2" xfId="29383" xr:uid="{4A47E830-688C-4BA4-AACF-1E157BD9775B}"/>
    <cellStyle name="Note 7 8 3 2 2 2" xfId="29384" xr:uid="{1E58E829-25A4-4E09-9CB9-5A657FE24DA4}"/>
    <cellStyle name="Note 7 8 3 2 3" xfId="29385" xr:uid="{61858AC6-3C67-4EBE-9CD3-947E0EAE8345}"/>
    <cellStyle name="Note 7 8 3 3" xfId="29386" xr:uid="{89E5A2B4-F503-4E7D-B16F-9F04CC14AA06}"/>
    <cellStyle name="Note 7 8 3 3 2" xfId="29387" xr:uid="{FC27A4D0-FE88-4C0A-BAF9-3D90CFE34C3B}"/>
    <cellStyle name="Note 7 8 3 3 2 2" xfId="29388" xr:uid="{C53722E8-C382-4887-876C-BD204E796A92}"/>
    <cellStyle name="Note 7 8 3 3 3" xfId="29389" xr:uid="{5E2C9286-2EDB-4086-9C2B-E41FBF2617E1}"/>
    <cellStyle name="Note 7 8 3 4" xfId="29390" xr:uid="{D0761C7B-7774-4945-88D1-904DF613F4A1}"/>
    <cellStyle name="Note 7 8 3 4 2" xfId="29391" xr:uid="{140EB2B9-BFB7-4656-B49E-05008882D212}"/>
    <cellStyle name="Note 7 8 3 5" xfId="29392" xr:uid="{00175F7A-EBD8-4F74-BBB8-08A65EAB5D7D}"/>
    <cellStyle name="Note 7 8 3 5 2" xfId="29393" xr:uid="{EE552155-1316-4B09-85C2-A20813C804EB}"/>
    <cellStyle name="Note 7 8 3 6" xfId="29394" xr:uid="{23C006EB-F9DC-4ACF-B9A9-94094085CFCC}"/>
    <cellStyle name="Note 7 8 4" xfId="29395" xr:uid="{C7A3E959-8487-4242-91EE-C2E2804D36DA}"/>
    <cellStyle name="Note 7 8 4 2" xfId="29396" xr:uid="{DE1A8E4C-E1D8-4475-96A3-5CEE80BFC80F}"/>
    <cellStyle name="Note 7 8 4 2 2" xfId="29397" xr:uid="{00199975-8AB0-4D6D-AD75-6AD8E4C8BB93}"/>
    <cellStyle name="Note 7 8 4 2 2 2" xfId="29398" xr:uid="{9E875C62-DD04-4418-B375-16CFF25998A9}"/>
    <cellStyle name="Note 7 8 4 2 3" xfId="29399" xr:uid="{4A686F31-747E-4812-9492-3F5253698DBC}"/>
    <cellStyle name="Note 7 8 4 3" xfId="29400" xr:uid="{85B1C155-76B3-42AC-A314-69AFF66F62E6}"/>
    <cellStyle name="Note 7 8 4 3 2" xfId="29401" xr:uid="{408C9C4A-0D41-49E0-951B-C4B9C54049C2}"/>
    <cellStyle name="Note 7 8 4 3 2 2" xfId="29402" xr:uid="{5C85053C-535D-47A7-946A-31783CF4B184}"/>
    <cellStyle name="Note 7 8 4 3 3" xfId="29403" xr:uid="{4B81AC38-DEAB-4D0A-A999-9D98C3495889}"/>
    <cellStyle name="Note 7 8 4 4" xfId="29404" xr:uid="{D269DFF4-498F-4CA5-8196-6E859F4CF650}"/>
    <cellStyle name="Note 7 8 4 4 2" xfId="29405" xr:uid="{CDF57B73-F503-4D19-83CB-F24226629C2C}"/>
    <cellStyle name="Note 7 8 4 5" xfId="29406" xr:uid="{9217714C-DF0A-484F-8D4E-B2640F74497D}"/>
    <cellStyle name="Note 7 8 4 5 2" xfId="29407" xr:uid="{0AB2A27E-2408-4C9D-96F3-18E7C296C955}"/>
    <cellStyle name="Note 7 8 4 6" xfId="29408" xr:uid="{7A8F60DE-BFE0-4284-91FE-5985CACBEF50}"/>
    <cellStyle name="Note 7 8 5" xfId="29409" xr:uid="{CA0A0B76-B998-4FF1-BA00-9E3C1F533EBF}"/>
    <cellStyle name="Note 7 8 5 2" xfId="29410" xr:uid="{4ECBC37A-1799-481C-9217-8590B30E368B}"/>
    <cellStyle name="Note 7 8 5 2 2" xfId="29411" xr:uid="{B6E34DA2-A054-4BD8-A4C6-5AD056483A5F}"/>
    <cellStyle name="Note 7 8 5 2 2 2" xfId="29412" xr:uid="{4FB48C4C-3872-4309-A029-A56AF4E43D6D}"/>
    <cellStyle name="Note 7 8 5 2 3" xfId="29413" xr:uid="{7241E813-4BBE-431D-9FD0-FE0A5B4FB143}"/>
    <cellStyle name="Note 7 8 5 3" xfId="29414" xr:uid="{1F28823F-4118-4CD2-825D-70477213C43E}"/>
    <cellStyle name="Note 7 8 5 3 2" xfId="29415" xr:uid="{F032A59F-C987-4592-A35A-5467B4BD5593}"/>
    <cellStyle name="Note 7 8 5 3 2 2" xfId="29416" xr:uid="{8AC74085-91F9-4C71-89A0-DD60DDEC2ADE}"/>
    <cellStyle name="Note 7 8 5 3 3" xfId="29417" xr:uid="{51791F90-4E2E-4452-BC5B-DEC02AB24AB5}"/>
    <cellStyle name="Note 7 8 5 4" xfId="29418" xr:uid="{BB7AC384-4C35-4AB0-92AB-4162092DE083}"/>
    <cellStyle name="Note 7 8 5 4 2" xfId="29419" xr:uid="{0F31DD0A-2931-4F0C-8B80-5C05E961A05B}"/>
    <cellStyle name="Note 7 8 5 5" xfId="29420" xr:uid="{46ED37CF-038E-4F16-B2B5-8BAC567DD7A4}"/>
    <cellStyle name="Note 7 8 5 5 2" xfId="29421" xr:uid="{C3CFC485-30CB-4FF6-BDC3-AC6B2359DF50}"/>
    <cellStyle name="Note 7 8 5 6" xfId="29422" xr:uid="{F2590038-87E7-404B-968E-6F6EB3055DCB}"/>
    <cellStyle name="Note 7 8 6" xfId="29423" xr:uid="{F893F015-B492-4D91-8EEA-9811525CAD52}"/>
    <cellStyle name="Note 7 8 6 2" xfId="29424" xr:uid="{575FCF53-DBBC-4F90-A1FF-E767D9BA1998}"/>
    <cellStyle name="Note 7 8 6 2 2" xfId="29425" xr:uid="{B0D77F3E-0695-4B4D-92FF-9C185D447D63}"/>
    <cellStyle name="Note 7 8 6 3" xfId="29426" xr:uid="{F1E51AF9-A969-4034-B72D-5FF2D4C16209}"/>
    <cellStyle name="Note 7 8 7" xfId="29427" xr:uid="{726B2176-F715-4097-BF27-3F865DD386F1}"/>
    <cellStyle name="Note 7 8 7 2" xfId="29428" xr:uid="{962405F6-EE1A-44A9-A6FD-98535F0B633C}"/>
    <cellStyle name="Note 7 8 7 2 2" xfId="29429" xr:uid="{8B17C22D-F712-4201-8790-79062998E526}"/>
    <cellStyle name="Note 7 8 7 3" xfId="29430" xr:uid="{447F1979-98DB-42FE-A4AB-FE4157CD0782}"/>
    <cellStyle name="Note 7 8 8" xfId="29431" xr:uid="{6BC9DF43-7BE4-4AC4-B4D1-9C3605626F35}"/>
    <cellStyle name="Note 7 8 8 2" xfId="29432" xr:uid="{35F616F7-0AA3-4E00-B043-E6729DC78471}"/>
    <cellStyle name="Note 7 8 9" xfId="29433" xr:uid="{5C4DEBA4-C43B-4CFC-B277-CF03E15A52C4}"/>
    <cellStyle name="Note 7 8 9 2" xfId="29434" xr:uid="{2BB1EA5F-A4A1-4F98-BEF0-DA41D0FC5E54}"/>
    <cellStyle name="Note 7 9" xfId="29435" xr:uid="{D9CC6399-3F9E-40D7-B668-24835B972A71}"/>
    <cellStyle name="Note 7 9 10" xfId="29436" xr:uid="{DC2951BD-C723-49D9-B042-8F0A8F444DF0}"/>
    <cellStyle name="Note 7 9 2" xfId="29437" xr:uid="{7AC39B0C-1081-4B81-A38B-0144073F5408}"/>
    <cellStyle name="Note 7 9 2 2" xfId="29438" xr:uid="{5CDE9C85-F07A-41ED-9D86-F2D77BB2E982}"/>
    <cellStyle name="Note 7 9 2 2 2" xfId="29439" xr:uid="{A0B7E9C7-0B97-4863-B660-1BF6A27190B4}"/>
    <cellStyle name="Note 7 9 2 2 2 2" xfId="29440" xr:uid="{B04048DE-41C7-45C4-BADB-5CD3BF1FC146}"/>
    <cellStyle name="Note 7 9 2 2 2 2 2" xfId="29441" xr:uid="{ACA09253-D393-46E1-968A-7A24CA1F409B}"/>
    <cellStyle name="Note 7 9 2 2 2 3" xfId="29442" xr:uid="{F4471A4A-0034-499E-A8B2-10E5D1A77A12}"/>
    <cellStyle name="Note 7 9 2 2 3" xfId="29443" xr:uid="{121D61EA-F894-4502-A6D7-3E8471116E4B}"/>
    <cellStyle name="Note 7 9 2 2 3 2" xfId="29444" xr:uid="{38E3C012-F35A-4EFE-8C2A-CF213E7E825C}"/>
    <cellStyle name="Note 7 9 2 2 3 2 2" xfId="29445" xr:uid="{D8DE10AB-FA53-4307-991B-8147D6AA386A}"/>
    <cellStyle name="Note 7 9 2 2 3 3" xfId="29446" xr:uid="{F9C5EC27-A501-48F0-94EF-3F8D437DA818}"/>
    <cellStyle name="Note 7 9 2 2 4" xfId="29447" xr:uid="{B7FDD33B-FB0E-48E6-9DC3-2E3CC9F6E226}"/>
    <cellStyle name="Note 7 9 2 2 4 2" xfId="29448" xr:uid="{AD561865-8F54-4AC9-A76B-A8326C31B91F}"/>
    <cellStyle name="Note 7 9 2 2 5" xfId="29449" xr:uid="{888F9393-DCC5-4998-94E9-CABC888AFA7E}"/>
    <cellStyle name="Note 7 9 2 2 5 2" xfId="29450" xr:uid="{03D26C3F-12CF-47DE-9A1A-87E4AC64D3A8}"/>
    <cellStyle name="Note 7 9 2 2 6" xfId="29451" xr:uid="{D8D8390E-2783-4807-A629-441D43E25349}"/>
    <cellStyle name="Note 7 9 2 3" xfId="29452" xr:uid="{1E4571DE-ED4D-4EC5-B6A4-A14721DED6F6}"/>
    <cellStyle name="Note 7 9 2 3 2" xfId="29453" xr:uid="{18DEF96A-CE0B-42F1-9002-0708D6E45F9C}"/>
    <cellStyle name="Note 7 9 2 3 2 2" xfId="29454" xr:uid="{3F7F56EC-159A-43AB-A643-B2FD33FE9E01}"/>
    <cellStyle name="Note 7 9 2 3 2 2 2" xfId="29455" xr:uid="{2C239ED6-119B-45AB-BF8E-102F976725C3}"/>
    <cellStyle name="Note 7 9 2 3 2 3" xfId="29456" xr:uid="{F66D040A-A2CA-4DFF-967B-5DF7420266BA}"/>
    <cellStyle name="Note 7 9 2 3 3" xfId="29457" xr:uid="{248967A6-ADC4-41EB-8E2A-A670A497A156}"/>
    <cellStyle name="Note 7 9 2 3 3 2" xfId="29458" xr:uid="{FB569206-6821-4F6E-AE39-2457B7E125DE}"/>
    <cellStyle name="Note 7 9 2 3 3 2 2" xfId="29459" xr:uid="{396E164B-CE2F-4D8F-AEEC-F27AE87AA770}"/>
    <cellStyle name="Note 7 9 2 3 3 3" xfId="29460" xr:uid="{CDC5CA31-D671-4C3B-BD7B-6B0E9B313EDD}"/>
    <cellStyle name="Note 7 9 2 3 4" xfId="29461" xr:uid="{F006FBA0-C4CA-4CD0-983B-8C4CFFCD16B8}"/>
    <cellStyle name="Note 7 9 2 3 4 2" xfId="29462" xr:uid="{E632E416-F8F5-47E8-9F9A-684D4B2E4DBE}"/>
    <cellStyle name="Note 7 9 2 3 5" xfId="29463" xr:uid="{18BD4199-2399-418F-AE96-47C410ECC839}"/>
    <cellStyle name="Note 7 9 2 3 5 2" xfId="29464" xr:uid="{732FE584-C950-4A61-998F-97D44771C3DD}"/>
    <cellStyle name="Note 7 9 2 3 6" xfId="29465" xr:uid="{E75A73A1-4875-4AAB-A5DF-C0A7A2B26AF9}"/>
    <cellStyle name="Note 7 9 2 4" xfId="29466" xr:uid="{064FC930-47DB-424B-BF0D-87E0A263FC58}"/>
    <cellStyle name="Note 7 9 2 4 2" xfId="29467" xr:uid="{36B5187F-0B4C-40D1-93BD-8974FA9AC00A}"/>
    <cellStyle name="Note 7 9 2 4 2 2" xfId="29468" xr:uid="{CC1CB35E-EDD3-4FFB-B806-815E97D548ED}"/>
    <cellStyle name="Note 7 9 2 4 2 2 2" xfId="29469" xr:uid="{CAD3AEB2-3B3B-40FA-A50D-B40EDAA9D675}"/>
    <cellStyle name="Note 7 9 2 4 2 3" xfId="29470" xr:uid="{1427F921-4741-4D53-B878-C17CB9C18E64}"/>
    <cellStyle name="Note 7 9 2 4 3" xfId="29471" xr:uid="{FCBD95AA-2ABA-4914-AEAC-6C5ADF81C291}"/>
    <cellStyle name="Note 7 9 2 4 3 2" xfId="29472" xr:uid="{B847C8D1-247D-407D-A31B-B8676ED0D15A}"/>
    <cellStyle name="Note 7 9 2 4 3 2 2" xfId="29473" xr:uid="{6826BF41-D583-4F90-AE1B-E30F4D7D0558}"/>
    <cellStyle name="Note 7 9 2 4 3 3" xfId="29474" xr:uid="{F0C4B860-FD17-44C4-8294-175CCE96FF20}"/>
    <cellStyle name="Note 7 9 2 4 4" xfId="29475" xr:uid="{B4C7D731-2C77-4BE4-9EFB-46C15F1BCEFB}"/>
    <cellStyle name="Note 7 9 2 4 4 2" xfId="29476" xr:uid="{B656B05F-A249-4C8F-A713-CFBCBE326270}"/>
    <cellStyle name="Note 7 9 2 4 5" xfId="29477" xr:uid="{B1F410CB-D13D-4D3A-A273-D7B2EB59A4E8}"/>
    <cellStyle name="Note 7 9 2 4 5 2" xfId="29478" xr:uid="{56E37869-3039-4EDD-AD49-EBB4967CBDF3}"/>
    <cellStyle name="Note 7 9 2 4 6" xfId="29479" xr:uid="{C0E5A3EE-E64E-435E-94EC-1B1307F3DB6D}"/>
    <cellStyle name="Note 7 9 2 5" xfId="29480" xr:uid="{A95CCEB2-0CDA-474D-A5ED-CC48FE1A9915}"/>
    <cellStyle name="Note 7 9 2 5 2" xfId="29481" xr:uid="{2C4BE7CE-57FD-4E5F-8B26-3C5AC4B48FFE}"/>
    <cellStyle name="Note 7 9 2 5 2 2" xfId="29482" xr:uid="{35715367-3E62-4F7C-BE06-F56700BE164F}"/>
    <cellStyle name="Note 7 9 2 5 3" xfId="29483" xr:uid="{3880CB1A-05CF-4805-ACAA-3899E3A38A7A}"/>
    <cellStyle name="Note 7 9 2 6" xfId="29484" xr:uid="{2FCDF6C5-2EA9-4945-A320-FDBB4E9C59CD}"/>
    <cellStyle name="Note 7 9 2 6 2" xfId="29485" xr:uid="{FF96A4AF-362B-412F-98F0-C61C1A89BA19}"/>
    <cellStyle name="Note 7 9 2 6 2 2" xfId="29486" xr:uid="{BD0B5231-A7F7-4994-A158-99383756173D}"/>
    <cellStyle name="Note 7 9 2 6 3" xfId="29487" xr:uid="{4AB43879-1714-4B2B-99EB-4DF148489566}"/>
    <cellStyle name="Note 7 9 2 7" xfId="29488" xr:uid="{A9683B1A-83FB-40E9-8ACC-A88E902D0F1B}"/>
    <cellStyle name="Note 7 9 2 7 2" xfId="29489" xr:uid="{8110F5FF-69DF-440C-B325-7BF70066F82E}"/>
    <cellStyle name="Note 7 9 2 8" xfId="29490" xr:uid="{8B971F97-C0B5-4A91-BC7E-8DD189B690CD}"/>
    <cellStyle name="Note 7 9 2 8 2" xfId="29491" xr:uid="{812BDC5A-D185-49F1-8A4D-CB0F26908746}"/>
    <cellStyle name="Note 7 9 2 9" xfId="29492" xr:uid="{9F5B4318-1A29-43A8-80E9-359B4538CBAE}"/>
    <cellStyle name="Note 7 9 3" xfId="29493" xr:uid="{E0852E9B-B5AA-4439-99E5-F7B68162A17B}"/>
    <cellStyle name="Note 7 9 3 2" xfId="29494" xr:uid="{A6982B10-AFBF-46F3-B7D7-D1030E71BAD1}"/>
    <cellStyle name="Note 7 9 3 2 2" xfId="29495" xr:uid="{F070B29A-0B23-431C-A79A-A14858D39FCD}"/>
    <cellStyle name="Note 7 9 3 2 2 2" xfId="29496" xr:uid="{A351242A-B730-4F19-A770-7727D246A764}"/>
    <cellStyle name="Note 7 9 3 2 3" xfId="29497" xr:uid="{5C0E8B80-E2B4-4A34-B853-FDA098EF27C8}"/>
    <cellStyle name="Note 7 9 3 3" xfId="29498" xr:uid="{67115E78-262D-41D1-8880-2CA4D2EE907A}"/>
    <cellStyle name="Note 7 9 3 3 2" xfId="29499" xr:uid="{4B17AD21-7E73-4CDB-A653-8B209F34ED21}"/>
    <cellStyle name="Note 7 9 3 3 2 2" xfId="29500" xr:uid="{5DBB7930-8A91-4642-ADAE-D6AE6CBFF663}"/>
    <cellStyle name="Note 7 9 3 3 3" xfId="29501" xr:uid="{863776E8-D585-4437-82C4-67FF18AA37A3}"/>
    <cellStyle name="Note 7 9 3 4" xfId="29502" xr:uid="{F0176180-B13A-4B6C-8A6A-162A5DF440D3}"/>
    <cellStyle name="Note 7 9 3 4 2" xfId="29503" xr:uid="{B2CEC70A-120F-4146-8CF2-4AECE3ECE5EF}"/>
    <cellStyle name="Note 7 9 3 5" xfId="29504" xr:uid="{A78F7B97-C732-4A04-98E9-6BC93C11708D}"/>
    <cellStyle name="Note 7 9 3 5 2" xfId="29505" xr:uid="{4375984D-1215-4BF3-80AC-2BEDF30A42B0}"/>
    <cellStyle name="Note 7 9 3 6" xfId="29506" xr:uid="{6E7E2C96-3CB9-40E6-8A0A-A1DD8D7A31C7}"/>
    <cellStyle name="Note 7 9 4" xfId="29507" xr:uid="{A1E4ED7B-2C74-424B-9B77-34B02557F5F4}"/>
    <cellStyle name="Note 7 9 4 2" xfId="29508" xr:uid="{18FCA282-11A5-449E-BD29-5F70659613EB}"/>
    <cellStyle name="Note 7 9 4 2 2" xfId="29509" xr:uid="{4C5A77E9-9A74-4963-A019-9C6639F8EF49}"/>
    <cellStyle name="Note 7 9 4 2 2 2" xfId="29510" xr:uid="{4DD03B01-07C7-4091-9C1E-BF0546C943B4}"/>
    <cellStyle name="Note 7 9 4 2 3" xfId="29511" xr:uid="{8DCB72F3-D0E4-4AFB-8434-0D5724636805}"/>
    <cellStyle name="Note 7 9 4 3" xfId="29512" xr:uid="{3A773FDB-127D-4D1A-B144-6DEF4639C384}"/>
    <cellStyle name="Note 7 9 4 3 2" xfId="29513" xr:uid="{B5ADA5E9-5A99-4CD7-A258-26586EEA6E60}"/>
    <cellStyle name="Note 7 9 4 3 2 2" xfId="29514" xr:uid="{5E497E45-416D-4BFD-840B-1821ED25D60E}"/>
    <cellStyle name="Note 7 9 4 3 3" xfId="29515" xr:uid="{BFC36998-7DE6-4654-82A5-F32AF5E6DF0C}"/>
    <cellStyle name="Note 7 9 4 4" xfId="29516" xr:uid="{1FBDA8B1-7D07-4FA8-BF41-881ECC22F0D5}"/>
    <cellStyle name="Note 7 9 4 4 2" xfId="29517" xr:uid="{63E57949-75C5-483A-AE26-663B7561D91D}"/>
    <cellStyle name="Note 7 9 4 5" xfId="29518" xr:uid="{FAA56C9D-31C3-467E-A7C6-D1C7339A0A32}"/>
    <cellStyle name="Note 7 9 4 5 2" xfId="29519" xr:uid="{3DDC7058-5B7B-4F71-B468-9EECF6226A95}"/>
    <cellStyle name="Note 7 9 4 6" xfId="29520" xr:uid="{B629F479-E378-42CE-8B76-2C2F0BB52743}"/>
    <cellStyle name="Note 7 9 5" xfId="29521" xr:uid="{6DE2EEFD-EFBD-4892-A854-CC1B18C85A9F}"/>
    <cellStyle name="Note 7 9 5 2" xfId="29522" xr:uid="{4BF4A538-078E-489E-9516-1E0F51BBEE8D}"/>
    <cellStyle name="Note 7 9 5 2 2" xfId="29523" xr:uid="{2B821685-F629-4A19-A884-03172AF02C05}"/>
    <cellStyle name="Note 7 9 5 2 2 2" xfId="29524" xr:uid="{35995DBA-D098-4F1B-8DD5-719F410790B9}"/>
    <cellStyle name="Note 7 9 5 2 3" xfId="29525" xr:uid="{287D7E42-AC2C-444F-BC3B-26E37BAE0E38}"/>
    <cellStyle name="Note 7 9 5 3" xfId="29526" xr:uid="{39B935DF-92D6-4A56-9345-28A882E94A39}"/>
    <cellStyle name="Note 7 9 5 3 2" xfId="29527" xr:uid="{F6698BCA-9A41-467A-83EC-86EEA2B2C5FD}"/>
    <cellStyle name="Note 7 9 5 3 2 2" xfId="29528" xr:uid="{8A2B476D-ACFC-4BAE-BB80-2D5BE004D159}"/>
    <cellStyle name="Note 7 9 5 3 3" xfId="29529" xr:uid="{74EC4C44-A028-471B-B948-D8187F704D06}"/>
    <cellStyle name="Note 7 9 5 4" xfId="29530" xr:uid="{1C4E8F2C-67F3-47EE-B830-66EE5BA33A68}"/>
    <cellStyle name="Note 7 9 5 4 2" xfId="29531" xr:uid="{A02FCD3B-61D9-445E-ABF9-F0FB16A61E4F}"/>
    <cellStyle name="Note 7 9 5 5" xfId="29532" xr:uid="{DC1C2EFC-1082-4693-8634-7D3F89D6A6D7}"/>
    <cellStyle name="Note 7 9 5 5 2" xfId="29533" xr:uid="{47B9BBF3-0118-4517-885A-3108077EBEB0}"/>
    <cellStyle name="Note 7 9 5 6" xfId="29534" xr:uid="{246A11A7-4CCF-4E05-9CCC-A72913ED0C8C}"/>
    <cellStyle name="Note 7 9 6" xfId="29535" xr:uid="{93B11655-60EC-43A0-AA78-D7B53C9B2D2D}"/>
    <cellStyle name="Note 7 9 6 2" xfId="29536" xr:uid="{D06CD0C7-3805-4878-9926-8DB354BB22FE}"/>
    <cellStyle name="Note 7 9 6 2 2" xfId="29537" xr:uid="{1158B2A7-0392-4DF8-BEE2-B59C27CF6BC8}"/>
    <cellStyle name="Note 7 9 6 3" xfId="29538" xr:uid="{1A935C99-DC30-4158-AEB3-C677EFD3A774}"/>
    <cellStyle name="Note 7 9 7" xfId="29539" xr:uid="{D04CCB67-BDBA-4E38-BA7C-54F26111E929}"/>
    <cellStyle name="Note 7 9 7 2" xfId="29540" xr:uid="{5E07F0A9-1697-4D7C-80D9-0DC6635B97A4}"/>
    <cellStyle name="Note 7 9 7 2 2" xfId="29541" xr:uid="{924646EE-7709-4415-BF08-D852942EAEBF}"/>
    <cellStyle name="Note 7 9 7 3" xfId="29542" xr:uid="{1ABA88C4-5A54-4609-B963-B64FFC59D2A4}"/>
    <cellStyle name="Note 7 9 8" xfId="29543" xr:uid="{739CA7B3-05AB-4F17-AF01-EF9AE2B50BA9}"/>
    <cellStyle name="Note 7 9 8 2" xfId="29544" xr:uid="{7890F36C-AB40-4063-BBA2-6CD2E2113E63}"/>
    <cellStyle name="Note 7 9 9" xfId="29545" xr:uid="{4D8E203A-72CD-4BA1-B893-DCACA80056C9}"/>
    <cellStyle name="Note 7 9 9 2" xfId="29546" xr:uid="{EEF36F7A-3205-4FED-8493-218E04795462}"/>
    <cellStyle name="Note 8" xfId="29547" xr:uid="{3B7AA1F0-2768-4FF8-8E85-51789B098914}"/>
    <cellStyle name="Note 8 10" xfId="29548" xr:uid="{18D6B88D-359B-43B7-8BCD-FB141F2FEDD6}"/>
    <cellStyle name="Note 8 10 2" xfId="29549" xr:uid="{710C25C0-60BA-496C-A374-644D1F46FAC2}"/>
    <cellStyle name="Note 8 10 2 2" xfId="29550" xr:uid="{B498FF8E-40E8-4953-8FA4-58F14B0BB4A0}"/>
    <cellStyle name="Note 8 10 3" xfId="29551" xr:uid="{A1D35A15-B510-4687-A0EE-BC0DE51A516B}"/>
    <cellStyle name="Note 8 11" xfId="29552" xr:uid="{05B1732A-C217-4B85-9E24-0F97E4C3A84B}"/>
    <cellStyle name="Note 8 11 2" xfId="29553" xr:uid="{411591DE-4EDB-413E-8E33-724445E3B10B}"/>
    <cellStyle name="Note 8 11 2 2" xfId="29554" xr:uid="{CF37331A-8E9E-4B30-9532-EB9363DF07C8}"/>
    <cellStyle name="Note 8 11 3" xfId="29555" xr:uid="{5AB2F342-E159-42EF-AB2E-663BFE3D3706}"/>
    <cellStyle name="Note 8 12" xfId="29556" xr:uid="{664B0931-EDE3-463D-85B4-5E7BCEC0ACE2}"/>
    <cellStyle name="Note 8 12 2" xfId="29557" xr:uid="{48106317-F832-4672-818A-1A201B0DA91E}"/>
    <cellStyle name="Note 8 13" xfId="29558" xr:uid="{5485F534-5B2C-499A-B127-A0F0A1F64D6C}"/>
    <cellStyle name="Note 8 13 2" xfId="29559" xr:uid="{7B950A2D-5C25-42B8-8190-F2B0CD121D25}"/>
    <cellStyle name="Note 8 14" xfId="29560" xr:uid="{5FA2A297-8B22-4F4F-88B0-F0F5C82184A3}"/>
    <cellStyle name="Note 8 15" xfId="29561" xr:uid="{875DB179-2EFF-49C7-BC39-FC114B25D812}"/>
    <cellStyle name="Note 8 15 2" xfId="30901" xr:uid="{F3FDB5C2-33E1-4188-8AE3-69BADE707CE5}"/>
    <cellStyle name="Note 8 2" xfId="29562" xr:uid="{56F39BAF-14E7-49DC-84AE-EE3AA8AFFEE5}"/>
    <cellStyle name="Note 8 2 10" xfId="29563" xr:uid="{572C08B9-B04B-4C8E-B9B3-3840EE7AB943}"/>
    <cellStyle name="Note 8 2 11" xfId="29564" xr:uid="{BD4AAF78-C047-48EF-B657-E91EC4AE3FC4}"/>
    <cellStyle name="Note 8 2 11 2" xfId="30902" xr:uid="{C6B0A460-ABCE-4B52-B28A-99EB156792E8}"/>
    <cellStyle name="Note 8 2 2" xfId="29565" xr:uid="{FFF6924A-F7DF-449D-A75B-75C99CC3A802}"/>
    <cellStyle name="Note 8 2 2 2" xfId="29566" xr:uid="{CF862D02-5902-4507-AB8C-F5E202C26337}"/>
    <cellStyle name="Note 8 2 2 2 2" xfId="29567" xr:uid="{EF8925AD-DCDE-465B-8613-C1C07387155D}"/>
    <cellStyle name="Note 8 2 2 2 2 2" xfId="29568" xr:uid="{94DE412D-A904-41B0-8F8D-E38B582D4A85}"/>
    <cellStyle name="Note 8 2 2 2 2 2 2" xfId="29569" xr:uid="{2E0A89C8-46AE-49F7-9956-A0D81682EF1F}"/>
    <cellStyle name="Note 8 2 2 2 2 3" xfId="29570" xr:uid="{453199E7-723A-4E40-BFD6-087C4A6A90A2}"/>
    <cellStyle name="Note 8 2 2 2 3" xfId="29571" xr:uid="{5F5F3E24-012E-4C5B-AB53-509887BAC1A3}"/>
    <cellStyle name="Note 8 2 2 2 3 2" xfId="29572" xr:uid="{0547BD0E-5F78-4F90-9CD6-FBC4D79A5B28}"/>
    <cellStyle name="Note 8 2 2 2 3 2 2" xfId="29573" xr:uid="{B01C4268-2287-41B3-8571-4322E3A3124E}"/>
    <cellStyle name="Note 8 2 2 2 3 3" xfId="29574" xr:uid="{2DF5477C-2085-4AB7-BD1D-6C48D99C70D1}"/>
    <cellStyle name="Note 8 2 2 2 4" xfId="29575" xr:uid="{F4D94CA0-E3E8-4B3E-93E0-FECCC15A195E}"/>
    <cellStyle name="Note 8 2 2 2 4 2" xfId="29576" xr:uid="{A48E719B-42A9-4AA2-93AD-C976736AED2F}"/>
    <cellStyle name="Note 8 2 2 2 5" xfId="29577" xr:uid="{AC3C6C8A-B89C-464D-A627-C45F4717FC59}"/>
    <cellStyle name="Note 8 2 2 2 5 2" xfId="29578" xr:uid="{5F5DB622-B211-440D-8F24-7A6BD8954FEF}"/>
    <cellStyle name="Note 8 2 2 2 6" xfId="29579" xr:uid="{2538A602-BBFE-47F6-A089-CAAAB54D5478}"/>
    <cellStyle name="Note 8 2 2 3" xfId="29580" xr:uid="{EE98471A-29FE-439C-AED2-850C01D82F39}"/>
    <cellStyle name="Note 8 2 2 3 2" xfId="29581" xr:uid="{842C5A84-38E3-4026-85DA-8CA9229E2FD4}"/>
    <cellStyle name="Note 8 2 2 3 2 2" xfId="29582" xr:uid="{2607F35A-4F63-48F2-A54B-C630A9408684}"/>
    <cellStyle name="Note 8 2 2 3 2 2 2" xfId="29583" xr:uid="{D2FB6FEF-E896-4D20-BA5B-4369CC6D9A32}"/>
    <cellStyle name="Note 8 2 2 3 2 3" xfId="29584" xr:uid="{55FD4220-6236-414D-BB2F-65946BE77981}"/>
    <cellStyle name="Note 8 2 2 3 3" xfId="29585" xr:uid="{FF9D2415-7DA5-435D-9366-E900B86F6F22}"/>
    <cellStyle name="Note 8 2 2 3 3 2" xfId="29586" xr:uid="{2A47A5CC-0FE2-42FC-8E6C-E67241B2FB29}"/>
    <cellStyle name="Note 8 2 2 3 3 2 2" xfId="29587" xr:uid="{8174EA3F-B1E2-48E7-89CA-6E5B67C8BDF0}"/>
    <cellStyle name="Note 8 2 2 3 3 3" xfId="29588" xr:uid="{E37F8669-9670-4A2F-8E61-884E5FA28543}"/>
    <cellStyle name="Note 8 2 2 3 4" xfId="29589" xr:uid="{C6056F3F-9EEF-42FD-9F1C-799B5D24EB2C}"/>
    <cellStyle name="Note 8 2 2 3 4 2" xfId="29590" xr:uid="{FB7030A8-ECEA-4913-BD25-5EE8AB4124CF}"/>
    <cellStyle name="Note 8 2 2 3 5" xfId="29591" xr:uid="{73211883-6947-477C-92FD-85A5D81844F2}"/>
    <cellStyle name="Note 8 2 2 3 5 2" xfId="29592" xr:uid="{27BC6E8D-5E0A-4ED1-B39E-422F07F2EAB7}"/>
    <cellStyle name="Note 8 2 2 3 6" xfId="29593" xr:uid="{8574AF83-D895-4B07-BB30-75B486241BC0}"/>
    <cellStyle name="Note 8 2 2 4" xfId="29594" xr:uid="{8D07DD81-7971-463D-B1D1-A87F32207E5C}"/>
    <cellStyle name="Note 8 2 2 4 2" xfId="29595" xr:uid="{65F2BC49-C18F-4CFB-91EB-04E9C9413233}"/>
    <cellStyle name="Note 8 2 2 4 2 2" xfId="29596" xr:uid="{7BFEFF46-BD01-41A6-99F5-BF2D02EEC58D}"/>
    <cellStyle name="Note 8 2 2 4 2 2 2" xfId="29597" xr:uid="{1E7CCDF2-1319-474E-B9EB-B68946C4D416}"/>
    <cellStyle name="Note 8 2 2 4 2 3" xfId="29598" xr:uid="{08F6D5C8-2E5B-46DA-89CD-B9DB0F8E9923}"/>
    <cellStyle name="Note 8 2 2 4 3" xfId="29599" xr:uid="{9E63DC49-4DB2-4D28-BAF3-74950082F306}"/>
    <cellStyle name="Note 8 2 2 4 3 2" xfId="29600" xr:uid="{5D2FD205-09C7-4256-BDB1-23D92DA10982}"/>
    <cellStyle name="Note 8 2 2 4 3 2 2" xfId="29601" xr:uid="{25CA6A3E-3BF9-48A0-86A1-7342AA785F6F}"/>
    <cellStyle name="Note 8 2 2 4 3 3" xfId="29602" xr:uid="{48E2D0F1-D4E6-4883-A5E4-0829170DE61D}"/>
    <cellStyle name="Note 8 2 2 4 4" xfId="29603" xr:uid="{84EF1D4C-C817-4EE8-A862-E01FEB6C4484}"/>
    <cellStyle name="Note 8 2 2 4 4 2" xfId="29604" xr:uid="{B9559EBE-9E0C-48A8-939D-E86118060D75}"/>
    <cellStyle name="Note 8 2 2 4 5" xfId="29605" xr:uid="{8E368ED5-EF7B-4335-9EA5-62AFA5BA61E1}"/>
    <cellStyle name="Note 8 2 2 4 5 2" xfId="29606" xr:uid="{1A5CA1C5-0D85-43AE-92BA-DC432419C8A7}"/>
    <cellStyle name="Note 8 2 2 4 6" xfId="29607" xr:uid="{5487394D-98BB-423A-A26F-71A80FC3898F}"/>
    <cellStyle name="Note 8 2 2 5" xfId="29608" xr:uid="{AF6EB72F-3D3E-4164-9223-5E892B373605}"/>
    <cellStyle name="Note 8 2 2 5 2" xfId="29609" xr:uid="{25FF06ED-8866-47CC-BCCD-94DED1D3A1DD}"/>
    <cellStyle name="Note 8 2 2 5 2 2" xfId="29610" xr:uid="{FECC6900-A7D8-4BAB-92A2-CCC4A8C39DE2}"/>
    <cellStyle name="Note 8 2 2 5 3" xfId="29611" xr:uid="{225D4069-6447-4688-A9DE-287608DC7051}"/>
    <cellStyle name="Note 8 2 2 6" xfId="29612" xr:uid="{ACA5B26D-537C-41B6-A7F3-60D40962890E}"/>
    <cellStyle name="Note 8 2 2 6 2" xfId="29613" xr:uid="{269DAC3F-1C3F-4118-8F0D-6556D1325F50}"/>
    <cellStyle name="Note 8 2 2 6 2 2" xfId="29614" xr:uid="{E7BE9BB0-6DBA-45B1-8DE4-8B6F7E9FEB90}"/>
    <cellStyle name="Note 8 2 2 6 3" xfId="29615" xr:uid="{B4D88F67-5968-43A2-915A-CF85E3CBD3D1}"/>
    <cellStyle name="Note 8 2 2 7" xfId="29616" xr:uid="{BB0D420A-1109-4BC7-97E7-0A1E8C6EDCAD}"/>
    <cellStyle name="Note 8 2 2 7 2" xfId="29617" xr:uid="{90098B9A-34E0-4DAA-81FC-820DE0474D6F}"/>
    <cellStyle name="Note 8 2 2 8" xfId="29618" xr:uid="{4B526009-A1ED-4BDC-B938-37148F926FDC}"/>
    <cellStyle name="Note 8 2 2 8 2" xfId="29619" xr:uid="{7096F389-8433-411B-A8E2-3A94A47F36A3}"/>
    <cellStyle name="Note 8 2 2 9" xfId="29620" xr:uid="{9F9C4D15-7DBB-47A0-8399-13B0DCA43F00}"/>
    <cellStyle name="Note 8 2 3" xfId="29621" xr:uid="{F3E9F366-33F0-45E5-8E9C-BCCB1DD1DE1D}"/>
    <cellStyle name="Note 8 2 3 2" xfId="29622" xr:uid="{DE921CDD-0A2C-42AD-B77D-5AC16E99575B}"/>
    <cellStyle name="Note 8 2 3 2 2" xfId="29623" xr:uid="{B5AA4F86-6385-4D57-9D9C-C3C625D21D63}"/>
    <cellStyle name="Note 8 2 3 2 2 2" xfId="29624" xr:uid="{00046A6F-8B15-405A-BBB1-7EE931267849}"/>
    <cellStyle name="Note 8 2 3 2 3" xfId="29625" xr:uid="{C2B794E5-AFF2-4F29-A7EC-0727617AFFBF}"/>
    <cellStyle name="Note 8 2 3 3" xfId="29626" xr:uid="{E7DEF4EA-E4AE-4D07-893D-0EBD1561025A}"/>
    <cellStyle name="Note 8 2 3 3 2" xfId="29627" xr:uid="{A518FE2B-259C-4EE6-AC31-B2D09FAA1691}"/>
    <cellStyle name="Note 8 2 3 3 2 2" xfId="29628" xr:uid="{8BBEC3BA-B0F2-4759-974D-DA2136007331}"/>
    <cellStyle name="Note 8 2 3 3 3" xfId="29629" xr:uid="{F073D358-4F75-4DD3-9150-6FD45D1F414E}"/>
    <cellStyle name="Note 8 2 3 4" xfId="29630" xr:uid="{7C4BFB7F-F102-41F1-87F9-7718FB5F0C83}"/>
    <cellStyle name="Note 8 2 3 4 2" xfId="29631" xr:uid="{84A6E2B0-EF51-4CF1-A0D0-03D50A7579D4}"/>
    <cellStyle name="Note 8 2 3 5" xfId="29632" xr:uid="{60C998AE-C44A-4E33-8B1B-F0AEEDA7A9C0}"/>
    <cellStyle name="Note 8 2 3 5 2" xfId="29633" xr:uid="{C4E79C01-BACA-4586-971B-AF0F01A13C8A}"/>
    <cellStyle name="Note 8 2 3 6" xfId="29634" xr:uid="{30B2283D-1146-4E3C-A3F3-A44844F1E370}"/>
    <cellStyle name="Note 8 2 4" xfId="29635" xr:uid="{C8382BDA-1191-4922-A369-6502C0C5571F}"/>
    <cellStyle name="Note 8 2 4 2" xfId="29636" xr:uid="{1A24C7E5-9987-42B7-B647-B59D30D7E59E}"/>
    <cellStyle name="Note 8 2 4 2 2" xfId="29637" xr:uid="{01DB9C68-F407-460F-BC3E-CFFD6E2EF826}"/>
    <cellStyle name="Note 8 2 4 2 2 2" xfId="29638" xr:uid="{028EB6FA-538C-49F5-A69A-CE6A58EB2612}"/>
    <cellStyle name="Note 8 2 4 2 3" xfId="29639" xr:uid="{76033C99-5E75-4CB0-BDB3-AAB7BBBEF84A}"/>
    <cellStyle name="Note 8 2 4 3" xfId="29640" xr:uid="{45B9A9D2-6303-499B-8EB2-56F7D5322305}"/>
    <cellStyle name="Note 8 2 4 3 2" xfId="29641" xr:uid="{19CC7E62-E964-49A6-B6FC-1AD46FA08A07}"/>
    <cellStyle name="Note 8 2 4 3 2 2" xfId="29642" xr:uid="{CB11E09A-3DC2-40A2-8B76-7A844C18A9F3}"/>
    <cellStyle name="Note 8 2 4 3 3" xfId="29643" xr:uid="{A27533AE-0819-4B95-9D98-25EC772AD2E4}"/>
    <cellStyle name="Note 8 2 4 4" xfId="29644" xr:uid="{58C4E014-42FE-4B4D-A13D-97BFCBFB7388}"/>
    <cellStyle name="Note 8 2 4 4 2" xfId="29645" xr:uid="{F003D858-8F2C-418A-86E4-A134B9E8E303}"/>
    <cellStyle name="Note 8 2 4 5" xfId="29646" xr:uid="{85B83C89-6C8A-48CC-BC26-E9B5F400BC74}"/>
    <cellStyle name="Note 8 2 4 5 2" xfId="29647" xr:uid="{531F14E0-1AC7-463A-B4DB-53FD1DCD4E21}"/>
    <cellStyle name="Note 8 2 4 6" xfId="29648" xr:uid="{FFC1EEF6-481B-4A32-B41F-2212A98AAEE1}"/>
    <cellStyle name="Note 8 2 5" xfId="29649" xr:uid="{4D7FAF21-8B13-4FAC-8477-8110D77D0941}"/>
    <cellStyle name="Note 8 2 5 2" xfId="29650" xr:uid="{5CCA1619-8987-4FE0-9D68-7F7D00F72511}"/>
    <cellStyle name="Note 8 2 5 2 2" xfId="29651" xr:uid="{A1B78BD1-6D7D-42BA-8B7F-5B2458A03083}"/>
    <cellStyle name="Note 8 2 5 2 2 2" xfId="29652" xr:uid="{DD998DF3-0BAE-410F-BF48-C76FC8DA3A9E}"/>
    <cellStyle name="Note 8 2 5 2 3" xfId="29653" xr:uid="{2018579B-6E15-4D54-88EA-F4F39167C9F9}"/>
    <cellStyle name="Note 8 2 5 3" xfId="29654" xr:uid="{62A1DFA9-B61B-4E0A-BFFD-0E086C6498AD}"/>
    <cellStyle name="Note 8 2 5 3 2" xfId="29655" xr:uid="{9B729FCA-CF3A-4A69-A1EB-202F220D2B31}"/>
    <cellStyle name="Note 8 2 5 3 2 2" xfId="29656" xr:uid="{4350DD2E-919B-443E-82AF-0EBCEEBA7A88}"/>
    <cellStyle name="Note 8 2 5 3 3" xfId="29657" xr:uid="{43049120-8EC0-42FF-A091-542981DC4484}"/>
    <cellStyle name="Note 8 2 5 4" xfId="29658" xr:uid="{98677BD3-1A2A-49F7-918E-5B73197ED5D7}"/>
    <cellStyle name="Note 8 2 5 4 2" xfId="29659" xr:uid="{C54F6EA2-1660-424C-8DB4-B49522B71D2D}"/>
    <cellStyle name="Note 8 2 5 5" xfId="29660" xr:uid="{6EA792F2-349F-4AC8-BDDD-F5D7F8C314EC}"/>
    <cellStyle name="Note 8 2 5 5 2" xfId="29661" xr:uid="{30F35377-8AB8-448F-8773-A4605FA7923D}"/>
    <cellStyle name="Note 8 2 5 6" xfId="29662" xr:uid="{9554D07D-BC22-4187-88C2-1EDDCD182DC4}"/>
    <cellStyle name="Note 8 2 6" xfId="29663" xr:uid="{9A23D794-B8C2-4EAB-AAC7-D622FE6D140D}"/>
    <cellStyle name="Note 8 2 6 2" xfId="29664" xr:uid="{13305EA6-5B8E-4ACB-8FC6-5AB9900F3E41}"/>
    <cellStyle name="Note 8 2 6 2 2" xfId="29665" xr:uid="{4D3D6334-2CCC-48E9-88CF-8CFE6841927C}"/>
    <cellStyle name="Note 8 2 6 3" xfId="29666" xr:uid="{7E852B1A-7A63-4ADF-B355-E7F704247E56}"/>
    <cellStyle name="Note 8 2 7" xfId="29667" xr:uid="{730887D2-3AB4-49E6-97C7-8062E0D56F7B}"/>
    <cellStyle name="Note 8 2 7 2" xfId="29668" xr:uid="{A2B99111-58FB-4919-8EA1-7ACB30CE7958}"/>
    <cellStyle name="Note 8 2 7 2 2" xfId="29669" xr:uid="{A0C0FAAC-C14F-470D-B8B4-E53B99F8D0F5}"/>
    <cellStyle name="Note 8 2 7 3" xfId="29670" xr:uid="{CB9FD517-CA5F-43B2-84A9-15EF9E124530}"/>
    <cellStyle name="Note 8 2 8" xfId="29671" xr:uid="{C0F05363-11BB-4B2C-AFE9-7D4EA76B24F9}"/>
    <cellStyle name="Note 8 2 8 2" xfId="29672" xr:uid="{D88D4D5C-F9DC-4F08-A98E-6C76E82185AB}"/>
    <cellStyle name="Note 8 2 9" xfId="29673" xr:uid="{A923A60E-B8D4-4917-96CC-90561B26C1AE}"/>
    <cellStyle name="Note 8 2 9 2" xfId="29674" xr:uid="{6C35AFA9-F168-4170-9917-DC73C92C7500}"/>
    <cellStyle name="Note 8 3" xfId="29675" xr:uid="{BC98C89B-75D0-4CCD-A774-3A8A39ABF755}"/>
    <cellStyle name="Note 8 3 10" xfId="29676" xr:uid="{22CAAF30-BAB4-453D-A1B3-076097E607F4}"/>
    <cellStyle name="Note 8 3 2" xfId="29677" xr:uid="{2EEB19FA-CE83-4705-9E9A-73187477EB0A}"/>
    <cellStyle name="Note 8 3 2 2" xfId="29678" xr:uid="{CCACF091-D599-4B1A-A8BA-645E17B4E324}"/>
    <cellStyle name="Note 8 3 2 2 2" xfId="29679" xr:uid="{0D0784F1-BCF4-49D3-9006-E3BC6F08F71D}"/>
    <cellStyle name="Note 8 3 2 2 2 2" xfId="29680" xr:uid="{07523CF1-08C2-4F38-A678-5A3D8F7ED69A}"/>
    <cellStyle name="Note 8 3 2 2 2 2 2" xfId="29681" xr:uid="{8008B52B-E711-44B3-8100-45899F593F64}"/>
    <cellStyle name="Note 8 3 2 2 2 3" xfId="29682" xr:uid="{25574994-62E6-4D44-AAAD-9BBE0DD3B160}"/>
    <cellStyle name="Note 8 3 2 2 3" xfId="29683" xr:uid="{EDEC84B8-F8CB-40D6-BF60-593168EB11BE}"/>
    <cellStyle name="Note 8 3 2 2 3 2" xfId="29684" xr:uid="{4F3A4342-F6F3-47F0-9F6D-9760237F45E3}"/>
    <cellStyle name="Note 8 3 2 2 3 2 2" xfId="29685" xr:uid="{7F445D98-8A6E-4894-A689-844D358073D8}"/>
    <cellStyle name="Note 8 3 2 2 3 3" xfId="29686" xr:uid="{C7428C6D-C281-4C77-B1A0-C5EB1B256D09}"/>
    <cellStyle name="Note 8 3 2 2 4" xfId="29687" xr:uid="{27EF1BCB-BF4E-4764-A286-BADAF86D265A}"/>
    <cellStyle name="Note 8 3 2 2 4 2" xfId="29688" xr:uid="{2DD3E129-9FB1-4583-B7C4-8D52F35A5E85}"/>
    <cellStyle name="Note 8 3 2 2 5" xfId="29689" xr:uid="{A037D9C6-982F-4230-AF04-A221EF18ACF9}"/>
    <cellStyle name="Note 8 3 2 2 5 2" xfId="29690" xr:uid="{EDBE1460-CD74-4F13-9D32-44794585D207}"/>
    <cellStyle name="Note 8 3 2 2 6" xfId="29691" xr:uid="{7086BFE5-88E3-4B5C-8E91-36A0CBCBEAA2}"/>
    <cellStyle name="Note 8 3 2 3" xfId="29692" xr:uid="{E20DC340-56F6-4BF1-A16F-4B4170C3C42B}"/>
    <cellStyle name="Note 8 3 2 3 2" xfId="29693" xr:uid="{6AC68AF0-E3E8-44ED-8B6E-8FF61EC581FE}"/>
    <cellStyle name="Note 8 3 2 3 2 2" xfId="29694" xr:uid="{A41BCF08-2A5F-41C5-8F27-5ECDF67792F4}"/>
    <cellStyle name="Note 8 3 2 3 2 2 2" xfId="29695" xr:uid="{17587E4B-DBE0-4E7F-958D-CE0341CA4614}"/>
    <cellStyle name="Note 8 3 2 3 2 3" xfId="29696" xr:uid="{4E045E03-FC09-451C-9372-8A0EC53BA7F0}"/>
    <cellStyle name="Note 8 3 2 3 3" xfId="29697" xr:uid="{5B42E6CC-D1C2-458B-A658-F72BB9887C00}"/>
    <cellStyle name="Note 8 3 2 3 3 2" xfId="29698" xr:uid="{D1376EA6-02CB-4750-A787-B6BA24FFC154}"/>
    <cellStyle name="Note 8 3 2 3 3 2 2" xfId="29699" xr:uid="{E73A9556-5E9F-4E8A-A3A3-283C63794FFF}"/>
    <cellStyle name="Note 8 3 2 3 3 3" xfId="29700" xr:uid="{BB08D85F-4CE5-48C1-A655-5C541693E567}"/>
    <cellStyle name="Note 8 3 2 3 4" xfId="29701" xr:uid="{8FAC3032-A5DB-4B03-9EA5-1A48D7BEFB98}"/>
    <cellStyle name="Note 8 3 2 3 4 2" xfId="29702" xr:uid="{CD27D099-F6C9-481C-A234-BBF61E9A79C2}"/>
    <cellStyle name="Note 8 3 2 3 5" xfId="29703" xr:uid="{A237CF31-312C-46D8-AC55-D44A169FF9DF}"/>
    <cellStyle name="Note 8 3 2 3 5 2" xfId="29704" xr:uid="{68A93CC1-D50A-420F-B217-5F8019B00F8A}"/>
    <cellStyle name="Note 8 3 2 3 6" xfId="29705" xr:uid="{A98C018B-BA79-4C01-990D-48B122CC7FF4}"/>
    <cellStyle name="Note 8 3 2 4" xfId="29706" xr:uid="{8085B2BE-40B4-4DB4-9056-C69FFF2819FB}"/>
    <cellStyle name="Note 8 3 2 4 2" xfId="29707" xr:uid="{2DFF4B47-611C-4D6B-ACE3-A44F0A725AF6}"/>
    <cellStyle name="Note 8 3 2 4 2 2" xfId="29708" xr:uid="{5D318B4C-DD9C-4B9D-BA7C-AACDE9D0FA3F}"/>
    <cellStyle name="Note 8 3 2 4 2 2 2" xfId="29709" xr:uid="{383012BE-C267-40D8-B4D2-E47C0569AE3C}"/>
    <cellStyle name="Note 8 3 2 4 2 3" xfId="29710" xr:uid="{D91BE9FB-13ED-485F-9C6E-A9AB47E8F78D}"/>
    <cellStyle name="Note 8 3 2 4 3" xfId="29711" xr:uid="{BF5DAFE5-0199-4455-B24F-6B6970DFBEF2}"/>
    <cellStyle name="Note 8 3 2 4 3 2" xfId="29712" xr:uid="{DB81DAC0-0045-4746-82FE-B143C194B189}"/>
    <cellStyle name="Note 8 3 2 4 3 2 2" xfId="29713" xr:uid="{32441C23-66B6-468A-BB96-D4570BDF7E3A}"/>
    <cellStyle name="Note 8 3 2 4 3 3" xfId="29714" xr:uid="{203DAE44-76E5-456B-A7FF-B06078810291}"/>
    <cellStyle name="Note 8 3 2 4 4" xfId="29715" xr:uid="{6BD7FCAB-3FA8-4034-AA78-D10B1C9D7D8A}"/>
    <cellStyle name="Note 8 3 2 4 4 2" xfId="29716" xr:uid="{542B41D3-D4DF-440C-AA47-94C9400D32D7}"/>
    <cellStyle name="Note 8 3 2 4 5" xfId="29717" xr:uid="{7D95A5B1-C6AE-4F31-8134-EC532B97EB61}"/>
    <cellStyle name="Note 8 3 2 4 5 2" xfId="29718" xr:uid="{34A28FDF-A63B-4257-91AA-10E22C74466F}"/>
    <cellStyle name="Note 8 3 2 4 6" xfId="29719" xr:uid="{ACAC8FD7-86E6-4373-9E33-178368653170}"/>
    <cellStyle name="Note 8 3 2 5" xfId="29720" xr:uid="{E2E4F825-B07F-4794-8AF4-6C91B250FD87}"/>
    <cellStyle name="Note 8 3 2 5 2" xfId="29721" xr:uid="{545F2F74-97C1-47DD-AE6E-FB67A451D949}"/>
    <cellStyle name="Note 8 3 2 5 2 2" xfId="29722" xr:uid="{6988C222-9931-438D-9DE2-5BBC30E010C5}"/>
    <cellStyle name="Note 8 3 2 5 3" xfId="29723" xr:uid="{0690C26B-BFA0-4BFF-AF60-25841DBE1E0F}"/>
    <cellStyle name="Note 8 3 2 6" xfId="29724" xr:uid="{828CE2D7-CF0B-422D-A432-4AB8DB76374F}"/>
    <cellStyle name="Note 8 3 2 6 2" xfId="29725" xr:uid="{EB660CB3-6CDA-4C9F-BBB7-3235843387E6}"/>
    <cellStyle name="Note 8 3 2 6 2 2" xfId="29726" xr:uid="{CE6DAE7F-EBE7-4293-B2C0-4D2237926A2A}"/>
    <cellStyle name="Note 8 3 2 6 3" xfId="29727" xr:uid="{1F4B47BB-2BFA-4D2C-8880-492B5BFFD642}"/>
    <cellStyle name="Note 8 3 2 7" xfId="29728" xr:uid="{40C6DA19-5BC0-4A71-8F8F-118E778633FA}"/>
    <cellStyle name="Note 8 3 2 7 2" xfId="29729" xr:uid="{03E3F949-B907-436B-960E-CCA305DC0AB6}"/>
    <cellStyle name="Note 8 3 2 8" xfId="29730" xr:uid="{F6688B54-2A75-4D91-9F21-258312FC01A9}"/>
    <cellStyle name="Note 8 3 2 8 2" xfId="29731" xr:uid="{82756898-1F85-4321-B840-F6E351DD43D0}"/>
    <cellStyle name="Note 8 3 2 9" xfId="29732" xr:uid="{B5B394BF-42A0-449C-B143-2589F9760ABF}"/>
    <cellStyle name="Note 8 3 3" xfId="29733" xr:uid="{60C38957-E8E1-494B-AD6A-05A8C8F7E659}"/>
    <cellStyle name="Note 8 3 3 2" xfId="29734" xr:uid="{D7A7692B-23B4-48AE-9A54-75A2FC48E4D7}"/>
    <cellStyle name="Note 8 3 3 2 2" xfId="29735" xr:uid="{4081435C-2DF8-4FB2-815F-39C69047E427}"/>
    <cellStyle name="Note 8 3 3 2 2 2" xfId="29736" xr:uid="{8AB7FB24-9497-48E6-850A-C7FCF5CC2E20}"/>
    <cellStyle name="Note 8 3 3 2 3" xfId="29737" xr:uid="{1239E444-7D36-4652-906E-C6FF0D6F11E5}"/>
    <cellStyle name="Note 8 3 3 3" xfId="29738" xr:uid="{50E123C3-445A-49A3-86A2-2AA217CED5A1}"/>
    <cellStyle name="Note 8 3 3 3 2" xfId="29739" xr:uid="{D2B05B4A-ECEA-49BE-9566-2D0C3ED418AD}"/>
    <cellStyle name="Note 8 3 3 3 2 2" xfId="29740" xr:uid="{580F9B49-7E24-4040-9884-6C097E05183B}"/>
    <cellStyle name="Note 8 3 3 3 3" xfId="29741" xr:uid="{5D9E23D0-528B-4A4F-9CC8-22D12FD82D40}"/>
    <cellStyle name="Note 8 3 3 4" xfId="29742" xr:uid="{5EAF5C47-CBBD-4D84-AAD6-182264DB5FEF}"/>
    <cellStyle name="Note 8 3 3 4 2" xfId="29743" xr:uid="{C45AEFBB-D888-4091-932B-587488C9E3BA}"/>
    <cellStyle name="Note 8 3 3 5" xfId="29744" xr:uid="{C3EED78E-0114-453B-B0C3-06E4265903E0}"/>
    <cellStyle name="Note 8 3 3 5 2" xfId="29745" xr:uid="{39FEE289-2C1D-4C05-9BEC-A3E4AA12A3C9}"/>
    <cellStyle name="Note 8 3 3 6" xfId="29746" xr:uid="{7596038F-8E84-4386-955D-6FD6550D277B}"/>
    <cellStyle name="Note 8 3 4" xfId="29747" xr:uid="{BFB8BF3D-B9AC-48F4-A850-0060092B29CF}"/>
    <cellStyle name="Note 8 3 4 2" xfId="29748" xr:uid="{C5A377FC-3EDF-469B-A96F-D62946360D69}"/>
    <cellStyle name="Note 8 3 4 2 2" xfId="29749" xr:uid="{16AD80C8-0142-46C9-9B88-BBB874B3F194}"/>
    <cellStyle name="Note 8 3 4 2 2 2" xfId="29750" xr:uid="{B4B4A629-C518-4BF0-9687-BE801CE798A0}"/>
    <cellStyle name="Note 8 3 4 2 3" xfId="29751" xr:uid="{DC656F13-0858-4D69-94E8-66D3BA8BD429}"/>
    <cellStyle name="Note 8 3 4 3" xfId="29752" xr:uid="{A7EE53B9-4F1D-48B0-90BC-EE59555E7C57}"/>
    <cellStyle name="Note 8 3 4 3 2" xfId="29753" xr:uid="{8AC2B705-1BFA-413B-9B53-5BF49730F79C}"/>
    <cellStyle name="Note 8 3 4 3 2 2" xfId="29754" xr:uid="{1DABAF9D-593E-4C14-A50B-B7868BF71538}"/>
    <cellStyle name="Note 8 3 4 3 3" xfId="29755" xr:uid="{1087DDC2-9B24-4AEF-BDD1-ED0CB53AF3DF}"/>
    <cellStyle name="Note 8 3 4 4" xfId="29756" xr:uid="{0CFE184F-B4B0-4FA2-97B6-3AB7966EC487}"/>
    <cellStyle name="Note 8 3 4 4 2" xfId="29757" xr:uid="{7B7C6D66-B16A-41B5-B837-912DD2C40806}"/>
    <cellStyle name="Note 8 3 4 5" xfId="29758" xr:uid="{23224BDE-ACF1-4D74-B8BB-F8730A17189D}"/>
    <cellStyle name="Note 8 3 4 5 2" xfId="29759" xr:uid="{10F86E80-859B-4E77-BBF5-CD29CAEBB736}"/>
    <cellStyle name="Note 8 3 4 6" xfId="29760" xr:uid="{54C10C3F-09B4-4CA2-B3F4-FA747BD30197}"/>
    <cellStyle name="Note 8 3 5" xfId="29761" xr:uid="{D2CA161A-BF39-4A12-8F3E-58A809F048E7}"/>
    <cellStyle name="Note 8 3 5 2" xfId="29762" xr:uid="{241CB619-3148-4C12-982B-6272326D9DC8}"/>
    <cellStyle name="Note 8 3 5 2 2" xfId="29763" xr:uid="{3FB6D478-3C97-4EAA-A884-5AD184BB5CE9}"/>
    <cellStyle name="Note 8 3 5 2 2 2" xfId="29764" xr:uid="{B105BC1D-77E6-4C76-87A8-2B00517CFF21}"/>
    <cellStyle name="Note 8 3 5 2 3" xfId="29765" xr:uid="{C7008DD2-0DA0-42F5-B7F2-5831ACE691A6}"/>
    <cellStyle name="Note 8 3 5 3" xfId="29766" xr:uid="{8C49D725-2BC5-4FBB-85C7-4C918C330A20}"/>
    <cellStyle name="Note 8 3 5 3 2" xfId="29767" xr:uid="{BBC73DE9-0083-440A-A1CD-A0D6F8CE140A}"/>
    <cellStyle name="Note 8 3 5 3 2 2" xfId="29768" xr:uid="{8B7F3ABC-33BD-47F7-AAFF-1F2B50CB32A3}"/>
    <cellStyle name="Note 8 3 5 3 3" xfId="29769" xr:uid="{A73B281A-4ACD-4D66-9004-B3CD4504215A}"/>
    <cellStyle name="Note 8 3 5 4" xfId="29770" xr:uid="{EE5D6CE7-5CB4-4340-9413-39BD714598A2}"/>
    <cellStyle name="Note 8 3 5 4 2" xfId="29771" xr:uid="{7C4550F9-AC46-448F-8B42-DF676ACF6535}"/>
    <cellStyle name="Note 8 3 5 5" xfId="29772" xr:uid="{3DA21C42-021F-480D-BE71-4F80A4DC766A}"/>
    <cellStyle name="Note 8 3 5 5 2" xfId="29773" xr:uid="{421F154D-9CB5-4982-BC71-E64505F6C9AB}"/>
    <cellStyle name="Note 8 3 5 6" xfId="29774" xr:uid="{F45D4F81-D23D-425C-918D-AC1A1DC091D9}"/>
    <cellStyle name="Note 8 3 6" xfId="29775" xr:uid="{0C405605-4300-4341-ABC5-37EE8BEAB30F}"/>
    <cellStyle name="Note 8 3 6 2" xfId="29776" xr:uid="{FCFCD890-6D49-44D8-8CD2-3FC11E5D1CF9}"/>
    <cellStyle name="Note 8 3 6 2 2" xfId="29777" xr:uid="{AE0EAC06-9E32-4F60-ADB3-EC5947C43747}"/>
    <cellStyle name="Note 8 3 6 3" xfId="29778" xr:uid="{50B13819-1C17-4AB7-9FD8-5772E8FE8F78}"/>
    <cellStyle name="Note 8 3 7" xfId="29779" xr:uid="{075A5395-F3DE-47C0-8203-AFB94AB75359}"/>
    <cellStyle name="Note 8 3 7 2" xfId="29780" xr:uid="{D4872381-0A89-43DF-860F-CB8AA23ED6EE}"/>
    <cellStyle name="Note 8 3 7 2 2" xfId="29781" xr:uid="{92EDD6DC-DD58-4BBB-A944-0EA87D52C979}"/>
    <cellStyle name="Note 8 3 7 3" xfId="29782" xr:uid="{DF03192E-BDE8-4FDB-8D3C-421A74B5F2FB}"/>
    <cellStyle name="Note 8 3 8" xfId="29783" xr:uid="{0C7668B6-BB23-4DE1-9702-2B4375694732}"/>
    <cellStyle name="Note 8 3 8 2" xfId="29784" xr:uid="{C9ECD848-FA57-4201-A5D4-E8E4A92FD72B}"/>
    <cellStyle name="Note 8 3 9" xfId="29785" xr:uid="{5790D27C-2398-441E-8A4D-123B538CC462}"/>
    <cellStyle name="Note 8 3 9 2" xfId="29786" xr:uid="{8D9F1D27-66CA-44AC-AABB-9989FE677475}"/>
    <cellStyle name="Note 8 4" xfId="29787" xr:uid="{BAD1E48B-80E2-4AA7-9D9D-D345E326E7F5}"/>
    <cellStyle name="Note 8 4 10" xfId="29788" xr:uid="{8D8A5B81-2074-440F-A638-5F6079B6B0C2}"/>
    <cellStyle name="Note 8 4 2" xfId="29789" xr:uid="{F063DA81-5A3B-4B2E-A108-AF90635A2BAD}"/>
    <cellStyle name="Note 8 4 2 2" xfId="29790" xr:uid="{10649A05-C1E9-4371-AB98-19F6911CBD31}"/>
    <cellStyle name="Note 8 4 2 2 2" xfId="29791" xr:uid="{30024857-F515-489C-85B9-35027E6C1733}"/>
    <cellStyle name="Note 8 4 2 2 2 2" xfId="29792" xr:uid="{6E14E6B4-9A51-42A8-A401-DA1F07086A40}"/>
    <cellStyle name="Note 8 4 2 2 2 2 2" xfId="29793" xr:uid="{10DF9629-D57F-4857-8E1C-49F72E0B250C}"/>
    <cellStyle name="Note 8 4 2 2 2 3" xfId="29794" xr:uid="{319938C4-2FF1-460D-A550-63B18AD47768}"/>
    <cellStyle name="Note 8 4 2 2 3" xfId="29795" xr:uid="{529F5D52-0549-4A3F-932F-C65B4DBBDB08}"/>
    <cellStyle name="Note 8 4 2 2 3 2" xfId="29796" xr:uid="{630E95B3-F109-495A-8204-1A5C463E0E3A}"/>
    <cellStyle name="Note 8 4 2 2 3 2 2" xfId="29797" xr:uid="{77DA12FA-3F8E-49C4-B502-21DFCED957C7}"/>
    <cellStyle name="Note 8 4 2 2 3 3" xfId="29798" xr:uid="{49503627-E625-408A-A997-0B2E89E8BB9B}"/>
    <cellStyle name="Note 8 4 2 2 4" xfId="29799" xr:uid="{96F5EC5D-9877-4704-B4A8-CC4578FAC5FC}"/>
    <cellStyle name="Note 8 4 2 2 4 2" xfId="29800" xr:uid="{17642B06-0E35-4006-86D6-7B8633A33C7C}"/>
    <cellStyle name="Note 8 4 2 2 5" xfId="29801" xr:uid="{F19BA65A-E87E-4847-BDFA-61F0ED46F0E6}"/>
    <cellStyle name="Note 8 4 2 2 5 2" xfId="29802" xr:uid="{96A040BB-7063-4176-9507-BD39A4E420DB}"/>
    <cellStyle name="Note 8 4 2 2 6" xfId="29803" xr:uid="{D5E39114-915E-44B4-A8F9-9F1A1430D72B}"/>
    <cellStyle name="Note 8 4 2 3" xfId="29804" xr:uid="{D1C91B08-E8C3-422A-8AC8-5EF402E9CF92}"/>
    <cellStyle name="Note 8 4 2 3 2" xfId="29805" xr:uid="{F0535116-A2B9-4915-B8DB-EB8DFA96C991}"/>
    <cellStyle name="Note 8 4 2 3 2 2" xfId="29806" xr:uid="{CA14C388-DF4A-499B-96FF-DADA6C64CBDC}"/>
    <cellStyle name="Note 8 4 2 3 2 2 2" xfId="29807" xr:uid="{9AA4D20C-D47C-4812-BBB5-A370B68FB4A7}"/>
    <cellStyle name="Note 8 4 2 3 2 3" xfId="29808" xr:uid="{525EBEC8-C701-49D8-B707-C7925A7B0FB9}"/>
    <cellStyle name="Note 8 4 2 3 3" xfId="29809" xr:uid="{2209434B-402B-4EEC-AB9C-E579107B3FF9}"/>
    <cellStyle name="Note 8 4 2 3 3 2" xfId="29810" xr:uid="{584FCC91-00A2-4FC3-9C39-941C3B49889D}"/>
    <cellStyle name="Note 8 4 2 3 3 2 2" xfId="29811" xr:uid="{B7C2FFD4-42D0-4008-85EC-FB5727E94937}"/>
    <cellStyle name="Note 8 4 2 3 3 3" xfId="29812" xr:uid="{AEDDB4BF-404E-465E-AEE3-4B487B02A2DE}"/>
    <cellStyle name="Note 8 4 2 3 4" xfId="29813" xr:uid="{5E63E2DA-11DB-417F-A334-A5C98145A39C}"/>
    <cellStyle name="Note 8 4 2 3 4 2" xfId="29814" xr:uid="{4296973E-231A-442D-9C6C-27D075C0D593}"/>
    <cellStyle name="Note 8 4 2 3 5" xfId="29815" xr:uid="{E4A0096A-CE5C-4BFF-9CA7-5BB927DCDA61}"/>
    <cellStyle name="Note 8 4 2 3 5 2" xfId="29816" xr:uid="{F3C1EB6D-34EB-428A-B9D8-F79555485663}"/>
    <cellStyle name="Note 8 4 2 3 6" xfId="29817" xr:uid="{3758B4D8-DBEA-477D-B8ED-B79848E74282}"/>
    <cellStyle name="Note 8 4 2 4" xfId="29818" xr:uid="{D967C45C-F066-409F-A00E-84CEBDA94C9B}"/>
    <cellStyle name="Note 8 4 2 4 2" xfId="29819" xr:uid="{70F2947E-4D87-49C0-B002-770220FFA537}"/>
    <cellStyle name="Note 8 4 2 4 2 2" xfId="29820" xr:uid="{0F2AFD4D-F1FE-472A-B86D-75F476A33220}"/>
    <cellStyle name="Note 8 4 2 4 2 2 2" xfId="29821" xr:uid="{1BE3D227-0287-4084-B7A7-26C305CA99DD}"/>
    <cellStyle name="Note 8 4 2 4 2 3" xfId="29822" xr:uid="{664D3EE8-746B-4FCA-B917-7ADC5BF1DC39}"/>
    <cellStyle name="Note 8 4 2 4 3" xfId="29823" xr:uid="{B4D523AF-1366-4A48-81C6-7AD5E3C7B3B1}"/>
    <cellStyle name="Note 8 4 2 4 3 2" xfId="29824" xr:uid="{7ECAA62F-01F0-4DAA-9C78-2CAB4385EA61}"/>
    <cellStyle name="Note 8 4 2 4 3 2 2" xfId="29825" xr:uid="{17A9F83B-73C2-4641-A1D6-5F5EB060165C}"/>
    <cellStyle name="Note 8 4 2 4 3 3" xfId="29826" xr:uid="{4130D154-7F46-4252-8BA9-6F790A0B34B6}"/>
    <cellStyle name="Note 8 4 2 4 4" xfId="29827" xr:uid="{8D09024F-113A-4B31-9DFB-EA20B9610B95}"/>
    <cellStyle name="Note 8 4 2 4 4 2" xfId="29828" xr:uid="{3A5C43EF-0F7C-479D-98B2-DD486CA12AC2}"/>
    <cellStyle name="Note 8 4 2 4 5" xfId="29829" xr:uid="{396E3F21-68F8-442B-8946-6D8A4E25E980}"/>
    <cellStyle name="Note 8 4 2 4 5 2" xfId="29830" xr:uid="{47AF31DB-BE6C-46BA-B0D6-24BD8B84709D}"/>
    <cellStyle name="Note 8 4 2 4 6" xfId="29831" xr:uid="{55793352-5951-4157-AC80-F82A0A4A6149}"/>
    <cellStyle name="Note 8 4 2 5" xfId="29832" xr:uid="{3973F3AD-F034-43C7-9C3B-655F574C0927}"/>
    <cellStyle name="Note 8 4 2 5 2" xfId="29833" xr:uid="{FF3AB157-A758-4ED4-AD1B-041C54BB2669}"/>
    <cellStyle name="Note 8 4 2 5 2 2" xfId="29834" xr:uid="{9C8F57D9-9ABD-40BD-BEA0-9F84B77F7A74}"/>
    <cellStyle name="Note 8 4 2 5 3" xfId="29835" xr:uid="{69ACE35E-D9CC-4D6E-BF80-6A72DE9285B4}"/>
    <cellStyle name="Note 8 4 2 6" xfId="29836" xr:uid="{8A4F00E0-24CE-43D8-9E00-2C28EF77AD3D}"/>
    <cellStyle name="Note 8 4 2 6 2" xfId="29837" xr:uid="{6A53AE78-37C8-441B-84E3-575D667C2EB8}"/>
    <cellStyle name="Note 8 4 2 6 2 2" xfId="29838" xr:uid="{BC9522F6-E99F-45F3-AF10-F61C978B769E}"/>
    <cellStyle name="Note 8 4 2 6 3" xfId="29839" xr:uid="{BBC6FA70-AD67-4653-9559-6D5F0DE79E86}"/>
    <cellStyle name="Note 8 4 2 7" xfId="29840" xr:uid="{98210CD1-A925-4B1E-9824-06E0B62AE007}"/>
    <cellStyle name="Note 8 4 2 7 2" xfId="29841" xr:uid="{BCA787C5-C020-464F-9596-79F75114EE21}"/>
    <cellStyle name="Note 8 4 2 8" xfId="29842" xr:uid="{383C4DB0-5673-41AB-9F58-EDF120E9B7C1}"/>
    <cellStyle name="Note 8 4 2 8 2" xfId="29843" xr:uid="{FEAF24D3-9A67-4EBF-9069-1A694FF0F902}"/>
    <cellStyle name="Note 8 4 2 9" xfId="29844" xr:uid="{B02348D9-43DF-49E3-8F9C-1E39A6C550FD}"/>
    <cellStyle name="Note 8 4 3" xfId="29845" xr:uid="{02DE2F4A-1C60-40CC-9512-0D16C9740E3A}"/>
    <cellStyle name="Note 8 4 3 2" xfId="29846" xr:uid="{3CD5A9D5-DDCD-4316-B183-8DE150C9272C}"/>
    <cellStyle name="Note 8 4 3 2 2" xfId="29847" xr:uid="{2970C9BA-DEAF-4D2B-A4CA-C8F982862F44}"/>
    <cellStyle name="Note 8 4 3 2 2 2" xfId="29848" xr:uid="{859D7286-FF49-4F9A-BBA4-7C0B93CB3002}"/>
    <cellStyle name="Note 8 4 3 2 3" xfId="29849" xr:uid="{39A738AA-4EF3-4E9F-9F3F-2ED864A0484D}"/>
    <cellStyle name="Note 8 4 3 3" xfId="29850" xr:uid="{F4B59FB3-4C7E-4AA2-BF43-F9F6E01D1905}"/>
    <cellStyle name="Note 8 4 3 3 2" xfId="29851" xr:uid="{752B9B3B-FCAE-40F9-9517-D2A44972FC20}"/>
    <cellStyle name="Note 8 4 3 3 2 2" xfId="29852" xr:uid="{A4440DB9-1194-4235-87E5-5CC802015A37}"/>
    <cellStyle name="Note 8 4 3 3 3" xfId="29853" xr:uid="{65577835-AC6C-4E59-A8AA-7FA2A41C736A}"/>
    <cellStyle name="Note 8 4 3 4" xfId="29854" xr:uid="{BB9D9539-1D55-4EDF-A45A-4C0330334B17}"/>
    <cellStyle name="Note 8 4 3 4 2" xfId="29855" xr:uid="{9AB05DAC-A376-43ED-A881-A9B3D5B5FD65}"/>
    <cellStyle name="Note 8 4 3 5" xfId="29856" xr:uid="{CE2E0C84-2B66-435B-B48A-A3F7C927E24B}"/>
    <cellStyle name="Note 8 4 3 5 2" xfId="29857" xr:uid="{B498E338-D5FC-4396-A02F-A8BD08DC65D3}"/>
    <cellStyle name="Note 8 4 3 6" xfId="29858" xr:uid="{EB20E073-D3A1-457D-A685-74CF2E458E62}"/>
    <cellStyle name="Note 8 4 4" xfId="29859" xr:uid="{155266B3-7E11-4EE7-9320-3A3368CC1FB1}"/>
    <cellStyle name="Note 8 4 4 2" xfId="29860" xr:uid="{B4E7DB78-996A-46D1-A942-EC2EB5A4FDAA}"/>
    <cellStyle name="Note 8 4 4 2 2" xfId="29861" xr:uid="{106AFCAF-8EE0-4A07-BCBE-61FEB5A42700}"/>
    <cellStyle name="Note 8 4 4 2 2 2" xfId="29862" xr:uid="{945711AE-CECE-404E-8D40-87578C11E73A}"/>
    <cellStyle name="Note 8 4 4 2 3" xfId="29863" xr:uid="{1E0AF3DC-D865-4FAD-9EF0-433721444FA3}"/>
    <cellStyle name="Note 8 4 4 3" xfId="29864" xr:uid="{9E81BB1E-5990-4DC5-9E1D-7EC03C9A1C1C}"/>
    <cellStyle name="Note 8 4 4 3 2" xfId="29865" xr:uid="{2B64233A-CD82-4CCC-AACD-99638857D2F7}"/>
    <cellStyle name="Note 8 4 4 3 2 2" xfId="29866" xr:uid="{EDB1060A-8686-44E6-836D-CBC131CFC72C}"/>
    <cellStyle name="Note 8 4 4 3 3" xfId="29867" xr:uid="{ACE908D0-580B-4941-9241-EC1B165F25E8}"/>
    <cellStyle name="Note 8 4 4 4" xfId="29868" xr:uid="{976260D2-6F69-485B-96FD-7051AF3C16F1}"/>
    <cellStyle name="Note 8 4 4 4 2" xfId="29869" xr:uid="{7620C805-003C-430A-9323-4ED68CA47DEE}"/>
    <cellStyle name="Note 8 4 4 5" xfId="29870" xr:uid="{6C5CFD3D-A0B2-47A7-8FFD-F265EA2CFCAF}"/>
    <cellStyle name="Note 8 4 4 5 2" xfId="29871" xr:uid="{15B4DD1A-F990-4844-AD38-CA973627365D}"/>
    <cellStyle name="Note 8 4 4 6" xfId="29872" xr:uid="{942992EC-7698-48E2-841B-2F0F57240E94}"/>
    <cellStyle name="Note 8 4 5" xfId="29873" xr:uid="{985D7C33-EC03-4E2F-9075-4FC7BCC8B437}"/>
    <cellStyle name="Note 8 4 5 2" xfId="29874" xr:uid="{0D56536D-E81B-429B-A8E3-3436780E7088}"/>
    <cellStyle name="Note 8 4 5 2 2" xfId="29875" xr:uid="{640B0CB1-9576-4E92-B1B1-C56F81DDFF7D}"/>
    <cellStyle name="Note 8 4 5 2 2 2" xfId="29876" xr:uid="{638B05F9-94E2-4990-83AA-1F1046971E79}"/>
    <cellStyle name="Note 8 4 5 2 3" xfId="29877" xr:uid="{E64F5279-6406-493D-B5F4-F6A7C9E3A413}"/>
    <cellStyle name="Note 8 4 5 3" xfId="29878" xr:uid="{DDA18DB0-F1F0-495A-8268-08F58B576246}"/>
    <cellStyle name="Note 8 4 5 3 2" xfId="29879" xr:uid="{5B172056-FA2C-4116-BBCA-E2083EA7DC42}"/>
    <cellStyle name="Note 8 4 5 3 2 2" xfId="29880" xr:uid="{9272695B-863D-42DD-A2CB-9E7FEDC973EC}"/>
    <cellStyle name="Note 8 4 5 3 3" xfId="29881" xr:uid="{F5225918-EF31-4081-AB27-C0BB97CCDA64}"/>
    <cellStyle name="Note 8 4 5 4" xfId="29882" xr:uid="{793C7CD8-4C73-44E5-9260-91EB47B6D26E}"/>
    <cellStyle name="Note 8 4 5 4 2" xfId="29883" xr:uid="{2031DE1F-A429-4934-8257-DED8607650D6}"/>
    <cellStyle name="Note 8 4 5 5" xfId="29884" xr:uid="{77865275-6549-4D52-9EBC-5196904FA751}"/>
    <cellStyle name="Note 8 4 5 5 2" xfId="29885" xr:uid="{3C8122DA-2032-49D9-981F-9287FD774468}"/>
    <cellStyle name="Note 8 4 5 6" xfId="29886" xr:uid="{A9E66BCE-C3AA-4FEB-9E11-2845ADEE8019}"/>
    <cellStyle name="Note 8 4 6" xfId="29887" xr:uid="{CCAA7934-F7F8-4DDF-AED7-84AFE0AEE264}"/>
    <cellStyle name="Note 8 4 6 2" xfId="29888" xr:uid="{C0255EC2-C9A4-4520-B467-9BBE7F273A57}"/>
    <cellStyle name="Note 8 4 6 2 2" xfId="29889" xr:uid="{971C5FAC-8B9D-4555-A510-03D4AD10649B}"/>
    <cellStyle name="Note 8 4 6 3" xfId="29890" xr:uid="{7087DA91-CC1B-48F6-B787-D22EFB6F419D}"/>
    <cellStyle name="Note 8 4 7" xfId="29891" xr:uid="{E1AD5BD1-F83E-44AC-8AA0-E5C5E30A6393}"/>
    <cellStyle name="Note 8 4 7 2" xfId="29892" xr:uid="{36EAA973-C54E-4A27-8618-9E6EC18A08A3}"/>
    <cellStyle name="Note 8 4 7 2 2" xfId="29893" xr:uid="{3503CC40-DECF-462B-8C21-A7CC2C63F259}"/>
    <cellStyle name="Note 8 4 7 3" xfId="29894" xr:uid="{1FC4393F-0C67-4B9F-80E9-D1ACCC4ACF8A}"/>
    <cellStyle name="Note 8 4 8" xfId="29895" xr:uid="{24FE67D1-FFA5-4B87-A383-6521A88E7097}"/>
    <cellStyle name="Note 8 4 8 2" xfId="29896" xr:uid="{85726DDD-0F35-443E-A565-DA25624C7A4B}"/>
    <cellStyle name="Note 8 4 9" xfId="29897" xr:uid="{721A50A6-33C3-4585-A387-49A2FB484222}"/>
    <cellStyle name="Note 8 4 9 2" xfId="29898" xr:uid="{4A7EB932-2213-446F-8FB8-A6E2F5301499}"/>
    <cellStyle name="Note 8 5" xfId="29899" xr:uid="{E4AF5697-E8F1-4648-BC88-76EB6B5904AE}"/>
    <cellStyle name="Note 8 5 10" xfId="29900" xr:uid="{CE2BFD3D-CBF1-4CC2-99E5-54E6247F36D4}"/>
    <cellStyle name="Note 8 5 2" xfId="29901" xr:uid="{AF7C3FA3-5395-4064-913C-877F34B2442D}"/>
    <cellStyle name="Note 8 5 2 2" xfId="29902" xr:uid="{F32CB36A-4380-4A5D-A035-D1E51110D6CD}"/>
    <cellStyle name="Note 8 5 2 2 2" xfId="29903" xr:uid="{A11C6591-611D-434C-A19E-AB00C5A58F33}"/>
    <cellStyle name="Note 8 5 2 2 2 2" xfId="29904" xr:uid="{5B510F98-24F1-4101-A09E-133AC81DE187}"/>
    <cellStyle name="Note 8 5 2 2 2 2 2" xfId="29905" xr:uid="{477BBA2B-CAFA-447F-9711-9EADA1205009}"/>
    <cellStyle name="Note 8 5 2 2 2 3" xfId="29906" xr:uid="{B9D260C5-C3F4-464F-B1A5-2898A896A12F}"/>
    <cellStyle name="Note 8 5 2 2 3" xfId="29907" xr:uid="{7CDF729C-DC07-43A9-840A-04A115A47382}"/>
    <cellStyle name="Note 8 5 2 2 3 2" xfId="29908" xr:uid="{B4313605-8006-476E-9DB7-BE1909C6A9B2}"/>
    <cellStyle name="Note 8 5 2 2 3 2 2" xfId="29909" xr:uid="{275DF0F3-4792-466F-A33D-F9D31EA76680}"/>
    <cellStyle name="Note 8 5 2 2 3 3" xfId="29910" xr:uid="{73C80C23-B202-40F6-A19D-E197624377ED}"/>
    <cellStyle name="Note 8 5 2 2 4" xfId="29911" xr:uid="{219F1ECD-98C5-40CB-8B64-09E1E2C53C7D}"/>
    <cellStyle name="Note 8 5 2 2 4 2" xfId="29912" xr:uid="{81CF00BC-EFF2-4FAA-9913-23058A459FFF}"/>
    <cellStyle name="Note 8 5 2 2 5" xfId="29913" xr:uid="{A1A80C3E-E3C1-437B-B8A8-D67B7FBFF4A5}"/>
    <cellStyle name="Note 8 5 2 2 5 2" xfId="29914" xr:uid="{F8F3347C-6FC9-4CE0-8489-163589F6249C}"/>
    <cellStyle name="Note 8 5 2 2 6" xfId="29915" xr:uid="{04095305-BFE7-4A54-A59F-802761657143}"/>
    <cellStyle name="Note 8 5 2 3" xfId="29916" xr:uid="{F58CA3FB-728F-4687-9625-FA241EE0F169}"/>
    <cellStyle name="Note 8 5 2 3 2" xfId="29917" xr:uid="{C583B3EA-BEE8-45FD-B4A9-36A76A68A2F1}"/>
    <cellStyle name="Note 8 5 2 3 2 2" xfId="29918" xr:uid="{79521205-EA3C-4883-8EAD-B7603EFAC8F5}"/>
    <cellStyle name="Note 8 5 2 3 2 2 2" xfId="29919" xr:uid="{4F849CC2-D4A8-4DDA-92DB-5EE0E9E2DF19}"/>
    <cellStyle name="Note 8 5 2 3 2 3" xfId="29920" xr:uid="{A7DBBA2C-51B5-467E-8ABD-0E76B3781A84}"/>
    <cellStyle name="Note 8 5 2 3 3" xfId="29921" xr:uid="{E4E01CAA-54B8-4266-9305-7BDE7BCA4DB6}"/>
    <cellStyle name="Note 8 5 2 3 3 2" xfId="29922" xr:uid="{BACF6730-FA4E-44E8-A439-2E3EA34A30E6}"/>
    <cellStyle name="Note 8 5 2 3 3 2 2" xfId="29923" xr:uid="{997D5F12-6027-4A31-A9CE-89C55104786B}"/>
    <cellStyle name="Note 8 5 2 3 3 3" xfId="29924" xr:uid="{182BAAE2-4A73-4D0E-8C3B-66CD4A9DA1DB}"/>
    <cellStyle name="Note 8 5 2 3 4" xfId="29925" xr:uid="{B8B28512-67F1-46CA-840E-BD4ECE85D64C}"/>
    <cellStyle name="Note 8 5 2 3 4 2" xfId="29926" xr:uid="{A44AFD42-89AD-4CA6-BDE5-ED11C11DB28A}"/>
    <cellStyle name="Note 8 5 2 3 5" xfId="29927" xr:uid="{0B8F198B-D741-4D20-B71A-8800D0263426}"/>
    <cellStyle name="Note 8 5 2 3 5 2" xfId="29928" xr:uid="{A207E41D-ACB7-4FEA-87B5-881E90824D3B}"/>
    <cellStyle name="Note 8 5 2 3 6" xfId="29929" xr:uid="{55C2E493-987A-4043-B230-CCB94CDE6D3C}"/>
    <cellStyle name="Note 8 5 2 4" xfId="29930" xr:uid="{C26A590A-20D8-4677-B723-8307770950E3}"/>
    <cellStyle name="Note 8 5 2 4 2" xfId="29931" xr:uid="{4BBEFB3A-203A-48AC-8845-01AC1003B590}"/>
    <cellStyle name="Note 8 5 2 4 2 2" xfId="29932" xr:uid="{3DE771EC-7579-4BE3-8323-9EFAB8642727}"/>
    <cellStyle name="Note 8 5 2 4 2 2 2" xfId="29933" xr:uid="{2DFFF887-04D7-4827-8C79-C92F6AFAFDEE}"/>
    <cellStyle name="Note 8 5 2 4 2 3" xfId="29934" xr:uid="{DE6EC594-905D-4056-9FE1-83CDA375225D}"/>
    <cellStyle name="Note 8 5 2 4 3" xfId="29935" xr:uid="{F9D109B9-4C85-4958-843E-77279636281E}"/>
    <cellStyle name="Note 8 5 2 4 3 2" xfId="29936" xr:uid="{A3A94DB6-D68D-45E7-BB66-682F137BA414}"/>
    <cellStyle name="Note 8 5 2 4 3 2 2" xfId="29937" xr:uid="{CA6490B1-CBA3-40F8-A08A-677A46AD6B7D}"/>
    <cellStyle name="Note 8 5 2 4 3 3" xfId="29938" xr:uid="{C472496C-631E-4393-BC49-88BF1D7E90A5}"/>
    <cellStyle name="Note 8 5 2 4 4" xfId="29939" xr:uid="{3A3C600D-E61F-449F-A806-3AD08EEF9136}"/>
    <cellStyle name="Note 8 5 2 4 4 2" xfId="29940" xr:uid="{F476108D-77A6-4AEA-ADF6-54D59E846043}"/>
    <cellStyle name="Note 8 5 2 4 5" xfId="29941" xr:uid="{4F97B1DE-0A4F-42C6-BBE4-3057E8B70B70}"/>
    <cellStyle name="Note 8 5 2 4 5 2" xfId="29942" xr:uid="{B4A95E20-A420-460A-BA5C-DF9ED1DDB67A}"/>
    <cellStyle name="Note 8 5 2 4 6" xfId="29943" xr:uid="{29904FB9-451A-4C15-AF04-9D90B3316C25}"/>
    <cellStyle name="Note 8 5 2 5" xfId="29944" xr:uid="{233BE50A-3F1B-4565-A49C-2BF9620298FD}"/>
    <cellStyle name="Note 8 5 2 5 2" xfId="29945" xr:uid="{9A19AA9A-69F1-46B1-9FC3-5DF0A682BD67}"/>
    <cellStyle name="Note 8 5 2 5 2 2" xfId="29946" xr:uid="{E432534C-A05E-47AA-B077-475282CA4BB7}"/>
    <cellStyle name="Note 8 5 2 5 3" xfId="29947" xr:uid="{DA88451D-F22F-4FC5-8812-CD02415514DB}"/>
    <cellStyle name="Note 8 5 2 6" xfId="29948" xr:uid="{C26CA9F3-3C5D-42C3-BCEF-F1CE30B4A523}"/>
    <cellStyle name="Note 8 5 2 6 2" xfId="29949" xr:uid="{1316C429-6E54-4D93-B4D9-5BD39B9A1B3D}"/>
    <cellStyle name="Note 8 5 2 6 2 2" xfId="29950" xr:uid="{21792D56-F78F-4E0C-A16C-3C916B2234A0}"/>
    <cellStyle name="Note 8 5 2 6 3" xfId="29951" xr:uid="{C9C098CF-63FB-4119-8DAD-84B42C73449F}"/>
    <cellStyle name="Note 8 5 2 7" xfId="29952" xr:uid="{2FBD123B-0B8D-4415-98AD-138CE7A2CCA8}"/>
    <cellStyle name="Note 8 5 2 7 2" xfId="29953" xr:uid="{A7773D5B-4692-42DF-838E-14E4F38DDA35}"/>
    <cellStyle name="Note 8 5 2 8" xfId="29954" xr:uid="{7020979A-56DB-46AB-9227-9275B1BD2400}"/>
    <cellStyle name="Note 8 5 2 8 2" xfId="29955" xr:uid="{BDD65DB1-1A3B-4ABD-8704-87A463DC862E}"/>
    <cellStyle name="Note 8 5 2 9" xfId="29956" xr:uid="{91B6BB10-9E34-4F03-9581-E5F217074F77}"/>
    <cellStyle name="Note 8 5 3" xfId="29957" xr:uid="{30178637-BB2F-400D-A3FE-7550B7DCAA7B}"/>
    <cellStyle name="Note 8 5 3 2" xfId="29958" xr:uid="{EC687015-A036-401E-895E-444E5021864D}"/>
    <cellStyle name="Note 8 5 3 2 2" xfId="29959" xr:uid="{865D844B-9BA3-40E9-9B65-1C7B9C791CA9}"/>
    <cellStyle name="Note 8 5 3 2 2 2" xfId="29960" xr:uid="{484CEF1F-FC98-45C6-B93C-134B89226AA1}"/>
    <cellStyle name="Note 8 5 3 2 3" xfId="29961" xr:uid="{3A90DA64-7A89-42B9-B8DF-60575E08F968}"/>
    <cellStyle name="Note 8 5 3 3" xfId="29962" xr:uid="{4B8DA6D2-7E76-48BF-A6D6-22B495B6A5F0}"/>
    <cellStyle name="Note 8 5 3 3 2" xfId="29963" xr:uid="{C818FC27-FB7A-44A4-AC55-D0B02D8F8EE8}"/>
    <cellStyle name="Note 8 5 3 3 2 2" xfId="29964" xr:uid="{6F28F999-4101-4A27-B060-5B06478CB87C}"/>
    <cellStyle name="Note 8 5 3 3 3" xfId="29965" xr:uid="{B53AEDA0-C9BE-4840-98B9-78F9050D4929}"/>
    <cellStyle name="Note 8 5 3 4" xfId="29966" xr:uid="{BD07E26D-D4BA-4CDD-97B8-821D7639BAC6}"/>
    <cellStyle name="Note 8 5 3 4 2" xfId="29967" xr:uid="{20776E44-E861-41AD-B24A-B96EF22C0235}"/>
    <cellStyle name="Note 8 5 3 5" xfId="29968" xr:uid="{59DCAAFF-7F5B-4BDD-92B0-2C20EED32248}"/>
    <cellStyle name="Note 8 5 3 5 2" xfId="29969" xr:uid="{F836DB70-8CA7-4A08-BA13-74DB3C1C795F}"/>
    <cellStyle name="Note 8 5 3 6" xfId="29970" xr:uid="{9F2D69E4-5DB1-49F1-A631-4B255750E063}"/>
    <cellStyle name="Note 8 5 4" xfId="29971" xr:uid="{B68E0442-25B3-4931-B17C-891EF49FDC0F}"/>
    <cellStyle name="Note 8 5 4 2" xfId="29972" xr:uid="{3710DA2A-9623-4657-9761-7B87692C46E6}"/>
    <cellStyle name="Note 8 5 4 2 2" xfId="29973" xr:uid="{AC90C7B0-73B8-43CB-ADF2-465F597887C6}"/>
    <cellStyle name="Note 8 5 4 2 2 2" xfId="29974" xr:uid="{4505E6E2-7C7D-4974-AF7C-AAACF5D31F00}"/>
    <cellStyle name="Note 8 5 4 2 3" xfId="29975" xr:uid="{AF324BB9-CCA0-453D-B869-5AD1F6AD8A84}"/>
    <cellStyle name="Note 8 5 4 3" xfId="29976" xr:uid="{D1E5414F-B815-4FAB-AD65-F9028A88A50F}"/>
    <cellStyle name="Note 8 5 4 3 2" xfId="29977" xr:uid="{A24EF56B-6FE3-4950-A322-E1993F1C37E4}"/>
    <cellStyle name="Note 8 5 4 3 2 2" xfId="29978" xr:uid="{3F90D556-53E7-400B-AE5D-94346B13577A}"/>
    <cellStyle name="Note 8 5 4 3 3" xfId="29979" xr:uid="{2FB1B608-5A52-448E-9CA2-12857BAAC71C}"/>
    <cellStyle name="Note 8 5 4 4" xfId="29980" xr:uid="{31C342E5-E71E-43EB-A484-39421E967964}"/>
    <cellStyle name="Note 8 5 4 4 2" xfId="29981" xr:uid="{82E0D486-5342-4255-AD40-88343A0C42E4}"/>
    <cellStyle name="Note 8 5 4 5" xfId="29982" xr:uid="{A0F88802-B1FE-4B61-871D-7A688A49EBBA}"/>
    <cellStyle name="Note 8 5 4 5 2" xfId="29983" xr:uid="{E281B9A5-38BD-437E-BFE9-6F96A5A88AC1}"/>
    <cellStyle name="Note 8 5 4 6" xfId="29984" xr:uid="{A53C61D2-FF18-4019-9596-4D2AF4BD54D7}"/>
    <cellStyle name="Note 8 5 5" xfId="29985" xr:uid="{481D77EC-5B9F-4EAA-AC9A-3169C9FF9F06}"/>
    <cellStyle name="Note 8 5 5 2" xfId="29986" xr:uid="{FBE968DD-B805-4B4B-A343-882502BD7046}"/>
    <cellStyle name="Note 8 5 5 2 2" xfId="29987" xr:uid="{0C993C7D-1FCF-4176-87B5-AB1AC7A58DA8}"/>
    <cellStyle name="Note 8 5 5 2 2 2" xfId="29988" xr:uid="{C0749D68-9BEC-4547-BBBE-23A5BD51B013}"/>
    <cellStyle name="Note 8 5 5 2 3" xfId="29989" xr:uid="{4015B2BE-1CB2-430C-B16A-27C2E7B507F9}"/>
    <cellStyle name="Note 8 5 5 3" xfId="29990" xr:uid="{C16CDF64-E163-4493-A9E3-F6B4F8D7AAF4}"/>
    <cellStyle name="Note 8 5 5 3 2" xfId="29991" xr:uid="{6D72D24A-FFE8-4469-A287-7BCD260E50E9}"/>
    <cellStyle name="Note 8 5 5 3 2 2" xfId="29992" xr:uid="{B485BF01-364D-4368-B96A-CBE5C6D7584B}"/>
    <cellStyle name="Note 8 5 5 3 3" xfId="29993" xr:uid="{7EB3B051-3E18-4911-AAF4-EA90AE8DC912}"/>
    <cellStyle name="Note 8 5 5 4" xfId="29994" xr:uid="{9F9B5AE2-A336-4852-922D-29EE23E7F3B7}"/>
    <cellStyle name="Note 8 5 5 4 2" xfId="29995" xr:uid="{068C790D-C8A9-4BA8-8107-44BE1CA2C659}"/>
    <cellStyle name="Note 8 5 5 5" xfId="29996" xr:uid="{CBB71851-12AA-4851-92CD-B6B808992959}"/>
    <cellStyle name="Note 8 5 5 5 2" xfId="29997" xr:uid="{10DA7642-2838-478A-8F6B-033B70BE7E87}"/>
    <cellStyle name="Note 8 5 5 6" xfId="29998" xr:uid="{D99FF954-3CFA-4BF6-93FE-E580BB678934}"/>
    <cellStyle name="Note 8 5 6" xfId="29999" xr:uid="{D3A8268A-8521-4E23-8529-86EC62ECC1FB}"/>
    <cellStyle name="Note 8 5 6 2" xfId="30000" xr:uid="{930C92FD-DFCA-48C1-A856-FB29F4B0E191}"/>
    <cellStyle name="Note 8 5 6 2 2" xfId="30001" xr:uid="{8AA2BA7D-97D1-4905-B8D5-570F90B301D3}"/>
    <cellStyle name="Note 8 5 6 3" xfId="30002" xr:uid="{7D9F6014-FFDB-476D-B792-239F842C9C30}"/>
    <cellStyle name="Note 8 5 7" xfId="30003" xr:uid="{B704264E-538B-433A-A276-5D4B5C68C8DF}"/>
    <cellStyle name="Note 8 5 7 2" xfId="30004" xr:uid="{5E53B94E-BAC9-4A24-A67C-02C19B8A4B8E}"/>
    <cellStyle name="Note 8 5 7 2 2" xfId="30005" xr:uid="{2B02DD8F-EB96-4A1F-8525-F82D99E97919}"/>
    <cellStyle name="Note 8 5 7 3" xfId="30006" xr:uid="{6137F212-009A-4F2B-A212-384FAE625EEA}"/>
    <cellStyle name="Note 8 5 8" xfId="30007" xr:uid="{26248B17-FBEC-45C4-8D09-856F4AF8F8B5}"/>
    <cellStyle name="Note 8 5 8 2" xfId="30008" xr:uid="{18E4CDA9-0FB9-4A65-874B-92DA9B0C7DD2}"/>
    <cellStyle name="Note 8 5 9" xfId="30009" xr:uid="{5E00B74E-0524-42A3-BBB0-AFA52D6575DC}"/>
    <cellStyle name="Note 8 5 9 2" xfId="30010" xr:uid="{43E09C92-A874-4D47-BF6B-8739E66241AD}"/>
    <cellStyle name="Note 8 6" xfId="30011" xr:uid="{D88F415F-5DE8-4F3C-8F30-12E8DACF6926}"/>
    <cellStyle name="Note 8 6 2" xfId="30012" xr:uid="{AEED8B6E-F8A3-477A-9D57-787A8216B8A0}"/>
    <cellStyle name="Note 8 6 2 2" xfId="30013" xr:uid="{7CD53FE0-F85F-4C08-BBB6-DC3AC8876C09}"/>
    <cellStyle name="Note 8 6 2 2 2" xfId="30014" xr:uid="{355E7FA4-372E-40EE-8B4F-BC685BC10B14}"/>
    <cellStyle name="Note 8 6 2 2 2 2" xfId="30015" xr:uid="{C25F9D02-EB9F-4033-B340-052A5750EE35}"/>
    <cellStyle name="Note 8 6 2 2 3" xfId="30016" xr:uid="{453A0D72-8B21-482F-91AF-8A1AB97FD549}"/>
    <cellStyle name="Note 8 6 2 3" xfId="30017" xr:uid="{01D2F372-E4A2-47AF-ACC4-16CFA232E3C1}"/>
    <cellStyle name="Note 8 6 2 3 2" xfId="30018" xr:uid="{0D158C52-0EE4-412E-B8D9-C898B52D1A65}"/>
    <cellStyle name="Note 8 6 2 3 2 2" xfId="30019" xr:uid="{1F810888-DF23-482B-A450-233D9D6D7CAB}"/>
    <cellStyle name="Note 8 6 2 3 3" xfId="30020" xr:uid="{B01379A3-9A86-4986-8744-75E3C1584CD2}"/>
    <cellStyle name="Note 8 6 2 4" xfId="30021" xr:uid="{3F19480C-2C52-4242-824D-CB4A89197434}"/>
    <cellStyle name="Note 8 6 2 4 2" xfId="30022" xr:uid="{26DF26F2-6E3D-4351-B7C1-76507EFB037D}"/>
    <cellStyle name="Note 8 6 2 5" xfId="30023" xr:uid="{6E787392-8318-4086-8646-FF1D212879B3}"/>
    <cellStyle name="Note 8 6 2 5 2" xfId="30024" xr:uid="{F19E6421-3365-42AA-BC40-A790BA868905}"/>
    <cellStyle name="Note 8 6 2 6" xfId="30025" xr:uid="{DB36CCC7-A565-43A2-A17E-CE2C864E7870}"/>
    <cellStyle name="Note 8 6 3" xfId="30026" xr:uid="{D629EC48-CB5E-47FE-A189-4B03686216FE}"/>
    <cellStyle name="Note 8 6 3 2" xfId="30027" xr:uid="{6D273129-E561-4A24-B08B-3B6CD03A97B9}"/>
    <cellStyle name="Note 8 6 3 2 2" xfId="30028" xr:uid="{19CFBD6F-49D9-4E43-AD21-45582FD4D7C5}"/>
    <cellStyle name="Note 8 6 3 2 2 2" xfId="30029" xr:uid="{55C7FAFC-B64C-40E9-BB75-F16353231EFC}"/>
    <cellStyle name="Note 8 6 3 2 3" xfId="30030" xr:uid="{AA290026-807D-46F6-A801-C65BB9D11911}"/>
    <cellStyle name="Note 8 6 3 3" xfId="30031" xr:uid="{09FC1799-47C2-4F1F-91D8-86A428A87FA0}"/>
    <cellStyle name="Note 8 6 3 3 2" xfId="30032" xr:uid="{055E4F6B-11D3-42DB-B1E2-5E14E4E92039}"/>
    <cellStyle name="Note 8 6 3 3 2 2" xfId="30033" xr:uid="{BA998C29-EDD3-4662-8758-91F8A3985E86}"/>
    <cellStyle name="Note 8 6 3 3 3" xfId="30034" xr:uid="{B8710C97-E131-48C8-8A70-61F8F3154735}"/>
    <cellStyle name="Note 8 6 3 4" xfId="30035" xr:uid="{BB5575D0-CB13-4821-82E0-B67617DFE5C5}"/>
    <cellStyle name="Note 8 6 3 4 2" xfId="30036" xr:uid="{9576D945-6B19-4695-9F34-F60BF2B8A15D}"/>
    <cellStyle name="Note 8 6 3 5" xfId="30037" xr:uid="{F0150721-C37B-48DE-B66D-83FF252EBF77}"/>
    <cellStyle name="Note 8 6 3 5 2" xfId="30038" xr:uid="{CAD551D2-CD8B-4744-81D1-A3043E09BA5E}"/>
    <cellStyle name="Note 8 6 3 6" xfId="30039" xr:uid="{782F94F7-5517-4AE8-94D1-DDE6C640C594}"/>
    <cellStyle name="Note 8 6 4" xfId="30040" xr:uid="{2BD44177-3D15-494F-8259-9F2DE0A86154}"/>
    <cellStyle name="Note 8 6 4 2" xfId="30041" xr:uid="{354F52A7-706D-4579-8BA3-847DB559810A}"/>
    <cellStyle name="Note 8 6 4 2 2" xfId="30042" xr:uid="{91C0B0F4-C4CD-4311-9214-DA5F26320F09}"/>
    <cellStyle name="Note 8 6 4 2 2 2" xfId="30043" xr:uid="{FCD97C92-6E94-4C18-837A-0D3442C42715}"/>
    <cellStyle name="Note 8 6 4 2 3" xfId="30044" xr:uid="{EA7E3EDC-8AE2-4AAB-9C0F-A2E47A95CB1E}"/>
    <cellStyle name="Note 8 6 4 3" xfId="30045" xr:uid="{C06671D0-11D3-47C2-BF7B-9D3F3B7BE984}"/>
    <cellStyle name="Note 8 6 4 3 2" xfId="30046" xr:uid="{00396034-0AC9-47CD-8E76-9F2B1F747A75}"/>
    <cellStyle name="Note 8 6 4 3 2 2" xfId="30047" xr:uid="{880314CF-654A-4708-8690-043751D4867F}"/>
    <cellStyle name="Note 8 6 4 3 3" xfId="30048" xr:uid="{BEDA90AE-F059-487A-9070-0D562C9A4B3A}"/>
    <cellStyle name="Note 8 6 4 4" xfId="30049" xr:uid="{AF6F3834-AE02-4B75-8BA0-6273FB7CB977}"/>
    <cellStyle name="Note 8 6 4 4 2" xfId="30050" xr:uid="{FBE15808-AED3-46A2-B74A-9BF70D09BCE1}"/>
    <cellStyle name="Note 8 6 4 5" xfId="30051" xr:uid="{E7D5756D-3A3B-4D15-9271-31978D58F7E5}"/>
    <cellStyle name="Note 8 6 4 5 2" xfId="30052" xr:uid="{1B3B1712-5CC8-4EAB-AB56-EF9B7378C07E}"/>
    <cellStyle name="Note 8 6 4 6" xfId="30053" xr:uid="{D7B79F7B-C8C9-4631-8FB2-D0E5BD4BA324}"/>
    <cellStyle name="Note 8 6 5" xfId="30054" xr:uid="{6527439D-2A14-47BB-B410-DC3CEE2A3140}"/>
    <cellStyle name="Note 8 6 5 2" xfId="30055" xr:uid="{CC818B0C-8FD9-4933-A80F-7B63D1C6008C}"/>
    <cellStyle name="Note 8 6 5 2 2" xfId="30056" xr:uid="{CE5F2D9C-3708-40C3-8E98-E91304CD1D8F}"/>
    <cellStyle name="Note 8 6 5 3" xfId="30057" xr:uid="{62292EE8-0767-43F1-9308-D273CE679D58}"/>
    <cellStyle name="Note 8 6 6" xfId="30058" xr:uid="{9029FDE2-40CA-4639-9C2A-71F1A77D5E72}"/>
    <cellStyle name="Note 8 6 6 2" xfId="30059" xr:uid="{247B1FDD-9982-40CA-9A90-F5B6184ACCDA}"/>
    <cellStyle name="Note 8 6 6 2 2" xfId="30060" xr:uid="{43CF888E-0AD0-4C18-99BB-D0F9102599A6}"/>
    <cellStyle name="Note 8 6 6 3" xfId="30061" xr:uid="{A0C41C5E-C8E4-41A2-99A1-2089EA43F4A8}"/>
    <cellStyle name="Note 8 6 7" xfId="30062" xr:uid="{B094D899-8708-473F-80AF-3FDDC1391F69}"/>
    <cellStyle name="Note 8 6 7 2" xfId="30063" xr:uid="{4AFA8945-C4E7-4120-BA3A-1C1D42F3CECE}"/>
    <cellStyle name="Note 8 6 8" xfId="30064" xr:uid="{8E1A2D07-43A6-445A-9439-37B8B8D75DFB}"/>
    <cellStyle name="Note 8 6 8 2" xfId="30065" xr:uid="{D1565F92-42AE-4F27-8F1C-116F64FEBB35}"/>
    <cellStyle name="Note 8 6 9" xfId="30066" xr:uid="{004D60D4-0792-47E9-A37E-CE621D1DDBCB}"/>
    <cellStyle name="Note 8 7" xfId="30067" xr:uid="{1A1330ED-9FD0-4F39-81EB-FDEDCAA80A14}"/>
    <cellStyle name="Note 8 7 2" xfId="30068" xr:uid="{F7334716-1032-4797-9242-235FE4D81C58}"/>
    <cellStyle name="Note 8 7 2 2" xfId="30069" xr:uid="{0D2CF166-4C76-46B7-8D3A-64B4DBC14714}"/>
    <cellStyle name="Note 8 7 2 2 2" xfId="30070" xr:uid="{85F25917-F4D7-49F4-BEAE-E83426630FCF}"/>
    <cellStyle name="Note 8 7 2 3" xfId="30071" xr:uid="{171E636B-6D9F-4DC5-96DB-735B691772A0}"/>
    <cellStyle name="Note 8 7 3" xfId="30072" xr:uid="{47FF0339-5962-43D7-B664-541C8A78603B}"/>
    <cellStyle name="Note 8 7 3 2" xfId="30073" xr:uid="{5F840C3B-58A7-4930-BF22-3F24C5BF7B77}"/>
    <cellStyle name="Note 8 7 3 2 2" xfId="30074" xr:uid="{18B3F580-A39E-4200-930A-796BB48E28B8}"/>
    <cellStyle name="Note 8 7 3 3" xfId="30075" xr:uid="{2FB896B3-041B-4B54-97C2-C955E1DF5225}"/>
    <cellStyle name="Note 8 7 4" xfId="30076" xr:uid="{342BA5BF-5752-40FA-A859-B31DAEF94F9E}"/>
    <cellStyle name="Note 8 7 4 2" xfId="30077" xr:uid="{BECB5D23-06F4-4A4D-B921-FC73AADFB6A2}"/>
    <cellStyle name="Note 8 7 5" xfId="30078" xr:uid="{C8A24880-12C6-4DDE-9874-6E62A33B72D8}"/>
    <cellStyle name="Note 8 7 5 2" xfId="30079" xr:uid="{03D4DFD6-CBA7-42AB-8719-84FE0DE0065E}"/>
    <cellStyle name="Note 8 7 6" xfId="30080" xr:uid="{8771B141-4113-46D6-BACA-DEA19B4779CD}"/>
    <cellStyle name="Note 8 8" xfId="30081" xr:uid="{77EA0D48-A898-481D-8E51-BB11C30FD350}"/>
    <cellStyle name="Note 8 8 2" xfId="30082" xr:uid="{2FF486F8-3A04-49F9-AB8B-AA61BCDD750E}"/>
    <cellStyle name="Note 8 8 2 2" xfId="30083" xr:uid="{A7B70034-08E1-42E7-B036-8C6461D834AF}"/>
    <cellStyle name="Note 8 8 2 2 2" xfId="30084" xr:uid="{B7A3800E-141E-42D7-97BE-670F02F598DC}"/>
    <cellStyle name="Note 8 8 2 3" xfId="30085" xr:uid="{6B5703F1-7EE8-4A50-A743-EEA8D237CDE0}"/>
    <cellStyle name="Note 8 8 3" xfId="30086" xr:uid="{075C900A-098C-4B16-BAF1-AF7DD9F73BF8}"/>
    <cellStyle name="Note 8 8 3 2" xfId="30087" xr:uid="{D7A6D569-C55E-45F4-BAF6-2E9ACC9C16F0}"/>
    <cellStyle name="Note 8 8 3 2 2" xfId="30088" xr:uid="{03DA4534-55E5-4EC9-93E2-81CFA25C28FD}"/>
    <cellStyle name="Note 8 8 3 3" xfId="30089" xr:uid="{07A6A9F2-8061-45BB-AEB4-FF4CD6A93296}"/>
    <cellStyle name="Note 8 8 4" xfId="30090" xr:uid="{0662C87E-9601-4FEE-80FD-25EB762B50FB}"/>
    <cellStyle name="Note 8 8 4 2" xfId="30091" xr:uid="{592F2280-531B-44F0-820E-A3A211759E21}"/>
    <cellStyle name="Note 8 8 5" xfId="30092" xr:uid="{ACA18B4B-19D6-4E1F-896C-82694CD6895E}"/>
    <cellStyle name="Note 8 8 5 2" xfId="30093" xr:uid="{2A1D1CC2-AA87-4AD2-B301-AD7BF7A6D9A5}"/>
    <cellStyle name="Note 8 8 6" xfId="30094" xr:uid="{7F2C2BCB-D72E-4447-8942-37AF84AD06F2}"/>
    <cellStyle name="Note 8 9" xfId="30095" xr:uid="{DD4EC3B9-9E24-4BC5-B39F-5B4990C4DCB2}"/>
    <cellStyle name="Note 8 9 2" xfId="30096" xr:uid="{2D7BCED4-F811-4A7D-BC0A-08FA2E79EBDE}"/>
    <cellStyle name="Note 8 9 2 2" xfId="30097" xr:uid="{FB6277A2-451D-4C9B-940E-87FDAD910FA5}"/>
    <cellStyle name="Note 8 9 2 2 2" xfId="30098" xr:uid="{C22D4727-55F5-41A3-8F26-AA24B8961D7E}"/>
    <cellStyle name="Note 8 9 2 3" xfId="30099" xr:uid="{E1DF805D-A560-40A1-81FA-B5DDDA129B4F}"/>
    <cellStyle name="Note 8 9 3" xfId="30100" xr:uid="{A5B701EE-1A25-43C2-97C4-C0C1C94E262A}"/>
    <cellStyle name="Note 8 9 3 2" xfId="30101" xr:uid="{ABE8AB47-6D1B-4D46-B059-7F7CD6F1BF39}"/>
    <cellStyle name="Note 8 9 3 2 2" xfId="30102" xr:uid="{A1C01B02-6244-43FB-B213-578ADB6C3626}"/>
    <cellStyle name="Note 8 9 3 3" xfId="30103" xr:uid="{5DC4A69E-EA9A-4493-8A9F-3A09A1550B75}"/>
    <cellStyle name="Note 8 9 4" xfId="30104" xr:uid="{942C76FE-08F7-4118-AFCD-BA42DEF2CA08}"/>
    <cellStyle name="Note 8 9 4 2" xfId="30105" xr:uid="{A71E4326-30B6-4743-A7E3-01B98DFD4AFF}"/>
    <cellStyle name="Note 8 9 5" xfId="30106" xr:uid="{C3A9DC41-C52D-48B2-BB88-B406A08B0083}"/>
    <cellStyle name="Note 8 9 5 2" xfId="30107" xr:uid="{4CBE3658-FBCC-4F40-A393-301BB0C369B2}"/>
    <cellStyle name="Note 8 9 6" xfId="30108" xr:uid="{9298C346-E1BB-455A-88C4-2E47377163E4}"/>
    <cellStyle name="Note 9" xfId="30109" xr:uid="{686B916A-EAD9-4294-82CE-5E1704C9321F}"/>
    <cellStyle name="Note 9 10" xfId="30110" xr:uid="{17150644-E7A6-4A93-8BCA-10CE66D6925E}"/>
    <cellStyle name="Note 9 10 2" xfId="30111" xr:uid="{8C715027-A891-43D9-93BF-9B3DDE4D804D}"/>
    <cellStyle name="Note 9 10 2 2" xfId="30112" xr:uid="{21ED7212-08B5-4602-A4E5-AAEFEA3EA5D4}"/>
    <cellStyle name="Note 9 10 3" xfId="30113" xr:uid="{D8DC0475-6798-40B3-AB45-51E7EE4CFCA1}"/>
    <cellStyle name="Note 9 11" xfId="30114" xr:uid="{4E789C16-D3D4-4905-A7EB-B81E5348EF49}"/>
    <cellStyle name="Note 9 11 2" xfId="30115" xr:uid="{D8AA0205-9076-4079-8FEB-1E7C3C6D8957}"/>
    <cellStyle name="Note 9 11 2 2" xfId="30116" xr:uid="{C26DBD89-6F00-4D98-A9E5-455DDC81A0F7}"/>
    <cellStyle name="Note 9 11 3" xfId="30117" xr:uid="{524C46DB-86C8-4B20-BB12-1370FAA5B987}"/>
    <cellStyle name="Note 9 12" xfId="30118" xr:uid="{DFDFB5A0-BDCD-42CC-8529-053741D8F1A8}"/>
    <cellStyle name="Note 9 12 2" xfId="30119" xr:uid="{9CAE644E-F47A-4427-8724-FD2F63A76F94}"/>
    <cellStyle name="Note 9 13" xfId="30120" xr:uid="{24107E2F-958F-4D6C-BEDA-2F1B29B282C5}"/>
    <cellStyle name="Note 9 13 2" xfId="30121" xr:uid="{33C113E6-56A6-4491-A476-02597446ABDD}"/>
    <cellStyle name="Note 9 14" xfId="30122" xr:uid="{1DEB83AD-C54F-445F-B1FA-1A0B6943ABD7}"/>
    <cellStyle name="Note 9 15" xfId="30123" xr:uid="{9E56149B-F7E0-444D-8A7B-ED1A41F20920}"/>
    <cellStyle name="Note 9 15 2" xfId="30903" xr:uid="{E870CA9D-4625-427E-87A0-96F94913261E}"/>
    <cellStyle name="Note 9 2" xfId="30124" xr:uid="{436C65BF-B923-4EF4-A18E-D3117CC20846}"/>
    <cellStyle name="Note 9 2 10" xfId="30125" xr:uid="{DDE7022A-485F-4DCF-8738-DD9BD4C2991A}"/>
    <cellStyle name="Note 9 2 11" xfId="30126" xr:uid="{259633F5-2ED4-4A16-BA2D-EDA41FE0C2C6}"/>
    <cellStyle name="Note 9 2 11 2" xfId="30904" xr:uid="{8A6D6B47-7F07-485B-B466-BE37B97ED1AB}"/>
    <cellStyle name="Note 9 2 2" xfId="30127" xr:uid="{6413DBC7-B6BB-4A02-B883-BA9E4000C018}"/>
    <cellStyle name="Note 9 2 2 2" xfId="30128" xr:uid="{2DD74935-9106-41BF-9503-ED17BE412998}"/>
    <cellStyle name="Note 9 2 2 2 2" xfId="30129" xr:uid="{EBD3CA9A-75BB-4688-9108-C693995B0B6B}"/>
    <cellStyle name="Note 9 2 2 2 2 2" xfId="30130" xr:uid="{2115EFD4-649E-4671-8A53-A3D47E95BDB1}"/>
    <cellStyle name="Note 9 2 2 2 2 2 2" xfId="30131" xr:uid="{01FA8032-31AB-4339-B897-92FC19FBA9A2}"/>
    <cellStyle name="Note 9 2 2 2 2 3" xfId="30132" xr:uid="{2E9FC4D7-FD25-4870-BBA7-B9C75187796D}"/>
    <cellStyle name="Note 9 2 2 2 3" xfId="30133" xr:uid="{66004D87-1CB4-4668-B828-689DF9DBA03A}"/>
    <cellStyle name="Note 9 2 2 2 3 2" xfId="30134" xr:uid="{E7048FA4-42AA-41D0-8EA4-EC777AAECBFE}"/>
    <cellStyle name="Note 9 2 2 2 3 2 2" xfId="30135" xr:uid="{FA8594CF-1C30-4D70-B2C3-8DF85DEA79DC}"/>
    <cellStyle name="Note 9 2 2 2 3 3" xfId="30136" xr:uid="{DFD3C84C-B6AB-4B26-A999-19A1AED7FA22}"/>
    <cellStyle name="Note 9 2 2 2 4" xfId="30137" xr:uid="{A9DE28B3-65A6-4221-9BBE-03D4D8587ED1}"/>
    <cellStyle name="Note 9 2 2 2 4 2" xfId="30138" xr:uid="{D5C14A7F-FA2D-4AEF-B290-1BEB6F193CBA}"/>
    <cellStyle name="Note 9 2 2 2 5" xfId="30139" xr:uid="{A4748888-213B-4703-8B97-35355695B212}"/>
    <cellStyle name="Note 9 2 2 2 5 2" xfId="30140" xr:uid="{904CDE84-A944-40E6-AC94-A7441A583BCF}"/>
    <cellStyle name="Note 9 2 2 2 6" xfId="30141" xr:uid="{3C4D4226-D2A8-4F56-8B84-7DC50B224D6E}"/>
    <cellStyle name="Note 9 2 2 3" xfId="30142" xr:uid="{04791BBB-A1FA-4D0C-811C-C98BC9C3C7EC}"/>
    <cellStyle name="Note 9 2 2 3 2" xfId="30143" xr:uid="{9B39007B-E8A9-459C-9F83-3B1BFD22E332}"/>
    <cellStyle name="Note 9 2 2 3 2 2" xfId="30144" xr:uid="{71646EE1-87C2-4493-A446-2B685ED02542}"/>
    <cellStyle name="Note 9 2 2 3 2 2 2" xfId="30145" xr:uid="{ABA0643F-262E-49ED-A406-588DDA01B268}"/>
    <cellStyle name="Note 9 2 2 3 2 3" xfId="30146" xr:uid="{373D144D-9373-49DF-B600-ADE684B624D7}"/>
    <cellStyle name="Note 9 2 2 3 3" xfId="30147" xr:uid="{9F92473F-26EC-4E4D-9D4B-2BAEC07CC053}"/>
    <cellStyle name="Note 9 2 2 3 3 2" xfId="30148" xr:uid="{7F1D0B0D-BD08-4B9C-ADB9-0006F6CABFBB}"/>
    <cellStyle name="Note 9 2 2 3 3 2 2" xfId="30149" xr:uid="{6C6CA780-19E0-4728-A00D-E37D2189AECF}"/>
    <cellStyle name="Note 9 2 2 3 3 3" xfId="30150" xr:uid="{3103BCBF-4373-4500-86A9-8BD7E7BA252F}"/>
    <cellStyle name="Note 9 2 2 3 4" xfId="30151" xr:uid="{20186C23-9A8C-4273-92AE-8F062AFCA287}"/>
    <cellStyle name="Note 9 2 2 3 4 2" xfId="30152" xr:uid="{5D7CA1D6-C08B-44FD-BE3E-84BD299AD623}"/>
    <cellStyle name="Note 9 2 2 3 5" xfId="30153" xr:uid="{56BBB570-84EE-415C-B5AD-3D1F087F688B}"/>
    <cellStyle name="Note 9 2 2 3 5 2" xfId="30154" xr:uid="{D3903894-CEC5-4816-BBFD-CE563560FA5E}"/>
    <cellStyle name="Note 9 2 2 3 6" xfId="30155" xr:uid="{5FBD7417-7B81-4BAB-A783-420304BE79EC}"/>
    <cellStyle name="Note 9 2 2 4" xfId="30156" xr:uid="{C92FEDA5-34A6-4FD1-A6C4-37D43F72A38A}"/>
    <cellStyle name="Note 9 2 2 4 2" xfId="30157" xr:uid="{DB9F07A2-6362-48C7-92B5-42A596D85E39}"/>
    <cellStyle name="Note 9 2 2 4 2 2" xfId="30158" xr:uid="{F9B1715C-EDDB-43FE-86C0-F1A772D7CDCD}"/>
    <cellStyle name="Note 9 2 2 4 2 2 2" xfId="30159" xr:uid="{E1A4CDA6-BECF-4A5A-94A4-A226975F54BD}"/>
    <cellStyle name="Note 9 2 2 4 2 3" xfId="30160" xr:uid="{6A694FD7-9453-4C62-B0BC-B4FB865EC898}"/>
    <cellStyle name="Note 9 2 2 4 3" xfId="30161" xr:uid="{FAEB5FB3-2B2D-4C6B-8581-4E9D433B1DF7}"/>
    <cellStyle name="Note 9 2 2 4 3 2" xfId="30162" xr:uid="{D1C91052-B21F-4164-86DB-4B80D4FBF7AD}"/>
    <cellStyle name="Note 9 2 2 4 3 2 2" xfId="30163" xr:uid="{57633EBE-FF88-445E-AF5F-F3804D6EB9FC}"/>
    <cellStyle name="Note 9 2 2 4 3 3" xfId="30164" xr:uid="{4053B48A-BA86-4F45-B548-163FC9A877D4}"/>
    <cellStyle name="Note 9 2 2 4 4" xfId="30165" xr:uid="{AE61FAF8-D2A4-48C1-9A5E-EAF750A53B52}"/>
    <cellStyle name="Note 9 2 2 4 4 2" xfId="30166" xr:uid="{CB27AF15-B20F-4016-8D46-623328584DC1}"/>
    <cellStyle name="Note 9 2 2 4 5" xfId="30167" xr:uid="{7FA3704B-3B26-4716-A1D4-EA27A6D385BC}"/>
    <cellStyle name="Note 9 2 2 4 5 2" xfId="30168" xr:uid="{D0564DFF-EC11-4E0E-AFAC-1741114788EC}"/>
    <cellStyle name="Note 9 2 2 4 6" xfId="30169" xr:uid="{61AAF785-F50C-4CEC-A91B-DFC1E6817E85}"/>
    <cellStyle name="Note 9 2 2 5" xfId="30170" xr:uid="{247E78DF-5EEE-446F-966B-E985329AE642}"/>
    <cellStyle name="Note 9 2 2 5 2" xfId="30171" xr:uid="{C379A831-3265-4212-81A4-0A19675A1ADF}"/>
    <cellStyle name="Note 9 2 2 5 2 2" xfId="30172" xr:uid="{E7F41465-FBF2-47A2-924C-FCFE0BFB4A78}"/>
    <cellStyle name="Note 9 2 2 5 3" xfId="30173" xr:uid="{6F7F4BDB-D4B3-4667-9ADA-98355420FDAC}"/>
    <cellStyle name="Note 9 2 2 6" xfId="30174" xr:uid="{F6CB4A8B-3878-4BCE-A804-FFB8C7AA6374}"/>
    <cellStyle name="Note 9 2 2 6 2" xfId="30175" xr:uid="{18B843BE-F2D1-40C0-9EE5-FF15932367B2}"/>
    <cellStyle name="Note 9 2 2 6 2 2" xfId="30176" xr:uid="{1A3523E4-CEEC-4D69-A75E-F3B7FE60E419}"/>
    <cellStyle name="Note 9 2 2 6 3" xfId="30177" xr:uid="{B9EDCEB4-EABE-4CDA-A9D1-6697D2A48D95}"/>
    <cellStyle name="Note 9 2 2 7" xfId="30178" xr:uid="{4221927B-AFF3-4175-922E-B88AD2783B92}"/>
    <cellStyle name="Note 9 2 2 7 2" xfId="30179" xr:uid="{DCA0C5C4-8147-4A0A-AD3E-F3403280DD28}"/>
    <cellStyle name="Note 9 2 2 8" xfId="30180" xr:uid="{DCCF2855-0DAE-489A-AA23-816D8FC237D7}"/>
    <cellStyle name="Note 9 2 2 8 2" xfId="30181" xr:uid="{A581B07D-C2D5-4E25-9169-08DBA6F4814A}"/>
    <cellStyle name="Note 9 2 2 9" xfId="30182" xr:uid="{B9BD8C18-6882-4215-82D7-E16B87713E9B}"/>
    <cellStyle name="Note 9 2 3" xfId="30183" xr:uid="{BF25AB05-0B8F-41CE-BA70-0909BBA568E0}"/>
    <cellStyle name="Note 9 2 3 2" xfId="30184" xr:uid="{AECDF8FA-2525-4FF8-841C-59C8C966E78F}"/>
    <cellStyle name="Note 9 2 3 2 2" xfId="30185" xr:uid="{07EA67F2-7F81-4E6A-A219-FFA369F20AFC}"/>
    <cellStyle name="Note 9 2 3 2 2 2" xfId="30186" xr:uid="{EF024E76-98CE-4C09-99D8-B86CAC0377F6}"/>
    <cellStyle name="Note 9 2 3 2 3" xfId="30187" xr:uid="{B357A5EE-78C8-4DC1-8663-25520AE8E6FE}"/>
    <cellStyle name="Note 9 2 3 3" xfId="30188" xr:uid="{67DFA919-DFC7-4792-8A36-D054D6C48765}"/>
    <cellStyle name="Note 9 2 3 3 2" xfId="30189" xr:uid="{25A57016-3AE5-47ED-A27A-AE0B2C6B3080}"/>
    <cellStyle name="Note 9 2 3 3 2 2" xfId="30190" xr:uid="{3A8D7A98-B42D-44CC-BF1F-2EBBFDFB430C}"/>
    <cellStyle name="Note 9 2 3 3 3" xfId="30191" xr:uid="{6A0EF2F9-0EB8-4207-A82A-4A1803F31B21}"/>
    <cellStyle name="Note 9 2 3 4" xfId="30192" xr:uid="{58E49CA3-BD9F-428F-86A6-E89B4792B7AB}"/>
    <cellStyle name="Note 9 2 3 4 2" xfId="30193" xr:uid="{B705BA5C-3964-4396-A802-89C5BD7D2F9D}"/>
    <cellStyle name="Note 9 2 3 5" xfId="30194" xr:uid="{6A39A64E-9252-4897-8FEA-31C8A6CCCC29}"/>
    <cellStyle name="Note 9 2 3 5 2" xfId="30195" xr:uid="{0A8651DE-73D8-462D-A418-0006F5D935FB}"/>
    <cellStyle name="Note 9 2 3 6" xfId="30196" xr:uid="{8A663CFB-41B1-498A-AB77-E6EC3823A519}"/>
    <cellStyle name="Note 9 2 4" xfId="30197" xr:uid="{39241704-A584-44DA-8EB5-15113AC9B0E9}"/>
    <cellStyle name="Note 9 2 4 2" xfId="30198" xr:uid="{0C8701CA-0A0C-438C-B47F-589CEB06E943}"/>
    <cellStyle name="Note 9 2 4 2 2" xfId="30199" xr:uid="{F9EB8599-DAD9-4FE0-906F-8488DB5B6758}"/>
    <cellStyle name="Note 9 2 4 2 2 2" xfId="30200" xr:uid="{9C9409AC-E22A-4051-B1E8-F7ED737B6C36}"/>
    <cellStyle name="Note 9 2 4 2 3" xfId="30201" xr:uid="{CFF42389-AA7F-47FE-B681-2E445D718F83}"/>
    <cellStyle name="Note 9 2 4 3" xfId="30202" xr:uid="{4E2681D6-DD2D-4FDE-98B3-97CB7BFD6D19}"/>
    <cellStyle name="Note 9 2 4 3 2" xfId="30203" xr:uid="{353804A1-2A39-4850-9E88-D4875F8EE079}"/>
    <cellStyle name="Note 9 2 4 3 2 2" xfId="30204" xr:uid="{6206A012-A375-4140-A20B-6205F9F3A30F}"/>
    <cellStyle name="Note 9 2 4 3 3" xfId="30205" xr:uid="{70D36ACB-8C5B-4169-A26B-123B3821664A}"/>
    <cellStyle name="Note 9 2 4 4" xfId="30206" xr:uid="{381D9F2C-63C9-4094-B842-5FED34BF08F8}"/>
    <cellStyle name="Note 9 2 4 4 2" xfId="30207" xr:uid="{E64130B6-7367-40E4-BCD8-CF793DD94F08}"/>
    <cellStyle name="Note 9 2 4 5" xfId="30208" xr:uid="{BC9C2F31-6C2F-4A51-B519-2CFF2BAEBB9C}"/>
    <cellStyle name="Note 9 2 4 5 2" xfId="30209" xr:uid="{E24A86E5-2F7B-475D-8BA9-6B198E0AE7B6}"/>
    <cellStyle name="Note 9 2 4 6" xfId="30210" xr:uid="{30A57B0B-9B47-4403-B628-A6ED0FCAE515}"/>
    <cellStyle name="Note 9 2 5" xfId="30211" xr:uid="{4DB5F7B7-9965-43D8-997E-2398A538A17A}"/>
    <cellStyle name="Note 9 2 5 2" xfId="30212" xr:uid="{ED6F8BDF-9D45-420F-8437-4FA8E2CA506D}"/>
    <cellStyle name="Note 9 2 5 2 2" xfId="30213" xr:uid="{35973888-93F5-448B-85F5-35A8EFEDCEB2}"/>
    <cellStyle name="Note 9 2 5 2 2 2" xfId="30214" xr:uid="{8D664D54-F664-4DD4-9B6C-339AF74568AF}"/>
    <cellStyle name="Note 9 2 5 2 3" xfId="30215" xr:uid="{C42B4251-30F9-48B8-9A1B-05BA83AC0C5E}"/>
    <cellStyle name="Note 9 2 5 3" xfId="30216" xr:uid="{2BEB0564-49E1-4917-8E11-9E86E7533D47}"/>
    <cellStyle name="Note 9 2 5 3 2" xfId="30217" xr:uid="{AA35DE99-A6A2-416C-9519-8B0FC06CE170}"/>
    <cellStyle name="Note 9 2 5 3 2 2" xfId="30218" xr:uid="{F14C85B9-8183-4DCE-B4E7-FCDF84C1CD78}"/>
    <cellStyle name="Note 9 2 5 3 3" xfId="30219" xr:uid="{99B7F8B7-8FFD-4D32-9903-1FB0692CFA4A}"/>
    <cellStyle name="Note 9 2 5 4" xfId="30220" xr:uid="{F6322033-914C-41D0-9C9E-3384C7761599}"/>
    <cellStyle name="Note 9 2 5 4 2" xfId="30221" xr:uid="{4270036E-1F44-4E3A-8470-6093A741DABF}"/>
    <cellStyle name="Note 9 2 5 5" xfId="30222" xr:uid="{83C447AD-1E7D-4E9C-BB6F-74D8E96E8FFE}"/>
    <cellStyle name="Note 9 2 5 5 2" xfId="30223" xr:uid="{2EDE4C8F-B8CC-49CF-8940-29C1D58DD0B2}"/>
    <cellStyle name="Note 9 2 5 6" xfId="30224" xr:uid="{F311351D-3DC6-4B74-A0F2-22DF0574F1E1}"/>
    <cellStyle name="Note 9 2 6" xfId="30225" xr:uid="{D9355C91-93AD-454A-857F-8A36FBAD58D2}"/>
    <cellStyle name="Note 9 2 6 2" xfId="30226" xr:uid="{9EE8671C-872F-4E80-8353-137C5D1AD904}"/>
    <cellStyle name="Note 9 2 6 2 2" xfId="30227" xr:uid="{4CD00CEB-74A0-49A2-B914-8EA5E97717A9}"/>
    <cellStyle name="Note 9 2 6 3" xfId="30228" xr:uid="{0738B991-4E1A-43F3-8CF4-B06205A754F0}"/>
    <cellStyle name="Note 9 2 7" xfId="30229" xr:uid="{FA4A616E-2E8E-41EF-B256-5B56E68E32BB}"/>
    <cellStyle name="Note 9 2 7 2" xfId="30230" xr:uid="{A92E3628-F924-423F-B0E7-DC4C77A9F9DC}"/>
    <cellStyle name="Note 9 2 7 2 2" xfId="30231" xr:uid="{D00D19FC-E79E-42A4-A707-F68366247C26}"/>
    <cellStyle name="Note 9 2 7 3" xfId="30232" xr:uid="{2ACAEF5F-993F-447A-9584-32C556B1D524}"/>
    <cellStyle name="Note 9 2 8" xfId="30233" xr:uid="{A4E461FB-52EC-4360-A91C-B105AA17FCC4}"/>
    <cellStyle name="Note 9 2 8 2" xfId="30234" xr:uid="{4B21B74A-D62A-4240-BE85-0041FEB2ED2E}"/>
    <cellStyle name="Note 9 2 9" xfId="30235" xr:uid="{972D5F79-88F0-4D4A-A194-B299B17189C5}"/>
    <cellStyle name="Note 9 2 9 2" xfId="30236" xr:uid="{DDC4A3A7-59FD-47CE-84FC-7F9EACBB395C}"/>
    <cellStyle name="Note 9 3" xfId="30237" xr:uid="{9E80A085-D5CC-4474-94CE-CE5ECC58F476}"/>
    <cellStyle name="Note 9 3 10" xfId="30238" xr:uid="{1883D50B-C297-4CFB-AC84-8B32396BBD77}"/>
    <cellStyle name="Note 9 3 2" xfId="30239" xr:uid="{F0C897BD-2544-4DA0-BCE4-DCD0F670726D}"/>
    <cellStyle name="Note 9 3 2 2" xfId="30240" xr:uid="{02BD5194-80F9-4B4E-99C4-9BC7C941572C}"/>
    <cellStyle name="Note 9 3 2 2 2" xfId="30241" xr:uid="{069F262F-5BB7-4766-BE82-ABA938300E7E}"/>
    <cellStyle name="Note 9 3 2 2 2 2" xfId="30242" xr:uid="{F51A5AB7-F25C-4740-9A82-67C8DEFEC0F9}"/>
    <cellStyle name="Note 9 3 2 2 2 2 2" xfId="30243" xr:uid="{55920C1E-073D-4B59-A4CA-C3D2E42970DB}"/>
    <cellStyle name="Note 9 3 2 2 2 3" xfId="30244" xr:uid="{69314A2D-7A7E-40DF-805D-19DA5E17FF2E}"/>
    <cellStyle name="Note 9 3 2 2 3" xfId="30245" xr:uid="{50F9DBE4-3DD5-4C08-BC27-1252B65D4577}"/>
    <cellStyle name="Note 9 3 2 2 3 2" xfId="30246" xr:uid="{C4AE48E2-D114-4E80-9F59-8C7CA807D0C5}"/>
    <cellStyle name="Note 9 3 2 2 3 2 2" xfId="30247" xr:uid="{FB8CA780-9FFC-4C63-BA89-F518DED64883}"/>
    <cellStyle name="Note 9 3 2 2 3 3" xfId="30248" xr:uid="{BA2F3474-E65E-49EF-9C88-2F51F3823C39}"/>
    <cellStyle name="Note 9 3 2 2 4" xfId="30249" xr:uid="{BBAE83E8-7471-4C86-9BA1-8A1AF8A8C324}"/>
    <cellStyle name="Note 9 3 2 2 4 2" xfId="30250" xr:uid="{9FFDD59C-80AA-4945-A98B-181DE4C204ED}"/>
    <cellStyle name="Note 9 3 2 2 5" xfId="30251" xr:uid="{6671B3C6-D1BE-4BD2-A259-4984A9BF53BD}"/>
    <cellStyle name="Note 9 3 2 2 5 2" xfId="30252" xr:uid="{DCF3AC71-E219-45C3-A302-5E427908C4F2}"/>
    <cellStyle name="Note 9 3 2 2 6" xfId="30253" xr:uid="{77DD7CDE-12A1-4A9D-8478-FDC02D6B5282}"/>
    <cellStyle name="Note 9 3 2 3" xfId="30254" xr:uid="{0C70D517-672D-4D2A-BBFD-41608142D1BA}"/>
    <cellStyle name="Note 9 3 2 3 2" xfId="30255" xr:uid="{828B9BAD-CD04-434E-949A-C6793E416931}"/>
    <cellStyle name="Note 9 3 2 3 2 2" xfId="30256" xr:uid="{CCC0008E-D719-4D4E-B665-82F4981CB3A1}"/>
    <cellStyle name="Note 9 3 2 3 2 2 2" xfId="30257" xr:uid="{3C384917-0A5C-4860-AF7E-D444B127B128}"/>
    <cellStyle name="Note 9 3 2 3 2 3" xfId="30258" xr:uid="{316CB583-FCFF-4E60-AF71-73A2684708DC}"/>
    <cellStyle name="Note 9 3 2 3 3" xfId="30259" xr:uid="{51FF7A6A-2C38-4636-BE72-913C43FA6E11}"/>
    <cellStyle name="Note 9 3 2 3 3 2" xfId="30260" xr:uid="{51F439F0-1C53-4782-9982-D0FBA6CD2C65}"/>
    <cellStyle name="Note 9 3 2 3 3 2 2" xfId="30261" xr:uid="{6761237F-0684-4425-BD61-5092955FBF70}"/>
    <cellStyle name="Note 9 3 2 3 3 3" xfId="30262" xr:uid="{23EDE9EE-26DB-4AB1-A091-380436B25EA6}"/>
    <cellStyle name="Note 9 3 2 3 4" xfId="30263" xr:uid="{143D2E52-605D-4378-8C79-1F1037460D58}"/>
    <cellStyle name="Note 9 3 2 3 4 2" xfId="30264" xr:uid="{1B105C55-A7D1-4550-95C0-09722950350E}"/>
    <cellStyle name="Note 9 3 2 3 5" xfId="30265" xr:uid="{BC14A7F3-7FCA-4607-9FE5-352C7BF338AB}"/>
    <cellStyle name="Note 9 3 2 3 5 2" xfId="30266" xr:uid="{57E92B5B-7572-447A-BB55-F3EE877EA2A8}"/>
    <cellStyle name="Note 9 3 2 3 6" xfId="30267" xr:uid="{81EE00DE-0EA4-4160-A81A-E347C8637CB3}"/>
    <cellStyle name="Note 9 3 2 4" xfId="30268" xr:uid="{BF14BFAA-E5FB-4CFC-AFC4-5DB95476A8E2}"/>
    <cellStyle name="Note 9 3 2 4 2" xfId="30269" xr:uid="{704F5F21-950C-497A-8554-4C8A9839CA83}"/>
    <cellStyle name="Note 9 3 2 4 2 2" xfId="30270" xr:uid="{D37E5FCC-8D5A-474B-BC49-518F0B487F7D}"/>
    <cellStyle name="Note 9 3 2 4 2 2 2" xfId="30271" xr:uid="{6CE500BB-F2AA-4271-ADAE-D13C71333FE6}"/>
    <cellStyle name="Note 9 3 2 4 2 3" xfId="30272" xr:uid="{40AABE5E-19F5-4512-A2A7-B493C81E3B8B}"/>
    <cellStyle name="Note 9 3 2 4 3" xfId="30273" xr:uid="{FF4F6680-DEEC-45CE-A503-0F30A6DFFA2C}"/>
    <cellStyle name="Note 9 3 2 4 3 2" xfId="30274" xr:uid="{AAFBE3BA-2A54-4750-9664-8937D6666A7D}"/>
    <cellStyle name="Note 9 3 2 4 3 2 2" xfId="30275" xr:uid="{26FD0E5C-E2DA-4316-A6A3-80418F1249BF}"/>
    <cellStyle name="Note 9 3 2 4 3 3" xfId="30276" xr:uid="{C6810BD4-4EEE-4A07-AFDC-8BDA98A5C0CD}"/>
    <cellStyle name="Note 9 3 2 4 4" xfId="30277" xr:uid="{50FA93C4-4E04-47D7-9B96-522D4E1B1B08}"/>
    <cellStyle name="Note 9 3 2 4 4 2" xfId="30278" xr:uid="{9F7AA1F0-19FD-4048-9E73-372A697DA982}"/>
    <cellStyle name="Note 9 3 2 4 5" xfId="30279" xr:uid="{1675B1E5-9E5C-4BEC-892E-B30ED188F265}"/>
    <cellStyle name="Note 9 3 2 4 5 2" xfId="30280" xr:uid="{608C3985-9E66-4965-9308-90644AD77AD9}"/>
    <cellStyle name="Note 9 3 2 4 6" xfId="30281" xr:uid="{907DA613-8F93-42EA-8C01-2A013B38EA7D}"/>
    <cellStyle name="Note 9 3 2 5" xfId="30282" xr:uid="{E2F44A8C-A334-49B4-8F10-B4E89978463B}"/>
    <cellStyle name="Note 9 3 2 5 2" xfId="30283" xr:uid="{1AA845FD-2495-4E15-ADB6-A1EEC5D357BF}"/>
    <cellStyle name="Note 9 3 2 5 2 2" xfId="30284" xr:uid="{256374DF-FCE4-48C6-A334-A945052151AA}"/>
    <cellStyle name="Note 9 3 2 5 3" xfId="30285" xr:uid="{847CC54A-77A0-4D7A-A775-0295E0D5F5B5}"/>
    <cellStyle name="Note 9 3 2 6" xfId="30286" xr:uid="{A02A0AD7-CDAB-42E3-B08B-7E28F6E6915F}"/>
    <cellStyle name="Note 9 3 2 6 2" xfId="30287" xr:uid="{4E9ED6B6-2583-4017-BF60-C4361D556F10}"/>
    <cellStyle name="Note 9 3 2 6 2 2" xfId="30288" xr:uid="{2C7C153F-6934-496F-B395-DA7705D91865}"/>
    <cellStyle name="Note 9 3 2 6 3" xfId="30289" xr:uid="{07E5E251-FDB7-48CB-B38D-3958884D2290}"/>
    <cellStyle name="Note 9 3 2 7" xfId="30290" xr:uid="{ACD1AAB7-26F4-40D3-A681-3BBFFE7E35F3}"/>
    <cellStyle name="Note 9 3 2 7 2" xfId="30291" xr:uid="{E2AE95AD-1C08-4F00-A9D6-2426F540BA5E}"/>
    <cellStyle name="Note 9 3 2 8" xfId="30292" xr:uid="{7146467A-CE83-4727-973B-E032D3D69CB3}"/>
    <cellStyle name="Note 9 3 2 8 2" xfId="30293" xr:uid="{4EB10AAA-50D1-4F36-99FF-1C3D764A4BE0}"/>
    <cellStyle name="Note 9 3 2 9" xfId="30294" xr:uid="{B9CD0FAD-C645-4F48-BAF6-B2DE6B98D73A}"/>
    <cellStyle name="Note 9 3 3" xfId="30295" xr:uid="{10D39ED4-A016-486E-B4BE-4F68C5CE0F18}"/>
    <cellStyle name="Note 9 3 3 2" xfId="30296" xr:uid="{B8308AED-7086-402F-82E1-3C18A83A68ED}"/>
    <cellStyle name="Note 9 3 3 2 2" xfId="30297" xr:uid="{DE0F1CF2-FD06-45D5-A875-BF553977DBF1}"/>
    <cellStyle name="Note 9 3 3 2 2 2" xfId="30298" xr:uid="{DA742F27-CDA9-4B0B-9B82-B7976BC65E5A}"/>
    <cellStyle name="Note 9 3 3 2 3" xfId="30299" xr:uid="{0A915884-9A81-45B0-88CA-E1410656145D}"/>
    <cellStyle name="Note 9 3 3 3" xfId="30300" xr:uid="{9D5CAB73-F668-4E93-917B-FB5666F803D2}"/>
    <cellStyle name="Note 9 3 3 3 2" xfId="30301" xr:uid="{628AF0B7-A194-4845-A4D2-909EFEEBC1A6}"/>
    <cellStyle name="Note 9 3 3 3 2 2" xfId="30302" xr:uid="{0A5D7BD2-90DC-4F04-88CF-8EC4F2BE5549}"/>
    <cellStyle name="Note 9 3 3 3 3" xfId="30303" xr:uid="{39A98F96-8A3B-4106-A802-A8D653378D1B}"/>
    <cellStyle name="Note 9 3 3 4" xfId="30304" xr:uid="{AF76C888-DAC1-45EC-83DF-8F4942175AA5}"/>
    <cellStyle name="Note 9 3 3 4 2" xfId="30305" xr:uid="{BC6E8391-366E-4D29-860F-B45E8A403D9A}"/>
    <cellStyle name="Note 9 3 3 5" xfId="30306" xr:uid="{641FD4D4-7FDB-405A-8776-F727A169777A}"/>
    <cellStyle name="Note 9 3 3 5 2" xfId="30307" xr:uid="{FC79C96E-F55B-46FE-89C4-1532B9AC08AF}"/>
    <cellStyle name="Note 9 3 3 6" xfId="30308" xr:uid="{E0EEA308-D5D4-4B26-807C-BCA875F36970}"/>
    <cellStyle name="Note 9 3 4" xfId="30309" xr:uid="{DCA42627-AAA0-40DF-88CA-239BBCA9739F}"/>
    <cellStyle name="Note 9 3 4 2" xfId="30310" xr:uid="{52C0E543-7472-4394-8624-278C142C09DB}"/>
    <cellStyle name="Note 9 3 4 2 2" xfId="30311" xr:uid="{C160AC43-2B29-49B7-9A3B-E522ADE4CA66}"/>
    <cellStyle name="Note 9 3 4 2 2 2" xfId="30312" xr:uid="{CD79A110-43DE-41DA-B9BD-B5DBB00760BD}"/>
    <cellStyle name="Note 9 3 4 2 3" xfId="30313" xr:uid="{D4450EC0-8194-4B22-A2FF-B1775502C201}"/>
    <cellStyle name="Note 9 3 4 3" xfId="30314" xr:uid="{3183A297-8BEB-4FF4-A348-C00E481AABCC}"/>
    <cellStyle name="Note 9 3 4 3 2" xfId="30315" xr:uid="{12355A62-5F32-4387-8631-F9E3F82D76DF}"/>
    <cellStyle name="Note 9 3 4 3 2 2" xfId="30316" xr:uid="{FB9FCF8C-7C47-41F1-97AE-A9F6D1CBA052}"/>
    <cellStyle name="Note 9 3 4 3 3" xfId="30317" xr:uid="{2DD73CE3-D9D1-4FC6-8185-E37FA7396A7A}"/>
    <cellStyle name="Note 9 3 4 4" xfId="30318" xr:uid="{1D357A46-053E-4A3B-BC2C-CD1902F5CF8B}"/>
    <cellStyle name="Note 9 3 4 4 2" xfId="30319" xr:uid="{E478CFF2-DA6D-4DE4-A10D-5E0032F0D8BC}"/>
    <cellStyle name="Note 9 3 4 5" xfId="30320" xr:uid="{9DC782FF-30CC-47E0-8F29-9901AB276450}"/>
    <cellStyle name="Note 9 3 4 5 2" xfId="30321" xr:uid="{1CB06FF7-08E9-4D8F-BCFA-8E0E095DFE91}"/>
    <cellStyle name="Note 9 3 4 6" xfId="30322" xr:uid="{8F25BFC1-9793-4204-BF1A-5197A1D8D184}"/>
    <cellStyle name="Note 9 3 5" xfId="30323" xr:uid="{79CFF581-AC2F-4AA7-974C-03BFA94501BF}"/>
    <cellStyle name="Note 9 3 5 2" xfId="30324" xr:uid="{F0FB1192-C24C-4513-805A-A96C40C07894}"/>
    <cellStyle name="Note 9 3 5 2 2" xfId="30325" xr:uid="{4FF1E41C-7CF0-431F-94F3-6B39575F393B}"/>
    <cellStyle name="Note 9 3 5 2 2 2" xfId="30326" xr:uid="{7AA4EB31-7261-46B9-B62A-4FFF1429E098}"/>
    <cellStyle name="Note 9 3 5 2 3" xfId="30327" xr:uid="{156F443C-A3CD-4A62-B9AC-FB980EC4FCC6}"/>
    <cellStyle name="Note 9 3 5 3" xfId="30328" xr:uid="{AA00A9FB-2C08-4BAC-A25B-88832557E590}"/>
    <cellStyle name="Note 9 3 5 3 2" xfId="30329" xr:uid="{F3CEA812-B1AE-4A3B-BF15-B5621EA5E7EE}"/>
    <cellStyle name="Note 9 3 5 3 2 2" xfId="30330" xr:uid="{2E7FA581-D07B-4BF8-BDCD-C3E614D0C262}"/>
    <cellStyle name="Note 9 3 5 3 3" xfId="30331" xr:uid="{96C7AEB1-6C7F-494A-BAFB-0DA54B8465FF}"/>
    <cellStyle name="Note 9 3 5 4" xfId="30332" xr:uid="{9153169E-7C41-4646-BC80-CA59A86ADA8D}"/>
    <cellStyle name="Note 9 3 5 4 2" xfId="30333" xr:uid="{4DC9601C-2D42-4E5B-9D04-120C4F960F6C}"/>
    <cellStyle name="Note 9 3 5 5" xfId="30334" xr:uid="{6DAF1BF7-FBF6-4F06-A877-18457969A733}"/>
    <cellStyle name="Note 9 3 5 5 2" xfId="30335" xr:uid="{7D61B864-7435-4B9C-80B2-161C9C32B7BB}"/>
    <cellStyle name="Note 9 3 5 6" xfId="30336" xr:uid="{047C8DF7-1154-4E7E-95DD-D65B11F767A9}"/>
    <cellStyle name="Note 9 3 6" xfId="30337" xr:uid="{FB57EF45-58F6-4D49-B606-736DEF4A8632}"/>
    <cellStyle name="Note 9 3 6 2" xfId="30338" xr:uid="{A2BC4C36-1D8A-47D2-AAAF-2AF7DE605AFD}"/>
    <cellStyle name="Note 9 3 6 2 2" xfId="30339" xr:uid="{6EA3C611-8869-45DC-8A0B-2AD549CE8DA6}"/>
    <cellStyle name="Note 9 3 6 3" xfId="30340" xr:uid="{B417448A-3906-4C55-AD68-D11F43576610}"/>
    <cellStyle name="Note 9 3 7" xfId="30341" xr:uid="{744CC816-0F01-4D16-88C8-34D63AABFF78}"/>
    <cellStyle name="Note 9 3 7 2" xfId="30342" xr:uid="{EB512318-8EA3-46E2-8C04-BEA4AD182ADF}"/>
    <cellStyle name="Note 9 3 7 2 2" xfId="30343" xr:uid="{69602BB6-9D01-4ADB-AEA7-6D6D6A7AB4F6}"/>
    <cellStyle name="Note 9 3 7 3" xfId="30344" xr:uid="{24BFB6EE-FCC4-4EFF-9013-4BF4FA1B3C61}"/>
    <cellStyle name="Note 9 3 8" xfId="30345" xr:uid="{FE9021D9-3022-4606-BDBE-7D7828851C9C}"/>
    <cellStyle name="Note 9 3 8 2" xfId="30346" xr:uid="{55AE7719-9DEF-4403-8775-44646004D118}"/>
    <cellStyle name="Note 9 3 9" xfId="30347" xr:uid="{993B1EA0-1888-4607-B01E-3D8D6FB6E695}"/>
    <cellStyle name="Note 9 3 9 2" xfId="30348" xr:uid="{56C7C9DD-4A14-4502-9787-044CE0F663DE}"/>
    <cellStyle name="Note 9 4" xfId="30349" xr:uid="{E9C08B77-3946-4132-BA75-2C369A3ED725}"/>
    <cellStyle name="Note 9 4 10" xfId="30350" xr:uid="{012D45BE-68E0-4684-BE15-D7491425681D}"/>
    <cellStyle name="Note 9 4 2" xfId="30351" xr:uid="{C4A18FA1-E8CE-4CEF-9D6F-03ACB2EBB715}"/>
    <cellStyle name="Note 9 4 2 2" xfId="30352" xr:uid="{07F51973-B968-4E07-843E-2AE201A17206}"/>
    <cellStyle name="Note 9 4 2 2 2" xfId="30353" xr:uid="{9FC0587B-E0A3-4584-ADBD-11355A6BE295}"/>
    <cellStyle name="Note 9 4 2 2 2 2" xfId="30354" xr:uid="{1E36F781-5246-4756-AC12-670AEA32B6EF}"/>
    <cellStyle name="Note 9 4 2 2 2 2 2" xfId="30355" xr:uid="{0C2CB586-C2A9-4B2D-B3AD-8DC9DECAEA5B}"/>
    <cellStyle name="Note 9 4 2 2 2 3" xfId="30356" xr:uid="{1A559142-C07C-4374-AE91-1B408BE61D2B}"/>
    <cellStyle name="Note 9 4 2 2 3" xfId="30357" xr:uid="{A463AB63-952E-4742-9A22-B19E1992F7FC}"/>
    <cellStyle name="Note 9 4 2 2 3 2" xfId="30358" xr:uid="{2EE16493-F732-4FF8-B19E-17C7EFA1986B}"/>
    <cellStyle name="Note 9 4 2 2 3 2 2" xfId="30359" xr:uid="{421570C0-C872-4659-A1BB-F4860E2B7CCE}"/>
    <cellStyle name="Note 9 4 2 2 3 3" xfId="30360" xr:uid="{8A8BC89C-D6F1-4502-8EC6-08DABBF6B7AB}"/>
    <cellStyle name="Note 9 4 2 2 4" xfId="30361" xr:uid="{9E5B4D59-3172-4165-A90F-C566EE9086FE}"/>
    <cellStyle name="Note 9 4 2 2 4 2" xfId="30362" xr:uid="{9D8F6434-32F6-40EE-8628-3F98BDE817EF}"/>
    <cellStyle name="Note 9 4 2 2 5" xfId="30363" xr:uid="{6BFFD2FF-52F7-4548-B952-E7C9DF20245E}"/>
    <cellStyle name="Note 9 4 2 2 5 2" xfId="30364" xr:uid="{2E96237E-D62B-4FCC-8373-DE998E1A341D}"/>
    <cellStyle name="Note 9 4 2 2 6" xfId="30365" xr:uid="{4B23F128-0D96-4F9C-9A1C-D2A7E2153CF2}"/>
    <cellStyle name="Note 9 4 2 3" xfId="30366" xr:uid="{E4CE373E-D35B-4341-A87A-90D92C7E6E6D}"/>
    <cellStyle name="Note 9 4 2 3 2" xfId="30367" xr:uid="{7981986B-A566-4E2F-96E3-F23FF03A6259}"/>
    <cellStyle name="Note 9 4 2 3 2 2" xfId="30368" xr:uid="{CFBF1A9B-1E89-4CBB-B87D-BA2538C0678E}"/>
    <cellStyle name="Note 9 4 2 3 2 2 2" xfId="30369" xr:uid="{8C139363-35D1-4D00-81AB-1406F8103781}"/>
    <cellStyle name="Note 9 4 2 3 2 3" xfId="30370" xr:uid="{3A5BCFB5-DB67-4216-945F-4C9A3C26522C}"/>
    <cellStyle name="Note 9 4 2 3 3" xfId="30371" xr:uid="{E5ECD3BC-2B75-4E3A-B2CF-B8ACC002E027}"/>
    <cellStyle name="Note 9 4 2 3 3 2" xfId="30372" xr:uid="{DEE9E293-F18C-4D4C-AC9D-DCA2DC660E0F}"/>
    <cellStyle name="Note 9 4 2 3 3 2 2" xfId="30373" xr:uid="{D39D39E7-F1CC-4473-B5EB-F4A344A90284}"/>
    <cellStyle name="Note 9 4 2 3 3 3" xfId="30374" xr:uid="{D04C766C-2923-4ED7-8BCB-22A19EA0A0EF}"/>
    <cellStyle name="Note 9 4 2 3 4" xfId="30375" xr:uid="{FEC87B6D-AF0B-4299-8CAF-C701AF96D99C}"/>
    <cellStyle name="Note 9 4 2 3 4 2" xfId="30376" xr:uid="{2F65A45D-7B37-44A5-B62D-1205500B44DD}"/>
    <cellStyle name="Note 9 4 2 3 5" xfId="30377" xr:uid="{A67DB8A6-58BE-4D2E-BA82-F32B986827BE}"/>
    <cellStyle name="Note 9 4 2 3 5 2" xfId="30378" xr:uid="{D93AD48D-D565-4E7C-88B5-77E54D1FE0C4}"/>
    <cellStyle name="Note 9 4 2 3 6" xfId="30379" xr:uid="{C6A90437-25D9-46F8-B962-BE8E4C598178}"/>
    <cellStyle name="Note 9 4 2 4" xfId="30380" xr:uid="{0835C882-74AB-4C02-A70B-466EF8D9A0B2}"/>
    <cellStyle name="Note 9 4 2 4 2" xfId="30381" xr:uid="{9CCBC841-3EDE-40FF-A949-70EB76340E46}"/>
    <cellStyle name="Note 9 4 2 4 2 2" xfId="30382" xr:uid="{3C465EAF-AF41-4651-9980-EFE25DE24DA7}"/>
    <cellStyle name="Note 9 4 2 4 2 2 2" xfId="30383" xr:uid="{84A37E76-5A9C-43AB-A6C2-3CDCF0DC096D}"/>
    <cellStyle name="Note 9 4 2 4 2 3" xfId="30384" xr:uid="{3A87385A-25D0-43B9-8D36-73E9A708D662}"/>
    <cellStyle name="Note 9 4 2 4 3" xfId="30385" xr:uid="{DB8EC31A-FF4D-45C3-A665-47C776F4E92A}"/>
    <cellStyle name="Note 9 4 2 4 3 2" xfId="30386" xr:uid="{B32A20DF-D4C5-4644-B875-996425BD85A1}"/>
    <cellStyle name="Note 9 4 2 4 3 2 2" xfId="30387" xr:uid="{0CECBE00-249E-4A76-B020-BB05D2C579A3}"/>
    <cellStyle name="Note 9 4 2 4 3 3" xfId="30388" xr:uid="{055D4AC9-278D-4691-AFE0-BB328E4E90A3}"/>
    <cellStyle name="Note 9 4 2 4 4" xfId="30389" xr:uid="{C4A7CBA3-DF44-45AF-AD3B-109A31DC0255}"/>
    <cellStyle name="Note 9 4 2 4 4 2" xfId="30390" xr:uid="{538BEF4A-E632-40B0-9F09-B9B9622ABB7D}"/>
    <cellStyle name="Note 9 4 2 4 5" xfId="30391" xr:uid="{7F8CECDA-6520-4481-AE79-0BF982BAB7F7}"/>
    <cellStyle name="Note 9 4 2 4 5 2" xfId="30392" xr:uid="{2519756A-4056-4E87-A3B2-3692A64C8A8A}"/>
    <cellStyle name="Note 9 4 2 4 6" xfId="30393" xr:uid="{EBD7F91F-47DA-4DD7-AE9E-0EB35B8CF0DB}"/>
    <cellStyle name="Note 9 4 2 5" xfId="30394" xr:uid="{44B1183E-6C3B-4CEE-83E6-34AD5C7CB6B9}"/>
    <cellStyle name="Note 9 4 2 5 2" xfId="30395" xr:uid="{7CA0AB8C-7633-47C7-ACFD-4368EC7CB871}"/>
    <cellStyle name="Note 9 4 2 5 2 2" xfId="30396" xr:uid="{A4F07CC4-8F4F-4082-821C-4244EA7C6B9A}"/>
    <cellStyle name="Note 9 4 2 5 3" xfId="30397" xr:uid="{87E81292-A88C-4AA8-AB2F-1FFAD8A49670}"/>
    <cellStyle name="Note 9 4 2 6" xfId="30398" xr:uid="{4FCE9358-2318-4D51-A421-C760F3439E16}"/>
    <cellStyle name="Note 9 4 2 6 2" xfId="30399" xr:uid="{03881FBB-8C1A-462D-AAD2-8E0A05618BBC}"/>
    <cellStyle name="Note 9 4 2 6 2 2" xfId="30400" xr:uid="{EF4FF458-4DA7-4DC0-8F18-D8FCF92FCF4F}"/>
    <cellStyle name="Note 9 4 2 6 3" xfId="30401" xr:uid="{20BFAEE6-788B-4B4C-B709-5C7B9EF009FB}"/>
    <cellStyle name="Note 9 4 2 7" xfId="30402" xr:uid="{AD9AA41B-EC01-4421-B770-28CD1B7FBEDE}"/>
    <cellStyle name="Note 9 4 2 7 2" xfId="30403" xr:uid="{D3951F36-C4BA-4C5C-B1A9-03F4CD5817DA}"/>
    <cellStyle name="Note 9 4 2 8" xfId="30404" xr:uid="{3D4676C7-FD57-459B-B8DE-B6E798792F65}"/>
    <cellStyle name="Note 9 4 2 8 2" xfId="30405" xr:uid="{FD95D9EB-90DB-4BD5-A3B0-8C497B51A75D}"/>
    <cellStyle name="Note 9 4 2 9" xfId="30406" xr:uid="{8D4A2C7D-2ED4-44D0-87E1-3DD6890D18B9}"/>
    <cellStyle name="Note 9 4 3" xfId="30407" xr:uid="{3CC6B173-551B-4BBA-827D-4F1CC8F217F3}"/>
    <cellStyle name="Note 9 4 3 2" xfId="30408" xr:uid="{D0D6C5FB-DF4F-405A-A9C3-4F876732232A}"/>
    <cellStyle name="Note 9 4 3 2 2" xfId="30409" xr:uid="{4C571761-7712-4367-BC96-8AED0FA93CDB}"/>
    <cellStyle name="Note 9 4 3 2 2 2" xfId="30410" xr:uid="{116CF418-4A05-4089-962D-0AEF8D493983}"/>
    <cellStyle name="Note 9 4 3 2 3" xfId="30411" xr:uid="{E7BB0411-AB87-4C86-8A08-251955FB6CC7}"/>
    <cellStyle name="Note 9 4 3 3" xfId="30412" xr:uid="{429F0DF7-0B45-4AE0-BEF1-BAE6993B100B}"/>
    <cellStyle name="Note 9 4 3 3 2" xfId="30413" xr:uid="{3F0941C3-48F6-4351-92EE-FFFB0D8D8026}"/>
    <cellStyle name="Note 9 4 3 3 2 2" xfId="30414" xr:uid="{3FD0D7E7-AF69-4596-9B1F-15504A10B3F3}"/>
    <cellStyle name="Note 9 4 3 3 3" xfId="30415" xr:uid="{A52F804F-1EF9-49E2-A45F-313E112D5F67}"/>
    <cellStyle name="Note 9 4 3 4" xfId="30416" xr:uid="{2641278E-EEAB-4E89-868B-F2819D3F4205}"/>
    <cellStyle name="Note 9 4 3 4 2" xfId="30417" xr:uid="{26B59996-7DDB-43A0-9E6D-53C91CDDE1E4}"/>
    <cellStyle name="Note 9 4 3 5" xfId="30418" xr:uid="{0F5388FC-4F94-4367-9128-557F8B62A64A}"/>
    <cellStyle name="Note 9 4 3 5 2" xfId="30419" xr:uid="{B98CB812-8444-4DF0-A4DC-FB19E2865ACA}"/>
    <cellStyle name="Note 9 4 3 6" xfId="30420" xr:uid="{FFC35819-7FB1-4005-B569-3CF8B300E9E5}"/>
    <cellStyle name="Note 9 4 4" xfId="30421" xr:uid="{77585A5E-1550-4A75-B887-D85F9574A74E}"/>
    <cellStyle name="Note 9 4 4 2" xfId="30422" xr:uid="{67C9C945-0BCC-4350-AD65-31F66177C8FF}"/>
    <cellStyle name="Note 9 4 4 2 2" xfId="30423" xr:uid="{0A0934CA-F49B-450B-BE8C-EF75F7A745FF}"/>
    <cellStyle name="Note 9 4 4 2 2 2" xfId="30424" xr:uid="{1D1D8B7A-E90F-4751-891E-3C47A8500CA3}"/>
    <cellStyle name="Note 9 4 4 2 3" xfId="30425" xr:uid="{376DB3F0-3185-4756-8AD2-5F525DA8E662}"/>
    <cellStyle name="Note 9 4 4 3" xfId="30426" xr:uid="{C83929F0-C88F-4C50-A40B-6DBC8324A39B}"/>
    <cellStyle name="Note 9 4 4 3 2" xfId="30427" xr:uid="{B33FCE61-8FF2-434E-9F01-63A7FEC81164}"/>
    <cellStyle name="Note 9 4 4 3 2 2" xfId="30428" xr:uid="{749FFEAD-B7DF-40DF-89E6-344AAB8CDC76}"/>
    <cellStyle name="Note 9 4 4 3 3" xfId="30429" xr:uid="{79A561CD-9C66-49D2-993C-A47FA0B63434}"/>
    <cellStyle name="Note 9 4 4 4" xfId="30430" xr:uid="{1EE8585A-50BA-4DD1-AD59-03AA2DF70416}"/>
    <cellStyle name="Note 9 4 4 4 2" xfId="30431" xr:uid="{77A7C935-3652-4296-AFAC-F9EA6933C925}"/>
    <cellStyle name="Note 9 4 4 5" xfId="30432" xr:uid="{7D8DFFEB-C279-46DE-8D5D-CB1DEF663FAC}"/>
    <cellStyle name="Note 9 4 4 5 2" xfId="30433" xr:uid="{569B6738-132F-446E-84B7-36A0B9500832}"/>
    <cellStyle name="Note 9 4 4 6" xfId="30434" xr:uid="{4A185D97-3BF5-408B-852E-A8B02D43EFAF}"/>
    <cellStyle name="Note 9 4 5" xfId="30435" xr:uid="{A4C60E78-A8B2-4347-BFAF-48ADBD799FCD}"/>
    <cellStyle name="Note 9 4 5 2" xfId="30436" xr:uid="{93A8BBD1-5CCF-4EAE-AA1B-F24325148E32}"/>
    <cellStyle name="Note 9 4 5 2 2" xfId="30437" xr:uid="{95E7E7D6-EC52-49FB-BE45-F952560CC016}"/>
    <cellStyle name="Note 9 4 5 2 2 2" xfId="30438" xr:uid="{1A34A791-A494-469B-ACC5-02C40F21192F}"/>
    <cellStyle name="Note 9 4 5 2 3" xfId="30439" xr:uid="{FD49F62F-DCC2-4E4E-9A02-73BA50AB3C51}"/>
    <cellStyle name="Note 9 4 5 3" xfId="30440" xr:uid="{0B37CDF4-BE05-4C2D-A92A-02C23DBF8DD5}"/>
    <cellStyle name="Note 9 4 5 3 2" xfId="30441" xr:uid="{614D44C5-7365-4888-9B79-04F64992D410}"/>
    <cellStyle name="Note 9 4 5 3 2 2" xfId="30442" xr:uid="{0EA2904B-A1DA-4FBC-B566-94CB7D402283}"/>
    <cellStyle name="Note 9 4 5 3 3" xfId="30443" xr:uid="{D7D8AA17-0939-4E1F-A2AB-65087BEC9397}"/>
    <cellStyle name="Note 9 4 5 4" xfId="30444" xr:uid="{9F4DBD24-9CA2-453F-B828-266536126735}"/>
    <cellStyle name="Note 9 4 5 4 2" xfId="30445" xr:uid="{685C340D-8D4F-4468-BC9E-067EA03100AA}"/>
    <cellStyle name="Note 9 4 5 5" xfId="30446" xr:uid="{846C4E7F-3EFA-4C55-92AB-3CDC1E545643}"/>
    <cellStyle name="Note 9 4 5 5 2" xfId="30447" xr:uid="{443DF287-EE42-4CB4-B728-52BD05259526}"/>
    <cellStyle name="Note 9 4 5 6" xfId="30448" xr:uid="{F61799C6-DC84-4D13-84DE-CF906D7AFAD0}"/>
    <cellStyle name="Note 9 4 6" xfId="30449" xr:uid="{9443C97F-DE3B-4272-8A8D-88C75391C4A1}"/>
    <cellStyle name="Note 9 4 6 2" xfId="30450" xr:uid="{6B545352-8719-40BF-AA65-1D342BD2E4F4}"/>
    <cellStyle name="Note 9 4 6 2 2" xfId="30451" xr:uid="{40FC712E-6F6F-4E8E-B3AC-F2D38EB32381}"/>
    <cellStyle name="Note 9 4 6 3" xfId="30452" xr:uid="{B799CE47-A699-4A1E-891E-CFBB5803B846}"/>
    <cellStyle name="Note 9 4 7" xfId="30453" xr:uid="{597D000B-BCF6-440C-A2FD-AE02B7AF35F3}"/>
    <cellStyle name="Note 9 4 7 2" xfId="30454" xr:uid="{8D8DCD56-B772-4B14-98AC-EAEDAD4D9EC6}"/>
    <cellStyle name="Note 9 4 7 2 2" xfId="30455" xr:uid="{ABB6DD83-D04D-4167-9182-2E157CC63758}"/>
    <cellStyle name="Note 9 4 7 3" xfId="30456" xr:uid="{20552C8A-174E-45D2-9998-8D49DEA4172F}"/>
    <cellStyle name="Note 9 4 8" xfId="30457" xr:uid="{071C0679-5234-407B-BAEC-4231B924D721}"/>
    <cellStyle name="Note 9 4 8 2" xfId="30458" xr:uid="{ECE0EE41-7E94-4235-A751-90C7FCB23A44}"/>
    <cellStyle name="Note 9 4 9" xfId="30459" xr:uid="{50B9DFC5-426D-4C5A-9E38-2BA918A529A3}"/>
    <cellStyle name="Note 9 4 9 2" xfId="30460" xr:uid="{45FCFEFD-9F0A-4CB4-BCCA-30939BEBA997}"/>
    <cellStyle name="Note 9 5" xfId="30461" xr:uid="{2AE0D12A-2358-48E9-A09F-B008D85D8947}"/>
    <cellStyle name="Note 9 5 10" xfId="30462" xr:uid="{4B13BFEE-B4FC-4822-9B63-866EDFC42E3F}"/>
    <cellStyle name="Note 9 5 2" xfId="30463" xr:uid="{14D5F54A-0EFF-4DFF-9254-C3B208FB0A14}"/>
    <cellStyle name="Note 9 5 2 2" xfId="30464" xr:uid="{66CE55BB-559D-4680-9D0C-FD607F282BFD}"/>
    <cellStyle name="Note 9 5 2 2 2" xfId="30465" xr:uid="{2520F2C6-4A16-4942-B129-BC3B7C20C01C}"/>
    <cellStyle name="Note 9 5 2 2 2 2" xfId="30466" xr:uid="{D4EEFFFD-A9F0-4EF1-A23D-0EE61F7B41B1}"/>
    <cellStyle name="Note 9 5 2 2 2 2 2" xfId="30467" xr:uid="{A8C39A3F-E36A-4252-94E2-2A9AD1D4EC38}"/>
    <cellStyle name="Note 9 5 2 2 2 3" xfId="30468" xr:uid="{2DC2B62A-E8D0-453A-95AB-4736F357FE83}"/>
    <cellStyle name="Note 9 5 2 2 3" xfId="30469" xr:uid="{685CB818-1021-4D66-AB9A-ED882C22A5C8}"/>
    <cellStyle name="Note 9 5 2 2 3 2" xfId="30470" xr:uid="{A50F4AE6-CD4B-4783-A361-7786619E95E0}"/>
    <cellStyle name="Note 9 5 2 2 3 2 2" xfId="30471" xr:uid="{A39BC9C7-4013-4ECB-B2CA-ACBC1F6D4CC7}"/>
    <cellStyle name="Note 9 5 2 2 3 3" xfId="30472" xr:uid="{F8522FBE-38E8-4500-A2AD-52CF973A5226}"/>
    <cellStyle name="Note 9 5 2 2 4" xfId="30473" xr:uid="{8258F202-BFC1-418F-8536-78E24E246BF8}"/>
    <cellStyle name="Note 9 5 2 2 4 2" xfId="30474" xr:uid="{AFF501E1-4C7E-41F3-8F6C-B43D3770DCF0}"/>
    <cellStyle name="Note 9 5 2 2 5" xfId="30475" xr:uid="{2E6A6789-6D49-46AE-A66D-1ED0D47D35CD}"/>
    <cellStyle name="Note 9 5 2 2 5 2" xfId="30476" xr:uid="{6994B65B-D88D-45A5-9F42-4DD589FD1E88}"/>
    <cellStyle name="Note 9 5 2 2 6" xfId="30477" xr:uid="{B5E57869-9B2E-4D55-8B29-F639D5F95844}"/>
    <cellStyle name="Note 9 5 2 3" xfId="30478" xr:uid="{0257CA42-CA32-472D-8067-82F3D9BCC3DE}"/>
    <cellStyle name="Note 9 5 2 3 2" xfId="30479" xr:uid="{F1BCD9AF-42D8-4F9C-B2C4-C665A5029EA5}"/>
    <cellStyle name="Note 9 5 2 3 2 2" xfId="30480" xr:uid="{257AEBE3-E499-43A2-988F-17DED8C812BA}"/>
    <cellStyle name="Note 9 5 2 3 2 2 2" xfId="30481" xr:uid="{9DA758D7-47E5-41CB-A233-AE965C422084}"/>
    <cellStyle name="Note 9 5 2 3 2 3" xfId="30482" xr:uid="{E8EE7CBC-095D-47B5-9367-7A6162C1D932}"/>
    <cellStyle name="Note 9 5 2 3 3" xfId="30483" xr:uid="{2EF9DB73-E54B-4076-909F-9E6C977BE225}"/>
    <cellStyle name="Note 9 5 2 3 3 2" xfId="30484" xr:uid="{A8A8589F-3ACD-47D0-AEC1-6455B89B665D}"/>
    <cellStyle name="Note 9 5 2 3 3 2 2" xfId="30485" xr:uid="{B9620F92-BF2B-4DF5-A46F-FFC1A675324F}"/>
    <cellStyle name="Note 9 5 2 3 3 3" xfId="30486" xr:uid="{36877A16-2A80-4698-B880-03018707F878}"/>
    <cellStyle name="Note 9 5 2 3 4" xfId="30487" xr:uid="{FB4F0413-F8EE-4277-8BE6-08DC6B4E517F}"/>
    <cellStyle name="Note 9 5 2 3 4 2" xfId="30488" xr:uid="{C6717740-1341-4F4C-895B-F9800B11585C}"/>
    <cellStyle name="Note 9 5 2 3 5" xfId="30489" xr:uid="{8AEA419A-8D96-4843-ACFA-F7C421704525}"/>
    <cellStyle name="Note 9 5 2 3 5 2" xfId="30490" xr:uid="{F46D4A1D-BA96-40CC-BD3D-087A5848BF0D}"/>
    <cellStyle name="Note 9 5 2 3 6" xfId="30491" xr:uid="{BDFA4692-CD3E-4523-8BEA-3E76CA61BF9B}"/>
    <cellStyle name="Note 9 5 2 4" xfId="30492" xr:uid="{1BD8F15E-C864-416B-9FE9-42C50EF002A8}"/>
    <cellStyle name="Note 9 5 2 4 2" xfId="30493" xr:uid="{15711DB8-EF7C-4E3E-B213-69516FC197B6}"/>
    <cellStyle name="Note 9 5 2 4 2 2" xfId="30494" xr:uid="{EFA3DB40-901B-4BCD-BD90-B5C2FC394D37}"/>
    <cellStyle name="Note 9 5 2 4 2 2 2" xfId="30495" xr:uid="{CE007147-B895-4EF8-A56B-A6BBD85F27F8}"/>
    <cellStyle name="Note 9 5 2 4 2 3" xfId="30496" xr:uid="{FA7C4E71-1C0F-4F43-AEEE-0C00A4A7227D}"/>
    <cellStyle name="Note 9 5 2 4 3" xfId="30497" xr:uid="{9BBAB889-F34D-451D-835E-4EE5462158EC}"/>
    <cellStyle name="Note 9 5 2 4 3 2" xfId="30498" xr:uid="{9F369876-71B2-48DA-84F0-2901988A0D32}"/>
    <cellStyle name="Note 9 5 2 4 3 2 2" xfId="30499" xr:uid="{CD5BAB14-1E05-4AF0-A8A9-6228118FA1C3}"/>
    <cellStyle name="Note 9 5 2 4 3 3" xfId="30500" xr:uid="{1AE8CA7E-3DB3-4D2E-B66F-794D3D821950}"/>
    <cellStyle name="Note 9 5 2 4 4" xfId="30501" xr:uid="{09FEA3DD-D813-4C0C-84E3-FC4261B7F8D3}"/>
    <cellStyle name="Note 9 5 2 4 4 2" xfId="30502" xr:uid="{43B2B289-07A6-48D1-B100-10C23D8F477A}"/>
    <cellStyle name="Note 9 5 2 4 5" xfId="30503" xr:uid="{8861DD55-9013-4C7E-92BF-695966DE663A}"/>
    <cellStyle name="Note 9 5 2 4 5 2" xfId="30504" xr:uid="{9201D175-6FA0-442A-927A-FEB0F2F18B07}"/>
    <cellStyle name="Note 9 5 2 4 6" xfId="30505" xr:uid="{3644B8C1-DF65-4A3F-9E72-4EAFF5651C44}"/>
    <cellStyle name="Note 9 5 2 5" xfId="30506" xr:uid="{5FF3DDB7-10CF-4C0D-899D-C2ED406AE998}"/>
    <cellStyle name="Note 9 5 2 5 2" xfId="30507" xr:uid="{5CD6FD55-D25C-418F-8BFE-23642E80FB99}"/>
    <cellStyle name="Note 9 5 2 5 2 2" xfId="30508" xr:uid="{62E1852C-B306-4900-9BD0-36F752721CB5}"/>
    <cellStyle name="Note 9 5 2 5 3" xfId="30509" xr:uid="{7D4D213C-FD53-42CE-9125-E6AFE3DABAF0}"/>
    <cellStyle name="Note 9 5 2 6" xfId="30510" xr:uid="{92966CEC-A18A-4BD5-9428-F8C68374F4B8}"/>
    <cellStyle name="Note 9 5 2 6 2" xfId="30511" xr:uid="{1B473188-27D5-4C17-BA4A-2FC7FC062720}"/>
    <cellStyle name="Note 9 5 2 6 2 2" xfId="30512" xr:uid="{E657B54E-E70D-4745-9A0B-C46E7FE5A1CE}"/>
    <cellStyle name="Note 9 5 2 6 3" xfId="30513" xr:uid="{51C3380C-DBB2-49FB-A048-353FC8A03B3F}"/>
    <cellStyle name="Note 9 5 2 7" xfId="30514" xr:uid="{274850C1-F64B-4CC0-8CEB-B9B8B5F5E18F}"/>
    <cellStyle name="Note 9 5 2 7 2" xfId="30515" xr:uid="{40726E37-1C22-4F47-ADA3-A63CAC0EABE8}"/>
    <cellStyle name="Note 9 5 2 8" xfId="30516" xr:uid="{09C08450-3058-4A9D-A37F-0E2AE55DC93C}"/>
    <cellStyle name="Note 9 5 2 8 2" xfId="30517" xr:uid="{AD723D48-DC85-4C1B-9594-3104FF2A83F0}"/>
    <cellStyle name="Note 9 5 2 9" xfId="30518" xr:uid="{D462AAAF-401C-4965-B287-68CAABF6D5EF}"/>
    <cellStyle name="Note 9 5 3" xfId="30519" xr:uid="{E7A22AF1-0F2A-407B-9961-0FA8135FDBD8}"/>
    <cellStyle name="Note 9 5 3 2" xfId="30520" xr:uid="{0A63587E-9002-462A-949E-0285BC98A6D0}"/>
    <cellStyle name="Note 9 5 3 2 2" xfId="30521" xr:uid="{54D2FB15-91A7-4191-9423-3988077F6C41}"/>
    <cellStyle name="Note 9 5 3 2 2 2" xfId="30522" xr:uid="{92DE854B-6926-4AB1-A209-32404FFE700E}"/>
    <cellStyle name="Note 9 5 3 2 3" xfId="30523" xr:uid="{703CF056-5468-4155-BE35-7A39812D8259}"/>
    <cellStyle name="Note 9 5 3 3" xfId="30524" xr:uid="{500D4841-3AE2-4390-9FAB-D910F8C4497C}"/>
    <cellStyle name="Note 9 5 3 3 2" xfId="30525" xr:uid="{0DFE750D-6907-4D5F-AA37-D30191E66FEF}"/>
    <cellStyle name="Note 9 5 3 3 2 2" xfId="30526" xr:uid="{14861A3A-44E2-4376-8CC7-3A354D7967DE}"/>
    <cellStyle name="Note 9 5 3 3 3" xfId="30527" xr:uid="{7B326EF9-7B4E-4C6D-BB12-3F25C8B774B1}"/>
    <cellStyle name="Note 9 5 3 4" xfId="30528" xr:uid="{EED96648-3038-4D43-A38B-DD1C90BC7976}"/>
    <cellStyle name="Note 9 5 3 4 2" xfId="30529" xr:uid="{658C226E-1D7E-47D8-9741-BE87FAF70AF7}"/>
    <cellStyle name="Note 9 5 3 5" xfId="30530" xr:uid="{138AA8F0-FF66-496F-82B6-3405DB4E6A41}"/>
    <cellStyle name="Note 9 5 3 5 2" xfId="30531" xr:uid="{37C114B8-B9FC-4F2D-B269-ABEC945404B4}"/>
    <cellStyle name="Note 9 5 3 6" xfId="30532" xr:uid="{8978B73D-7693-4276-A820-D927D6373077}"/>
    <cellStyle name="Note 9 5 4" xfId="30533" xr:uid="{9EF9DFCA-7071-49EA-B7A3-0FFA8B8AE65B}"/>
    <cellStyle name="Note 9 5 4 2" xfId="30534" xr:uid="{F18DAFFD-FBBC-489A-9656-499153FCD77A}"/>
    <cellStyle name="Note 9 5 4 2 2" xfId="30535" xr:uid="{2A29A9DB-B835-45DC-ACE4-ECEA320C6A5D}"/>
    <cellStyle name="Note 9 5 4 2 2 2" xfId="30536" xr:uid="{3D3EBC54-71CC-4345-B2B0-BD9C15C6700C}"/>
    <cellStyle name="Note 9 5 4 2 3" xfId="30537" xr:uid="{E68B1AC7-AE82-4A51-82D2-A06DE37893E8}"/>
    <cellStyle name="Note 9 5 4 3" xfId="30538" xr:uid="{7E38EF3C-460F-4F73-B5F4-0B94DF654987}"/>
    <cellStyle name="Note 9 5 4 3 2" xfId="30539" xr:uid="{1CBA82AA-75A8-484C-8E81-4FD14B22C272}"/>
    <cellStyle name="Note 9 5 4 3 2 2" xfId="30540" xr:uid="{13242852-90B6-4A00-AB8B-C38FFAC03284}"/>
    <cellStyle name="Note 9 5 4 3 3" xfId="30541" xr:uid="{91780611-1D67-4A41-932E-ED0699B6F0AB}"/>
    <cellStyle name="Note 9 5 4 4" xfId="30542" xr:uid="{E54D9C67-B752-4F82-A6AC-60B558459A16}"/>
    <cellStyle name="Note 9 5 4 4 2" xfId="30543" xr:uid="{B3CC3D22-3488-4D11-A5C8-ABFE80EF8232}"/>
    <cellStyle name="Note 9 5 4 5" xfId="30544" xr:uid="{D1B9CF78-91D5-43EC-AC98-E57A71F00E2D}"/>
    <cellStyle name="Note 9 5 4 5 2" xfId="30545" xr:uid="{4AF2D786-BEDB-42D9-8522-3DE66A136A1F}"/>
    <cellStyle name="Note 9 5 4 6" xfId="30546" xr:uid="{2D46021A-1772-471F-9FA0-83BA32CAA3A8}"/>
    <cellStyle name="Note 9 5 5" xfId="30547" xr:uid="{7DE6ADA5-8305-456C-AEF3-717B83210CF1}"/>
    <cellStyle name="Note 9 5 5 2" xfId="30548" xr:uid="{F63F371C-9F8B-4AB8-9E9B-5764920A6A8A}"/>
    <cellStyle name="Note 9 5 5 2 2" xfId="30549" xr:uid="{10562CFD-AFD9-4D64-926D-929671D75856}"/>
    <cellStyle name="Note 9 5 5 2 2 2" xfId="30550" xr:uid="{98838C9A-D65B-4C2D-93CC-2358530CEEE3}"/>
    <cellStyle name="Note 9 5 5 2 3" xfId="30551" xr:uid="{B4A60127-8AC7-4A23-8373-C51EDF161EBC}"/>
    <cellStyle name="Note 9 5 5 3" xfId="30552" xr:uid="{46E5B931-7E78-4C75-8A8C-9AB19DAC7A6E}"/>
    <cellStyle name="Note 9 5 5 3 2" xfId="30553" xr:uid="{5A0A75C4-FEA4-4342-99E2-14673276A1BB}"/>
    <cellStyle name="Note 9 5 5 3 2 2" xfId="30554" xr:uid="{5D3D88E6-76AD-42F6-81AE-FD09C020F774}"/>
    <cellStyle name="Note 9 5 5 3 3" xfId="30555" xr:uid="{E1C280FD-BA40-4949-AE84-19AA05E96B00}"/>
    <cellStyle name="Note 9 5 5 4" xfId="30556" xr:uid="{95C2167C-7421-4967-A0B9-A48E379B58B5}"/>
    <cellStyle name="Note 9 5 5 4 2" xfId="30557" xr:uid="{9BAEE835-FD6F-464E-90EA-8A11E53507D1}"/>
    <cellStyle name="Note 9 5 5 5" xfId="30558" xr:uid="{F575AD78-8949-4A68-86BE-825B310D9BA4}"/>
    <cellStyle name="Note 9 5 5 5 2" xfId="30559" xr:uid="{95E8A1F3-57BF-4303-8CAE-3257BEDE343D}"/>
    <cellStyle name="Note 9 5 5 6" xfId="30560" xr:uid="{C4424968-655F-40A2-8532-0F10335A309E}"/>
    <cellStyle name="Note 9 5 6" xfId="30561" xr:uid="{4821EBAD-7810-4337-8521-CC2608A54D22}"/>
    <cellStyle name="Note 9 5 6 2" xfId="30562" xr:uid="{C4A9A120-8098-497B-95A9-9AA86269BA93}"/>
    <cellStyle name="Note 9 5 6 2 2" xfId="30563" xr:uid="{5BEC2EF4-6E39-4E71-8B88-8F51F3B0461F}"/>
    <cellStyle name="Note 9 5 6 3" xfId="30564" xr:uid="{D25A14C6-2580-421A-A90C-38AC44646AD7}"/>
    <cellStyle name="Note 9 5 7" xfId="30565" xr:uid="{6C4E85C0-00F4-47A2-B4B5-CFB4BDEB2201}"/>
    <cellStyle name="Note 9 5 7 2" xfId="30566" xr:uid="{A94C45AF-E7B7-4647-8158-995EB72B49DA}"/>
    <cellStyle name="Note 9 5 7 2 2" xfId="30567" xr:uid="{C410E055-1832-4420-88B8-D314B5BD82FF}"/>
    <cellStyle name="Note 9 5 7 3" xfId="30568" xr:uid="{FFC6195F-74AD-4327-81D9-0F505145F180}"/>
    <cellStyle name="Note 9 5 8" xfId="30569" xr:uid="{86C0D64A-28B3-42DB-8F73-1606F3A24102}"/>
    <cellStyle name="Note 9 5 8 2" xfId="30570" xr:uid="{6B6CF4F6-C612-43A7-924B-96AC1F298F2A}"/>
    <cellStyle name="Note 9 5 9" xfId="30571" xr:uid="{3EC95ADA-0E7C-481C-BDD8-2E28DBBF79FC}"/>
    <cellStyle name="Note 9 5 9 2" xfId="30572" xr:uid="{ECF85126-B28A-467E-B49A-99EE5C1197D0}"/>
    <cellStyle name="Note 9 6" xfId="30573" xr:uid="{A9768DF4-9F01-491D-971A-DEB69A54D68C}"/>
    <cellStyle name="Note 9 6 2" xfId="30574" xr:uid="{F54284E7-9C45-4811-BAD5-ED40D6F2E2E6}"/>
    <cellStyle name="Note 9 6 2 2" xfId="30575" xr:uid="{6F3B1AEE-2C0B-47BE-8E49-8D719352ED07}"/>
    <cellStyle name="Note 9 6 2 2 2" xfId="30576" xr:uid="{84560124-B194-4BDB-87CE-F90FE5F2F6AC}"/>
    <cellStyle name="Note 9 6 2 2 2 2" xfId="30577" xr:uid="{ED004818-7394-406E-A5FC-4353D3DCAC3D}"/>
    <cellStyle name="Note 9 6 2 2 3" xfId="30578" xr:uid="{E8F5EC64-DA7D-45E5-85C4-8C2913277503}"/>
    <cellStyle name="Note 9 6 2 3" xfId="30579" xr:uid="{7BC2539F-55AD-4496-B980-252DC839E167}"/>
    <cellStyle name="Note 9 6 2 3 2" xfId="30580" xr:uid="{C2C7FD8A-848E-4362-886B-D370FA133926}"/>
    <cellStyle name="Note 9 6 2 3 2 2" xfId="30581" xr:uid="{303677A6-771D-4F7F-A33E-6A949025A331}"/>
    <cellStyle name="Note 9 6 2 3 3" xfId="30582" xr:uid="{94D8ED7D-5B39-4417-88AD-103A476E10D1}"/>
    <cellStyle name="Note 9 6 2 4" xfId="30583" xr:uid="{4A93AF50-DAA8-4961-891E-486E0248A08A}"/>
    <cellStyle name="Note 9 6 2 4 2" xfId="30584" xr:uid="{9DC1CDF5-BB72-4071-9468-9FAEE3C3B94A}"/>
    <cellStyle name="Note 9 6 2 5" xfId="30585" xr:uid="{4D9250F3-50A4-4117-A025-BAEAA165F6FA}"/>
    <cellStyle name="Note 9 6 2 5 2" xfId="30586" xr:uid="{B0AC982D-D0F3-4B97-9606-708BD9372DEA}"/>
    <cellStyle name="Note 9 6 2 6" xfId="30587" xr:uid="{9B8C0E15-DE86-4E6D-8115-7DD30C0180E0}"/>
    <cellStyle name="Note 9 6 3" xfId="30588" xr:uid="{524E1218-2170-4B8A-B4DD-24DC5D405BB8}"/>
    <cellStyle name="Note 9 6 3 2" xfId="30589" xr:uid="{DE1DE9EE-5242-4349-A86E-E2F7CA773982}"/>
    <cellStyle name="Note 9 6 3 2 2" xfId="30590" xr:uid="{FC2C77C3-BC1C-4E36-9DBE-84B20B39F310}"/>
    <cellStyle name="Note 9 6 3 2 2 2" xfId="30591" xr:uid="{0CA53545-C6C8-48D1-9480-B561C77951EC}"/>
    <cellStyle name="Note 9 6 3 2 3" xfId="30592" xr:uid="{B8D7D422-687A-4E1A-9717-E2D2DD96C637}"/>
    <cellStyle name="Note 9 6 3 3" xfId="30593" xr:uid="{75368818-C446-4540-87F9-26ECB232A7C1}"/>
    <cellStyle name="Note 9 6 3 3 2" xfId="30594" xr:uid="{08B6501C-3538-49D9-BC93-BBA3B37C1EA2}"/>
    <cellStyle name="Note 9 6 3 3 2 2" xfId="30595" xr:uid="{10968E7E-FA84-4D4C-8E93-95945D4B66FC}"/>
    <cellStyle name="Note 9 6 3 3 3" xfId="30596" xr:uid="{149506A6-671B-4C55-9E89-AA5CE4CB4E14}"/>
    <cellStyle name="Note 9 6 3 4" xfId="30597" xr:uid="{1BE1AD93-FA33-4D88-925D-EBC3327668E0}"/>
    <cellStyle name="Note 9 6 3 4 2" xfId="30598" xr:uid="{064716AE-8C10-4124-AC4C-828793EE6FFF}"/>
    <cellStyle name="Note 9 6 3 5" xfId="30599" xr:uid="{1B1A628F-0FBB-491C-8B0D-F96C5241F6FA}"/>
    <cellStyle name="Note 9 6 3 5 2" xfId="30600" xr:uid="{1B98F4CF-DC33-4555-B237-0078B44B27BD}"/>
    <cellStyle name="Note 9 6 3 6" xfId="30601" xr:uid="{AC0F1E6D-8162-4163-8252-2305968FE712}"/>
    <cellStyle name="Note 9 6 4" xfId="30602" xr:uid="{F0027949-0AC6-4653-B37A-413C6D8BABF7}"/>
    <cellStyle name="Note 9 6 4 2" xfId="30603" xr:uid="{24A251EC-FAF4-4A94-B893-1F856AAA53EB}"/>
    <cellStyle name="Note 9 6 4 2 2" xfId="30604" xr:uid="{C4681528-51A4-450F-A111-2FA41CCD804F}"/>
    <cellStyle name="Note 9 6 4 2 2 2" xfId="30605" xr:uid="{E2284CC5-D817-48A9-8501-85B20861BE29}"/>
    <cellStyle name="Note 9 6 4 2 3" xfId="30606" xr:uid="{2CA025C5-7773-41D7-BE61-47C0D26B8E6A}"/>
    <cellStyle name="Note 9 6 4 3" xfId="30607" xr:uid="{A112109F-975B-4A4C-8C4C-FC6EB6982D1D}"/>
    <cellStyle name="Note 9 6 4 3 2" xfId="30608" xr:uid="{62740245-6CFF-4722-8009-B031650B6B39}"/>
    <cellStyle name="Note 9 6 4 3 2 2" xfId="30609" xr:uid="{F1523186-8E72-4C52-898B-0A93DA2EB5E8}"/>
    <cellStyle name="Note 9 6 4 3 3" xfId="30610" xr:uid="{3BD318FC-35F5-494C-B488-C76EABDD39DE}"/>
    <cellStyle name="Note 9 6 4 4" xfId="30611" xr:uid="{64E5BBA4-9EFE-4541-9BD6-F7050ABAF3DE}"/>
    <cellStyle name="Note 9 6 4 4 2" xfId="30612" xr:uid="{8340BACD-7183-4E35-A2D5-BD8386A9AC40}"/>
    <cellStyle name="Note 9 6 4 5" xfId="30613" xr:uid="{030DF0E6-F762-4319-8437-A556005D0C6D}"/>
    <cellStyle name="Note 9 6 4 5 2" xfId="30614" xr:uid="{20CE0C6A-3BCA-4BB9-B74D-58008F9255C9}"/>
    <cellStyle name="Note 9 6 4 6" xfId="30615" xr:uid="{560CB81C-11F7-4D35-9863-B6AAABB8A78D}"/>
    <cellStyle name="Note 9 6 5" xfId="30616" xr:uid="{833495E0-F878-4BFB-9F8B-3D05AE35408F}"/>
    <cellStyle name="Note 9 6 5 2" xfId="30617" xr:uid="{325A1CD0-FB02-4271-AE5D-8FDC4990F28C}"/>
    <cellStyle name="Note 9 6 5 2 2" xfId="30618" xr:uid="{F69DF762-1945-422C-BBDE-BEF7707D2F7F}"/>
    <cellStyle name="Note 9 6 5 3" xfId="30619" xr:uid="{B5921538-DAEE-4A73-A042-E4CE13C6104F}"/>
    <cellStyle name="Note 9 6 6" xfId="30620" xr:uid="{A0E3602E-6CFD-4E0A-AAB2-D16C1047C798}"/>
    <cellStyle name="Note 9 6 6 2" xfId="30621" xr:uid="{E378FAC3-5F58-4517-80F0-1E0C52C65086}"/>
    <cellStyle name="Note 9 6 6 2 2" xfId="30622" xr:uid="{6AF23E91-FB21-490B-96DE-6E15C3BADE0E}"/>
    <cellStyle name="Note 9 6 6 3" xfId="30623" xr:uid="{D36CC7BE-DC30-42FD-AE7E-E7167FBE1D70}"/>
    <cellStyle name="Note 9 6 7" xfId="30624" xr:uid="{B4F68C11-5BF9-49C6-901C-9CAD35F369E9}"/>
    <cellStyle name="Note 9 6 7 2" xfId="30625" xr:uid="{CC73E09F-506C-4DCF-8015-224EED86C667}"/>
    <cellStyle name="Note 9 6 8" xfId="30626" xr:uid="{8333A95B-B3A2-43DE-8C45-8F9D72D9F132}"/>
    <cellStyle name="Note 9 6 8 2" xfId="30627" xr:uid="{7477738E-3870-429A-A5D4-F242B5CD6D58}"/>
    <cellStyle name="Note 9 6 9" xfId="30628" xr:uid="{4AC413F3-83A0-4BFA-96BA-C430794E17D6}"/>
    <cellStyle name="Note 9 7" xfId="30629" xr:uid="{DEDB6ED6-13B2-4E51-B295-5CF2DB2CEE03}"/>
    <cellStyle name="Note 9 7 2" xfId="30630" xr:uid="{63C9D2DA-91F9-4397-B6AF-AFAA812C56F5}"/>
    <cellStyle name="Note 9 7 2 2" xfId="30631" xr:uid="{209BE63D-DC9C-441C-A6F6-7FF97F113685}"/>
    <cellStyle name="Note 9 7 2 2 2" xfId="30632" xr:uid="{C7506FCE-2900-4C50-935C-139EB1C36CD5}"/>
    <cellStyle name="Note 9 7 2 3" xfId="30633" xr:uid="{7136565A-F297-4F58-988E-14EF56ACF382}"/>
    <cellStyle name="Note 9 7 3" xfId="30634" xr:uid="{E51DC868-07F9-425D-AFA9-2FFC9C27B9A9}"/>
    <cellStyle name="Note 9 7 3 2" xfId="30635" xr:uid="{706D25E0-C605-4671-A228-D98FEF2966B2}"/>
    <cellStyle name="Note 9 7 3 2 2" xfId="30636" xr:uid="{4BE76CD2-30BC-43FC-9E85-65E86871ACE7}"/>
    <cellStyle name="Note 9 7 3 3" xfId="30637" xr:uid="{BB6294B0-3E7A-442A-8EEF-A1E0B20267EA}"/>
    <cellStyle name="Note 9 7 4" xfId="30638" xr:uid="{73DD5995-58D3-47A9-A682-71FA07504791}"/>
    <cellStyle name="Note 9 7 4 2" xfId="30639" xr:uid="{BE1BD7E7-1852-43D7-8559-899EC6BD8263}"/>
    <cellStyle name="Note 9 7 5" xfId="30640" xr:uid="{B5B98325-5314-4A64-97F2-FCBA4A7C4CBE}"/>
    <cellStyle name="Note 9 7 5 2" xfId="30641" xr:uid="{93C9D034-ED5F-4728-9AED-B2EF8AE035DB}"/>
    <cellStyle name="Note 9 7 6" xfId="30642" xr:uid="{43E7B8F8-D427-44E4-B0C6-D280EEA08F89}"/>
    <cellStyle name="Note 9 8" xfId="30643" xr:uid="{47B92F04-C642-4789-AC40-3E2981572AA4}"/>
    <cellStyle name="Note 9 8 2" xfId="30644" xr:uid="{7EC1412E-6E33-43FE-A872-340C6D23A722}"/>
    <cellStyle name="Note 9 8 2 2" xfId="30645" xr:uid="{513666DC-F586-4C0C-9708-7BCE71E31A0C}"/>
    <cellStyle name="Note 9 8 2 2 2" xfId="30646" xr:uid="{8F0F389E-D2EF-4FF1-8CEF-BFF7A1921FB4}"/>
    <cellStyle name="Note 9 8 2 3" xfId="30647" xr:uid="{27211F6C-0E51-475A-9A86-2A7C28D3E4B8}"/>
    <cellStyle name="Note 9 8 3" xfId="30648" xr:uid="{885FE5C8-250B-400B-AC72-A11BBC37700A}"/>
    <cellStyle name="Note 9 8 3 2" xfId="30649" xr:uid="{C5E457B2-96F8-4C9A-A7E0-53E7741C78F2}"/>
    <cellStyle name="Note 9 8 3 2 2" xfId="30650" xr:uid="{095F2001-4FDD-4538-9925-56DA70C6639A}"/>
    <cellStyle name="Note 9 8 3 3" xfId="30651" xr:uid="{FC432323-F43A-4CD5-8457-C8598DDB53A8}"/>
    <cellStyle name="Note 9 8 4" xfId="30652" xr:uid="{EC7BE8F6-72D3-43BB-A82D-67BE61532DD8}"/>
    <cellStyle name="Note 9 8 4 2" xfId="30653" xr:uid="{905F1720-0798-4CD9-931D-B57E99A4C8C8}"/>
    <cellStyle name="Note 9 8 5" xfId="30654" xr:uid="{405D79D2-B4DF-4100-8F81-12EFE1F9B8C6}"/>
    <cellStyle name="Note 9 8 5 2" xfId="30655" xr:uid="{91FEA852-30C3-46AB-9410-CE5CD57411B8}"/>
    <cellStyle name="Note 9 8 6" xfId="30656" xr:uid="{27B635D7-40A2-464A-9340-98A47E723F1D}"/>
    <cellStyle name="Note 9 9" xfId="30657" xr:uid="{7CAF4E3E-C89F-4881-ABA9-C991EE156F03}"/>
    <cellStyle name="Note 9 9 2" xfId="30658" xr:uid="{15CC1D91-CD5B-412A-B7B8-35FC12D679E4}"/>
    <cellStyle name="Note 9 9 2 2" xfId="30659" xr:uid="{50306454-78AD-4330-A6F2-BA2A9D62A61F}"/>
    <cellStyle name="Note 9 9 2 2 2" xfId="30660" xr:uid="{9DCCE4F4-FBB7-4AF3-820E-DCFD62B5C7B0}"/>
    <cellStyle name="Note 9 9 2 3" xfId="30661" xr:uid="{07ACAB53-1F68-4B6B-87AE-A00F2CB3C1F7}"/>
    <cellStyle name="Note 9 9 3" xfId="30662" xr:uid="{F433AAB4-2084-4CA5-9088-A874F48BF244}"/>
    <cellStyle name="Note 9 9 3 2" xfId="30663" xr:uid="{3EAB196B-A29F-48F6-8BC0-8C0292067579}"/>
    <cellStyle name="Note 9 9 3 2 2" xfId="30664" xr:uid="{9B40B3D2-5FDB-4AAF-A0E5-1BAF7C4F05BD}"/>
    <cellStyle name="Note 9 9 3 3" xfId="30665" xr:uid="{C5A8B999-A0D7-4841-8FE2-FB0F1D6D46AE}"/>
    <cellStyle name="Note 9 9 4" xfId="30666" xr:uid="{722C60DC-D2D6-4F54-8446-B06ECD3A576B}"/>
    <cellStyle name="Note 9 9 4 2" xfId="30667" xr:uid="{07321BC8-EA74-4B82-B0F6-D05DACD380DD}"/>
    <cellStyle name="Note 9 9 5" xfId="30668" xr:uid="{3D9633D7-CDFC-418E-9FDA-EB83BED9C96D}"/>
    <cellStyle name="Note 9 9 5 2" xfId="30669" xr:uid="{EE16C7AF-0D1C-4012-95B3-DDED256F71BC}"/>
    <cellStyle name="Note 9 9 6" xfId="30670" xr:uid="{34FFC5B3-CD6E-46DB-AB67-1EEE1A154EE5}"/>
    <cellStyle name="Output" xfId="39" builtinId="21" customBuiltin="1"/>
    <cellStyle name="Output 2" xfId="208" xr:uid="{38FDD9B5-8A61-43C6-9799-213372A33783}"/>
    <cellStyle name="Output 2 2" xfId="30671" xr:uid="{C9AF6FC9-1EFE-4B03-BF4A-DA5433A59AAB}"/>
    <cellStyle name="Output 2 2 2" xfId="30905" xr:uid="{5722F876-1939-4B07-91FB-92F0CB04BBB4}"/>
    <cellStyle name="Output 2 3" xfId="30672" xr:uid="{2DF23B89-2A13-40DD-A550-DED3A3B3D11A}"/>
    <cellStyle name="Output 2 4" xfId="30863" xr:uid="{3BA8FB54-0B69-4A52-A499-4339F5469402}"/>
    <cellStyle name="Output 3" xfId="30673" xr:uid="{C5A1ADB2-F8EB-42DB-AC79-5BBDFD7C5918}"/>
    <cellStyle name="Output 3 2" xfId="30674" xr:uid="{2406EA02-F184-4FD4-8B46-FEF65FB1A446}"/>
    <cellStyle name="Output 3 3" xfId="30906" xr:uid="{6FAF7404-89C4-4695-8669-4C6C9D84C770}"/>
    <cellStyle name="Output 4" xfId="30675" xr:uid="{C0022C15-6933-43B8-9854-41B3305F8A90}"/>
    <cellStyle name="Output 4 2" xfId="30907" xr:uid="{55EBDAC2-F2FB-499D-AA12-87B6317668FE}"/>
    <cellStyle name="Output 5" xfId="30676" xr:uid="{4356A323-F12D-4100-9AAB-295EF9098A97}"/>
    <cellStyle name="Output 5 2" xfId="30908" xr:uid="{1E3A2224-6E1F-4996-9918-541C274EC652}"/>
    <cellStyle name="Payment Terms" xfId="124" xr:uid="{89A43A2B-4563-4570-B0F4-E8667FC05373}"/>
    <cellStyle name="Percent (0)" xfId="30677" xr:uid="{E5FE19A8-22E8-4FC6-860E-098AB1DE7ED8}"/>
    <cellStyle name="Percent .00" xfId="30678" xr:uid="{9CC220FA-F8A5-4C4D-ADF6-79E96F432DD5}"/>
    <cellStyle name="Percent .00 2" xfId="30679" xr:uid="{D555FE60-14BA-49DB-B22F-CFB460AA06FA}"/>
    <cellStyle name="Percent .00 3" xfId="30680" xr:uid="{5F9FB359-EB3F-4197-83FC-B1DBAB637147}"/>
    <cellStyle name="Percent .00 3 2" xfId="30681" xr:uid="{A8E03BC6-855E-4C3D-A4B5-1F99879CBBE9}"/>
    <cellStyle name="Percent .00 4" xfId="30682" xr:uid="{0F8F224A-30DE-4696-98E4-DCBCAB0572B7}"/>
    <cellStyle name="Percent .00 4 2" xfId="30683" xr:uid="{8AEA77C6-CD74-4FC1-979C-A73BFD484434}"/>
    <cellStyle name="Percent .00 5" xfId="30684" xr:uid="{3261D379-E2D8-46BA-81C0-6A543B01C890}"/>
    <cellStyle name="Percent .00 5 2" xfId="30685" xr:uid="{26D773E8-3DB2-43CA-936F-878721F5B61A}"/>
    <cellStyle name="Percent .00 6" xfId="30686" xr:uid="{988F130F-EBDD-4360-B64C-4864A58CDF3D}"/>
    <cellStyle name="Percent .00 6 2" xfId="30687" xr:uid="{9DE73606-8769-4E3F-853E-9BC60BFC79F5}"/>
    <cellStyle name="Percent .00 7" xfId="30688" xr:uid="{CD2E5385-B85D-41F7-8F0F-24FFA6272853}"/>
    <cellStyle name="Percent .00 7 2" xfId="30689" xr:uid="{7E83D028-BCCA-434B-BAFD-EF8DAABA5AE8}"/>
    <cellStyle name="Percent .00 8" xfId="30690" xr:uid="{116247DF-4C0B-43A4-933C-CE88EF74B8FC}"/>
    <cellStyle name="Percent .00 9" xfId="30691" xr:uid="{3A63475B-7C49-43DF-8A46-DB495D673CD5}"/>
    <cellStyle name="Percent [2]" xfId="22" xr:uid="{00000000-0005-0000-0000-000016000000}"/>
    <cellStyle name="Percent [2] 2" xfId="210" xr:uid="{BBEB1AE1-205C-4F56-9963-43A6F0C22A02}"/>
    <cellStyle name="Percent [2] 2 2" xfId="30692" xr:uid="{ECDAE0AF-7328-4E1E-BDF0-A7CE202EE811}"/>
    <cellStyle name="Percent [2] 3" xfId="30693" xr:uid="{7F034509-2111-4402-915D-E282CE514F64}"/>
    <cellStyle name="Percent [2] 3 2" xfId="30694" xr:uid="{5515770D-3999-4A17-A287-84F259F9FB56}"/>
    <cellStyle name="Percent [2] 4" xfId="30695" xr:uid="{0E9525C3-1B75-4912-991B-6C1B09400078}"/>
    <cellStyle name="Percent [2] 4 2" xfId="30696" xr:uid="{EA9C3945-6E1A-407B-BE6D-CE3DA973E2C0}"/>
    <cellStyle name="Percent [2] 5" xfId="30697" xr:uid="{EED76445-39D5-479B-966B-65ACFFF3028D}"/>
    <cellStyle name="Percent [2] 5 2" xfId="30698" xr:uid="{60B59A78-154F-4AD3-8EDB-4CD3EB38783F}"/>
    <cellStyle name="Percent [2] 6" xfId="30699" xr:uid="{345E16F1-5A18-422C-9960-C0798055BFA8}"/>
    <cellStyle name="Percent [2] 6 2" xfId="30700" xr:uid="{1A890CFD-DB22-4824-8F2F-A4E35BAF467F}"/>
    <cellStyle name="Percent [2] 7" xfId="30701" xr:uid="{F6220CA4-B4D7-485F-8A64-B05BA5860161}"/>
    <cellStyle name="Percent [2] 7 2" xfId="30702" xr:uid="{72274055-5F21-4106-A60F-682CA51B1521}"/>
    <cellStyle name="Percent [2] 8" xfId="30703" xr:uid="{FD35F878-C094-4057-B263-963032F871C0}"/>
    <cellStyle name="Percent [2] 9" xfId="30704" xr:uid="{7D4A32EC-2571-423E-8AD3-6F8ADC2B469C}"/>
    <cellStyle name="Percent 10" xfId="30705" xr:uid="{548C1203-3494-47EF-B96E-CEC6BED4F426}"/>
    <cellStyle name="Percent 11" xfId="30706" xr:uid="{AD248DD7-7A8A-438B-B872-B4F28F631379}"/>
    <cellStyle name="Percent 12" xfId="30707" xr:uid="{DDFC6A20-D98B-460F-ACFB-6397F55EAD6A}"/>
    <cellStyle name="Percent 13" xfId="30708" xr:uid="{1B39DE0A-424B-4718-9C77-46654C526066}"/>
    <cellStyle name="Percent 14" xfId="30709" xr:uid="{22A626D9-E0B4-41C7-93F1-AE6518680BE4}"/>
    <cellStyle name="Percent 15" xfId="30710" xr:uid="{A90CE576-AC48-4C26-B9C2-2D23FAEB9B79}"/>
    <cellStyle name="Percent 16" xfId="30711" xr:uid="{B6494162-95C4-43A1-9954-FE372954C323}"/>
    <cellStyle name="Percent 17" xfId="30712" xr:uid="{7CC26FFC-C9DC-424B-8CE0-FC1DBAE21E37}"/>
    <cellStyle name="Percent 18" xfId="30713" xr:uid="{F90BDF49-0758-4FD1-B0AF-B24E15EC4DB3}"/>
    <cellStyle name="Percent 19" xfId="30714" xr:uid="{B61D7123-AC20-418D-A230-1B803711153F}"/>
    <cellStyle name="Percent 2" xfId="72" xr:uid="{74C2C589-5F9E-4D36-BF2E-3EEB8527144E}"/>
    <cellStyle name="Percent 2 2" xfId="93" xr:uid="{0FD31664-9AFF-4A5C-8FBD-6F2E6E1ED712}"/>
    <cellStyle name="Percent 2 2 2" xfId="30716" xr:uid="{852E8429-41FC-4BF4-8CEC-7B978314ACC0}"/>
    <cellStyle name="Percent 2 2 2 2" xfId="30717" xr:uid="{44E9EA62-206D-4470-8ACB-B441DA4FFFC8}"/>
    <cellStyle name="Percent 2 2 3" xfId="30718" xr:uid="{D3A949E4-0243-4DDD-BEA9-2A154B75A4CC}"/>
    <cellStyle name="Percent 2 2 4" xfId="30715" xr:uid="{846D2E15-0C74-4C5E-B926-E03EC1768502}"/>
    <cellStyle name="Percent 2 3" xfId="30719" xr:uid="{8DBA3961-CA98-4646-9856-B071CE937DD1}"/>
    <cellStyle name="Percent 2 3 2" xfId="30720" xr:uid="{1B527984-78A0-41AB-A6C5-CE6E84AD7140}"/>
    <cellStyle name="Percent 2 4" xfId="30721" xr:uid="{91148F85-7D54-4AA1-B611-1D6AB64A8CF6}"/>
    <cellStyle name="Percent 2 5" xfId="30722" xr:uid="{7AB1C782-8EF6-4897-BEFF-64A6E67137A1}"/>
    <cellStyle name="Percent 2 6" xfId="220" xr:uid="{A1D7BD7A-C7D1-400C-8121-DE141229F839}"/>
    <cellStyle name="Percent 20" xfId="30723" xr:uid="{789F5686-2711-43B4-8311-9650F6B71775}"/>
    <cellStyle name="Percent 21" xfId="30724" xr:uid="{DA2DDBC7-01AC-4895-A528-49514F0FD504}"/>
    <cellStyle name="Percent 22" xfId="30725" xr:uid="{44CFCBEC-9B92-440B-AC33-F34A4EA333C3}"/>
    <cellStyle name="Percent 23" xfId="30726" xr:uid="{0D7A3450-02B9-4E16-8617-C13D66BAA0DC}"/>
    <cellStyle name="Percent 24" xfId="30727" xr:uid="{16DD00E0-FE77-45C3-8634-57F7D521399B}"/>
    <cellStyle name="Percent 25" xfId="30728" xr:uid="{2853E32C-76D6-4F97-8CD8-2B47BA4163FA}"/>
    <cellStyle name="Percent 26" xfId="30729" xr:uid="{4D6004D0-29C4-46C0-9408-2C06AB247AE9}"/>
    <cellStyle name="Percent 27" xfId="30730" xr:uid="{61562C97-1901-4488-8C8E-8379C4536E46}"/>
    <cellStyle name="Percent 28" xfId="30731" xr:uid="{BC02E4F2-9E4A-4C41-A3F4-EA2CAEF6ABE7}"/>
    <cellStyle name="Percent 29" xfId="30732" xr:uid="{8521CADD-EC95-4ED2-8922-5F0CAED28905}"/>
    <cellStyle name="Percent 3" xfId="78" xr:uid="{D2193581-872F-4265-B376-36EF43C96C0D}"/>
    <cellStyle name="Percent 3 2" xfId="30733" xr:uid="{20770F8F-8319-4008-ADCA-AC0AD52D5A5A}"/>
    <cellStyle name="Percent 3 2 2" xfId="30734" xr:uid="{E11C3B93-C0BB-4C9E-9824-4A6239ACEA7D}"/>
    <cellStyle name="Percent 3 3" xfId="30735" xr:uid="{E5109673-0C70-4077-AC7A-D29C9E5574C6}"/>
    <cellStyle name="Percent 3 4" xfId="30736" xr:uid="{FCBDC518-C36D-4C8E-88AA-9B013DBF94DC}"/>
    <cellStyle name="Percent 3 5" xfId="30737" xr:uid="{9B818AC1-4C9A-4132-9A94-03DE89F15E53}"/>
    <cellStyle name="Percent 3 6" xfId="30738" xr:uid="{04FDBA1D-47C5-476D-8BE7-250E6A97F921}"/>
    <cellStyle name="Percent 3 7" xfId="229" xr:uid="{25E3A94A-339E-4AA5-89EA-88EFC061820D}"/>
    <cellStyle name="Percent 30" xfId="30739" xr:uid="{749F17AE-614C-402C-857A-1BB69E45B42E}"/>
    <cellStyle name="Percent 31" xfId="30740" xr:uid="{AE0DA569-1275-4F90-B1B5-646E0667ECE8}"/>
    <cellStyle name="Percent 32" xfId="30741" xr:uid="{4E6AD988-8405-42DD-B130-7D3913F55058}"/>
    <cellStyle name="Percent 33" xfId="30742" xr:uid="{C10B4543-3C8A-47B6-93B6-94F023D66A6A}"/>
    <cellStyle name="Percent 34" xfId="30977" xr:uid="{785C7AA8-A959-474C-9AFA-E1A4DA39EDC6}"/>
    <cellStyle name="Percent 35" xfId="30992" xr:uid="{1E68CBA9-F082-4D59-8993-9B456064CBBA}"/>
    <cellStyle name="Percent 36" xfId="31000" xr:uid="{7E5D050C-E77D-41D1-BE0B-26DDD0296456}"/>
    <cellStyle name="Percent 37" xfId="31004" xr:uid="{550AFE42-E93F-49F1-89D6-C3473E3583ED}"/>
    <cellStyle name="Percent 38" xfId="31015" xr:uid="{C56E634D-254C-485E-97DB-5556C57B6AE6}"/>
    <cellStyle name="Percent 39" xfId="31029" xr:uid="{8CE61583-ADA5-43AC-8888-D06B23C510DD}"/>
    <cellStyle name="Percent 4" xfId="240" xr:uid="{0FC3A0D0-962F-4F9D-9FCE-179CAF4C7197}"/>
    <cellStyle name="Percent 4 2" xfId="30743" xr:uid="{85836BDB-7F2A-44C7-AB2A-68F06E972B04}"/>
    <cellStyle name="Percent 4 2 2" xfId="30744" xr:uid="{3CAD5BA1-5BB5-4BCF-A7B4-7A6323F9550F}"/>
    <cellStyle name="Percent 4 2 3" xfId="30745" xr:uid="{7E7772CE-DD9D-4E68-8C7E-BBB8D6688E77}"/>
    <cellStyle name="Percent 4 3" xfId="30746" xr:uid="{4CDA6BE6-2FB4-4016-BC4C-0618ED59D62F}"/>
    <cellStyle name="Percent 4 4" xfId="30747" xr:uid="{DF02C8B0-A749-4B55-BF27-7483F91F832E}"/>
    <cellStyle name="Percent 4 5" xfId="30748" xr:uid="{C6519564-9C7F-4E47-9B65-1A50F0EEEE44}"/>
    <cellStyle name="Percent 4 6" xfId="30749" xr:uid="{C86845A3-00B7-421F-81FA-1628DA8D8AC3}"/>
    <cellStyle name="Percent 40" xfId="31030" xr:uid="{01F6C773-E435-4DF9-B348-FAAAE1A398D9}"/>
    <cellStyle name="Percent 41" xfId="31037" xr:uid="{56CBF127-ACA9-4AC8-A104-A31138DC1E00}"/>
    <cellStyle name="Percent 42" xfId="31042" xr:uid="{591A2363-43A8-41B1-A000-38C077D1E552}"/>
    <cellStyle name="Percent 43" xfId="31048" xr:uid="{98B071CD-E053-412E-9CC1-4CF7AA1C059B}"/>
    <cellStyle name="Percent 44" xfId="31052" xr:uid="{9296045D-EA5F-469D-8C81-CE8613297435}"/>
    <cellStyle name="Percent 45" xfId="100" xr:uid="{93745FEE-D726-481A-A1BA-7EEA426C2742}"/>
    <cellStyle name="Percent 46" xfId="31054" xr:uid="{01E979FC-9273-448B-903B-B9262C49E0FA}"/>
    <cellStyle name="Percent 5" xfId="250" xr:uid="{B3665FA1-CB1B-42DB-8372-996E56A6A81F}"/>
    <cellStyle name="Percent 5 2" xfId="30750" xr:uid="{81B46106-13FC-471C-B3E4-72F5F15EBF50}"/>
    <cellStyle name="Percent 5 3" xfId="30751" xr:uid="{4818CD5B-8D03-4225-9847-316550B3E088}"/>
    <cellStyle name="Percent 5 4" xfId="30752" xr:uid="{44BCC3B6-638D-4A1C-AD55-B48C84A7F1B9}"/>
    <cellStyle name="Percent 6" xfId="261" xr:uid="{B21072C0-F526-45C8-9B67-73E93642AEFA}"/>
    <cellStyle name="Percent 6 2" xfId="30753" xr:uid="{D052393F-1D76-44B2-9385-FCA46DCF3DB3}"/>
    <cellStyle name="Percent 6 3" xfId="30754" xr:uid="{AAF1DB45-4915-40D6-88AA-80164C013E3B}"/>
    <cellStyle name="Percent 7" xfId="266" xr:uid="{483040B8-AE3B-4869-8825-EA90EE6CEA8F}"/>
    <cellStyle name="Percent 7 2" xfId="30755" xr:uid="{BD1C88C2-3E14-4B6F-AD51-65F604DFA7F5}"/>
    <cellStyle name="Percent 7 3" xfId="30756" xr:uid="{734D5652-3D9C-4D91-B2EE-F7F19A25F3AB}"/>
    <cellStyle name="Percent 8" xfId="30757" xr:uid="{3293FED1-A3E7-4D59-99FB-19E308293CDE}"/>
    <cellStyle name="Percent 9" xfId="30758" xr:uid="{34A763F8-82EB-49CA-8519-7B366618F5FF}"/>
    <cellStyle name="Phone" xfId="115" xr:uid="{AAFBE13B-1612-4014-8446-E5801EC26858}"/>
    <cellStyle name="Punctuated 0.00" xfId="30759" xr:uid="{1E979795-B3E7-4F2D-A933-8F039A3A9D85}"/>
    <cellStyle name="Read-Only" xfId="30760" xr:uid="{D5CC75F7-19E7-47C1-8331-D12BCE86D643}"/>
    <cellStyle name="Read-Only (bottom table)" xfId="30761" xr:uid="{18510BA5-7864-4415-A2A9-498F6AFD41E5}"/>
    <cellStyle name="Read-Only (calc)" xfId="30762" xr:uid="{B7157187-5892-4C0D-B4D0-C928A8313F21}"/>
    <cellStyle name="Read-Only (calc) 2" xfId="30909" xr:uid="{0D3B848F-4989-4E45-9765-193CD47F78EF}"/>
    <cellStyle name="Read-Only (calc, left)" xfId="30763" xr:uid="{5481EE59-9AE7-437F-A36A-89CD5CF91643}"/>
    <cellStyle name="Read-Only (calc, left) 2" xfId="30910" xr:uid="{CA434767-A486-4D46-BB25-4CBCACD41FBF}"/>
    <cellStyle name="Read-Only (calc, no border)" xfId="30764" xr:uid="{5EF72A31-7F0F-42D4-AFE8-2E353C3E8185}"/>
    <cellStyle name="Read-Only (calc, no border) 2" xfId="30911" xr:uid="{2C40BBED-A5B0-4FC8-9AF2-84F5235D15A7}"/>
    <cellStyle name="Read-Only (header)" xfId="30765" xr:uid="{445C65C6-FD0A-4248-B30F-362E80933FC3}"/>
    <cellStyle name="Read-Only (header, center)" xfId="30766" xr:uid="{B969FB80-F2E5-48B3-A1B3-FDE1A68361A7}"/>
    <cellStyle name="Read-Only (header, left)" xfId="30767" xr:uid="{B081E6F4-466B-4814-8452-C57EEF4C13DB}"/>
    <cellStyle name="Read-Only (header, no border)" xfId="30768" xr:uid="{76508D52-5F64-4672-A6CD-111CEA20CDA1}"/>
    <cellStyle name="Read-Only (header, no border, left)" xfId="30769" xr:uid="{B4BCBF64-D85B-47E6-83FE-8B2178E0D893}"/>
    <cellStyle name="Read-Only (left)" xfId="30770" xr:uid="{DACC6190-4281-45EA-ADF6-92C831952D70}"/>
    <cellStyle name="Read-Only (no border)" xfId="30771" xr:uid="{34ED41AF-DB9C-4E85-81F5-91CC74C932CB}"/>
    <cellStyle name="Read-Only (no border,vcenter)" xfId="30772" xr:uid="{57150CE3-F216-45D8-945E-B11D08FA67A2}"/>
    <cellStyle name="Read-Only (no border,vcenter) 2" xfId="30912" xr:uid="{18AE1D1E-A65C-4BA2-992A-76B03BA775A3}"/>
    <cellStyle name="Read-Only (noalign)" xfId="30773" xr:uid="{84A7A593-0780-44DF-83F8-9DF2B1B8D5C6}"/>
    <cellStyle name="Read-Only lrg" xfId="30774" xr:uid="{9F06801F-2914-45B6-B301-494601169095}"/>
    <cellStyle name="RedLetterBold" xfId="30775" xr:uid="{E9488C10-4FF0-445C-A31A-837AFF2DC81A}"/>
    <cellStyle name="SpacerLastRO" xfId="30776" xr:uid="{C05D9CAA-0D33-487A-80BC-304F98610D4C}"/>
    <cellStyle name="SpacerRO" xfId="30777" xr:uid="{F61FC606-A8ED-4388-9D8D-4284DD03EB5C}"/>
    <cellStyle name="SpacerRO 10" xfId="30913" xr:uid="{8159F1D0-E251-4CAA-83D6-7071419F5991}"/>
    <cellStyle name="SpacerRO 2" xfId="30778" xr:uid="{3AFF3500-D103-4128-B19C-92D6D17EC917}"/>
    <cellStyle name="SpacerRO 2 2" xfId="30914" xr:uid="{6B788C6C-E0DE-406F-944C-773B8328F114}"/>
    <cellStyle name="SpacerRO 3" xfId="30779" xr:uid="{1E1FB31D-9E5E-4EC7-9667-A071A441669D}"/>
    <cellStyle name="SpacerRO 3 2" xfId="30780" xr:uid="{8ED3C333-DA2D-4E96-AC0B-2F9D2B048B7E}"/>
    <cellStyle name="SpacerRO 3 2 2" xfId="30916" xr:uid="{570BAFCD-5085-4A15-93D1-427375579E93}"/>
    <cellStyle name="SpacerRO 3 3" xfId="30915" xr:uid="{1353BA86-735C-4718-9EE9-6F5076B6C857}"/>
    <cellStyle name="SpacerRO 4" xfId="30781" xr:uid="{E4BD52D0-F155-4530-AABE-92ACB6DEE5BC}"/>
    <cellStyle name="SpacerRO 4 2" xfId="30782" xr:uid="{AF1FEA82-F656-41B8-8DE6-068BEE3BBE9B}"/>
    <cellStyle name="SpacerRO 4 2 2" xfId="30918" xr:uid="{604A6AD4-512B-428D-99D2-9383904D20E1}"/>
    <cellStyle name="SpacerRO 4 3" xfId="30917" xr:uid="{D2F88595-DFBF-42DA-8851-7F1F0F1E7455}"/>
    <cellStyle name="SpacerRO 5" xfId="30783" xr:uid="{5FE15FE2-7F8F-4174-AF7C-0B5105A69128}"/>
    <cellStyle name="SpacerRO 5 2" xfId="30784" xr:uid="{FE410A59-B1C7-4EA8-8580-B97A6D08CB37}"/>
    <cellStyle name="SpacerRO 5 2 2" xfId="30920" xr:uid="{466A8B7D-AF77-46C1-A18E-AE2C7FBB2E1F}"/>
    <cellStyle name="SpacerRO 5 3" xfId="30919" xr:uid="{A9789CF6-2B7D-4190-B77C-81B3F5F2B062}"/>
    <cellStyle name="SpacerRO 6" xfId="30785" xr:uid="{10663D5A-2849-44AF-BAB0-4DCAF173FF84}"/>
    <cellStyle name="SpacerRO 6 2" xfId="30786" xr:uid="{AAB08A78-107A-431A-9D79-9D3523BAE989}"/>
    <cellStyle name="SpacerRO 6 2 2" xfId="30922" xr:uid="{ADF891F8-8B84-4CF5-876F-E470E75D2AC7}"/>
    <cellStyle name="SpacerRO 6 3" xfId="30921" xr:uid="{8CAF3B1D-89DB-4765-A584-701E2A9207A2}"/>
    <cellStyle name="SpacerRO 7" xfId="30787" xr:uid="{E266F8EB-31C6-4506-BF46-87E5723788BC}"/>
    <cellStyle name="SpacerRO 7 2" xfId="30788" xr:uid="{257F5B19-2E53-4ABA-A8A3-E6D8615AD638}"/>
    <cellStyle name="SpacerRO 7 2 2" xfId="30924" xr:uid="{BDACC7EE-B3C4-484A-9491-5158CF19C5A2}"/>
    <cellStyle name="SpacerRO 7 3" xfId="30923" xr:uid="{59F05062-8AE6-486C-9045-8D2C1BD85919}"/>
    <cellStyle name="SpacerRO 8" xfId="30789" xr:uid="{147A8B9E-002C-4605-A23B-6AAB89D5ED7D}"/>
    <cellStyle name="SpacerRO 8 2" xfId="30925" xr:uid="{AC99EA52-C9D3-43F2-8DFD-1438FDD952F8}"/>
    <cellStyle name="SpacerRO 9" xfId="30790" xr:uid="{DB8381AC-D378-4B5C-9317-445402533D06}"/>
    <cellStyle name="SpacerRO 9 2" xfId="30926" xr:uid="{5E2832A7-1E2A-4806-AE3C-77EC00388E2C}"/>
    <cellStyle name="Spaceryesterday" xfId="30791" xr:uid="{7EBEFC3E-F6DF-4E72-B7A3-BB28748AED7B}"/>
    <cellStyle name="Spaceryesterday 2" xfId="30927" xr:uid="{8C493587-1199-4E0E-87D3-F9FF3A17F210}"/>
    <cellStyle name="SpaceryesterdayLast" xfId="30792" xr:uid="{572475C5-E795-48EE-9F56-4B76233DAF01}"/>
    <cellStyle name="SpaceryesterdayLast 2" xfId="30928" xr:uid="{D9FEEC32-0369-4C43-BAF6-0CA6468BE0E5}"/>
    <cellStyle name="SpacetomorrowRO" xfId="30793" xr:uid="{4BEEE3F1-C434-4547-9B2B-35A7F41A8016}"/>
    <cellStyle name="SpacetomorrowRO 2" xfId="30929" xr:uid="{15254B23-77FB-41D5-9FA7-00A8A40DAF99}"/>
    <cellStyle name="Style 2" xfId="131" xr:uid="{D4DE969D-E91C-4630-A525-904AE5A997EF}"/>
    <cellStyle name="Times New Roman" xfId="30794" xr:uid="{005634D3-48B1-449A-AF65-405D17E10070}"/>
    <cellStyle name="Title" xfId="32" builtinId="15" customBuiltin="1"/>
    <cellStyle name="Title 2" xfId="110" xr:uid="{1E155146-AE77-487A-A347-42C2A1BEFD01}"/>
    <cellStyle name="Title 2 2" xfId="30795" xr:uid="{00091714-D2AD-4967-87A9-3358420621DE}"/>
    <cellStyle name="Title 2 3" xfId="30796" xr:uid="{C198FFE3-05D0-4610-8250-39C9DBDE40B1}"/>
    <cellStyle name="Title 2 4" xfId="211" xr:uid="{7754C355-3AFD-4690-8C4D-7218D9ED095F}"/>
    <cellStyle name="Title 3" xfId="30797" xr:uid="{63747026-849D-4D87-A438-9F688F20D35A}"/>
    <cellStyle name="Title 4" xfId="30798" xr:uid="{42365C47-47FC-4336-81F4-3E0464D9620D}"/>
    <cellStyle name="Title 5" xfId="30799" xr:uid="{B931EF4E-BEB7-49FE-86A9-FDA57244D2DF}"/>
    <cellStyle name="Title 6" xfId="232" xr:uid="{A93BCE35-4CED-4BB6-A2C8-AECE3B0F271C}"/>
    <cellStyle name="Total" xfId="23" builtinId="25" customBuiltin="1"/>
    <cellStyle name="Total 2" xfId="119" xr:uid="{E32D4B71-6CA8-4F94-8A0A-30279DE68E0E}"/>
    <cellStyle name="Total 2 2" xfId="30800" xr:uid="{6C6638B2-663D-4188-845E-5C4CBC05F17F}"/>
    <cellStyle name="Total 2 2 2" xfId="30930" xr:uid="{B93C5F97-3A9F-461C-BD0F-43722E51FB5F}"/>
    <cellStyle name="Total 2 3" xfId="30801" xr:uid="{A35B0472-B620-4BBC-A4FE-CE61C78158AE}"/>
    <cellStyle name="Total 2 4" xfId="30864" xr:uid="{5270AF86-67A0-4EF6-9BDD-F96E8080F1CF}"/>
    <cellStyle name="Total 2 5" xfId="212" xr:uid="{2FBFA5AD-78DB-4E56-87E8-CBC947AC0123}"/>
    <cellStyle name="Total 3" xfId="30802" xr:uid="{20D4DF85-FF28-4CC3-A47B-8090BA03A28C}"/>
    <cellStyle name="Total 3 2" xfId="30803" xr:uid="{8D7FCDF6-9ACA-46A9-ABCB-6A46A8A5D439}"/>
    <cellStyle name="Total 3 3" xfId="30931" xr:uid="{F184DC01-7CDC-4955-98AA-C3ECF9D18C03}"/>
    <cellStyle name="Total 4" xfId="30804" xr:uid="{0B05678E-516D-42CC-B4FC-C12FB1713704}"/>
    <cellStyle name="Total 4 2" xfId="30932" xr:uid="{08D65B05-BC27-46AE-9DE6-C7B4F8C1C7B4}"/>
    <cellStyle name="Total 5" xfId="30805" xr:uid="{24107F75-5E78-405A-9D34-A1B4F2F61EBB}"/>
    <cellStyle name="Total 5 2" xfId="30933" xr:uid="{4CF9EC80-EC8C-4278-B19B-832F907CFA70}"/>
    <cellStyle name="Total 6" xfId="76" xr:uid="{1D377C14-1D4E-49B3-86C9-A327B09F3800}"/>
    <cellStyle name="Unprot" xfId="24" xr:uid="{00000000-0005-0000-0000-000018000000}"/>
    <cellStyle name="Unprot 2" xfId="213" xr:uid="{BC352BF4-D792-4A8C-9598-74CA82527922}"/>
    <cellStyle name="Unprot$" xfId="25" xr:uid="{00000000-0005-0000-0000-000019000000}"/>
    <cellStyle name="Unprot$ 2" xfId="215" xr:uid="{5450B411-7C53-4E16-882E-8E27B326DA84}"/>
    <cellStyle name="Unprotect" xfId="26" xr:uid="{00000000-0005-0000-0000-00001A000000}"/>
    <cellStyle name="UserInput" xfId="30806" xr:uid="{CB665EFE-5D7A-4112-963A-26FBBAE2BF78}"/>
    <cellStyle name="UserInput (no border)" xfId="30807" xr:uid="{5B4ACBDD-270D-4A98-8B27-8BA800134ED0}"/>
    <cellStyle name="UserInput (no border) 2" xfId="30935" xr:uid="{19A4DE3F-92A6-4A44-A009-9960ECA92B6A}"/>
    <cellStyle name="UserInput (no border) Lrg" xfId="30808" xr:uid="{F414FA20-F7A5-4E3A-A367-7712EDB41743}"/>
    <cellStyle name="UserInput (no border)_Sheet1" xfId="30809" xr:uid="{7D17CC1E-40F7-49B6-8D80-B6B69F8DDA32}"/>
    <cellStyle name="UserInput (no border, left)" xfId="30810" xr:uid="{7E528E3C-0BA8-48D6-9038-4E43D9DC9894}"/>
    <cellStyle name="UserInput (no border, no font)" xfId="30811" xr:uid="{70944BF0-B63A-4D28-BAC9-E5EA5E77FC39}"/>
    <cellStyle name="UserInput (no border,bold)" xfId="30812" xr:uid="{0918245E-18BC-4E95-8B67-AEE58299F004}"/>
    <cellStyle name="UserInput 10" xfId="30813" xr:uid="{E9094E36-D16C-4A27-9B97-044E0F9D5669}"/>
    <cellStyle name="UserInput 10 2" xfId="30936" xr:uid="{9B9DA5DE-B5EF-4159-9457-71334D09914B}"/>
    <cellStyle name="UserInput 11" xfId="30814" xr:uid="{9444A5FA-2240-41F8-8169-59303CF7886F}"/>
    <cellStyle name="UserInput 11 2" xfId="30937" xr:uid="{1F31A57F-9ABE-47B7-98E6-96A857179828}"/>
    <cellStyle name="UserInput 12" xfId="30815" xr:uid="{167A3260-FE78-44B5-A6EC-41B4D5DF0D92}"/>
    <cellStyle name="UserInput 12 2" xfId="30938" xr:uid="{34A6FD29-B8E3-4109-82B6-8CAE413D82E4}"/>
    <cellStyle name="UserInput 13" xfId="30816" xr:uid="{CC294FD9-65A7-4337-8299-2C59379EC25B}"/>
    <cellStyle name="UserInput 13 2" xfId="30939" xr:uid="{F0FA84E1-1F8F-4706-82E9-6B5B37071F62}"/>
    <cellStyle name="UserInput 14" xfId="30817" xr:uid="{704CCC6A-8F12-4965-8B27-DBE0681E6567}"/>
    <cellStyle name="UserInput 14 2" xfId="30940" xr:uid="{76A1E704-A338-4779-B8A9-73EBBB3E8D82}"/>
    <cellStyle name="UserInput 15" xfId="30818" xr:uid="{CEFB3706-B8E9-49FE-AA12-37E051AA48A6}"/>
    <cellStyle name="UserInput 15 2" xfId="30941" xr:uid="{D3E75302-97DC-49E0-AD4A-103054DE9C72}"/>
    <cellStyle name="UserInput 16" xfId="30819" xr:uid="{0AE73DB7-A6A2-409D-B8B3-298CCDF42D4F}"/>
    <cellStyle name="UserInput 16 2" xfId="30942" xr:uid="{2EDBF2C1-C589-45CE-AF18-4DB5A320A897}"/>
    <cellStyle name="UserInput 17" xfId="30820" xr:uid="{E0D44F59-0C42-4C5C-BE67-C90746E5B0FA}"/>
    <cellStyle name="UserInput 17 2" xfId="30943" xr:uid="{8E9BF17F-9A94-4E33-96B7-8FD7DBA67A80}"/>
    <cellStyle name="UserInput 18" xfId="30821" xr:uid="{B6305DD6-FFB8-4CCE-AB7D-79EFB6DEC140}"/>
    <cellStyle name="UserInput 18 2" xfId="30944" xr:uid="{A1E0F927-DEB4-4BD1-B5F4-4F000728E29A}"/>
    <cellStyle name="UserInput 19" xfId="30822" xr:uid="{5FEA8EEF-DC88-4FD0-8943-DB9E3ED2BFCA}"/>
    <cellStyle name="UserInput 19 2" xfId="30945" xr:uid="{BE384E37-3908-46D9-AF71-51AF297B17E9}"/>
    <cellStyle name="UserInput 2" xfId="30823" xr:uid="{4493AB43-2EA2-4F3D-A3C2-0D4B83E7B6EA}"/>
    <cellStyle name="UserInput 2 2" xfId="30946" xr:uid="{1BB34396-13A0-4A6B-90B0-DC311932B989}"/>
    <cellStyle name="UserInput 20" xfId="30824" xr:uid="{9839577D-8790-466F-BF8B-1A32F10468C2}"/>
    <cellStyle name="UserInput 20 2" xfId="30947" xr:uid="{99C69A10-680B-4DA1-AD7E-62A71D159BB2}"/>
    <cellStyle name="UserInput 21" xfId="30825" xr:uid="{CDB51B2C-CE5A-4258-BE84-943DC935EB35}"/>
    <cellStyle name="UserInput 21 2" xfId="30948" xr:uid="{67377827-7139-44E8-81B1-451EFE63F1E4}"/>
    <cellStyle name="UserInput 22" xfId="30826" xr:uid="{F610FF6A-8CA6-4D47-B323-9A5FDDE615A2}"/>
    <cellStyle name="UserInput 22 2" xfId="30949" xr:uid="{47F6BADC-5C0A-43C8-B1DC-78EA00391E0D}"/>
    <cellStyle name="UserInput 23" xfId="30827" xr:uid="{FE11A51B-DC39-4CFC-957E-C5EF43AD49A8}"/>
    <cellStyle name="UserInput 23 2" xfId="30950" xr:uid="{E4EDE66E-0F4B-4A4B-900C-630E1D6CE30A}"/>
    <cellStyle name="UserInput 24" xfId="30828" xr:uid="{005CFDF6-B71B-4AC6-BB1B-94A4903AE021}"/>
    <cellStyle name="UserInput 24 2" xfId="30951" xr:uid="{F8DAFF7E-4650-474E-909C-AB0CDF39162B}"/>
    <cellStyle name="UserInput 25" xfId="30829" xr:uid="{32999A53-2F89-40FB-9832-4680D1BED591}"/>
    <cellStyle name="UserInput 25 2" xfId="30952" xr:uid="{836730AF-D60F-4093-9A29-61CF9F0F40E1}"/>
    <cellStyle name="UserInput 26" xfId="30830" xr:uid="{5F26E24E-908E-4F2E-92AC-4A5686F99AE3}"/>
    <cellStyle name="UserInput 26 2" xfId="30953" xr:uid="{B4759E05-FEF5-41EC-B2D9-046776562AFD}"/>
    <cellStyle name="UserInput 27" xfId="30831" xr:uid="{47B759D4-E869-4F3D-AC10-AF187F8FE525}"/>
    <cellStyle name="UserInput 27 2" xfId="30954" xr:uid="{A0F4D9F1-BE73-4489-9B8A-68790EC6BE31}"/>
    <cellStyle name="UserInput 28" xfId="30832" xr:uid="{BAC6B14D-ADAF-4087-B5EE-18817961B0FF}"/>
    <cellStyle name="UserInput 28 2" xfId="30955" xr:uid="{3FE9839E-3B5B-467D-9CA7-8166589CCC76}"/>
    <cellStyle name="UserInput 29" xfId="30833" xr:uid="{49BC8393-4A89-4014-9484-63124C9934DE}"/>
    <cellStyle name="UserInput 29 2" xfId="30956" xr:uid="{6364ED35-BD0E-4C6B-9D7B-4BA07011488C}"/>
    <cellStyle name="UserInput 3" xfId="30834" xr:uid="{246BD90C-D2CC-47B3-8DDF-86ABB480ED15}"/>
    <cellStyle name="UserInput 3 2" xfId="30957" xr:uid="{DE129F04-7B2B-423A-B234-A5883655F669}"/>
    <cellStyle name="UserInput 30" xfId="30835" xr:uid="{3597728E-0A95-4FD4-83DA-DEFB8FB39DAC}"/>
    <cellStyle name="UserInput 30 2" xfId="30958" xr:uid="{EC110003-FDCF-4428-AF9C-989823F07CAB}"/>
    <cellStyle name="UserInput 31" xfId="30836" xr:uid="{D6CA9218-5AB2-4AA1-AA45-386589FF9029}"/>
    <cellStyle name="UserInput 31 2" xfId="30959" xr:uid="{5B88BA05-0F01-4A25-A035-7A4495A7ECC4}"/>
    <cellStyle name="UserInput 32" xfId="30837" xr:uid="{A907CF10-9AFD-4FC5-AC98-A6960046661D}"/>
    <cellStyle name="UserInput 32 2" xfId="30960" xr:uid="{2A40BEA1-5BAF-45F3-BA0F-0BA1AC915044}"/>
    <cellStyle name="UserInput 33" xfId="30838" xr:uid="{C7D907C6-E186-4779-B14C-E4E8E306E891}"/>
    <cellStyle name="UserInput 33 2" xfId="30961" xr:uid="{515B0500-5D39-4AD5-B100-1901AE8B09CD}"/>
    <cellStyle name="UserInput 34" xfId="30839" xr:uid="{BE2194EB-1A29-44F4-B52C-23CE32D2CD74}"/>
    <cellStyle name="UserInput 34 2" xfId="30962" xr:uid="{E931F625-96EF-4D95-ACE3-5D5670874377}"/>
    <cellStyle name="UserInput 35" xfId="30840" xr:uid="{191090D0-F312-46BD-B1FF-313290002AA3}"/>
    <cellStyle name="UserInput 35 2" xfId="30963" xr:uid="{615027C9-EBEC-4DB1-A8A5-D692F4CD5237}"/>
    <cellStyle name="UserInput 36" xfId="30841" xr:uid="{606066F0-0A44-48A9-8690-AF3EC4B0B6A9}"/>
    <cellStyle name="UserInput 36 2" xfId="30964" xr:uid="{66D8CBFC-094E-4D34-9C0A-8927E737C8DE}"/>
    <cellStyle name="UserInput 37" xfId="30842" xr:uid="{9708647A-BBA8-4E1C-8851-753A2E8B3065}"/>
    <cellStyle name="UserInput 37 2" xfId="30965" xr:uid="{C3A53010-12FD-4DDC-A475-7D0FD83E589D}"/>
    <cellStyle name="UserInput 38" xfId="30934" xr:uid="{FF9CA291-AF07-4B25-95F2-07C8CCF89655}"/>
    <cellStyle name="UserInput 39" xfId="30972" xr:uid="{233EDFF9-3EB9-4FE2-A794-417501D57435}"/>
    <cellStyle name="UserInput 4" xfId="30843" xr:uid="{971C94EA-D72C-4F26-8B23-55E3E0F2AF2D}"/>
    <cellStyle name="UserInput 4 2" xfId="30966" xr:uid="{8485A101-5BFE-4C51-96C0-BD56E059DB6B}"/>
    <cellStyle name="UserInput 5" xfId="30844" xr:uid="{23F007F6-F08F-4F96-9A1D-FF7FC4D6622A}"/>
    <cellStyle name="UserInput 5 2" xfId="30967" xr:uid="{8FCAE221-E2E7-4E5F-AAB7-C3FA87B6A47F}"/>
    <cellStyle name="UserInput 6" xfId="30845" xr:uid="{C1AB5456-D626-4A9A-B272-CFD46DD8356D}"/>
    <cellStyle name="UserInput 6 2" xfId="30968" xr:uid="{121CC7D0-B701-435B-AB0A-DCD71B1084D6}"/>
    <cellStyle name="UserInput 7" xfId="30846" xr:uid="{AB84F1DC-AFB8-4292-8A9D-14586EA53D0D}"/>
    <cellStyle name="UserInput 7 2" xfId="30969" xr:uid="{147852F4-1D68-4803-B2B2-349ADB45CB16}"/>
    <cellStyle name="UserInput 8" xfId="30847" xr:uid="{BE457CF6-7E94-4002-9B5B-B66EA83F56A4}"/>
    <cellStyle name="UserInput 8 2" xfId="30970" xr:uid="{2381DF1D-9B30-464F-8F71-C287121B29B3}"/>
    <cellStyle name="UserInput 9" xfId="30848" xr:uid="{9F2F67D6-4FF8-4CA6-A08A-0F32F21A566C}"/>
    <cellStyle name="UserInput 9 2" xfId="30971" xr:uid="{7A358462-9DE3-4B90-A834-CEB0408F3023}"/>
    <cellStyle name="UserInput_EC - Gateway (NEW)" xfId="30849" xr:uid="{A08E6877-0FBF-41FB-9AA2-F615EF97FB4A}"/>
    <cellStyle name="Vert18" xfId="30850" xr:uid="{99886319-539A-49C4-85E4-5D6C41EDAE43}"/>
    <cellStyle name="Vert26" xfId="30851" xr:uid="{7D761B93-AF9D-429F-BB17-1532531C2DA5}"/>
    <cellStyle name="Warning Text" xfId="43" builtinId="11" customBuiltin="1"/>
    <cellStyle name="Warning Text 2" xfId="216" xr:uid="{8E99457A-694B-4C1C-91E8-0D712A598510}"/>
    <cellStyle name="Warning Text 2 2" xfId="30852" xr:uid="{63710592-E76E-45BB-A64F-D8A30DAC5875}"/>
    <cellStyle name="Warning Text 2 3" xfId="30853" xr:uid="{FDB063AC-088B-41A6-8601-0119F4AAEF25}"/>
    <cellStyle name="Warning Text 3" xfId="30854" xr:uid="{D1408CAA-4295-43B8-BA27-0D6D29960307}"/>
    <cellStyle name="Warning Text 3 2" xfId="30855" xr:uid="{7A4B375D-E348-42D5-92C8-E37461BED89E}"/>
    <cellStyle name="Warning Text 4" xfId="30856" xr:uid="{98ED7BD4-DC0B-413E-9F72-F7BE0ABE26FE}"/>
    <cellStyle name="Warning Text 5" xfId="30857" xr:uid="{23B153D0-8AB5-4505-9426-B0F41AC06A92}"/>
  </cellStyles>
  <dxfs count="3">
    <dxf>
      <font>
        <b val="0"/>
        <i val="0"/>
        <color theme="4" tint="-0.499984740745262"/>
      </font>
      <border>
        <top style="medium">
          <color theme="0" tint="-0.499984740745262"/>
        </top>
        <bottom style="thin">
          <color theme="0" tint="-0.34998626667073579"/>
        </bottom>
      </border>
    </dxf>
    <dxf>
      <font>
        <color theme="4" tint="-0.499984740745262"/>
      </font>
      <border>
        <top style="medium">
          <color theme="0" tint="-0.499984740745262"/>
        </top>
        <bottom style="thin">
          <color theme="4"/>
        </bottom>
      </border>
    </dxf>
    <dxf>
      <border>
        <horizontal style="thin">
          <color theme="0" tint="-0.34998626667073579"/>
        </horizontal>
      </border>
    </dxf>
  </dxfs>
  <tableStyles count="1" defaultTableStyle="TableStyleMedium9" defaultPivotStyle="PivotStyleLight16">
    <tableStyle name="Invoice with finance charge (simple)" pivot="0" count="3" xr9:uid="{C4033B83-570F-4921-AB5C-1B3EB98DE0DB}">
      <tableStyleElement type="wholeTable" dxfId="2"/>
      <tableStyleElement type="headerRow" dxfId="1"/>
      <tableStyleElement type="totalRow"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sbarnes@peninsulacleanenergy.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90" zoomScaleNormal="90" workbookViewId="0">
      <selection activeCell="A19" sqref="A19"/>
    </sheetView>
  </sheetViews>
  <sheetFormatPr defaultColWidth="8.6640625" defaultRowHeight="11.25"/>
  <cols>
    <col min="1" max="1" width="56.1640625" style="68" bestFit="1" customWidth="1"/>
    <col min="2" max="2" width="63.6640625" style="68" customWidth="1"/>
    <col min="3" max="16384" width="8.6640625" style="68"/>
  </cols>
  <sheetData>
    <row r="1" spans="1:2" s="67" customFormat="1" ht="20.25">
      <c r="A1" s="183" t="s">
        <v>0</v>
      </c>
      <c r="B1" s="184"/>
    </row>
    <row r="2" spans="1:2" ht="18">
      <c r="A2" s="185"/>
      <c r="B2" s="182"/>
    </row>
    <row r="3" spans="1:2" ht="18">
      <c r="A3" s="185" t="s">
        <v>1</v>
      </c>
      <c r="B3" s="182"/>
    </row>
    <row r="4" spans="1:2" ht="18">
      <c r="A4" s="185" t="s">
        <v>118</v>
      </c>
      <c r="B4" s="186"/>
    </row>
    <row r="5" spans="1:2" ht="18">
      <c r="A5" s="185" t="s">
        <v>119</v>
      </c>
      <c r="B5" s="186"/>
    </row>
    <row r="6" spans="1:2" ht="18">
      <c r="A6" s="131"/>
      <c r="B6" s="130"/>
    </row>
    <row r="7" spans="1:2" ht="185.25" customHeight="1">
      <c r="A7" s="181" t="s">
        <v>2</v>
      </c>
      <c r="B7" s="182"/>
    </row>
    <row r="8" spans="1:2" ht="18.75" customHeight="1">
      <c r="A8" s="129"/>
      <c r="B8" s="130"/>
    </row>
    <row r="9" spans="1:2" ht="15.75">
      <c r="A9" s="132" t="s">
        <v>3</v>
      </c>
      <c r="B9" s="130"/>
    </row>
    <row r="10" spans="1:2" ht="84" customHeight="1">
      <c r="A10" s="181" t="s">
        <v>4</v>
      </c>
      <c r="B10" s="182"/>
    </row>
    <row r="11" spans="1:2" ht="16.5" customHeight="1">
      <c r="A11" s="129"/>
      <c r="B11" s="130"/>
    </row>
    <row r="12" spans="1:2" ht="17.25" customHeight="1">
      <c r="A12" s="187" t="s">
        <v>5</v>
      </c>
      <c r="B12" s="188"/>
    </row>
    <row r="13" spans="1:2" ht="127.5" customHeight="1">
      <c r="A13" s="181" t="s">
        <v>120</v>
      </c>
      <c r="B13" s="182"/>
    </row>
    <row r="14" spans="1:2" ht="17.25" customHeight="1">
      <c r="A14" s="129"/>
      <c r="B14" s="130"/>
    </row>
    <row r="15" spans="1:2" ht="15.75">
      <c r="A15" s="132" t="s">
        <v>6</v>
      </c>
      <c r="B15" s="130"/>
    </row>
    <row r="16" spans="1:2" ht="46.5" customHeight="1">
      <c r="A16" s="189" t="s">
        <v>7</v>
      </c>
      <c r="B16" s="190"/>
    </row>
    <row r="17" spans="1:2" ht="15.75" customHeight="1">
      <c r="A17" s="133"/>
      <c r="B17" s="134"/>
    </row>
    <row r="18" spans="1:2" ht="24.75" customHeight="1">
      <c r="A18" s="69" t="s">
        <v>8</v>
      </c>
      <c r="B18" s="130"/>
    </row>
    <row r="19" spans="1:2" s="72" customFormat="1" ht="23.25" customHeight="1">
      <c r="A19" s="70" t="s">
        <v>127</v>
      </c>
      <c r="B19" s="71">
        <v>45110</v>
      </c>
    </row>
    <row r="20" spans="1:2" s="73" customFormat="1" ht="23.25" customHeight="1">
      <c r="A20" s="70" t="s">
        <v>128</v>
      </c>
      <c r="B20" s="71">
        <v>45138</v>
      </c>
    </row>
    <row r="21" spans="1:2" ht="33.75" customHeight="1" thickBot="1">
      <c r="A21" s="191" t="s">
        <v>126</v>
      </c>
      <c r="B21" s="192"/>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8" sqref="B8"/>
    </sheetView>
  </sheetViews>
  <sheetFormatPr defaultColWidth="8.6640625" defaultRowHeight="11.25"/>
  <cols>
    <col min="1" max="1" width="45.5" customWidth="1"/>
    <col min="2" max="2" width="108.1640625" customWidth="1"/>
  </cols>
  <sheetData>
    <row r="1" spans="1:3" ht="18">
      <c r="A1" s="49" t="s">
        <v>9</v>
      </c>
      <c r="B1" s="50"/>
      <c r="C1" s="41"/>
    </row>
    <row r="2" spans="1:3" ht="17.25" customHeight="1">
      <c r="A2" s="65" t="s">
        <v>10</v>
      </c>
      <c r="B2" s="40" t="s">
        <v>131</v>
      </c>
    </row>
    <row r="3" spans="1:3" ht="12.75">
      <c r="A3" s="66" t="s">
        <v>11</v>
      </c>
      <c r="B3" s="39"/>
    </row>
    <row r="4" spans="1:3" ht="15" customHeight="1">
      <c r="A4" s="66" t="s">
        <v>12</v>
      </c>
      <c r="B4" s="180" t="s">
        <v>132</v>
      </c>
    </row>
    <row r="5" spans="1:3" ht="12.75">
      <c r="A5" s="161"/>
      <c r="B5" s="180" t="s">
        <v>133</v>
      </c>
    </row>
    <row r="6" spans="1:3" ht="12.75">
      <c r="A6" s="161"/>
      <c r="B6" s="180" t="s">
        <v>134</v>
      </c>
    </row>
    <row r="7" spans="1:3" ht="15.75" thickBot="1">
      <c r="A7" s="162"/>
      <c r="B7" s="179" t="s">
        <v>135</v>
      </c>
      <c r="C7" s="42"/>
    </row>
    <row r="8" spans="1:3" ht="12.75">
      <c r="A8" s="163"/>
      <c r="B8" s="39"/>
    </row>
    <row r="11" spans="1:3">
      <c r="C11" s="38" t="s">
        <v>13</v>
      </c>
    </row>
    <row r="12" spans="1:3">
      <c r="A12" s="45" t="s">
        <v>14</v>
      </c>
      <c r="B12" s="45" t="s">
        <v>15</v>
      </c>
      <c r="C12" s="44" t="s">
        <v>16</v>
      </c>
    </row>
    <row r="13" spans="1:3">
      <c r="A13" s="45" t="s">
        <v>17</v>
      </c>
      <c r="B13" s="43" t="s">
        <v>18</v>
      </c>
      <c r="C13" s="44" t="s">
        <v>16</v>
      </c>
    </row>
    <row r="14" spans="1:3">
      <c r="A14" s="45" t="s">
        <v>19</v>
      </c>
      <c r="B14" s="43" t="str">
        <f>'Form 3'!B4:T4</f>
        <v>INCREMENTAL DEMAND MODIFIER IMPACTS</v>
      </c>
      <c r="C14" s="44" t="s">
        <v>20</v>
      </c>
    </row>
    <row r="15" spans="1:3">
      <c r="A15" s="43" t="s">
        <v>21</v>
      </c>
      <c r="B15" s="43" t="s">
        <v>22</v>
      </c>
      <c r="C15" s="44" t="s">
        <v>16</v>
      </c>
    </row>
    <row r="16" spans="1:3">
      <c r="A16" s="45" t="s">
        <v>129</v>
      </c>
      <c r="B16" s="45" t="s">
        <v>23</v>
      </c>
      <c r="C16" s="44" t="s">
        <v>16</v>
      </c>
    </row>
    <row r="17" spans="1:3">
      <c r="A17" s="45" t="s">
        <v>105</v>
      </c>
      <c r="B17" s="45" t="s">
        <v>130</v>
      </c>
      <c r="C17" s="44" t="s">
        <v>16</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D1458AA2-643C-472C-9AAD-B90BA398EB82}"/>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C9" sqref="C9:J22"/>
    </sheetView>
  </sheetViews>
  <sheetFormatPr defaultColWidth="8.6640625" defaultRowHeight="11.25"/>
  <cols>
    <col min="1" max="1" width="1.6640625" style="68" customWidth="1"/>
    <col min="2" max="2" width="6" style="68" bestFit="1" customWidth="1"/>
    <col min="3" max="10" width="15.6640625" style="68" customWidth="1"/>
    <col min="11" max="11" width="6.6640625" style="68" customWidth="1"/>
    <col min="12" max="16384" width="8.6640625" style="68"/>
  </cols>
  <sheetData>
    <row r="1" spans="2:10" s="74" customFormat="1" ht="15.75">
      <c r="B1" s="193" t="s">
        <v>121</v>
      </c>
      <c r="C1" s="193"/>
      <c r="D1" s="193"/>
      <c r="E1" s="193"/>
      <c r="F1" s="193"/>
      <c r="G1" s="193"/>
      <c r="H1" s="193"/>
      <c r="I1" s="193"/>
      <c r="J1" s="193"/>
    </row>
    <row r="2" spans="2:10" s="75" customFormat="1" ht="15.75">
      <c r="B2" s="194" t="str">
        <f>'FormsList&amp;FilerInfo'!B2</f>
        <v>Peninsula Clean Energy Authority</v>
      </c>
      <c r="C2" s="195"/>
      <c r="D2" s="195"/>
      <c r="E2" s="195"/>
      <c r="F2" s="195"/>
      <c r="G2" s="195"/>
      <c r="H2" s="195"/>
      <c r="I2" s="195"/>
      <c r="J2" s="195"/>
    </row>
    <row r="3" spans="2:10" s="75" customFormat="1" ht="12.75">
      <c r="B3" s="196"/>
      <c r="C3" s="196"/>
      <c r="D3" s="196"/>
      <c r="E3" s="196"/>
      <c r="F3" s="196"/>
      <c r="G3" s="196"/>
      <c r="H3" s="196"/>
      <c r="I3" s="196"/>
      <c r="J3" s="196"/>
    </row>
    <row r="4" spans="2:10" s="74" customFormat="1" ht="20.100000000000001" customHeight="1">
      <c r="B4" s="197" t="s">
        <v>15</v>
      </c>
      <c r="C4" s="197"/>
      <c r="D4" s="197"/>
      <c r="E4" s="197"/>
      <c r="F4" s="197"/>
      <c r="G4" s="197"/>
      <c r="H4" s="197"/>
      <c r="I4" s="197"/>
      <c r="J4" s="197"/>
    </row>
    <row r="5" spans="2:10" s="75" customFormat="1" ht="12.75">
      <c r="B5" s="198" t="s">
        <v>24</v>
      </c>
      <c r="C5" s="198"/>
      <c r="D5" s="198"/>
      <c r="E5" s="198"/>
      <c r="F5" s="198"/>
      <c r="G5" s="198"/>
      <c r="H5" s="198"/>
      <c r="I5" s="198"/>
      <c r="J5" s="198"/>
    </row>
    <row r="6" spans="2:10" s="74" customFormat="1" ht="15.75">
      <c r="B6" s="137"/>
      <c r="C6" s="137"/>
      <c r="D6" s="137"/>
      <c r="E6" s="137"/>
      <c r="F6" s="137"/>
      <c r="G6" s="137"/>
      <c r="H6" s="137"/>
      <c r="I6" s="137"/>
      <c r="J6" s="137"/>
    </row>
    <row r="7" spans="2:10" ht="18.75" customHeight="1">
      <c r="E7" s="76" t="s">
        <v>25</v>
      </c>
    </row>
    <row r="8" spans="2:10" ht="22.5">
      <c r="B8" s="77" t="s">
        <v>26</v>
      </c>
      <c r="C8" s="78" t="s">
        <v>27</v>
      </c>
      <c r="D8" s="78" t="s">
        <v>28</v>
      </c>
      <c r="E8" s="78" t="s">
        <v>29</v>
      </c>
      <c r="F8" s="78" t="s">
        <v>30</v>
      </c>
      <c r="G8" s="78" t="s">
        <v>31</v>
      </c>
      <c r="H8" s="79" t="s">
        <v>32</v>
      </c>
      <c r="I8" s="79" t="s">
        <v>33</v>
      </c>
      <c r="J8" s="80" t="s">
        <v>34</v>
      </c>
    </row>
    <row r="9" spans="2:10">
      <c r="B9" s="81">
        <v>2021</v>
      </c>
      <c r="C9" s="82"/>
      <c r="D9" s="82"/>
      <c r="E9" s="82"/>
      <c r="F9" s="82"/>
      <c r="G9" s="82"/>
      <c r="H9" s="82"/>
      <c r="I9" s="82"/>
      <c r="J9" s="82"/>
    </row>
    <row r="10" spans="2:10">
      <c r="B10" s="81">
        <v>2022</v>
      </c>
      <c r="C10" s="82"/>
      <c r="D10" s="82"/>
      <c r="E10" s="82"/>
      <c r="F10" s="82"/>
      <c r="G10" s="82"/>
      <c r="H10" s="82"/>
      <c r="I10" s="82"/>
      <c r="J10" s="82"/>
    </row>
    <row r="11" spans="2:10">
      <c r="B11" s="81">
        <v>2023</v>
      </c>
      <c r="C11" s="83"/>
      <c r="D11" s="83"/>
      <c r="E11" s="83"/>
      <c r="F11" s="83"/>
      <c r="G11" s="83"/>
      <c r="H11" s="83"/>
      <c r="I11" s="83"/>
      <c r="J11" s="83"/>
    </row>
    <row r="12" spans="2:10">
      <c r="B12" s="81">
        <v>2024</v>
      </c>
      <c r="C12" s="83"/>
      <c r="D12" s="83"/>
      <c r="E12" s="83"/>
      <c r="F12" s="83"/>
      <c r="G12" s="83"/>
      <c r="H12" s="83"/>
      <c r="I12" s="83"/>
      <c r="J12" s="83"/>
    </row>
    <row r="13" spans="2:10">
      <c r="B13" s="81">
        <v>2025</v>
      </c>
      <c r="C13" s="83"/>
      <c r="D13" s="83"/>
      <c r="E13" s="83"/>
      <c r="F13" s="83"/>
      <c r="G13" s="83"/>
      <c r="H13" s="83"/>
      <c r="I13" s="83"/>
      <c r="J13" s="83"/>
    </row>
    <row r="14" spans="2:10">
      <c r="B14" s="81">
        <v>2026</v>
      </c>
      <c r="C14" s="83"/>
      <c r="D14" s="83"/>
      <c r="E14" s="83"/>
      <c r="F14" s="83"/>
      <c r="G14" s="83"/>
      <c r="H14" s="83"/>
      <c r="I14" s="83"/>
      <c r="J14" s="83"/>
    </row>
    <row r="15" spans="2:10">
      <c r="B15" s="81">
        <v>2027</v>
      </c>
      <c r="C15" s="83"/>
      <c r="D15" s="83"/>
      <c r="E15" s="83"/>
      <c r="F15" s="83"/>
      <c r="G15" s="83"/>
      <c r="H15" s="83"/>
      <c r="I15" s="83"/>
      <c r="J15" s="83"/>
    </row>
    <row r="16" spans="2:10">
      <c r="B16" s="81">
        <v>2028</v>
      </c>
      <c r="C16" s="83"/>
      <c r="D16" s="83"/>
      <c r="E16" s="83"/>
      <c r="F16" s="83"/>
      <c r="G16" s="83"/>
      <c r="H16" s="83"/>
      <c r="I16" s="83"/>
      <c r="J16" s="83"/>
    </row>
    <row r="17" spans="2:10">
      <c r="B17" s="81">
        <v>2029</v>
      </c>
      <c r="C17" s="83"/>
      <c r="D17" s="83"/>
      <c r="E17" s="83"/>
      <c r="F17" s="83"/>
      <c r="G17" s="83"/>
      <c r="H17" s="83"/>
      <c r="I17" s="83"/>
      <c r="J17" s="83"/>
    </row>
    <row r="18" spans="2:10">
      <c r="B18" s="81">
        <v>2030</v>
      </c>
      <c r="C18" s="83"/>
      <c r="D18" s="83"/>
      <c r="E18" s="83"/>
      <c r="F18" s="83"/>
      <c r="G18" s="83"/>
      <c r="H18" s="83"/>
      <c r="I18" s="83"/>
      <c r="J18" s="83"/>
    </row>
    <row r="19" spans="2:10">
      <c r="B19" s="81">
        <v>2031</v>
      </c>
      <c r="C19" s="83"/>
      <c r="D19" s="83"/>
      <c r="E19" s="83"/>
      <c r="F19" s="83"/>
      <c r="G19" s="83"/>
      <c r="H19" s="83"/>
      <c r="I19" s="83"/>
      <c r="J19" s="83"/>
    </row>
    <row r="20" spans="2:10">
      <c r="B20" s="81">
        <v>2032</v>
      </c>
      <c r="C20" s="83"/>
      <c r="D20" s="83"/>
      <c r="E20" s="83"/>
      <c r="F20" s="83"/>
      <c r="G20" s="83"/>
      <c r="H20" s="83"/>
      <c r="I20" s="83"/>
      <c r="J20" s="83"/>
    </row>
    <row r="21" spans="2:10">
      <c r="B21" s="81">
        <v>2033</v>
      </c>
      <c r="C21" s="83"/>
      <c r="D21" s="83"/>
      <c r="E21" s="83"/>
      <c r="F21" s="83"/>
      <c r="G21" s="83"/>
      <c r="H21" s="83"/>
      <c r="I21" s="83"/>
      <c r="J21" s="83"/>
    </row>
    <row r="22" spans="2:10">
      <c r="B22" s="81">
        <v>2034</v>
      </c>
      <c r="C22" s="83"/>
      <c r="D22" s="83"/>
      <c r="E22" s="83"/>
      <c r="F22" s="83"/>
      <c r="G22" s="83"/>
      <c r="H22" s="83"/>
      <c r="I22" s="83"/>
      <c r="J22" s="83"/>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124" zoomScaleNormal="124" workbookViewId="0">
      <selection activeCell="C9" sqref="C9:K22"/>
    </sheetView>
  </sheetViews>
  <sheetFormatPr defaultColWidth="8.6640625" defaultRowHeight="11.25"/>
  <cols>
    <col min="1" max="1" width="1.6640625" style="68" customWidth="1"/>
    <col min="2" max="2" width="10.1640625" style="68" customWidth="1"/>
    <col min="3" max="11" width="15.6640625" style="68" customWidth="1"/>
    <col min="12" max="16384" width="8.6640625" style="68"/>
  </cols>
  <sheetData>
    <row r="1" spans="2:11" s="74" customFormat="1" ht="15.75">
      <c r="B1" s="193" t="s">
        <v>35</v>
      </c>
      <c r="C1" s="193"/>
      <c r="D1" s="193"/>
      <c r="E1" s="193"/>
      <c r="F1" s="193"/>
      <c r="G1" s="193"/>
      <c r="H1" s="193"/>
      <c r="I1" s="193"/>
      <c r="J1" s="193"/>
      <c r="K1" s="193"/>
    </row>
    <row r="2" spans="2:11" ht="15.75">
      <c r="B2" s="194" t="str">
        <f>'FormsList&amp;FilerInfo'!B2</f>
        <v>Peninsula Clean Energy Authority</v>
      </c>
      <c r="C2" s="194"/>
      <c r="D2" s="194"/>
      <c r="E2" s="194"/>
      <c r="F2" s="194"/>
      <c r="G2" s="194"/>
      <c r="H2" s="194"/>
      <c r="I2" s="194"/>
      <c r="J2" s="194"/>
      <c r="K2" s="194"/>
    </row>
    <row r="3" spans="2:11" ht="12.75">
      <c r="B3" s="136"/>
      <c r="C3" s="138"/>
      <c r="D3" s="138"/>
      <c r="E3" s="138"/>
      <c r="F3" s="138"/>
      <c r="G3" s="138"/>
      <c r="H3" s="138"/>
      <c r="I3" s="138"/>
      <c r="J3" s="138"/>
      <c r="K3" s="138"/>
    </row>
    <row r="4" spans="2:11" s="74" customFormat="1" ht="20.100000000000001" customHeight="1">
      <c r="B4" s="199" t="s">
        <v>18</v>
      </c>
      <c r="C4" s="199"/>
      <c r="D4" s="199"/>
      <c r="E4" s="199"/>
      <c r="F4" s="199"/>
      <c r="G4" s="199"/>
      <c r="H4" s="199"/>
      <c r="I4" s="199"/>
      <c r="J4" s="199"/>
      <c r="K4" s="199"/>
    </row>
    <row r="5" spans="2:11" ht="12.75">
      <c r="B5" s="196" t="s">
        <v>36</v>
      </c>
      <c r="C5" s="196"/>
      <c r="D5" s="196"/>
      <c r="E5" s="196"/>
      <c r="F5" s="196"/>
      <c r="G5" s="196"/>
      <c r="H5" s="196"/>
      <c r="I5" s="196"/>
      <c r="J5" s="196"/>
      <c r="K5" s="196"/>
    </row>
    <row r="6" spans="2:11" ht="20.100000000000001" customHeight="1">
      <c r="B6" s="135"/>
      <c r="C6" s="135"/>
      <c r="D6" s="135"/>
      <c r="E6" s="135"/>
      <c r="F6" s="135"/>
      <c r="G6" s="135"/>
      <c r="H6" s="135"/>
      <c r="I6" s="135"/>
      <c r="J6" s="135"/>
      <c r="K6" s="135"/>
    </row>
    <row r="7" spans="2:11" ht="12.75">
      <c r="B7" s="200" t="s">
        <v>37</v>
      </c>
      <c r="C7" s="200"/>
      <c r="D7" s="200"/>
      <c r="E7" s="200"/>
      <c r="F7" s="200"/>
      <c r="G7" s="200"/>
      <c r="H7" s="200"/>
      <c r="I7" s="200"/>
      <c r="J7" s="200"/>
      <c r="K7" s="200"/>
    </row>
    <row r="8" spans="2:11" ht="39" customHeight="1">
      <c r="B8" s="84" t="s">
        <v>26</v>
      </c>
      <c r="C8" s="84" t="s">
        <v>27</v>
      </c>
      <c r="D8" s="84" t="s">
        <v>28</v>
      </c>
      <c r="E8" s="79" t="s">
        <v>29</v>
      </c>
      <c r="F8" s="79" t="s">
        <v>38</v>
      </c>
      <c r="G8" s="79" t="s">
        <v>31</v>
      </c>
      <c r="H8" s="79" t="s">
        <v>33</v>
      </c>
      <c r="I8" s="79" t="s">
        <v>39</v>
      </c>
      <c r="J8" s="79" t="s">
        <v>40</v>
      </c>
      <c r="K8" s="85" t="s">
        <v>41</v>
      </c>
    </row>
    <row r="9" spans="2:11">
      <c r="B9" s="81">
        <v>2021</v>
      </c>
      <c r="C9" s="86"/>
      <c r="D9" s="86"/>
      <c r="E9" s="86"/>
      <c r="F9" s="86"/>
      <c r="G9" s="86"/>
      <c r="H9" s="86"/>
      <c r="I9" s="86"/>
      <c r="J9" s="86"/>
      <c r="K9" s="82"/>
    </row>
    <row r="10" spans="2:11">
      <c r="B10" s="81">
        <v>2022</v>
      </c>
      <c r="C10" s="86"/>
      <c r="D10" s="86"/>
      <c r="E10" s="86"/>
      <c r="F10" s="86"/>
      <c r="G10" s="86"/>
      <c r="H10" s="86"/>
      <c r="I10" s="86"/>
      <c r="J10" s="86"/>
      <c r="K10" s="82"/>
    </row>
    <row r="11" spans="2:11">
      <c r="B11" s="81">
        <v>2023</v>
      </c>
      <c r="C11" s="87"/>
      <c r="D11" s="87"/>
      <c r="E11" s="87"/>
      <c r="F11" s="87"/>
      <c r="G11" s="87"/>
      <c r="H11" s="166"/>
      <c r="I11" s="166"/>
      <c r="J11" s="87"/>
      <c r="K11" s="83"/>
    </row>
    <row r="12" spans="2:11">
      <c r="B12" s="81">
        <v>2024</v>
      </c>
      <c r="C12" s="83"/>
      <c r="D12" s="83"/>
      <c r="E12" s="83"/>
      <c r="F12" s="83"/>
      <c r="G12" s="87"/>
      <c r="H12" s="167"/>
      <c r="I12" s="167"/>
      <c r="J12" s="83"/>
      <c r="K12" s="83"/>
    </row>
    <row r="13" spans="2:11">
      <c r="B13" s="81">
        <v>2025</v>
      </c>
      <c r="C13" s="87"/>
      <c r="D13" s="87"/>
      <c r="E13" s="87"/>
      <c r="F13" s="87"/>
      <c r="G13" s="87"/>
      <c r="H13" s="166"/>
      <c r="I13" s="166"/>
      <c r="J13" s="87"/>
      <c r="K13" s="83"/>
    </row>
    <row r="14" spans="2:11">
      <c r="B14" s="81">
        <v>2026</v>
      </c>
      <c r="C14" s="83"/>
      <c r="D14" s="83"/>
      <c r="E14" s="83"/>
      <c r="F14" s="83"/>
      <c r="G14" s="87"/>
      <c r="H14" s="167"/>
      <c r="I14" s="167"/>
      <c r="J14" s="83"/>
      <c r="K14" s="83"/>
    </row>
    <row r="15" spans="2:11">
      <c r="B15" s="81">
        <v>2027</v>
      </c>
      <c r="C15" s="87"/>
      <c r="D15" s="87"/>
      <c r="E15" s="87"/>
      <c r="F15" s="87"/>
      <c r="G15" s="87"/>
      <c r="H15" s="166"/>
      <c r="I15" s="166"/>
      <c r="J15" s="87"/>
      <c r="K15" s="83"/>
    </row>
    <row r="16" spans="2:11">
      <c r="B16" s="81">
        <v>2028</v>
      </c>
      <c r="C16" s="83"/>
      <c r="D16" s="83"/>
      <c r="E16" s="83"/>
      <c r="F16" s="83"/>
      <c r="G16" s="87"/>
      <c r="H16" s="167"/>
      <c r="I16" s="167"/>
      <c r="J16" s="83"/>
      <c r="K16" s="83"/>
    </row>
    <row r="17" spans="2:11">
      <c r="B17" s="81">
        <v>2029</v>
      </c>
      <c r="C17" s="87"/>
      <c r="D17" s="87"/>
      <c r="E17" s="87"/>
      <c r="F17" s="87"/>
      <c r="G17" s="87"/>
      <c r="H17" s="166"/>
      <c r="I17" s="166"/>
      <c r="J17" s="87"/>
      <c r="K17" s="83"/>
    </row>
    <row r="18" spans="2:11">
      <c r="B18" s="81">
        <v>2030</v>
      </c>
      <c r="C18" s="83"/>
      <c r="D18" s="83"/>
      <c r="E18" s="83"/>
      <c r="F18" s="83"/>
      <c r="G18" s="87"/>
      <c r="H18" s="167"/>
      <c r="I18" s="167"/>
      <c r="J18" s="83"/>
      <c r="K18" s="83"/>
    </row>
    <row r="19" spans="2:11">
      <c r="B19" s="81">
        <v>2031</v>
      </c>
      <c r="C19" s="83"/>
      <c r="D19" s="83"/>
      <c r="E19" s="83"/>
      <c r="F19" s="83"/>
      <c r="G19" s="87"/>
      <c r="H19" s="167"/>
      <c r="I19" s="167"/>
      <c r="J19" s="83"/>
      <c r="K19" s="83"/>
    </row>
    <row r="20" spans="2:11">
      <c r="B20" s="81">
        <v>2032</v>
      </c>
      <c r="C20" s="83"/>
      <c r="D20" s="83"/>
      <c r="E20" s="83"/>
      <c r="F20" s="83"/>
      <c r="G20" s="87"/>
      <c r="H20" s="167"/>
      <c r="I20" s="167"/>
      <c r="J20" s="83"/>
      <c r="K20" s="83"/>
    </row>
    <row r="21" spans="2:11">
      <c r="B21" s="81">
        <v>2033</v>
      </c>
      <c r="C21" s="83"/>
      <c r="D21" s="83"/>
      <c r="E21" s="83"/>
      <c r="F21" s="83"/>
      <c r="G21" s="87"/>
      <c r="H21" s="167"/>
      <c r="I21" s="167"/>
      <c r="J21" s="83"/>
      <c r="K21" s="83"/>
    </row>
    <row r="22" spans="2:11">
      <c r="B22" s="81">
        <v>2034</v>
      </c>
      <c r="C22" s="83"/>
      <c r="D22" s="83"/>
      <c r="E22" s="83"/>
      <c r="F22" s="83"/>
      <c r="G22" s="83"/>
      <c r="H22" s="167"/>
      <c r="I22" s="167"/>
      <c r="J22" s="83"/>
      <c r="K22" s="83"/>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41" zoomScale="87" zoomScaleNormal="87" workbookViewId="0">
      <selection activeCell="E10" sqref="E10"/>
    </sheetView>
  </sheetViews>
  <sheetFormatPr defaultColWidth="9.33203125" defaultRowHeight="16.5" customHeight="1"/>
  <cols>
    <col min="1" max="1" width="5" style="142" customWidth="1"/>
    <col min="2" max="2" width="26" style="145" customWidth="1"/>
    <col min="3" max="3" width="21" style="145" customWidth="1"/>
    <col min="4" max="5" width="15.5" style="142" customWidth="1"/>
    <col min="6" max="20" width="15.6640625" style="142" customWidth="1"/>
    <col min="21" max="16384" width="9.33203125" style="142"/>
  </cols>
  <sheetData>
    <row r="1" spans="2:20" ht="16.5" customHeight="1">
      <c r="B1" s="201" t="s">
        <v>42</v>
      </c>
      <c r="C1" s="201"/>
      <c r="D1" s="201"/>
      <c r="E1" s="201"/>
      <c r="F1" s="201"/>
      <c r="G1" s="201"/>
      <c r="H1" s="201"/>
      <c r="I1" s="201"/>
      <c r="J1" s="201"/>
      <c r="K1" s="201"/>
      <c r="L1" s="201"/>
      <c r="M1" s="201"/>
      <c r="N1" s="201"/>
      <c r="O1" s="201"/>
      <c r="P1" s="201"/>
      <c r="Q1" s="201"/>
      <c r="R1" s="201"/>
      <c r="S1" s="201"/>
      <c r="T1" s="201"/>
    </row>
    <row r="2" spans="2:20" ht="16.5" customHeight="1">
      <c r="B2" s="202" t="str">
        <f>'FormsList&amp;FilerInfo'!B2</f>
        <v>Peninsula Clean Energy Authority</v>
      </c>
      <c r="C2" s="202"/>
      <c r="D2" s="202"/>
      <c r="E2" s="202"/>
      <c r="F2" s="202"/>
      <c r="G2" s="202"/>
      <c r="H2" s="202"/>
      <c r="I2" s="202"/>
      <c r="J2" s="202"/>
      <c r="K2" s="202"/>
      <c r="L2" s="202"/>
      <c r="M2" s="202"/>
      <c r="N2" s="202"/>
      <c r="O2" s="202"/>
      <c r="P2" s="202"/>
      <c r="Q2" s="202"/>
      <c r="R2" s="202"/>
      <c r="S2" s="202"/>
      <c r="T2" s="202"/>
    </row>
    <row r="3" spans="2:20" ht="16.5" customHeight="1">
      <c r="B3" s="143"/>
      <c r="C3" s="143"/>
      <c r="D3" s="143"/>
      <c r="E3" s="143"/>
      <c r="F3" s="143"/>
      <c r="G3" s="143"/>
      <c r="H3" s="143"/>
      <c r="I3" s="143"/>
      <c r="J3" s="143"/>
      <c r="K3" s="143"/>
      <c r="L3" s="144"/>
    </row>
    <row r="4" spans="2:20" ht="16.5" customHeight="1">
      <c r="B4" s="203" t="s">
        <v>43</v>
      </c>
      <c r="C4" s="203"/>
      <c r="D4" s="203"/>
      <c r="E4" s="203"/>
      <c r="F4" s="203"/>
      <c r="G4" s="203"/>
      <c r="H4" s="203"/>
      <c r="I4" s="203"/>
      <c r="J4" s="203"/>
      <c r="K4" s="203"/>
      <c r="L4" s="203"/>
      <c r="M4" s="203"/>
      <c r="N4" s="203"/>
      <c r="O4" s="203"/>
      <c r="P4" s="203"/>
      <c r="Q4" s="203"/>
      <c r="R4" s="203"/>
      <c r="S4" s="203"/>
      <c r="T4" s="203"/>
    </row>
    <row r="6" spans="2:20" ht="33.75" customHeight="1">
      <c r="D6" s="146"/>
      <c r="E6" s="204" t="s">
        <v>44</v>
      </c>
      <c r="F6" s="205"/>
      <c r="G6" s="205"/>
      <c r="H6" s="205"/>
      <c r="I6" s="205"/>
      <c r="J6" s="206"/>
      <c r="K6" s="207" t="s">
        <v>45</v>
      </c>
      <c r="L6" s="207"/>
      <c r="M6" s="207"/>
      <c r="N6" s="207"/>
      <c r="O6" s="207"/>
      <c r="P6" s="207" t="s">
        <v>46</v>
      </c>
      <c r="Q6" s="207"/>
      <c r="R6" s="207"/>
      <c r="S6" s="207"/>
      <c r="T6" s="207"/>
    </row>
    <row r="7" spans="2:20" ht="16.5" customHeight="1">
      <c r="B7" s="147" t="s">
        <v>47</v>
      </c>
      <c r="C7" s="148" t="s">
        <v>48</v>
      </c>
      <c r="D7" s="149" t="s">
        <v>49</v>
      </c>
      <c r="E7" s="150" t="s">
        <v>50</v>
      </c>
      <c r="F7" s="151" t="s">
        <v>51</v>
      </c>
      <c r="G7" s="152" t="s">
        <v>52</v>
      </c>
      <c r="H7" s="152" t="s">
        <v>53</v>
      </c>
      <c r="I7" s="152" t="s">
        <v>54</v>
      </c>
      <c r="J7" s="152" t="s">
        <v>34</v>
      </c>
      <c r="K7" s="152" t="s">
        <v>51</v>
      </c>
      <c r="L7" s="152" t="s">
        <v>52</v>
      </c>
      <c r="M7" s="152" t="s">
        <v>53</v>
      </c>
      <c r="N7" s="152" t="s">
        <v>54</v>
      </c>
      <c r="O7" s="152" t="s">
        <v>34</v>
      </c>
      <c r="P7" s="152" t="s">
        <v>51</v>
      </c>
      <c r="Q7" s="152" t="s">
        <v>52</v>
      </c>
      <c r="R7" s="152" t="s">
        <v>53</v>
      </c>
      <c r="S7" s="152" t="s">
        <v>54</v>
      </c>
      <c r="T7" s="152" t="s">
        <v>34</v>
      </c>
    </row>
    <row r="8" spans="2:20" ht="16.5" customHeight="1">
      <c r="B8" s="153"/>
      <c r="C8" s="153" t="s">
        <v>55</v>
      </c>
      <c r="D8" s="154">
        <v>2023</v>
      </c>
      <c r="E8" s="154"/>
      <c r="F8" s="155"/>
      <c r="G8" s="155"/>
      <c r="H8" s="155"/>
      <c r="I8" s="155"/>
      <c r="J8" s="155"/>
      <c r="K8" s="156"/>
      <c r="L8" s="156"/>
      <c r="M8" s="156"/>
      <c r="N8" s="156"/>
      <c r="O8" s="156"/>
      <c r="P8" s="157"/>
      <c r="Q8" s="157"/>
      <c r="R8" s="157"/>
      <c r="S8" s="157"/>
      <c r="T8" s="158"/>
    </row>
    <row r="9" spans="2:20" ht="16.5" customHeight="1">
      <c r="B9" s="153"/>
      <c r="C9" s="153" t="s">
        <v>55</v>
      </c>
      <c r="D9" s="154">
        <v>2024</v>
      </c>
      <c r="E9" s="159"/>
      <c r="F9" s="155"/>
      <c r="G9" s="155"/>
      <c r="H9" s="155"/>
      <c r="I9" s="155"/>
      <c r="J9" s="155"/>
      <c r="K9" s="156"/>
      <c r="L9" s="156"/>
      <c r="M9" s="156"/>
      <c r="N9" s="156"/>
      <c r="O9" s="156"/>
      <c r="P9" s="157"/>
      <c r="Q9" s="157"/>
      <c r="R9" s="157"/>
      <c r="S9" s="157"/>
      <c r="T9" s="158"/>
    </row>
    <row r="10" spans="2:20" ht="16.5" customHeight="1">
      <c r="B10" s="153"/>
      <c r="C10" s="153" t="s">
        <v>55</v>
      </c>
      <c r="D10" s="154">
        <v>2025</v>
      </c>
      <c r="E10" s="159"/>
      <c r="F10" s="155"/>
      <c r="G10" s="155"/>
      <c r="H10" s="155"/>
      <c r="I10" s="155"/>
      <c r="J10" s="155"/>
      <c r="K10" s="156"/>
      <c r="L10" s="156"/>
      <c r="M10" s="156"/>
      <c r="N10" s="156"/>
      <c r="O10" s="156"/>
      <c r="P10" s="157"/>
      <c r="Q10" s="157"/>
      <c r="R10" s="157"/>
      <c r="S10" s="157"/>
      <c r="T10" s="158"/>
    </row>
    <row r="11" spans="2:20" ht="16.5" customHeight="1">
      <c r="B11" s="153"/>
      <c r="C11" s="153" t="s">
        <v>55</v>
      </c>
      <c r="D11" s="154">
        <v>2026</v>
      </c>
      <c r="E11" s="159"/>
      <c r="F11" s="155"/>
      <c r="G11" s="155"/>
      <c r="H11" s="155"/>
      <c r="I11" s="155"/>
      <c r="J11" s="155"/>
      <c r="K11" s="156"/>
      <c r="L11" s="156"/>
      <c r="M11" s="156"/>
      <c r="N11" s="156"/>
      <c r="O11" s="156"/>
      <c r="P11" s="157"/>
      <c r="Q11" s="157"/>
      <c r="R11" s="157"/>
      <c r="S11" s="157"/>
      <c r="T11" s="158"/>
    </row>
    <row r="12" spans="2:20" ht="16.5" customHeight="1">
      <c r="B12" s="153"/>
      <c r="C12" s="153" t="s">
        <v>55</v>
      </c>
      <c r="D12" s="154">
        <v>2027</v>
      </c>
      <c r="E12" s="159"/>
      <c r="F12" s="155"/>
      <c r="G12" s="155"/>
      <c r="H12" s="155"/>
      <c r="I12" s="155"/>
      <c r="J12" s="155"/>
      <c r="K12" s="156"/>
      <c r="L12" s="156"/>
      <c r="M12" s="156"/>
      <c r="N12" s="156"/>
      <c r="O12" s="156"/>
      <c r="P12" s="157"/>
      <c r="Q12" s="157"/>
      <c r="R12" s="157"/>
      <c r="S12" s="157"/>
      <c r="T12" s="158"/>
    </row>
    <row r="13" spans="2:20" ht="16.5" customHeight="1">
      <c r="B13" s="153"/>
      <c r="C13" s="153" t="s">
        <v>55</v>
      </c>
      <c r="D13" s="154">
        <v>2028</v>
      </c>
      <c r="E13" s="159"/>
      <c r="F13" s="155"/>
      <c r="G13" s="155"/>
      <c r="H13" s="155"/>
      <c r="I13" s="155"/>
      <c r="J13" s="155"/>
      <c r="K13" s="156"/>
      <c r="L13" s="156"/>
      <c r="M13" s="156"/>
      <c r="N13" s="156"/>
      <c r="O13" s="156"/>
      <c r="P13" s="157"/>
      <c r="Q13" s="157"/>
      <c r="R13" s="157"/>
      <c r="S13" s="157"/>
      <c r="T13" s="158"/>
    </row>
    <row r="14" spans="2:20" ht="16.5" customHeight="1">
      <c r="B14" s="153"/>
      <c r="C14" s="153" t="s">
        <v>55</v>
      </c>
      <c r="D14" s="154">
        <v>2029</v>
      </c>
      <c r="E14" s="159"/>
      <c r="F14" s="155"/>
      <c r="G14" s="155"/>
      <c r="H14" s="155"/>
      <c r="I14" s="155"/>
      <c r="J14" s="155"/>
      <c r="K14" s="156"/>
      <c r="L14" s="156"/>
      <c r="M14" s="156"/>
      <c r="N14" s="156"/>
      <c r="O14" s="156"/>
      <c r="P14" s="157"/>
      <c r="Q14" s="157"/>
      <c r="R14" s="157"/>
      <c r="S14" s="157"/>
      <c r="T14" s="158"/>
    </row>
    <row r="15" spans="2:20" ht="16.5" customHeight="1">
      <c r="B15" s="153"/>
      <c r="C15" s="153" t="s">
        <v>55</v>
      </c>
      <c r="D15" s="154">
        <v>2030</v>
      </c>
      <c r="E15" s="159"/>
      <c r="F15" s="155"/>
      <c r="G15" s="155"/>
      <c r="H15" s="155"/>
      <c r="I15" s="155"/>
      <c r="J15" s="155"/>
      <c r="K15" s="156"/>
      <c r="L15" s="156"/>
      <c r="M15" s="156"/>
      <c r="N15" s="156"/>
      <c r="O15" s="156"/>
      <c r="P15" s="157"/>
      <c r="Q15" s="157"/>
      <c r="R15" s="157"/>
      <c r="S15" s="157"/>
      <c r="T15" s="158"/>
    </row>
    <row r="16" spans="2:20" ht="16.5" customHeight="1">
      <c r="B16" s="153"/>
      <c r="C16" s="153" t="s">
        <v>55</v>
      </c>
      <c r="D16" s="154">
        <v>2031</v>
      </c>
      <c r="E16" s="159"/>
      <c r="F16" s="155"/>
      <c r="G16" s="155"/>
      <c r="H16" s="155"/>
      <c r="I16" s="155"/>
      <c r="J16" s="155"/>
      <c r="K16" s="156"/>
      <c r="L16" s="156"/>
      <c r="M16" s="156"/>
      <c r="N16" s="156"/>
      <c r="O16" s="156"/>
      <c r="P16" s="157"/>
      <c r="Q16" s="157"/>
      <c r="R16" s="157"/>
      <c r="S16" s="157"/>
      <c r="T16" s="158"/>
    </row>
    <row r="17" spans="2:20" ht="16.5" customHeight="1">
      <c r="B17" s="153"/>
      <c r="C17" s="153" t="s">
        <v>55</v>
      </c>
      <c r="D17" s="154">
        <v>2032</v>
      </c>
      <c r="E17" s="159"/>
      <c r="F17" s="155"/>
      <c r="G17" s="155"/>
      <c r="H17" s="155"/>
      <c r="I17" s="155"/>
      <c r="J17" s="155"/>
      <c r="K17" s="156"/>
      <c r="L17" s="156"/>
      <c r="M17" s="156"/>
      <c r="N17" s="156"/>
      <c r="O17" s="156"/>
      <c r="P17" s="157"/>
      <c r="Q17" s="157"/>
      <c r="R17" s="157"/>
      <c r="S17" s="157"/>
      <c r="T17" s="158"/>
    </row>
    <row r="18" spans="2:20" ht="16.5" customHeight="1">
      <c r="B18" s="153"/>
      <c r="C18" s="153" t="s">
        <v>55</v>
      </c>
      <c r="D18" s="154">
        <v>2033</v>
      </c>
      <c r="E18" s="159"/>
      <c r="F18" s="155"/>
      <c r="G18" s="155"/>
      <c r="H18" s="155"/>
      <c r="I18" s="155"/>
      <c r="J18" s="155"/>
      <c r="K18" s="156"/>
      <c r="L18" s="156"/>
      <c r="M18" s="156"/>
      <c r="N18" s="156"/>
      <c r="O18" s="156"/>
      <c r="P18" s="157"/>
      <c r="Q18" s="157"/>
      <c r="R18" s="157"/>
      <c r="S18" s="157"/>
      <c r="T18" s="158"/>
    </row>
    <row r="19" spans="2:20" ht="16.5" customHeight="1">
      <c r="B19" s="153"/>
      <c r="C19" s="153" t="s">
        <v>55</v>
      </c>
      <c r="D19" s="154">
        <v>2034</v>
      </c>
      <c r="E19" s="159"/>
      <c r="F19" s="155"/>
      <c r="G19" s="155"/>
      <c r="H19" s="155"/>
      <c r="I19" s="155"/>
      <c r="J19" s="155"/>
      <c r="K19" s="156"/>
      <c r="L19" s="156"/>
      <c r="M19" s="156"/>
      <c r="N19" s="156"/>
      <c r="O19" s="156"/>
      <c r="P19" s="157"/>
      <c r="Q19" s="157"/>
      <c r="R19" s="157"/>
      <c r="S19" s="157"/>
      <c r="T19" s="158"/>
    </row>
    <row r="20" spans="2:20" ht="16.5" customHeight="1">
      <c r="B20" s="153"/>
      <c r="C20" s="153" t="s">
        <v>56</v>
      </c>
      <c r="D20" s="159">
        <v>2023</v>
      </c>
      <c r="E20" s="159"/>
      <c r="F20" s="155"/>
      <c r="G20" s="155"/>
      <c r="H20" s="155"/>
      <c r="I20" s="155"/>
      <c r="J20" s="155"/>
      <c r="K20" s="156"/>
      <c r="L20" s="156"/>
      <c r="M20" s="156"/>
      <c r="N20" s="156"/>
      <c r="O20" s="156"/>
      <c r="P20" s="157"/>
      <c r="Q20" s="157"/>
      <c r="R20" s="157"/>
      <c r="S20" s="157"/>
      <c r="T20" s="158"/>
    </row>
    <row r="21" spans="2:20" ht="16.5" customHeight="1">
      <c r="B21" s="153"/>
      <c r="C21" s="153" t="s">
        <v>56</v>
      </c>
      <c r="D21" s="159">
        <v>2024</v>
      </c>
      <c r="E21" s="159"/>
      <c r="F21" s="155"/>
      <c r="G21" s="155"/>
      <c r="H21" s="155"/>
      <c r="I21" s="155"/>
      <c r="J21" s="155"/>
      <c r="K21" s="156"/>
      <c r="L21" s="156"/>
      <c r="M21" s="156"/>
      <c r="N21" s="156"/>
      <c r="O21" s="156"/>
      <c r="P21" s="157"/>
      <c r="Q21" s="157"/>
      <c r="R21" s="157"/>
      <c r="S21" s="157"/>
      <c r="T21" s="158"/>
    </row>
    <row r="22" spans="2:20" ht="16.5" customHeight="1">
      <c r="B22" s="153"/>
      <c r="C22" s="153" t="s">
        <v>56</v>
      </c>
      <c r="D22" s="159">
        <v>2025</v>
      </c>
      <c r="E22" s="159"/>
      <c r="F22" s="155"/>
      <c r="G22" s="155"/>
      <c r="H22" s="155"/>
      <c r="I22" s="155"/>
      <c r="J22" s="155"/>
      <c r="K22" s="156"/>
      <c r="L22" s="156"/>
      <c r="M22" s="156"/>
      <c r="N22" s="156"/>
      <c r="O22" s="156"/>
      <c r="P22" s="157"/>
      <c r="Q22" s="157"/>
      <c r="R22" s="157"/>
      <c r="S22" s="157"/>
      <c r="T22" s="158"/>
    </row>
    <row r="23" spans="2:20" ht="16.5" customHeight="1">
      <c r="B23" s="153"/>
      <c r="C23" s="153" t="s">
        <v>56</v>
      </c>
      <c r="D23" s="159">
        <v>2026</v>
      </c>
      <c r="E23" s="159"/>
      <c r="F23" s="155"/>
      <c r="G23" s="155"/>
      <c r="H23" s="155"/>
      <c r="I23" s="155"/>
      <c r="J23" s="155"/>
      <c r="K23" s="156"/>
      <c r="L23" s="156"/>
      <c r="M23" s="156"/>
      <c r="N23" s="156"/>
      <c r="O23" s="156"/>
      <c r="P23" s="157"/>
      <c r="Q23" s="157"/>
      <c r="R23" s="157"/>
      <c r="S23" s="157"/>
      <c r="T23" s="158"/>
    </row>
    <row r="24" spans="2:20" ht="16.5" customHeight="1">
      <c r="B24" s="153"/>
      <c r="C24" s="153" t="s">
        <v>56</v>
      </c>
      <c r="D24" s="159">
        <v>2027</v>
      </c>
      <c r="E24" s="159"/>
      <c r="F24" s="155"/>
      <c r="G24" s="155"/>
      <c r="H24" s="155"/>
      <c r="I24" s="155"/>
      <c r="J24" s="155"/>
      <c r="K24" s="156"/>
      <c r="L24" s="156"/>
      <c r="M24" s="156"/>
      <c r="N24" s="156"/>
      <c r="O24" s="156"/>
      <c r="P24" s="157"/>
      <c r="Q24" s="157"/>
      <c r="R24" s="157"/>
      <c r="S24" s="157"/>
      <c r="T24" s="158"/>
    </row>
    <row r="25" spans="2:20" ht="16.5" customHeight="1">
      <c r="B25" s="153"/>
      <c r="C25" s="153" t="s">
        <v>56</v>
      </c>
      <c r="D25" s="159">
        <v>2028</v>
      </c>
      <c r="E25" s="159"/>
      <c r="F25" s="156"/>
      <c r="G25" s="156"/>
      <c r="H25" s="156"/>
      <c r="I25" s="156"/>
      <c r="J25" s="156"/>
      <c r="K25" s="156"/>
      <c r="L25" s="156"/>
      <c r="M25" s="156"/>
      <c r="N25" s="156"/>
      <c r="O25" s="156"/>
      <c r="P25" s="157"/>
      <c r="Q25" s="157"/>
      <c r="R25" s="157"/>
      <c r="S25" s="157"/>
      <c r="T25" s="158"/>
    </row>
    <row r="26" spans="2:20" ht="16.5" customHeight="1">
      <c r="B26" s="153"/>
      <c r="C26" s="153" t="s">
        <v>56</v>
      </c>
      <c r="D26" s="159">
        <v>2029</v>
      </c>
      <c r="E26" s="159"/>
      <c r="F26" s="156"/>
      <c r="G26" s="156"/>
      <c r="H26" s="156"/>
      <c r="I26" s="156"/>
      <c r="J26" s="156"/>
      <c r="K26" s="156"/>
      <c r="L26" s="156"/>
      <c r="M26" s="156"/>
      <c r="N26" s="156"/>
      <c r="O26" s="156"/>
      <c r="P26" s="157"/>
      <c r="Q26" s="157"/>
      <c r="R26" s="157"/>
      <c r="S26" s="157"/>
      <c r="T26" s="158"/>
    </row>
    <row r="27" spans="2:20" ht="16.5" customHeight="1">
      <c r="B27" s="153"/>
      <c r="C27" s="153" t="s">
        <v>56</v>
      </c>
      <c r="D27" s="159">
        <v>2030</v>
      </c>
      <c r="E27" s="159"/>
      <c r="F27" s="156"/>
      <c r="G27" s="156"/>
      <c r="H27" s="156"/>
      <c r="I27" s="156"/>
      <c r="J27" s="156"/>
      <c r="K27" s="156"/>
      <c r="L27" s="156"/>
      <c r="M27" s="156"/>
      <c r="N27" s="156"/>
      <c r="O27" s="156"/>
      <c r="P27" s="157"/>
      <c r="Q27" s="157"/>
      <c r="R27" s="157"/>
      <c r="S27" s="157"/>
      <c r="T27" s="158"/>
    </row>
    <row r="28" spans="2:20" ht="16.5" customHeight="1">
      <c r="B28" s="153"/>
      <c r="C28" s="153" t="s">
        <v>56</v>
      </c>
      <c r="D28" s="159">
        <v>2031</v>
      </c>
      <c r="E28" s="159"/>
      <c r="F28" s="156"/>
      <c r="G28" s="156"/>
      <c r="H28" s="156"/>
      <c r="I28" s="156"/>
      <c r="J28" s="156"/>
      <c r="K28" s="156"/>
      <c r="L28" s="156"/>
      <c r="M28" s="156"/>
      <c r="N28" s="156"/>
      <c r="O28" s="156"/>
      <c r="P28" s="157"/>
      <c r="Q28" s="157"/>
      <c r="R28" s="157"/>
      <c r="S28" s="157"/>
      <c r="T28" s="158"/>
    </row>
    <row r="29" spans="2:20" ht="16.5" customHeight="1">
      <c r="B29" s="153"/>
      <c r="C29" s="153" t="s">
        <v>56</v>
      </c>
      <c r="D29" s="159">
        <v>2032</v>
      </c>
      <c r="E29" s="159"/>
      <c r="F29" s="156"/>
      <c r="G29" s="156"/>
      <c r="H29" s="156"/>
      <c r="I29" s="156"/>
      <c r="J29" s="156"/>
      <c r="K29" s="156"/>
      <c r="L29" s="156"/>
      <c r="M29" s="156"/>
      <c r="N29" s="156"/>
      <c r="O29" s="156"/>
      <c r="P29" s="157"/>
      <c r="Q29" s="157"/>
      <c r="R29" s="157"/>
      <c r="S29" s="157"/>
      <c r="T29" s="158"/>
    </row>
    <row r="30" spans="2:20" ht="16.5" customHeight="1">
      <c r="B30" s="153"/>
      <c r="C30" s="153" t="s">
        <v>56</v>
      </c>
      <c r="D30" s="159">
        <v>2033</v>
      </c>
      <c r="E30" s="159"/>
      <c r="F30" s="156"/>
      <c r="G30" s="156"/>
      <c r="H30" s="156"/>
      <c r="I30" s="156"/>
      <c r="J30" s="156"/>
      <c r="K30" s="156"/>
      <c r="L30" s="156"/>
      <c r="M30" s="156"/>
      <c r="N30" s="156"/>
      <c r="O30" s="156"/>
      <c r="P30" s="157"/>
      <c r="Q30" s="157"/>
      <c r="R30" s="157"/>
      <c r="S30" s="157"/>
      <c r="T30" s="158"/>
    </row>
    <row r="31" spans="2:20" ht="16.5" customHeight="1">
      <c r="B31" s="153"/>
      <c r="C31" s="153" t="s">
        <v>56</v>
      </c>
      <c r="D31" s="159">
        <v>2034</v>
      </c>
      <c r="E31" s="159"/>
      <c r="F31" s="156"/>
      <c r="G31" s="156"/>
      <c r="H31" s="156"/>
      <c r="I31" s="156"/>
      <c r="J31" s="156"/>
      <c r="K31" s="156"/>
      <c r="L31" s="156"/>
      <c r="M31" s="156"/>
      <c r="N31" s="156"/>
      <c r="O31" s="156"/>
      <c r="P31" s="157"/>
      <c r="Q31" s="157"/>
      <c r="R31" s="157"/>
      <c r="S31" s="157"/>
      <c r="T31" s="158"/>
    </row>
    <row r="32" spans="2:20" ht="16.5" customHeight="1">
      <c r="B32" s="153"/>
      <c r="C32" s="153" t="s">
        <v>57</v>
      </c>
      <c r="D32" s="159">
        <v>2023</v>
      </c>
      <c r="E32" s="159"/>
      <c r="F32" s="155"/>
      <c r="G32" s="155"/>
      <c r="H32" s="155"/>
      <c r="I32" s="155"/>
      <c r="J32" s="155"/>
      <c r="K32" s="156"/>
      <c r="L32" s="156"/>
      <c r="M32" s="156"/>
      <c r="N32" s="156"/>
      <c r="O32" s="156"/>
      <c r="P32" s="157"/>
      <c r="Q32" s="157"/>
      <c r="R32" s="157"/>
      <c r="S32" s="157"/>
      <c r="T32" s="158"/>
    </row>
    <row r="33" spans="2:20" ht="16.5" customHeight="1">
      <c r="B33" s="153"/>
      <c r="C33" s="153" t="s">
        <v>57</v>
      </c>
      <c r="D33" s="159">
        <v>2024</v>
      </c>
      <c r="E33" s="159"/>
      <c r="F33" s="155"/>
      <c r="G33" s="155"/>
      <c r="H33" s="155"/>
      <c r="I33" s="155"/>
      <c r="J33" s="155"/>
      <c r="K33" s="156"/>
      <c r="L33" s="156"/>
      <c r="M33" s="156"/>
      <c r="N33" s="156"/>
      <c r="O33" s="156"/>
      <c r="P33" s="157"/>
      <c r="Q33" s="157"/>
      <c r="R33" s="157"/>
      <c r="S33" s="157"/>
      <c r="T33" s="158"/>
    </row>
    <row r="34" spans="2:20" ht="16.5" customHeight="1">
      <c r="B34" s="153"/>
      <c r="C34" s="153" t="s">
        <v>57</v>
      </c>
      <c r="D34" s="159">
        <v>2025</v>
      </c>
      <c r="E34" s="159"/>
      <c r="F34" s="155"/>
      <c r="G34" s="155"/>
      <c r="H34" s="155"/>
      <c r="I34" s="155"/>
      <c r="J34" s="155"/>
      <c r="K34" s="156"/>
      <c r="L34" s="156"/>
      <c r="M34" s="156"/>
      <c r="N34" s="156"/>
      <c r="O34" s="156"/>
      <c r="P34" s="157"/>
      <c r="Q34" s="157"/>
      <c r="R34" s="157"/>
      <c r="S34" s="157"/>
      <c r="T34" s="158"/>
    </row>
    <row r="35" spans="2:20" ht="16.5" customHeight="1">
      <c r="B35" s="153"/>
      <c r="C35" s="153" t="s">
        <v>57</v>
      </c>
      <c r="D35" s="159">
        <v>2026</v>
      </c>
      <c r="E35" s="159"/>
      <c r="F35" s="155"/>
      <c r="G35" s="155"/>
      <c r="H35" s="155"/>
      <c r="I35" s="155"/>
      <c r="J35" s="155"/>
      <c r="K35" s="156"/>
      <c r="L35" s="156"/>
      <c r="M35" s="156"/>
      <c r="N35" s="156"/>
      <c r="O35" s="156"/>
      <c r="P35" s="157"/>
      <c r="Q35" s="157"/>
      <c r="R35" s="157"/>
      <c r="S35" s="157"/>
      <c r="T35" s="158"/>
    </row>
    <row r="36" spans="2:20" ht="16.5" customHeight="1">
      <c r="B36" s="153"/>
      <c r="C36" s="153" t="s">
        <v>57</v>
      </c>
      <c r="D36" s="159">
        <v>2027</v>
      </c>
      <c r="E36" s="159"/>
      <c r="F36" s="155"/>
      <c r="G36" s="155"/>
      <c r="H36" s="155"/>
      <c r="I36" s="155"/>
      <c r="J36" s="155"/>
      <c r="K36" s="156"/>
      <c r="L36" s="156"/>
      <c r="M36" s="156"/>
      <c r="N36" s="156"/>
      <c r="O36" s="156"/>
      <c r="P36" s="157"/>
      <c r="Q36" s="157"/>
      <c r="R36" s="157"/>
      <c r="S36" s="157"/>
      <c r="T36" s="158"/>
    </row>
    <row r="37" spans="2:20" ht="16.5" customHeight="1">
      <c r="B37" s="153"/>
      <c r="C37" s="153" t="s">
        <v>57</v>
      </c>
      <c r="D37" s="159">
        <v>2028</v>
      </c>
      <c r="E37" s="159"/>
      <c r="F37" s="155"/>
      <c r="G37" s="155"/>
      <c r="H37" s="155"/>
      <c r="I37" s="155"/>
      <c r="J37" s="155"/>
      <c r="K37" s="156"/>
      <c r="L37" s="156"/>
      <c r="M37" s="156"/>
      <c r="N37" s="156"/>
      <c r="O37" s="156"/>
      <c r="P37" s="157"/>
      <c r="Q37" s="157"/>
      <c r="R37" s="157"/>
      <c r="S37" s="157"/>
      <c r="T37" s="158"/>
    </row>
    <row r="38" spans="2:20" ht="16.5" customHeight="1">
      <c r="B38" s="153"/>
      <c r="C38" s="153" t="s">
        <v>57</v>
      </c>
      <c r="D38" s="159">
        <v>2029</v>
      </c>
      <c r="E38" s="159"/>
      <c r="F38" s="155"/>
      <c r="G38" s="155"/>
      <c r="H38" s="155"/>
      <c r="I38" s="155"/>
      <c r="J38" s="155"/>
      <c r="K38" s="156"/>
      <c r="L38" s="156"/>
      <c r="M38" s="156"/>
      <c r="N38" s="156"/>
      <c r="O38" s="156"/>
      <c r="P38" s="157"/>
      <c r="Q38" s="157"/>
      <c r="R38" s="157"/>
      <c r="S38" s="157"/>
      <c r="T38" s="158"/>
    </row>
    <row r="39" spans="2:20" ht="16.5" customHeight="1">
      <c r="B39" s="153"/>
      <c r="C39" s="153" t="s">
        <v>57</v>
      </c>
      <c r="D39" s="159">
        <v>2030</v>
      </c>
      <c r="E39" s="159"/>
      <c r="F39" s="155"/>
      <c r="G39" s="155"/>
      <c r="H39" s="155"/>
      <c r="I39" s="155"/>
      <c r="J39" s="155"/>
      <c r="K39" s="156"/>
      <c r="L39" s="156"/>
      <c r="M39" s="156"/>
      <c r="N39" s="156"/>
      <c r="O39" s="156"/>
      <c r="P39" s="157"/>
      <c r="Q39" s="157"/>
      <c r="R39" s="157"/>
      <c r="S39" s="157"/>
      <c r="T39" s="158"/>
    </row>
    <row r="40" spans="2:20" ht="16.5" customHeight="1">
      <c r="B40" s="153"/>
      <c r="C40" s="153" t="s">
        <v>57</v>
      </c>
      <c r="D40" s="159">
        <v>2031</v>
      </c>
      <c r="E40" s="159"/>
      <c r="F40" s="155"/>
      <c r="G40" s="155"/>
      <c r="H40" s="155"/>
      <c r="I40" s="155"/>
      <c r="J40" s="155"/>
      <c r="K40" s="156"/>
      <c r="L40" s="156"/>
      <c r="M40" s="156"/>
      <c r="N40" s="156"/>
      <c r="O40" s="156"/>
      <c r="P40" s="157"/>
      <c r="Q40" s="157"/>
      <c r="R40" s="157"/>
      <c r="S40" s="157"/>
      <c r="T40" s="158"/>
    </row>
    <row r="41" spans="2:20" ht="16.5" customHeight="1">
      <c r="B41" s="153"/>
      <c r="C41" s="153" t="s">
        <v>57</v>
      </c>
      <c r="D41" s="159">
        <v>2032</v>
      </c>
      <c r="E41" s="159"/>
      <c r="F41" s="155"/>
      <c r="G41" s="155"/>
      <c r="H41" s="155"/>
      <c r="I41" s="155"/>
      <c r="J41" s="155"/>
      <c r="K41" s="156"/>
      <c r="L41" s="156"/>
      <c r="M41" s="156"/>
      <c r="N41" s="156"/>
      <c r="O41" s="156"/>
      <c r="P41" s="157"/>
      <c r="Q41" s="157"/>
      <c r="R41" s="157"/>
      <c r="S41" s="157"/>
      <c r="T41" s="158"/>
    </row>
    <row r="42" spans="2:20" ht="16.5" customHeight="1">
      <c r="B42" s="153"/>
      <c r="C42" s="153" t="s">
        <v>57</v>
      </c>
      <c r="D42" s="159">
        <v>2033</v>
      </c>
      <c r="E42" s="159"/>
      <c r="F42" s="155"/>
      <c r="G42" s="155"/>
      <c r="H42" s="155"/>
      <c r="I42" s="155"/>
      <c r="J42" s="155"/>
      <c r="K42" s="156"/>
      <c r="L42" s="156"/>
      <c r="M42" s="156"/>
      <c r="N42" s="156"/>
      <c r="O42" s="156"/>
      <c r="P42" s="157"/>
      <c r="Q42" s="157"/>
      <c r="R42" s="157"/>
      <c r="S42" s="157"/>
      <c r="T42" s="158"/>
    </row>
    <row r="43" spans="2:20" ht="16.5" customHeight="1">
      <c r="B43" s="153"/>
      <c r="C43" s="153" t="s">
        <v>57</v>
      </c>
      <c r="D43" s="159">
        <v>2034</v>
      </c>
      <c r="E43" s="159"/>
      <c r="F43" s="155"/>
      <c r="G43" s="155"/>
      <c r="H43" s="155"/>
      <c r="I43" s="155"/>
      <c r="J43" s="155"/>
      <c r="K43" s="156"/>
      <c r="L43" s="156"/>
      <c r="M43" s="156"/>
      <c r="N43" s="156"/>
      <c r="O43" s="156"/>
      <c r="P43" s="157"/>
      <c r="Q43" s="157"/>
      <c r="R43" s="157"/>
      <c r="S43" s="157"/>
      <c r="T43" s="158"/>
    </row>
    <row r="44" spans="2:20" ht="16.5" customHeight="1">
      <c r="B44" s="153"/>
      <c r="C44" s="153" t="s">
        <v>58</v>
      </c>
      <c r="D44" s="159">
        <v>2023</v>
      </c>
      <c r="E44" s="159"/>
      <c r="F44" s="155"/>
      <c r="G44" s="155"/>
      <c r="H44" s="155"/>
      <c r="I44" s="155"/>
      <c r="J44" s="155"/>
      <c r="K44" s="156"/>
      <c r="L44" s="156"/>
      <c r="M44" s="156"/>
      <c r="N44" s="156"/>
      <c r="O44" s="156"/>
      <c r="P44" s="157"/>
      <c r="Q44" s="157"/>
      <c r="R44" s="157"/>
      <c r="S44" s="157"/>
      <c r="T44" s="158"/>
    </row>
    <row r="45" spans="2:20" ht="16.5" customHeight="1">
      <c r="B45" s="153"/>
      <c r="C45" s="153" t="s">
        <v>58</v>
      </c>
      <c r="D45" s="159">
        <v>2024</v>
      </c>
      <c r="E45" s="159"/>
      <c r="F45" s="155"/>
      <c r="G45" s="155"/>
      <c r="H45" s="155"/>
      <c r="I45" s="155"/>
      <c r="J45" s="155"/>
      <c r="K45" s="156"/>
      <c r="L45" s="156"/>
      <c r="M45" s="156"/>
      <c r="N45" s="156"/>
      <c r="O45" s="156"/>
      <c r="P45" s="157"/>
      <c r="Q45" s="157"/>
      <c r="R45" s="157"/>
      <c r="S45" s="157"/>
      <c r="T45" s="158"/>
    </row>
    <row r="46" spans="2:20" ht="16.5" customHeight="1">
      <c r="B46" s="153"/>
      <c r="C46" s="153" t="s">
        <v>58</v>
      </c>
      <c r="D46" s="159">
        <v>2025</v>
      </c>
      <c r="E46" s="159"/>
      <c r="F46" s="155"/>
      <c r="G46" s="155"/>
      <c r="H46" s="155"/>
      <c r="I46" s="155"/>
      <c r="J46" s="155"/>
      <c r="K46" s="156"/>
      <c r="L46" s="156"/>
      <c r="M46" s="156"/>
      <c r="N46" s="156"/>
      <c r="O46" s="156"/>
      <c r="P46" s="157"/>
      <c r="Q46" s="157"/>
      <c r="R46" s="157"/>
      <c r="S46" s="157"/>
      <c r="T46" s="158"/>
    </row>
    <row r="47" spans="2:20" ht="16.5" customHeight="1">
      <c r="B47" s="153"/>
      <c r="C47" s="153" t="s">
        <v>58</v>
      </c>
      <c r="D47" s="159">
        <v>2026</v>
      </c>
      <c r="E47" s="159"/>
      <c r="F47" s="155"/>
      <c r="G47" s="155"/>
      <c r="H47" s="155"/>
      <c r="I47" s="155"/>
      <c r="J47" s="155"/>
      <c r="K47" s="156"/>
      <c r="L47" s="156"/>
      <c r="M47" s="156"/>
      <c r="N47" s="156"/>
      <c r="O47" s="156"/>
      <c r="P47" s="157"/>
      <c r="Q47" s="157"/>
      <c r="R47" s="157"/>
      <c r="S47" s="157"/>
      <c r="T47" s="158"/>
    </row>
    <row r="48" spans="2:20" ht="16.5" customHeight="1">
      <c r="B48" s="153"/>
      <c r="C48" s="153" t="s">
        <v>58</v>
      </c>
      <c r="D48" s="159">
        <v>2027</v>
      </c>
      <c r="E48" s="159"/>
      <c r="F48" s="155"/>
      <c r="G48" s="155"/>
      <c r="H48" s="155"/>
      <c r="I48" s="155"/>
      <c r="J48" s="155"/>
      <c r="K48" s="156"/>
      <c r="L48" s="156"/>
      <c r="M48" s="156"/>
      <c r="N48" s="156"/>
      <c r="O48" s="156"/>
      <c r="P48" s="157"/>
      <c r="Q48" s="157"/>
      <c r="R48" s="157"/>
      <c r="S48" s="157"/>
      <c r="T48" s="158"/>
    </row>
    <row r="49" spans="2:20" ht="16.5" customHeight="1">
      <c r="B49" s="153"/>
      <c r="C49" s="153" t="s">
        <v>58</v>
      </c>
      <c r="D49" s="159">
        <v>2028</v>
      </c>
      <c r="E49" s="159"/>
      <c r="F49" s="156"/>
      <c r="G49" s="156"/>
      <c r="H49" s="156"/>
      <c r="I49" s="156"/>
      <c r="J49" s="156"/>
      <c r="K49" s="156"/>
      <c r="L49" s="156"/>
      <c r="M49" s="156"/>
      <c r="N49" s="156"/>
      <c r="O49" s="156"/>
      <c r="P49" s="157"/>
      <c r="Q49" s="157"/>
      <c r="R49" s="157"/>
      <c r="S49" s="157"/>
      <c r="T49" s="158"/>
    </row>
    <row r="50" spans="2:20" ht="16.5" customHeight="1">
      <c r="B50" s="153"/>
      <c r="C50" s="153" t="s">
        <v>58</v>
      </c>
      <c r="D50" s="159">
        <v>2029</v>
      </c>
      <c r="E50" s="159"/>
      <c r="F50" s="156"/>
      <c r="G50" s="156"/>
      <c r="H50" s="156"/>
      <c r="I50" s="156"/>
      <c r="J50" s="156"/>
      <c r="K50" s="156"/>
      <c r="L50" s="156"/>
      <c r="M50" s="156"/>
      <c r="N50" s="156"/>
      <c r="O50" s="156"/>
      <c r="P50" s="157"/>
      <c r="Q50" s="157"/>
      <c r="R50" s="157"/>
      <c r="S50" s="157"/>
      <c r="T50" s="158"/>
    </row>
    <row r="51" spans="2:20" ht="16.5" customHeight="1">
      <c r="B51" s="153"/>
      <c r="C51" s="153" t="s">
        <v>58</v>
      </c>
      <c r="D51" s="159">
        <v>2030</v>
      </c>
      <c r="E51" s="159"/>
      <c r="F51" s="156"/>
      <c r="G51" s="156"/>
      <c r="H51" s="156"/>
      <c r="I51" s="156"/>
      <c r="J51" s="156"/>
      <c r="K51" s="156"/>
      <c r="L51" s="156"/>
      <c r="M51" s="156"/>
      <c r="N51" s="156"/>
      <c r="O51" s="156"/>
      <c r="P51" s="157"/>
      <c r="Q51" s="157"/>
      <c r="R51" s="157"/>
      <c r="S51" s="157"/>
      <c r="T51" s="158"/>
    </row>
    <row r="52" spans="2:20" ht="16.5" customHeight="1">
      <c r="B52" s="153"/>
      <c r="C52" s="153" t="s">
        <v>58</v>
      </c>
      <c r="D52" s="159">
        <v>2031</v>
      </c>
      <c r="E52" s="159"/>
      <c r="F52" s="156"/>
      <c r="G52" s="156"/>
      <c r="H52" s="156"/>
      <c r="I52" s="156"/>
      <c r="J52" s="156"/>
      <c r="K52" s="156"/>
      <c r="L52" s="156"/>
      <c r="M52" s="156"/>
      <c r="N52" s="156"/>
      <c r="O52" s="156"/>
      <c r="P52" s="157"/>
      <c r="Q52" s="157"/>
      <c r="R52" s="157"/>
      <c r="S52" s="157"/>
      <c r="T52" s="158"/>
    </row>
    <row r="53" spans="2:20" ht="16.5" customHeight="1">
      <c r="B53" s="153"/>
      <c r="C53" s="153" t="s">
        <v>58</v>
      </c>
      <c r="D53" s="159">
        <v>2032</v>
      </c>
      <c r="E53" s="159"/>
      <c r="F53" s="156"/>
      <c r="G53" s="156"/>
      <c r="H53" s="156"/>
      <c r="I53" s="156"/>
      <c r="J53" s="156"/>
      <c r="K53" s="156"/>
      <c r="L53" s="156"/>
      <c r="M53" s="156"/>
      <c r="N53" s="156"/>
      <c r="O53" s="156"/>
      <c r="P53" s="157"/>
      <c r="Q53" s="157"/>
      <c r="R53" s="157"/>
      <c r="S53" s="157"/>
      <c r="T53" s="158"/>
    </row>
    <row r="54" spans="2:20" ht="16.5" customHeight="1">
      <c r="B54" s="153"/>
      <c r="C54" s="153" t="s">
        <v>58</v>
      </c>
      <c r="D54" s="159">
        <v>2033</v>
      </c>
      <c r="E54" s="159"/>
      <c r="F54" s="156"/>
      <c r="G54" s="156"/>
      <c r="H54" s="156"/>
      <c r="I54" s="156"/>
      <c r="J54" s="156"/>
      <c r="K54" s="156"/>
      <c r="L54" s="156"/>
      <c r="M54" s="156"/>
      <c r="N54" s="156"/>
      <c r="O54" s="156"/>
      <c r="P54" s="157"/>
      <c r="Q54" s="157"/>
      <c r="R54" s="157"/>
      <c r="S54" s="157"/>
      <c r="T54" s="158"/>
    </row>
    <row r="55" spans="2:20" ht="16.5" customHeight="1">
      <c r="B55" s="153"/>
      <c r="C55" s="153" t="s">
        <v>58</v>
      </c>
      <c r="D55" s="159">
        <v>2034</v>
      </c>
      <c r="E55" s="159"/>
      <c r="F55" s="156"/>
      <c r="G55" s="156"/>
      <c r="H55" s="156"/>
      <c r="I55" s="156"/>
      <c r="J55" s="156"/>
      <c r="K55" s="156"/>
      <c r="L55" s="156"/>
      <c r="M55" s="156"/>
      <c r="N55" s="156"/>
      <c r="O55" s="156"/>
      <c r="P55" s="157"/>
      <c r="Q55" s="157"/>
      <c r="R55" s="157"/>
      <c r="S55" s="157"/>
      <c r="T55" s="158"/>
    </row>
    <row r="56" spans="2:20" ht="16.5" customHeight="1">
      <c r="B56" s="153"/>
      <c r="C56" s="153" t="s">
        <v>59</v>
      </c>
      <c r="D56" s="159">
        <v>2023</v>
      </c>
      <c r="E56" s="159"/>
      <c r="F56" s="155"/>
      <c r="G56" s="155"/>
      <c r="H56" s="155"/>
      <c r="I56" s="155"/>
      <c r="J56" s="155"/>
      <c r="K56" s="156"/>
      <c r="L56" s="156"/>
      <c r="M56" s="156"/>
      <c r="N56" s="156"/>
      <c r="O56" s="156"/>
      <c r="P56" s="157"/>
      <c r="Q56" s="157"/>
      <c r="R56" s="157"/>
      <c r="S56" s="157"/>
      <c r="T56" s="158"/>
    </row>
    <row r="57" spans="2:20" ht="16.5" customHeight="1">
      <c r="B57" s="153"/>
      <c r="C57" s="153" t="s">
        <v>59</v>
      </c>
      <c r="D57" s="159">
        <v>2024</v>
      </c>
      <c r="E57" s="159"/>
      <c r="F57" s="155"/>
      <c r="G57" s="155"/>
      <c r="H57" s="155"/>
      <c r="I57" s="155"/>
      <c r="J57" s="155"/>
      <c r="K57" s="156"/>
      <c r="L57" s="156"/>
      <c r="M57" s="156"/>
      <c r="N57" s="156"/>
      <c r="O57" s="156"/>
      <c r="P57" s="157"/>
      <c r="Q57" s="157"/>
      <c r="R57" s="157"/>
      <c r="S57" s="157"/>
      <c r="T57" s="158"/>
    </row>
    <row r="58" spans="2:20" ht="16.5" customHeight="1">
      <c r="B58" s="153"/>
      <c r="C58" s="153" t="s">
        <v>59</v>
      </c>
      <c r="D58" s="159">
        <v>2025</v>
      </c>
      <c r="E58" s="159"/>
      <c r="F58" s="155"/>
      <c r="G58" s="155"/>
      <c r="H58" s="155"/>
      <c r="I58" s="155"/>
      <c r="J58" s="155"/>
      <c r="K58" s="156"/>
      <c r="L58" s="156"/>
      <c r="M58" s="156"/>
      <c r="N58" s="156"/>
      <c r="O58" s="156"/>
      <c r="P58" s="157"/>
      <c r="Q58" s="157"/>
      <c r="R58" s="157"/>
      <c r="S58" s="157"/>
      <c r="T58" s="158"/>
    </row>
    <row r="59" spans="2:20" ht="16.5" customHeight="1">
      <c r="B59" s="153"/>
      <c r="C59" s="153" t="s">
        <v>59</v>
      </c>
      <c r="D59" s="159">
        <v>2026</v>
      </c>
      <c r="E59" s="159"/>
      <c r="F59" s="155"/>
      <c r="G59" s="155"/>
      <c r="H59" s="155"/>
      <c r="I59" s="155"/>
      <c r="J59" s="155"/>
      <c r="K59" s="156"/>
      <c r="L59" s="156"/>
      <c r="M59" s="156"/>
      <c r="N59" s="156"/>
      <c r="O59" s="156"/>
      <c r="P59" s="157"/>
      <c r="Q59" s="157"/>
      <c r="R59" s="157"/>
      <c r="S59" s="157"/>
      <c r="T59" s="158"/>
    </row>
    <row r="60" spans="2:20" ht="16.5" customHeight="1">
      <c r="B60" s="153"/>
      <c r="C60" s="153" t="s">
        <v>59</v>
      </c>
      <c r="D60" s="159">
        <v>2027</v>
      </c>
      <c r="E60" s="159"/>
      <c r="F60" s="155"/>
      <c r="G60" s="155"/>
      <c r="H60" s="155"/>
      <c r="I60" s="155"/>
      <c r="J60" s="155"/>
      <c r="K60" s="156"/>
      <c r="L60" s="156"/>
      <c r="M60" s="156"/>
      <c r="N60" s="156"/>
      <c r="O60" s="156"/>
      <c r="P60" s="157"/>
      <c r="Q60" s="157"/>
      <c r="R60" s="157"/>
      <c r="S60" s="157"/>
      <c r="T60" s="158"/>
    </row>
    <row r="61" spans="2:20" ht="16.5" customHeight="1">
      <c r="B61" s="153"/>
      <c r="C61" s="153" t="s">
        <v>59</v>
      </c>
      <c r="D61" s="159">
        <v>2028</v>
      </c>
      <c r="E61" s="159"/>
      <c r="F61" s="156"/>
      <c r="G61" s="156"/>
      <c r="H61" s="156"/>
      <c r="I61" s="156"/>
      <c r="J61" s="156"/>
      <c r="K61" s="156"/>
      <c r="L61" s="156"/>
      <c r="M61" s="156"/>
      <c r="N61" s="156"/>
      <c r="O61" s="156"/>
      <c r="P61" s="157"/>
      <c r="Q61" s="157"/>
      <c r="R61" s="157"/>
      <c r="S61" s="157"/>
      <c r="T61" s="158"/>
    </row>
    <row r="62" spans="2:20" ht="16.5" customHeight="1">
      <c r="B62" s="153"/>
      <c r="C62" s="153" t="s">
        <v>59</v>
      </c>
      <c r="D62" s="159">
        <v>2029</v>
      </c>
      <c r="E62" s="159"/>
      <c r="F62" s="156"/>
      <c r="G62" s="156"/>
      <c r="H62" s="156"/>
      <c r="I62" s="156"/>
      <c r="J62" s="156"/>
      <c r="K62" s="156"/>
      <c r="L62" s="156"/>
      <c r="M62" s="156"/>
      <c r="N62" s="156"/>
      <c r="O62" s="156"/>
      <c r="P62" s="157"/>
      <c r="Q62" s="157"/>
      <c r="R62" s="157"/>
      <c r="S62" s="157"/>
      <c r="T62" s="158"/>
    </row>
    <row r="63" spans="2:20" ht="16.5" customHeight="1">
      <c r="B63" s="153"/>
      <c r="C63" s="153" t="s">
        <v>59</v>
      </c>
      <c r="D63" s="159">
        <v>2030</v>
      </c>
      <c r="E63" s="159"/>
      <c r="F63" s="156"/>
      <c r="G63" s="156"/>
      <c r="H63" s="156"/>
      <c r="I63" s="156"/>
      <c r="J63" s="156"/>
      <c r="K63" s="156"/>
      <c r="L63" s="156"/>
      <c r="M63" s="156"/>
      <c r="N63" s="156"/>
      <c r="O63" s="156"/>
      <c r="P63" s="157"/>
      <c r="Q63" s="157"/>
      <c r="R63" s="157"/>
      <c r="S63" s="157"/>
      <c r="T63" s="158"/>
    </row>
    <row r="64" spans="2:20" ht="16.5" customHeight="1">
      <c r="B64" s="153"/>
      <c r="C64" s="153" t="s">
        <v>59</v>
      </c>
      <c r="D64" s="159">
        <v>2031</v>
      </c>
      <c r="E64" s="159"/>
      <c r="F64" s="156"/>
      <c r="G64" s="156"/>
      <c r="H64" s="156"/>
      <c r="I64" s="156"/>
      <c r="J64" s="156"/>
      <c r="K64" s="156"/>
      <c r="L64" s="156"/>
      <c r="M64" s="156"/>
      <c r="N64" s="156"/>
      <c r="O64" s="156"/>
      <c r="P64" s="157"/>
      <c r="Q64" s="157"/>
      <c r="R64" s="157"/>
      <c r="S64" s="157"/>
      <c r="T64" s="158"/>
    </row>
    <row r="65" spans="2:20" ht="16.5" customHeight="1">
      <c r="B65" s="153"/>
      <c r="C65" s="153" t="s">
        <v>59</v>
      </c>
      <c r="D65" s="159">
        <v>2032</v>
      </c>
      <c r="E65" s="159"/>
      <c r="F65" s="156"/>
      <c r="G65" s="156"/>
      <c r="H65" s="156"/>
      <c r="I65" s="156"/>
      <c r="J65" s="156"/>
      <c r="K65" s="156"/>
      <c r="L65" s="156"/>
      <c r="M65" s="156"/>
      <c r="N65" s="156"/>
      <c r="O65" s="156"/>
      <c r="P65" s="157"/>
      <c r="Q65" s="157"/>
      <c r="R65" s="157"/>
      <c r="S65" s="157"/>
      <c r="T65" s="158"/>
    </row>
    <row r="66" spans="2:20" ht="16.5" customHeight="1">
      <c r="B66" s="153"/>
      <c r="C66" s="153" t="s">
        <v>59</v>
      </c>
      <c r="D66" s="159">
        <v>2033</v>
      </c>
      <c r="E66" s="159"/>
      <c r="F66" s="156"/>
      <c r="G66" s="156"/>
      <c r="H66" s="156"/>
      <c r="I66" s="156"/>
      <c r="J66" s="156"/>
      <c r="K66" s="156"/>
      <c r="L66" s="156"/>
      <c r="M66" s="156"/>
      <c r="N66" s="156"/>
      <c r="O66" s="156"/>
      <c r="P66" s="157"/>
      <c r="Q66" s="157"/>
      <c r="R66" s="157"/>
      <c r="S66" s="157"/>
      <c r="T66" s="158"/>
    </row>
    <row r="67" spans="2:20" ht="16.5" customHeight="1">
      <c r="B67" s="153"/>
      <c r="C67" s="153" t="s">
        <v>59</v>
      </c>
      <c r="D67" s="159">
        <v>2034</v>
      </c>
      <c r="E67" s="159"/>
      <c r="F67" s="156"/>
      <c r="G67" s="156"/>
      <c r="H67" s="156"/>
      <c r="I67" s="156"/>
      <c r="J67" s="156"/>
      <c r="K67" s="156"/>
      <c r="L67" s="156"/>
      <c r="M67" s="156"/>
      <c r="N67" s="156"/>
      <c r="O67" s="156"/>
      <c r="P67" s="157"/>
      <c r="Q67" s="157"/>
      <c r="R67" s="157"/>
      <c r="S67" s="157"/>
      <c r="T67" s="158"/>
    </row>
    <row r="68" spans="2:20" ht="16.5" customHeight="1">
      <c r="B68" s="153"/>
      <c r="C68" s="153" t="s">
        <v>60</v>
      </c>
      <c r="D68" s="159">
        <v>2023</v>
      </c>
      <c r="E68" s="159"/>
      <c r="F68" s="155"/>
      <c r="G68" s="155"/>
      <c r="H68" s="155"/>
      <c r="I68" s="155"/>
      <c r="J68" s="155"/>
      <c r="K68" s="156"/>
      <c r="L68" s="156"/>
      <c r="M68" s="156"/>
      <c r="N68" s="156"/>
      <c r="O68" s="156"/>
      <c r="P68" s="157"/>
      <c r="Q68" s="157"/>
      <c r="R68" s="157"/>
      <c r="S68" s="157"/>
      <c r="T68" s="158"/>
    </row>
    <row r="69" spans="2:20" ht="16.5" customHeight="1">
      <c r="B69" s="153"/>
      <c r="C69" s="153" t="s">
        <v>60</v>
      </c>
      <c r="D69" s="159">
        <v>2024</v>
      </c>
      <c r="E69" s="159"/>
      <c r="F69" s="155"/>
      <c r="G69" s="155"/>
      <c r="H69" s="155"/>
      <c r="I69" s="155"/>
      <c r="J69" s="155"/>
      <c r="K69" s="156"/>
      <c r="L69" s="156"/>
      <c r="M69" s="156"/>
      <c r="N69" s="156"/>
      <c r="O69" s="156"/>
      <c r="P69" s="157"/>
      <c r="Q69" s="157"/>
      <c r="R69" s="157"/>
      <c r="S69" s="157"/>
      <c r="T69" s="158"/>
    </row>
    <row r="70" spans="2:20" ht="16.5" customHeight="1">
      <c r="B70" s="153"/>
      <c r="C70" s="153" t="s">
        <v>60</v>
      </c>
      <c r="D70" s="159">
        <v>2025</v>
      </c>
      <c r="E70" s="159"/>
      <c r="F70" s="155"/>
      <c r="G70" s="155"/>
      <c r="H70" s="155"/>
      <c r="I70" s="155"/>
      <c r="J70" s="155"/>
      <c r="K70" s="156"/>
      <c r="L70" s="156"/>
      <c r="M70" s="156"/>
      <c r="N70" s="156"/>
      <c r="O70" s="156"/>
      <c r="P70" s="157"/>
      <c r="Q70" s="157"/>
      <c r="R70" s="157"/>
      <c r="S70" s="157"/>
      <c r="T70" s="158"/>
    </row>
    <row r="71" spans="2:20" ht="16.5" customHeight="1">
      <c r="B71" s="153"/>
      <c r="C71" s="153" t="s">
        <v>60</v>
      </c>
      <c r="D71" s="159">
        <v>2026</v>
      </c>
      <c r="E71" s="159"/>
      <c r="F71" s="155"/>
      <c r="G71" s="155"/>
      <c r="H71" s="155"/>
      <c r="I71" s="155"/>
      <c r="J71" s="155"/>
      <c r="K71" s="156"/>
      <c r="L71" s="156"/>
      <c r="M71" s="156"/>
      <c r="N71" s="156"/>
      <c r="O71" s="156"/>
      <c r="P71" s="157"/>
      <c r="Q71" s="157"/>
      <c r="R71" s="157"/>
      <c r="S71" s="157"/>
      <c r="T71" s="158"/>
    </row>
    <row r="72" spans="2:20" ht="16.5" customHeight="1">
      <c r="B72" s="153"/>
      <c r="C72" s="153" t="s">
        <v>60</v>
      </c>
      <c r="D72" s="159">
        <v>2027</v>
      </c>
      <c r="E72" s="159"/>
      <c r="F72" s="155"/>
      <c r="G72" s="155"/>
      <c r="H72" s="155"/>
      <c r="I72" s="155"/>
      <c r="J72" s="155"/>
      <c r="K72" s="156"/>
      <c r="L72" s="156"/>
      <c r="M72" s="156"/>
      <c r="N72" s="156"/>
      <c r="O72" s="156"/>
      <c r="P72" s="157"/>
      <c r="Q72" s="157"/>
      <c r="R72" s="157"/>
      <c r="S72" s="157"/>
      <c r="T72" s="158"/>
    </row>
    <row r="73" spans="2:20" ht="16.5" customHeight="1">
      <c r="B73" s="153"/>
      <c r="C73" s="153" t="s">
        <v>60</v>
      </c>
      <c r="D73" s="159">
        <v>2028</v>
      </c>
      <c r="E73" s="159"/>
      <c r="F73" s="156"/>
      <c r="G73" s="156"/>
      <c r="H73" s="156"/>
      <c r="I73" s="156"/>
      <c r="J73" s="156"/>
      <c r="K73" s="156"/>
      <c r="L73" s="156"/>
      <c r="M73" s="156"/>
      <c r="N73" s="156"/>
      <c r="O73" s="156"/>
      <c r="P73" s="157"/>
      <c r="Q73" s="157"/>
      <c r="R73" s="157"/>
      <c r="S73" s="157"/>
      <c r="T73" s="158"/>
    </row>
    <row r="74" spans="2:20" ht="16.5" customHeight="1">
      <c r="B74" s="153"/>
      <c r="C74" s="153" t="s">
        <v>60</v>
      </c>
      <c r="D74" s="159">
        <v>2029</v>
      </c>
      <c r="E74" s="159"/>
      <c r="F74" s="156"/>
      <c r="G74" s="156"/>
      <c r="H74" s="156"/>
      <c r="I74" s="156"/>
      <c r="J74" s="156"/>
      <c r="K74" s="156"/>
      <c r="L74" s="156"/>
      <c r="M74" s="156"/>
      <c r="N74" s="156"/>
      <c r="O74" s="156"/>
      <c r="P74" s="157"/>
      <c r="Q74" s="157"/>
      <c r="R74" s="157"/>
      <c r="S74" s="157"/>
      <c r="T74" s="158"/>
    </row>
    <row r="75" spans="2:20" ht="16.5" customHeight="1">
      <c r="B75" s="153"/>
      <c r="C75" s="153" t="s">
        <v>60</v>
      </c>
      <c r="D75" s="159">
        <v>2030</v>
      </c>
      <c r="E75" s="159"/>
      <c r="F75" s="156"/>
      <c r="G75" s="156"/>
      <c r="H75" s="156"/>
      <c r="I75" s="156"/>
      <c r="J75" s="156"/>
      <c r="K75" s="156"/>
      <c r="L75" s="156"/>
      <c r="M75" s="156"/>
      <c r="N75" s="156"/>
      <c r="O75" s="156"/>
      <c r="P75" s="157"/>
      <c r="Q75" s="157"/>
      <c r="R75" s="157"/>
      <c r="S75" s="157"/>
      <c r="T75" s="158"/>
    </row>
    <row r="76" spans="2:20" ht="16.5" customHeight="1">
      <c r="B76" s="153"/>
      <c r="C76" s="153" t="s">
        <v>60</v>
      </c>
      <c r="D76" s="159">
        <v>2031</v>
      </c>
      <c r="E76" s="159"/>
      <c r="F76" s="156"/>
      <c r="G76" s="156"/>
      <c r="H76" s="156"/>
      <c r="I76" s="156"/>
      <c r="J76" s="156"/>
      <c r="K76" s="156"/>
      <c r="L76" s="156"/>
      <c r="M76" s="156"/>
      <c r="N76" s="156"/>
      <c r="O76" s="156"/>
      <c r="P76" s="157"/>
      <c r="Q76" s="157"/>
      <c r="R76" s="157"/>
      <c r="S76" s="157"/>
      <c r="T76" s="158"/>
    </row>
    <row r="77" spans="2:20" ht="16.5" customHeight="1">
      <c r="B77" s="153"/>
      <c r="C77" s="153" t="s">
        <v>60</v>
      </c>
      <c r="D77" s="159">
        <v>2032</v>
      </c>
      <c r="E77" s="159"/>
      <c r="F77" s="156"/>
      <c r="G77" s="156"/>
      <c r="H77" s="156"/>
      <c r="I77" s="156"/>
      <c r="J77" s="156"/>
      <c r="K77" s="156"/>
      <c r="L77" s="156"/>
      <c r="M77" s="156"/>
      <c r="N77" s="156"/>
      <c r="O77" s="156"/>
      <c r="P77" s="157"/>
      <c r="Q77" s="157"/>
      <c r="R77" s="157"/>
      <c r="S77" s="157"/>
      <c r="T77" s="158"/>
    </row>
    <row r="78" spans="2:20" ht="16.5" customHeight="1">
      <c r="B78" s="153"/>
      <c r="C78" s="153" t="s">
        <v>60</v>
      </c>
      <c r="D78" s="159">
        <v>2033</v>
      </c>
      <c r="E78" s="159"/>
      <c r="F78" s="156"/>
      <c r="G78" s="156"/>
      <c r="H78" s="156"/>
      <c r="I78" s="156"/>
      <c r="J78" s="156"/>
      <c r="K78" s="156"/>
      <c r="L78" s="156"/>
      <c r="M78" s="156"/>
      <c r="N78" s="156"/>
      <c r="O78" s="156"/>
      <c r="P78" s="157"/>
      <c r="Q78" s="157"/>
      <c r="R78" s="157"/>
      <c r="S78" s="157"/>
      <c r="T78" s="158"/>
    </row>
    <row r="79" spans="2:20" ht="16.5" customHeight="1">
      <c r="B79" s="153"/>
      <c r="C79" s="153" t="s">
        <v>60</v>
      </c>
      <c r="D79" s="159">
        <v>2034</v>
      </c>
      <c r="E79" s="159"/>
      <c r="F79" s="156"/>
      <c r="G79" s="156"/>
      <c r="H79" s="156"/>
      <c r="I79" s="156"/>
      <c r="J79" s="156"/>
      <c r="K79" s="156"/>
      <c r="L79" s="156"/>
      <c r="M79" s="156"/>
      <c r="N79" s="156"/>
      <c r="O79" s="156"/>
      <c r="P79" s="157"/>
      <c r="Q79" s="157"/>
      <c r="R79" s="157"/>
      <c r="S79" s="157"/>
      <c r="T79" s="158"/>
    </row>
    <row r="80" spans="2:20" ht="16.5" customHeight="1">
      <c r="B80" s="160" t="s">
        <v>61</v>
      </c>
      <c r="C80" s="153"/>
      <c r="D80" s="159">
        <v>2023</v>
      </c>
      <c r="E80" s="159"/>
      <c r="F80" s="155"/>
      <c r="G80" s="155"/>
      <c r="H80" s="155"/>
      <c r="I80" s="155"/>
      <c r="J80" s="155"/>
      <c r="K80" s="156"/>
      <c r="L80" s="156"/>
      <c r="M80" s="156"/>
      <c r="N80" s="156"/>
      <c r="O80" s="156"/>
      <c r="P80" s="157"/>
      <c r="Q80" s="157"/>
      <c r="R80" s="157"/>
      <c r="S80" s="157"/>
      <c r="T80" s="158"/>
    </row>
    <row r="81" spans="2:20" ht="16.5" customHeight="1">
      <c r="B81" s="160" t="s">
        <v>61</v>
      </c>
      <c r="C81" s="153"/>
      <c r="D81" s="159">
        <v>2024</v>
      </c>
      <c r="E81" s="159"/>
      <c r="F81" s="155"/>
      <c r="G81" s="155"/>
      <c r="H81" s="155"/>
      <c r="I81" s="155"/>
      <c r="J81" s="155"/>
      <c r="K81" s="156"/>
      <c r="L81" s="156"/>
      <c r="M81" s="156"/>
      <c r="N81" s="156"/>
      <c r="O81" s="156"/>
      <c r="P81" s="157"/>
      <c r="Q81" s="157"/>
      <c r="R81" s="157"/>
      <c r="S81" s="157"/>
      <c r="T81" s="158"/>
    </row>
    <row r="82" spans="2:20" ht="16.5" customHeight="1">
      <c r="B82" s="160" t="s">
        <v>61</v>
      </c>
      <c r="C82" s="153"/>
      <c r="D82" s="159">
        <v>2025</v>
      </c>
      <c r="E82" s="159"/>
      <c r="F82" s="155"/>
      <c r="G82" s="155"/>
      <c r="H82" s="155"/>
      <c r="I82" s="155"/>
      <c r="J82" s="155"/>
      <c r="K82" s="156"/>
      <c r="L82" s="156"/>
      <c r="M82" s="156"/>
      <c r="N82" s="156"/>
      <c r="O82" s="156"/>
      <c r="P82" s="157"/>
      <c r="Q82" s="157"/>
      <c r="R82" s="157"/>
      <c r="S82" s="157"/>
      <c r="T82" s="158"/>
    </row>
    <row r="83" spans="2:20" ht="16.5" customHeight="1">
      <c r="B83" s="160" t="s">
        <v>61</v>
      </c>
      <c r="C83" s="153"/>
      <c r="D83" s="159">
        <v>2026</v>
      </c>
      <c r="E83" s="159"/>
      <c r="F83" s="155"/>
      <c r="G83" s="155"/>
      <c r="H83" s="155"/>
      <c r="I83" s="155"/>
      <c r="J83" s="155"/>
      <c r="K83" s="156"/>
      <c r="L83" s="156"/>
      <c r="M83" s="156"/>
      <c r="N83" s="156"/>
      <c r="O83" s="156"/>
      <c r="P83" s="157"/>
      <c r="Q83" s="157"/>
      <c r="R83" s="157"/>
      <c r="S83" s="157"/>
      <c r="T83" s="158"/>
    </row>
    <row r="84" spans="2:20" ht="16.5" customHeight="1">
      <c r="B84" s="160" t="s">
        <v>61</v>
      </c>
      <c r="C84" s="153"/>
      <c r="D84" s="159">
        <v>2027</v>
      </c>
      <c r="E84" s="159"/>
      <c r="F84" s="155"/>
      <c r="G84" s="155"/>
      <c r="H84" s="155"/>
      <c r="I84" s="155"/>
      <c r="J84" s="155"/>
      <c r="K84" s="156"/>
      <c r="L84" s="156"/>
      <c r="M84" s="156"/>
      <c r="N84" s="156"/>
      <c r="O84" s="156"/>
      <c r="P84" s="157"/>
      <c r="Q84" s="157"/>
      <c r="R84" s="157"/>
      <c r="S84" s="157"/>
      <c r="T84" s="158"/>
    </row>
    <row r="85" spans="2:20" ht="16.5" customHeight="1">
      <c r="B85" s="160" t="s">
        <v>61</v>
      </c>
      <c r="C85" s="153"/>
      <c r="D85" s="159">
        <v>2028</v>
      </c>
      <c r="E85" s="159"/>
      <c r="F85" s="156"/>
      <c r="G85" s="156"/>
      <c r="H85" s="156"/>
      <c r="I85" s="156"/>
      <c r="J85" s="156"/>
      <c r="K85" s="156"/>
      <c r="L85" s="156"/>
      <c r="M85" s="156"/>
      <c r="N85" s="156"/>
      <c r="O85" s="156"/>
      <c r="P85" s="157"/>
      <c r="Q85" s="157"/>
      <c r="R85" s="157"/>
      <c r="S85" s="157"/>
      <c r="T85" s="158"/>
    </row>
    <row r="86" spans="2:20" ht="16.5" customHeight="1">
      <c r="B86" s="160" t="s">
        <v>61</v>
      </c>
      <c r="C86" s="153"/>
      <c r="D86" s="159">
        <v>2029</v>
      </c>
      <c r="E86" s="159"/>
      <c r="F86" s="156"/>
      <c r="G86" s="156"/>
      <c r="H86" s="156"/>
      <c r="I86" s="156"/>
      <c r="J86" s="156"/>
      <c r="K86" s="156"/>
      <c r="L86" s="156"/>
      <c r="M86" s="156"/>
      <c r="N86" s="156"/>
      <c r="O86" s="156"/>
      <c r="P86" s="157"/>
      <c r="Q86" s="157"/>
      <c r="R86" s="157"/>
      <c r="S86" s="157"/>
      <c r="T86" s="158"/>
    </row>
    <row r="87" spans="2:20" ht="16.5" customHeight="1">
      <c r="B87" s="160" t="s">
        <v>61</v>
      </c>
      <c r="C87" s="153"/>
      <c r="D87" s="159">
        <v>2030</v>
      </c>
      <c r="E87" s="159"/>
      <c r="F87" s="156"/>
      <c r="G87" s="156"/>
      <c r="H87" s="156"/>
      <c r="I87" s="156"/>
      <c r="J87" s="156"/>
      <c r="K87" s="156"/>
      <c r="L87" s="156"/>
      <c r="M87" s="156"/>
      <c r="N87" s="156"/>
      <c r="O87" s="156"/>
      <c r="P87" s="157"/>
      <c r="Q87" s="157"/>
      <c r="R87" s="157"/>
      <c r="S87" s="157"/>
      <c r="T87" s="158"/>
    </row>
    <row r="88" spans="2:20" ht="16.5" customHeight="1">
      <c r="B88" s="160" t="s">
        <v>61</v>
      </c>
      <c r="C88" s="153"/>
      <c r="D88" s="159">
        <v>2031</v>
      </c>
      <c r="E88" s="159"/>
      <c r="F88" s="156"/>
      <c r="G88" s="156"/>
      <c r="H88" s="156"/>
      <c r="I88" s="156"/>
      <c r="J88" s="156"/>
      <c r="K88" s="156"/>
      <c r="L88" s="156"/>
      <c r="M88" s="156"/>
      <c r="N88" s="156"/>
      <c r="O88" s="156"/>
      <c r="P88" s="157"/>
      <c r="Q88" s="157"/>
      <c r="R88" s="157"/>
      <c r="S88" s="157"/>
      <c r="T88" s="158"/>
    </row>
    <row r="89" spans="2:20" ht="16.5" customHeight="1">
      <c r="B89" s="160" t="s">
        <v>61</v>
      </c>
      <c r="C89" s="153"/>
      <c r="D89" s="159">
        <v>2032</v>
      </c>
      <c r="E89" s="159"/>
      <c r="F89" s="156"/>
      <c r="G89" s="156"/>
      <c r="H89" s="156"/>
      <c r="I89" s="156"/>
      <c r="J89" s="156"/>
      <c r="K89" s="156"/>
      <c r="L89" s="156"/>
      <c r="M89" s="156"/>
      <c r="N89" s="156"/>
      <c r="O89" s="156"/>
      <c r="P89" s="157"/>
      <c r="Q89" s="157"/>
      <c r="R89" s="157"/>
      <c r="S89" s="157"/>
      <c r="T89" s="158"/>
    </row>
    <row r="90" spans="2:20" ht="16.5" customHeight="1">
      <c r="B90" s="160" t="s">
        <v>61</v>
      </c>
      <c r="C90" s="153"/>
      <c r="D90" s="159">
        <v>2033</v>
      </c>
      <c r="E90" s="159"/>
      <c r="F90" s="156"/>
      <c r="G90" s="156"/>
      <c r="H90" s="156"/>
      <c r="I90" s="156"/>
      <c r="J90" s="156"/>
      <c r="K90" s="156"/>
      <c r="L90" s="156"/>
      <c r="M90" s="156"/>
      <c r="N90" s="156"/>
      <c r="O90" s="156"/>
      <c r="P90" s="157"/>
      <c r="Q90" s="157"/>
      <c r="R90" s="157"/>
      <c r="S90" s="157"/>
      <c r="T90" s="158"/>
    </row>
    <row r="91" spans="2:20" ht="16.5" customHeight="1">
      <c r="B91" s="160" t="s">
        <v>61</v>
      </c>
      <c r="C91" s="153"/>
      <c r="D91" s="159">
        <v>2034</v>
      </c>
      <c r="E91" s="159"/>
      <c r="F91" s="156"/>
      <c r="G91" s="156"/>
      <c r="H91" s="156"/>
      <c r="I91" s="156"/>
      <c r="J91" s="156"/>
      <c r="K91" s="156"/>
      <c r="L91" s="156"/>
      <c r="M91" s="156"/>
      <c r="N91" s="156"/>
      <c r="O91" s="156"/>
      <c r="P91" s="157"/>
      <c r="Q91" s="157"/>
      <c r="R91" s="157"/>
      <c r="S91" s="157"/>
      <c r="T91" s="158"/>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sheetData>
    <row r="1" spans="1:18" ht="15.75">
      <c r="A1" s="208" t="s">
        <v>62</v>
      </c>
      <c r="B1" s="208"/>
      <c r="C1" s="208"/>
      <c r="D1" s="208"/>
      <c r="E1" s="208"/>
      <c r="F1" s="208"/>
      <c r="G1" s="208"/>
      <c r="H1" s="208"/>
      <c r="I1" s="208"/>
      <c r="J1" s="208"/>
      <c r="K1" s="208"/>
      <c r="L1" s="208"/>
      <c r="M1" s="208"/>
      <c r="N1" s="208"/>
      <c r="O1" s="208"/>
      <c r="P1" s="208"/>
      <c r="Q1" s="208"/>
      <c r="R1" s="20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C30" zoomScaleNormal="100" workbookViewId="0">
      <selection activeCell="D60" sqref="D60:J60"/>
    </sheetView>
  </sheetViews>
  <sheetFormatPr defaultColWidth="9.33203125" defaultRowHeight="12.75"/>
  <cols>
    <col min="1" max="1" width="9.33203125" style="1"/>
    <col min="2" max="2" width="12.33203125" style="1" customWidth="1"/>
    <col min="3" max="3" width="104.6640625" style="1" customWidth="1"/>
    <col min="4" max="10" width="20.1640625" style="1" bestFit="1" customWidth="1"/>
    <col min="11" max="12" width="12.5" style="1" customWidth="1"/>
    <col min="13" max="17" width="12.1640625" style="1" customWidth="1"/>
    <col min="18" max="16384" width="9.33203125" style="1"/>
  </cols>
  <sheetData>
    <row r="1" spans="2:17" ht="15.75">
      <c r="C1" s="213" t="s">
        <v>63</v>
      </c>
      <c r="D1" s="213"/>
      <c r="E1" s="213"/>
      <c r="F1" s="213"/>
      <c r="G1" s="213"/>
      <c r="H1" s="213"/>
      <c r="I1" s="213"/>
      <c r="J1" s="213"/>
      <c r="K1" s="213"/>
      <c r="L1" s="213"/>
      <c r="M1" s="213"/>
      <c r="N1" s="213"/>
      <c r="O1" s="213"/>
      <c r="P1" s="213"/>
      <c r="Q1" s="213"/>
    </row>
    <row r="2" spans="2:17" ht="15.75">
      <c r="C2" s="214" t="str">
        <f>+'FormsList&amp;FilerInfo'!B2</f>
        <v>Peninsula Clean Energy Authority</v>
      </c>
      <c r="D2" s="215"/>
      <c r="E2" s="215"/>
      <c r="F2" s="215"/>
      <c r="G2" s="215"/>
      <c r="H2" s="215"/>
      <c r="I2" s="215"/>
      <c r="J2" s="215"/>
      <c r="K2" s="215"/>
      <c r="L2" s="215"/>
      <c r="M2" s="215"/>
      <c r="N2" s="215"/>
      <c r="O2" s="215"/>
      <c r="P2" s="215"/>
      <c r="Q2" s="215"/>
    </row>
    <row r="3" spans="2:17" ht="15.75">
      <c r="C3" s="139"/>
      <c r="D3" s="140"/>
      <c r="E3" s="140"/>
      <c r="F3" s="140"/>
      <c r="G3" s="140"/>
      <c r="H3" s="140"/>
      <c r="I3" s="140"/>
      <c r="J3" s="140"/>
      <c r="K3" s="140"/>
      <c r="L3" s="140"/>
      <c r="M3" s="140"/>
      <c r="N3" s="140"/>
      <c r="O3" s="140"/>
      <c r="P3" s="140"/>
      <c r="Q3" s="140"/>
    </row>
    <row r="4" spans="2:17" ht="18">
      <c r="C4" s="216" t="s">
        <v>64</v>
      </c>
      <c r="D4" s="216"/>
      <c r="E4" s="216"/>
      <c r="F4" s="216"/>
      <c r="G4" s="216"/>
      <c r="H4" s="216"/>
      <c r="I4" s="216"/>
      <c r="J4" s="216"/>
      <c r="K4" s="216"/>
      <c r="L4" s="216"/>
      <c r="M4" s="216"/>
      <c r="N4" s="216"/>
      <c r="O4" s="216"/>
      <c r="P4" s="216"/>
      <c r="Q4" s="216"/>
    </row>
    <row r="5" spans="2:17">
      <c r="C5" s="217" t="s">
        <v>65</v>
      </c>
      <c r="D5" s="217"/>
      <c r="E5" s="217"/>
      <c r="F5" s="217"/>
      <c r="G5" s="217"/>
      <c r="H5" s="217"/>
      <c r="I5" s="217"/>
      <c r="J5" s="217"/>
      <c r="K5" s="217"/>
      <c r="L5" s="217"/>
      <c r="M5" s="217"/>
      <c r="N5" s="217"/>
      <c r="O5" s="217"/>
      <c r="P5" s="217"/>
      <c r="Q5" s="217"/>
    </row>
    <row r="6" spans="2:17" ht="13.5" thickBot="1">
      <c r="C6" s="141"/>
      <c r="D6" s="141"/>
      <c r="E6" s="141"/>
      <c r="F6" s="141"/>
      <c r="G6" s="141"/>
      <c r="H6" s="141"/>
      <c r="I6" s="141"/>
      <c r="J6" s="141"/>
      <c r="K6" s="141"/>
      <c r="L6" s="141"/>
      <c r="M6" s="141"/>
      <c r="N6" s="141"/>
      <c r="O6" s="141"/>
      <c r="P6" s="141"/>
      <c r="Q6" s="141"/>
    </row>
    <row r="7" spans="2:17" ht="31.7" customHeight="1" thickBot="1">
      <c r="B7" s="62" t="s">
        <v>122</v>
      </c>
      <c r="C7" s="62" t="s">
        <v>123</v>
      </c>
      <c r="D7" s="62">
        <v>2021</v>
      </c>
      <c r="E7" s="62">
        <v>2022</v>
      </c>
      <c r="F7" s="62">
        <v>2023</v>
      </c>
      <c r="G7" s="62">
        <v>2024</v>
      </c>
      <c r="H7" s="62">
        <v>2025</v>
      </c>
      <c r="I7" s="62">
        <v>2026</v>
      </c>
      <c r="J7" s="62">
        <v>2027</v>
      </c>
      <c r="K7" s="62">
        <v>2028</v>
      </c>
      <c r="L7" s="62">
        <v>2029</v>
      </c>
      <c r="M7" s="62">
        <v>2030</v>
      </c>
      <c r="N7" s="62">
        <v>2031</v>
      </c>
      <c r="O7" s="62">
        <v>2032</v>
      </c>
      <c r="P7" s="62">
        <v>2033</v>
      </c>
      <c r="Q7" s="62">
        <v>2034</v>
      </c>
    </row>
    <row r="8" spans="2:17" ht="16.5" thickBot="1">
      <c r="B8" s="164"/>
      <c r="C8" s="2" t="s">
        <v>66</v>
      </c>
      <c r="D8" s="3"/>
      <c r="E8" s="3"/>
      <c r="F8" s="3"/>
      <c r="G8" s="3"/>
      <c r="H8" s="3"/>
      <c r="I8" s="3"/>
      <c r="J8" s="3"/>
      <c r="K8" s="3"/>
      <c r="L8" s="3"/>
      <c r="M8" s="3"/>
      <c r="N8" s="3"/>
      <c r="O8" s="3"/>
      <c r="P8" s="3"/>
      <c r="Q8" s="4"/>
    </row>
    <row r="9" spans="2:17" ht="16.5" thickBot="1">
      <c r="B9" s="164"/>
      <c r="C9" s="5" t="s">
        <v>67</v>
      </c>
      <c r="D9" s="6"/>
      <c r="E9" s="6"/>
      <c r="F9" s="6"/>
      <c r="G9" s="6"/>
      <c r="H9" s="6"/>
      <c r="I9" s="6"/>
      <c r="J9" s="6"/>
      <c r="K9" s="6"/>
      <c r="L9" s="6"/>
      <c r="M9" s="6"/>
      <c r="N9" s="6"/>
      <c r="O9" s="6"/>
      <c r="P9" s="6"/>
      <c r="Q9" s="7"/>
    </row>
    <row r="10" spans="2:17" ht="16.5" thickBot="1">
      <c r="B10" s="164"/>
      <c r="C10" s="8" t="s">
        <v>68</v>
      </c>
      <c r="D10" s="9"/>
      <c r="E10" s="9"/>
      <c r="F10" s="9"/>
      <c r="G10" s="9"/>
      <c r="H10" s="9"/>
      <c r="I10" s="9"/>
      <c r="J10" s="9"/>
      <c r="K10" s="9"/>
      <c r="L10" s="9"/>
      <c r="M10" s="9"/>
      <c r="N10" s="9"/>
      <c r="O10" s="9"/>
      <c r="P10" s="9"/>
      <c r="Q10" s="10"/>
    </row>
    <row r="11" spans="2:17" ht="13.5" thickBot="1">
      <c r="B11" s="164"/>
      <c r="C11" s="209" t="s">
        <v>69</v>
      </c>
      <c r="D11" s="210"/>
      <c r="E11" s="210"/>
      <c r="F11" s="210"/>
      <c r="G11" s="210"/>
      <c r="H11" s="210"/>
      <c r="I11" s="210"/>
      <c r="J11" s="210"/>
      <c r="K11" s="210"/>
      <c r="L11" s="210"/>
      <c r="M11" s="210"/>
      <c r="N11" s="210"/>
      <c r="O11" s="210"/>
      <c r="P11" s="211"/>
      <c r="Q11" s="212"/>
    </row>
    <row r="12" spans="2:17" ht="16.5" thickBot="1">
      <c r="B12" s="164">
        <v>1</v>
      </c>
      <c r="C12" s="11" t="s">
        <v>70</v>
      </c>
      <c r="D12" s="23"/>
      <c r="E12" s="23"/>
      <c r="F12" s="23"/>
      <c r="G12" s="23"/>
      <c r="H12" s="23"/>
      <c r="I12" s="23"/>
      <c r="J12" s="23"/>
      <c r="K12" s="23"/>
      <c r="L12" s="23"/>
      <c r="M12" s="23"/>
      <c r="N12" s="23"/>
      <c r="O12" s="23"/>
      <c r="P12" s="23"/>
      <c r="Q12" s="23"/>
    </row>
    <row r="13" spans="2:17" ht="16.5" thickBot="1">
      <c r="B13" s="164">
        <v>2</v>
      </c>
      <c r="C13" s="12" t="s">
        <v>71</v>
      </c>
      <c r="D13" s="24"/>
      <c r="E13" s="24"/>
      <c r="F13" s="24"/>
      <c r="G13" s="24"/>
      <c r="H13" s="24"/>
      <c r="I13" s="24"/>
      <c r="J13" s="24"/>
      <c r="K13" s="24"/>
      <c r="L13" s="24"/>
      <c r="M13" s="24"/>
      <c r="N13" s="24"/>
      <c r="O13" s="24"/>
      <c r="P13" s="24"/>
      <c r="Q13" s="24"/>
    </row>
    <row r="14" spans="2:17" ht="16.5" thickBot="1">
      <c r="C14" s="5" t="s">
        <v>72</v>
      </c>
      <c r="D14" s="6"/>
      <c r="E14" s="6"/>
      <c r="F14" s="6"/>
      <c r="G14" s="6"/>
      <c r="H14" s="6"/>
      <c r="I14" s="6"/>
      <c r="J14" s="6"/>
      <c r="K14" s="6"/>
      <c r="L14" s="6"/>
      <c r="M14" s="6"/>
      <c r="N14" s="6"/>
      <c r="O14" s="6"/>
      <c r="P14" s="6"/>
      <c r="Q14" s="7"/>
    </row>
    <row r="15" spans="2:17" ht="16.5" thickBot="1">
      <c r="B15" s="164">
        <v>3</v>
      </c>
      <c r="C15" s="13" t="s">
        <v>70</v>
      </c>
      <c r="D15" s="14"/>
      <c r="E15" s="14"/>
      <c r="F15" s="14"/>
      <c r="G15" s="14"/>
      <c r="H15" s="14"/>
      <c r="I15" s="14"/>
      <c r="J15" s="14"/>
      <c r="K15" s="14"/>
      <c r="L15" s="14"/>
      <c r="M15" s="14"/>
      <c r="N15" s="14"/>
      <c r="O15" s="14"/>
      <c r="P15" s="14"/>
      <c r="Q15" s="14"/>
    </row>
    <row r="16" spans="2:17" ht="16.5" thickBot="1">
      <c r="B16" s="164">
        <v>4</v>
      </c>
      <c r="C16" s="15" t="s">
        <v>71</v>
      </c>
      <c r="D16" s="16"/>
      <c r="E16" s="16"/>
      <c r="F16" s="16"/>
      <c r="G16" s="16"/>
      <c r="H16" s="16"/>
      <c r="I16" s="16"/>
      <c r="J16" s="16"/>
      <c r="K16" s="16"/>
      <c r="L16" s="16"/>
      <c r="M16" s="16"/>
      <c r="N16" s="16"/>
      <c r="O16" s="16"/>
      <c r="P16" s="16"/>
      <c r="Q16" s="16"/>
    </row>
    <row r="17" spans="2:17" ht="16.5" thickBot="1">
      <c r="B17" s="164"/>
      <c r="C17" s="5" t="s">
        <v>73</v>
      </c>
      <c r="D17" s="6"/>
      <c r="E17" s="6"/>
      <c r="F17" s="6"/>
      <c r="G17" s="6"/>
      <c r="H17" s="6"/>
      <c r="I17" s="6"/>
      <c r="J17" s="6"/>
      <c r="K17" s="6"/>
      <c r="L17" s="6"/>
      <c r="M17" s="6"/>
      <c r="N17" s="6"/>
      <c r="O17" s="6"/>
      <c r="P17" s="6"/>
      <c r="Q17" s="7"/>
    </row>
    <row r="18" spans="2:17" ht="16.5" thickBot="1">
      <c r="B18" s="164">
        <v>5</v>
      </c>
      <c r="C18" s="13" t="s">
        <v>70</v>
      </c>
      <c r="D18" s="17"/>
      <c r="E18" s="17"/>
      <c r="F18" s="17"/>
      <c r="G18" s="17"/>
      <c r="H18" s="17"/>
      <c r="I18" s="17"/>
      <c r="J18" s="17"/>
      <c r="K18" s="17"/>
      <c r="L18" s="17"/>
      <c r="M18" s="17"/>
      <c r="N18" s="17"/>
      <c r="O18" s="17"/>
      <c r="P18" s="17"/>
      <c r="Q18" s="17"/>
    </row>
    <row r="19" spans="2:17" ht="16.5" thickBot="1">
      <c r="B19" s="164">
        <v>6</v>
      </c>
      <c r="C19" s="15" t="s">
        <v>71</v>
      </c>
      <c r="D19" s="18"/>
      <c r="E19" s="18"/>
      <c r="F19" s="18"/>
      <c r="G19" s="18"/>
      <c r="H19" s="18"/>
      <c r="I19" s="18"/>
      <c r="J19" s="18"/>
      <c r="K19" s="18"/>
      <c r="L19" s="18"/>
      <c r="M19" s="18"/>
      <c r="N19" s="18"/>
      <c r="O19" s="18"/>
      <c r="P19" s="18"/>
      <c r="Q19" s="18"/>
    </row>
    <row r="20" spans="2:17" ht="16.5" thickBot="1">
      <c r="B20" s="164"/>
      <c r="C20" s="5" t="s">
        <v>74</v>
      </c>
      <c r="D20" s="6"/>
      <c r="E20" s="6"/>
      <c r="F20" s="6"/>
      <c r="G20" s="6"/>
      <c r="H20" s="6"/>
      <c r="I20" s="6"/>
      <c r="J20" s="6"/>
      <c r="K20" s="6"/>
      <c r="L20" s="6"/>
      <c r="M20" s="6"/>
      <c r="N20" s="6"/>
      <c r="O20" s="6"/>
      <c r="P20" s="6"/>
      <c r="Q20" s="7"/>
    </row>
    <row r="21" spans="2:17" ht="16.5" thickBot="1">
      <c r="B21" s="164">
        <v>7</v>
      </c>
      <c r="C21" s="13" t="s">
        <v>70</v>
      </c>
      <c r="D21" s="14"/>
      <c r="E21" s="14"/>
      <c r="F21" s="14"/>
      <c r="G21" s="14"/>
      <c r="H21" s="14"/>
      <c r="I21" s="14"/>
      <c r="J21" s="14"/>
      <c r="K21" s="14"/>
      <c r="L21" s="14"/>
      <c r="M21" s="14"/>
      <c r="N21" s="14"/>
      <c r="O21" s="14"/>
      <c r="P21" s="14"/>
      <c r="Q21" s="14"/>
    </row>
    <row r="22" spans="2:17" ht="16.5" thickBot="1">
      <c r="B22" s="164">
        <v>8</v>
      </c>
      <c r="C22" s="15" t="s">
        <v>71</v>
      </c>
      <c r="D22" s="19"/>
      <c r="E22" s="19"/>
      <c r="F22" s="19"/>
      <c r="G22" s="19"/>
      <c r="H22" s="19"/>
      <c r="I22" s="19"/>
      <c r="J22" s="19"/>
      <c r="K22" s="19"/>
      <c r="L22" s="19"/>
      <c r="M22" s="19"/>
      <c r="N22" s="19"/>
      <c r="O22" s="19"/>
      <c r="P22" s="19"/>
      <c r="Q22" s="19"/>
    </row>
    <row r="23" spans="2:17" ht="16.5" thickBot="1">
      <c r="B23" s="164">
        <v>9</v>
      </c>
      <c r="C23" s="37" t="s">
        <v>75</v>
      </c>
      <c r="D23" s="22"/>
      <c r="E23" s="22"/>
      <c r="F23" s="22"/>
      <c r="G23" s="22"/>
      <c r="H23" s="22"/>
      <c r="I23" s="22"/>
      <c r="J23" s="22"/>
      <c r="K23" s="22"/>
      <c r="L23" s="22"/>
      <c r="M23" s="22"/>
      <c r="N23" s="22"/>
      <c r="O23" s="22"/>
      <c r="P23" s="22"/>
      <c r="Q23" s="22"/>
    </row>
    <row r="24" spans="2:17" ht="16.5" thickBot="1">
      <c r="B24" s="164">
        <v>10</v>
      </c>
      <c r="C24" s="37" t="s">
        <v>76</v>
      </c>
      <c r="D24" s="63"/>
      <c r="E24" s="64"/>
      <c r="F24" s="64"/>
      <c r="G24" s="64"/>
      <c r="H24" s="64"/>
      <c r="I24" s="64"/>
      <c r="J24" s="64"/>
      <c r="K24" s="64"/>
      <c r="L24" s="64"/>
      <c r="M24" s="64"/>
      <c r="N24" s="64"/>
      <c r="O24" s="64"/>
      <c r="P24" s="64"/>
      <c r="Q24" s="64"/>
    </row>
    <row r="25" spans="2:17" ht="16.5" thickBot="1">
      <c r="B25" s="164"/>
      <c r="C25" s="5" t="s">
        <v>77</v>
      </c>
      <c r="D25" s="6"/>
      <c r="E25" s="6"/>
      <c r="F25" s="6"/>
      <c r="G25" s="6"/>
      <c r="H25" s="6"/>
      <c r="I25" s="6"/>
      <c r="J25" s="6"/>
      <c r="K25" s="6"/>
      <c r="L25" s="6"/>
      <c r="M25" s="6"/>
      <c r="N25" s="6"/>
      <c r="O25" s="6"/>
      <c r="P25" s="6"/>
      <c r="Q25" s="7"/>
    </row>
    <row r="26" spans="2:17" ht="16.5" thickBot="1">
      <c r="B26" s="164">
        <v>11</v>
      </c>
      <c r="C26" s="13" t="s">
        <v>70</v>
      </c>
      <c r="D26" s="14"/>
      <c r="E26" s="14"/>
      <c r="F26" s="14"/>
      <c r="G26" s="14"/>
      <c r="H26" s="14"/>
      <c r="I26" s="14"/>
      <c r="J26" s="14"/>
      <c r="K26" s="14"/>
      <c r="L26" s="14"/>
      <c r="M26" s="14"/>
      <c r="N26" s="14"/>
      <c r="O26" s="14"/>
      <c r="P26" s="14"/>
      <c r="Q26" s="14"/>
    </row>
    <row r="27" spans="2:17" ht="16.5" thickBot="1">
      <c r="B27" s="164">
        <v>12</v>
      </c>
      <c r="C27" s="15" t="s">
        <v>71</v>
      </c>
      <c r="D27" s="20"/>
      <c r="E27" s="20"/>
      <c r="F27" s="20"/>
      <c r="G27" s="20"/>
      <c r="H27" s="20"/>
      <c r="I27" s="20"/>
      <c r="J27" s="20"/>
      <c r="K27" s="20"/>
      <c r="L27" s="20"/>
      <c r="M27" s="20"/>
      <c r="N27" s="20"/>
      <c r="O27" s="20"/>
      <c r="P27" s="20"/>
      <c r="Q27" s="20"/>
    </row>
    <row r="28" spans="2:17" ht="16.5" thickBot="1">
      <c r="B28" s="164">
        <v>13</v>
      </c>
      <c r="C28" s="21" t="s">
        <v>78</v>
      </c>
      <c r="D28" s="22"/>
      <c r="E28" s="22"/>
      <c r="F28" s="22"/>
      <c r="G28" s="22"/>
      <c r="H28" s="22"/>
      <c r="I28" s="22"/>
      <c r="J28" s="22"/>
      <c r="K28" s="22"/>
      <c r="L28" s="22"/>
      <c r="M28" s="22"/>
      <c r="N28" s="22"/>
      <c r="O28" s="22"/>
      <c r="P28" s="22"/>
      <c r="Q28" s="22"/>
    </row>
    <row r="29" spans="2:17" ht="16.5" thickBot="1">
      <c r="B29" s="164">
        <v>14</v>
      </c>
      <c r="C29" s="165" t="s">
        <v>124</v>
      </c>
      <c r="D29" s="6"/>
      <c r="E29" s="6"/>
      <c r="F29" s="6"/>
      <c r="G29" s="6"/>
      <c r="H29" s="6"/>
      <c r="I29" s="6"/>
      <c r="J29" s="6"/>
      <c r="K29" s="6"/>
      <c r="L29" s="6"/>
      <c r="M29" s="6"/>
      <c r="N29" s="6"/>
      <c r="O29" s="6"/>
      <c r="P29" s="6"/>
      <c r="Q29" s="7"/>
    </row>
    <row r="30" spans="2:17" ht="16.5" thickBot="1">
      <c r="B30" s="164">
        <v>15</v>
      </c>
      <c r="C30" s="5" t="s">
        <v>56</v>
      </c>
      <c r="D30" s="24"/>
      <c r="E30" s="24"/>
      <c r="F30" s="24"/>
      <c r="G30" s="24"/>
      <c r="H30" s="24"/>
      <c r="I30" s="24"/>
      <c r="J30" s="24"/>
      <c r="K30" s="24"/>
      <c r="L30" s="24"/>
      <c r="M30" s="24"/>
      <c r="N30" s="24"/>
      <c r="O30" s="24"/>
      <c r="P30" s="24"/>
      <c r="Q30" s="24"/>
    </row>
    <row r="31" spans="2:17" ht="16.5" thickBot="1">
      <c r="B31" s="164"/>
      <c r="C31" s="8" t="s">
        <v>79</v>
      </c>
      <c r="D31" s="9"/>
      <c r="E31" s="9"/>
      <c r="F31" s="9"/>
      <c r="G31" s="9"/>
      <c r="H31" s="9"/>
      <c r="I31" s="9"/>
      <c r="J31" s="9"/>
      <c r="K31" s="9"/>
      <c r="L31" s="9"/>
      <c r="M31" s="9"/>
      <c r="N31" s="9"/>
      <c r="O31" s="9"/>
      <c r="P31" s="9"/>
      <c r="Q31" s="10"/>
    </row>
    <row r="32" spans="2:17" ht="16.5" thickBot="1">
      <c r="B32" s="164">
        <v>16</v>
      </c>
      <c r="C32" s="25" t="s">
        <v>80</v>
      </c>
      <c r="D32" s="26"/>
      <c r="E32" s="26"/>
      <c r="F32" s="26"/>
      <c r="G32" s="26"/>
      <c r="H32" s="26"/>
      <c r="I32" s="26"/>
      <c r="J32" s="26"/>
      <c r="K32" s="26"/>
      <c r="L32" s="26"/>
      <c r="M32" s="27"/>
      <c r="N32" s="46"/>
      <c r="O32" s="46"/>
      <c r="P32" s="26"/>
      <c r="Q32" s="27"/>
    </row>
    <row r="33" spans="2:17" ht="16.5" thickBot="1">
      <c r="B33" s="164">
        <v>17</v>
      </c>
      <c r="C33" s="5" t="s">
        <v>81</v>
      </c>
      <c r="D33" s="6"/>
      <c r="E33" s="6"/>
      <c r="F33" s="6"/>
      <c r="G33" s="6"/>
      <c r="H33" s="6"/>
      <c r="I33" s="6"/>
      <c r="J33" s="6"/>
      <c r="K33" s="6"/>
      <c r="L33" s="6"/>
      <c r="M33" s="6"/>
      <c r="N33" s="6"/>
      <c r="O33" s="6"/>
      <c r="P33" s="6"/>
      <c r="Q33" s="7"/>
    </row>
    <row r="34" spans="2:17" ht="16.5" thickBot="1">
      <c r="B34" s="164">
        <v>18</v>
      </c>
      <c r="C34" s="28" t="s">
        <v>82</v>
      </c>
      <c r="D34" s="29"/>
      <c r="E34" s="29"/>
      <c r="F34" s="29"/>
      <c r="G34" s="29"/>
      <c r="H34" s="29"/>
      <c r="I34" s="29"/>
      <c r="J34" s="29"/>
      <c r="K34" s="29"/>
      <c r="L34" s="29"/>
      <c r="M34" s="30"/>
      <c r="N34" s="47"/>
      <c r="O34" s="47"/>
      <c r="P34" s="29"/>
      <c r="Q34" s="30"/>
    </row>
    <row r="35" spans="2:17" ht="16.5" thickBot="1">
      <c r="B35" s="164">
        <v>19</v>
      </c>
      <c r="C35" s="31" t="s">
        <v>83</v>
      </c>
      <c r="D35" s="172">
        <f>2337500/1000</f>
        <v>2337.5</v>
      </c>
      <c r="E35" s="172">
        <f>5438868.7/1000</f>
        <v>5438.8687</v>
      </c>
      <c r="F35" s="172">
        <f>5063973.333532/1000</f>
        <v>5063.9733335319997</v>
      </c>
      <c r="G35" s="172">
        <f>2662499.999778/1000</f>
        <v>2662.4999997780001</v>
      </c>
      <c r="H35" s="29"/>
      <c r="I35" s="29"/>
      <c r="J35" s="29"/>
      <c r="K35" s="29"/>
      <c r="L35" s="29"/>
      <c r="M35" s="30"/>
      <c r="N35" s="47"/>
      <c r="O35" s="47"/>
      <c r="P35" s="29"/>
      <c r="Q35" s="30"/>
    </row>
    <row r="36" spans="2:17" ht="16.5" thickBot="1">
      <c r="B36" s="164">
        <v>20</v>
      </c>
      <c r="C36" s="31" t="s">
        <v>84</v>
      </c>
      <c r="D36" s="29"/>
      <c r="E36" s="29"/>
      <c r="F36" s="29"/>
      <c r="G36" s="29"/>
      <c r="H36" s="29"/>
      <c r="I36" s="29"/>
      <c r="J36" s="29"/>
      <c r="K36" s="29"/>
      <c r="L36" s="29"/>
      <c r="M36" s="30"/>
      <c r="N36" s="47"/>
      <c r="O36" s="47"/>
      <c r="P36" s="29"/>
      <c r="Q36" s="30"/>
    </row>
    <row r="37" spans="2:17" ht="16.5" thickBot="1">
      <c r="B37" s="164">
        <v>21</v>
      </c>
      <c r="C37" s="32" t="s">
        <v>85</v>
      </c>
      <c r="D37" s="172">
        <f>-6405436.659/1000</f>
        <v>-6405.436659</v>
      </c>
      <c r="E37" s="172">
        <f>-47251670.25/1000</f>
        <v>-47251.670250000003</v>
      </c>
      <c r="F37" s="172">
        <f>-57686272.2028897/1000</f>
        <v>-57686.272202889704</v>
      </c>
      <c r="G37" s="172">
        <f>-81565868.6863267/1000</f>
        <v>-81565.868686326692</v>
      </c>
      <c r="H37" s="172">
        <f>-87898185.3269483/1000</f>
        <v>-87898.185326948296</v>
      </c>
      <c r="I37" s="172">
        <f>-62103452.8507989/1000</f>
        <v>-62103.452850798894</v>
      </c>
      <c r="J37" s="172">
        <f>-2429695.4379707/1000</f>
        <v>-2429.6954379707004</v>
      </c>
      <c r="K37" s="29"/>
      <c r="L37" s="29"/>
      <c r="M37" s="30"/>
      <c r="N37" s="47"/>
      <c r="O37" s="47"/>
      <c r="P37" s="29"/>
      <c r="Q37" s="30"/>
    </row>
    <row r="38" spans="2:17" ht="16.5" thickBot="1">
      <c r="B38" s="164">
        <v>22</v>
      </c>
      <c r="C38" s="32" t="s">
        <v>56</v>
      </c>
      <c r="D38" s="27"/>
      <c r="E38" s="27"/>
      <c r="F38" s="27"/>
      <c r="G38" s="178">
        <f>7927298.75173257/1000</f>
        <v>7927.2987517325701</v>
      </c>
      <c r="H38" s="178">
        <f>15175982.4945694/1000</f>
        <v>15175.9824945694</v>
      </c>
      <c r="I38" s="178">
        <f>20156518.9989124/1000</f>
        <v>20156.518998912401</v>
      </c>
      <c r="J38" s="178">
        <f>26531515.8114289/1000</f>
        <v>26531.515811428901</v>
      </c>
      <c r="K38" s="27"/>
      <c r="L38" s="27"/>
      <c r="M38" s="27"/>
      <c r="N38" s="27"/>
      <c r="O38" s="27"/>
      <c r="P38" s="27"/>
      <c r="Q38" s="27"/>
    </row>
    <row r="39" spans="2:17" ht="16.5" thickBot="1">
      <c r="B39" s="164">
        <v>23</v>
      </c>
      <c r="C39" s="88" t="s">
        <v>86</v>
      </c>
      <c r="D39" s="168"/>
      <c r="E39" s="168"/>
      <c r="F39" s="168"/>
      <c r="G39" s="168"/>
      <c r="H39" s="168"/>
      <c r="I39" s="168">
        <f>984892.253042134/1000</f>
        <v>984.89225304213403</v>
      </c>
      <c r="J39" s="168">
        <f>1853066.77314788/1000</f>
        <v>1853.0667731478802</v>
      </c>
      <c r="K39" s="46"/>
      <c r="L39" s="46"/>
      <c r="M39" s="46"/>
      <c r="N39" s="46"/>
      <c r="O39" s="46"/>
      <c r="P39" s="46"/>
      <c r="Q39" s="27"/>
    </row>
    <row r="40" spans="2:17" ht="16.5" thickBot="1">
      <c r="B40" s="164">
        <v>24</v>
      </c>
      <c r="C40" s="88" t="s">
        <v>54</v>
      </c>
      <c r="D40" s="168">
        <f>215584096.47/1000</f>
        <v>215584.09646999999</v>
      </c>
      <c r="E40" s="168">
        <f>304370987.15/1000</f>
        <v>304370.98715</v>
      </c>
      <c r="F40" s="168">
        <f>319102933.059827/1000</f>
        <v>319102.93305982702</v>
      </c>
      <c r="G40" s="168">
        <f>416192329.276207/1000</f>
        <v>416192.32927620696</v>
      </c>
      <c r="H40" s="168">
        <f>473382193.31494/1000</f>
        <v>473382.19331493997</v>
      </c>
      <c r="I40" s="168">
        <f>384264171.305394/1000</f>
        <v>384264.17130539397</v>
      </c>
      <c r="J40" s="168">
        <f>299587174.674195/1000</f>
        <v>299587.174674195</v>
      </c>
      <c r="K40" s="46"/>
      <c r="L40" s="46"/>
      <c r="M40" s="46"/>
      <c r="N40" s="46"/>
      <c r="O40" s="46"/>
      <c r="P40" s="46"/>
      <c r="Q40" s="27"/>
    </row>
    <row r="41" spans="2:17" ht="16.5" thickBot="1">
      <c r="B41" s="164">
        <v>25</v>
      </c>
      <c r="C41" s="51" t="s">
        <v>125</v>
      </c>
      <c r="D41" s="48"/>
      <c r="E41" s="48"/>
      <c r="F41" s="48"/>
      <c r="G41" s="48"/>
      <c r="H41" s="48"/>
      <c r="I41" s="48"/>
      <c r="J41" s="48"/>
      <c r="K41" s="48"/>
      <c r="L41" s="48"/>
      <c r="M41" s="48"/>
      <c r="N41" s="48"/>
      <c r="O41" s="48"/>
      <c r="P41" s="48"/>
      <c r="Q41" s="48"/>
    </row>
    <row r="42" spans="2:17" ht="16.5" thickBot="1">
      <c r="B42" s="164">
        <v>26</v>
      </c>
      <c r="C42" s="51" t="s">
        <v>87</v>
      </c>
      <c r="D42" s="169">
        <f>-8456869/1000</f>
        <v>-8456.8690000000006</v>
      </c>
      <c r="E42" s="169">
        <f>-6123092.11/1000</f>
        <v>-6123.0921100000005</v>
      </c>
      <c r="F42" s="169">
        <f>-479057.5/1000</f>
        <v>-479.0575</v>
      </c>
      <c r="G42" s="169">
        <v>0</v>
      </c>
      <c r="H42" s="169">
        <v>0</v>
      </c>
      <c r="I42" s="169">
        <v>0</v>
      </c>
      <c r="J42" s="169">
        <v>0</v>
      </c>
      <c r="K42" s="36"/>
      <c r="L42" s="36"/>
      <c r="M42" s="36"/>
      <c r="N42" s="36"/>
      <c r="O42" s="36"/>
      <c r="P42" s="36"/>
      <c r="Q42" s="36"/>
    </row>
    <row r="43" spans="2:17" ht="16.5" thickBot="1">
      <c r="B43" s="164">
        <v>27</v>
      </c>
      <c r="C43" s="89" t="s">
        <v>88</v>
      </c>
      <c r="D43" s="169">
        <f>6328232.96/1000</f>
        <v>6328.2329600000003</v>
      </c>
      <c r="E43" s="169">
        <f>6038092.65/1000</f>
        <v>6038.0926500000005</v>
      </c>
      <c r="F43" s="169">
        <f>7621374.1/1000</f>
        <v>7621.3741</v>
      </c>
      <c r="G43" s="169">
        <f>8129962.66/1000</f>
        <v>8129.9626600000001</v>
      </c>
      <c r="H43" s="169">
        <f>8761789.6366/1000</f>
        <v>8761.7896366000004</v>
      </c>
      <c r="I43" s="169">
        <f>9192014.638306/1000</f>
        <v>9192.0146383060001</v>
      </c>
      <c r="J43" s="169">
        <f>9645505.46881966/1000</f>
        <v>9645.5054688196597</v>
      </c>
      <c r="K43" s="36"/>
      <c r="L43" s="36"/>
      <c r="M43" s="36"/>
      <c r="N43" s="36"/>
      <c r="O43" s="36"/>
      <c r="P43" s="36"/>
      <c r="Q43" s="36"/>
    </row>
    <row r="44" spans="2:17" ht="16.5" thickBot="1">
      <c r="B44" s="164">
        <v>28</v>
      </c>
      <c r="C44" s="89" t="s">
        <v>89</v>
      </c>
      <c r="D44" s="169">
        <f>10103283.06/1000</f>
        <v>10103.28306</v>
      </c>
      <c r="E44" s="169">
        <f>11700991.05/1000</f>
        <v>11700.991050000001</v>
      </c>
      <c r="F44" s="169">
        <f>15848985.2492648/1000</f>
        <v>15848.985249264801</v>
      </c>
      <c r="G44" s="169">
        <f>17957848.9016402/1000</f>
        <v>17957.848901640198</v>
      </c>
      <c r="H44" s="169">
        <f>18437583.9714121/1000</f>
        <v>18437.583971412099</v>
      </c>
      <c r="I44" s="169">
        <f>19469832.6214211/1000</f>
        <v>19469.832621421097</v>
      </c>
      <c r="J44" s="169">
        <f>20527206.1227686/1000</f>
        <v>20527.206122768599</v>
      </c>
      <c r="K44" s="36"/>
      <c r="L44" s="36"/>
      <c r="M44" s="36"/>
      <c r="N44" s="36"/>
      <c r="O44" s="36"/>
      <c r="P44" s="36"/>
      <c r="Q44" s="36"/>
    </row>
    <row r="45" spans="2:17" ht="16.5" thickBot="1">
      <c r="B45" s="164">
        <v>29</v>
      </c>
      <c r="C45" s="90" t="s">
        <v>90</v>
      </c>
      <c r="D45" s="6"/>
      <c r="E45" s="6"/>
      <c r="F45" s="6"/>
      <c r="G45" s="6"/>
      <c r="H45" s="6"/>
      <c r="I45" s="6"/>
      <c r="J45" s="6"/>
      <c r="K45" s="6"/>
      <c r="L45" s="6"/>
      <c r="M45" s="6"/>
      <c r="N45" s="6"/>
      <c r="O45" s="6"/>
      <c r="P45" s="6"/>
      <c r="Q45" s="7"/>
    </row>
    <row r="46" spans="2:17" ht="16.5" thickBot="1">
      <c r="B46" s="164">
        <v>30</v>
      </c>
      <c r="C46" s="91" t="s">
        <v>91</v>
      </c>
      <c r="D46" s="168">
        <f>1553150.6288/1000</f>
        <v>1553.1506288</v>
      </c>
      <c r="E46" s="168">
        <f>2095707.1654/1000</f>
        <v>2095.7071654000001</v>
      </c>
      <c r="F46" s="168">
        <f>4953449.7587914/1000</f>
        <v>4953.4497587914002</v>
      </c>
      <c r="G46" s="168">
        <f>6983547.43202016/1000</f>
        <v>6983.5474320201602</v>
      </c>
      <c r="H46" s="168">
        <f>9599172.05116817/1000</f>
        <v>9599.1720511681706</v>
      </c>
      <c r="I46" s="168">
        <f>11247085.6852158/1000</f>
        <v>11247.085685215799</v>
      </c>
      <c r="J46" s="168">
        <f>12680419.9269152/1000</f>
        <v>12680.4199269152</v>
      </c>
      <c r="K46" s="23"/>
      <c r="L46" s="23"/>
      <c r="M46" s="23"/>
      <c r="N46" s="23"/>
      <c r="O46" s="23"/>
      <c r="P46" s="23"/>
      <c r="Q46" s="23"/>
    </row>
    <row r="47" spans="2:17" ht="16.5" thickBot="1">
      <c r="B47" s="164">
        <v>31</v>
      </c>
      <c r="C47" s="52" t="s">
        <v>92</v>
      </c>
      <c r="D47" s="168">
        <v>0</v>
      </c>
      <c r="E47" s="168">
        <v>0</v>
      </c>
      <c r="F47" s="168">
        <v>0</v>
      </c>
      <c r="G47" s="168">
        <v>0</v>
      </c>
      <c r="H47" s="168">
        <v>0</v>
      </c>
      <c r="I47" s="168">
        <v>0</v>
      </c>
      <c r="J47" s="168">
        <v>0</v>
      </c>
      <c r="K47" s="29"/>
      <c r="L47" s="29"/>
      <c r="M47" s="30"/>
      <c r="N47" s="47"/>
      <c r="O47" s="47"/>
      <c r="P47" s="29"/>
      <c r="Q47" s="30"/>
    </row>
    <row r="48" spans="2:17" ht="16.5" thickBot="1">
      <c r="B48" s="164">
        <v>32</v>
      </c>
      <c r="C48" s="53" t="s">
        <v>93</v>
      </c>
      <c r="D48" s="168">
        <f>4078646.8012/1000</f>
        <v>4078.6468012</v>
      </c>
      <c r="E48" s="168">
        <f>1461073.86461/1000</f>
        <v>1461.0738646100001</v>
      </c>
      <c r="F48" s="168">
        <f>6464223.48627567/1000</f>
        <v>6464.2234862756704</v>
      </c>
      <c r="G48" s="168">
        <f>9113489.29046156/1000</f>
        <v>9113.4892904615608</v>
      </c>
      <c r="H48" s="168">
        <f>12526864.3962389/1000</f>
        <v>12526.864396238901</v>
      </c>
      <c r="I48" s="168">
        <f>14677382.2242756/1000</f>
        <v>14677.3822242756</v>
      </c>
      <c r="J48" s="168">
        <f>16547875.1776828/1000</f>
        <v>16547.875177682799</v>
      </c>
      <c r="K48" s="29"/>
      <c r="L48" s="29"/>
      <c r="M48" s="30"/>
      <c r="N48" s="47"/>
      <c r="O48" s="47"/>
      <c r="P48" s="29"/>
      <c r="Q48" s="30"/>
    </row>
    <row r="49" spans="2:17" ht="16.5" thickBot="1">
      <c r="B49" s="164">
        <v>33</v>
      </c>
      <c r="C49" s="53" t="s">
        <v>94</v>
      </c>
      <c r="D49" s="168">
        <f>184909/1000</f>
        <v>184.90899999999999</v>
      </c>
      <c r="E49" s="168">
        <f>344050.8/1000</f>
        <v>344.05079999999998</v>
      </c>
      <c r="F49" s="168">
        <f>866370.203205393/1000</f>
        <v>866.37020320539307</v>
      </c>
      <c r="G49" s="168">
        <f>1221439.13886189/1000</f>
        <v>1221.4391388618899</v>
      </c>
      <c r="H49" s="168">
        <f>1678918.13696385/1000</f>
        <v>1678.91813696385</v>
      </c>
      <c r="I49" s="168">
        <f>1967142.17062058/1000</f>
        <v>1967.1421706205799</v>
      </c>
      <c r="J49" s="168">
        <f>2217835.75563946/1000</f>
        <v>2217.8357556394599</v>
      </c>
      <c r="K49" s="26"/>
      <c r="L49" s="26"/>
      <c r="M49" s="27"/>
      <c r="N49" s="46"/>
      <c r="O49" s="46"/>
      <c r="P49" s="26"/>
      <c r="Q49" s="27"/>
    </row>
    <row r="50" spans="2:17" ht="16.5" thickBot="1">
      <c r="B50" s="164">
        <v>34</v>
      </c>
      <c r="C50" s="53" t="s">
        <v>95</v>
      </c>
      <c r="D50" s="168">
        <f>78566.59/1000</f>
        <v>78.566589999999991</v>
      </c>
      <c r="E50" s="168">
        <f>52011.67/1000</f>
        <v>52.011669999999995</v>
      </c>
      <c r="F50" s="168">
        <f>77685.7783942036/1000</f>
        <v>77.685778394203609</v>
      </c>
      <c r="G50" s="168">
        <f>109524.138656389/1000</f>
        <v>109.524138656389</v>
      </c>
      <c r="H50" s="168">
        <f>150545.415629053/1000</f>
        <v>150.545415629053</v>
      </c>
      <c r="I50" s="168">
        <f>176389.91988797/1000</f>
        <v>176.38991988797</v>
      </c>
      <c r="J50" s="168">
        <f>198869.139762534/1000</f>
        <v>198.86913976253399</v>
      </c>
      <c r="K50" s="36"/>
      <c r="L50" s="36"/>
      <c r="M50" s="36"/>
      <c r="N50" s="36"/>
      <c r="O50" s="36"/>
      <c r="P50" s="36"/>
      <c r="Q50" s="36"/>
    </row>
    <row r="51" spans="2:17" ht="16.5" thickBot="1">
      <c r="B51" s="164">
        <v>35</v>
      </c>
      <c r="C51" s="89" t="s">
        <v>96</v>
      </c>
      <c r="D51" s="169">
        <f>84367.41/1000</f>
        <v>84.367410000000007</v>
      </c>
      <c r="E51" s="169">
        <f>78498.08/1000</f>
        <v>78.498080000000002</v>
      </c>
      <c r="F51" s="169">
        <f>104139.226666667/1000</f>
        <v>104.139226666667</v>
      </c>
      <c r="G51" s="169">
        <f>373500/1000</f>
        <v>373.5</v>
      </c>
      <c r="H51" s="169">
        <f>2018777.77777778/1000</f>
        <v>2018.7777777777801</v>
      </c>
      <c r="I51" s="169">
        <f>2616000/1000</f>
        <v>2616</v>
      </c>
      <c r="J51" s="169">
        <f>2616000/1000</f>
        <v>2616</v>
      </c>
      <c r="K51" s="36"/>
      <c r="L51" s="36"/>
      <c r="M51" s="36"/>
      <c r="N51" s="36"/>
      <c r="O51" s="36"/>
      <c r="P51" s="36"/>
      <c r="Q51" s="36"/>
    </row>
    <row r="52" spans="2:17" ht="16.5" thickBot="1">
      <c r="B52" s="164">
        <v>36</v>
      </c>
      <c r="C52" s="54" t="s">
        <v>97</v>
      </c>
      <c r="D52" s="3"/>
      <c r="E52" s="3"/>
      <c r="F52" s="3"/>
      <c r="G52" s="3"/>
      <c r="H52" s="3"/>
      <c r="I52" s="3"/>
      <c r="J52" s="3"/>
      <c r="K52" s="3"/>
      <c r="L52" s="3"/>
      <c r="M52" s="3"/>
      <c r="N52" s="3"/>
      <c r="O52" s="3"/>
      <c r="P52" s="3"/>
      <c r="Q52" s="4"/>
    </row>
    <row r="53" spans="2:17" ht="16.5" thickBot="1">
      <c r="B53" s="164">
        <v>37</v>
      </c>
      <c r="C53" s="55" t="s">
        <v>98</v>
      </c>
      <c r="D53" s="23"/>
      <c r="E53" s="23"/>
      <c r="F53" s="168"/>
      <c r="G53" s="168"/>
      <c r="H53" s="168"/>
      <c r="I53" s="168"/>
      <c r="J53" s="168"/>
      <c r="K53" s="23"/>
      <c r="L53" s="23"/>
      <c r="M53" s="23"/>
      <c r="N53" s="23"/>
      <c r="O53" s="23"/>
      <c r="P53" s="23"/>
      <c r="Q53" s="23"/>
    </row>
    <row r="54" spans="2:17" ht="16.5" thickBot="1">
      <c r="B54" s="164">
        <v>38</v>
      </c>
      <c r="C54" s="56" t="s">
        <v>99</v>
      </c>
      <c r="D54" s="33"/>
      <c r="E54" s="33"/>
      <c r="F54" s="168"/>
      <c r="G54" s="168"/>
      <c r="H54" s="168"/>
      <c r="I54" s="168"/>
      <c r="J54" s="168"/>
      <c r="K54" s="33"/>
      <c r="L54" s="33"/>
      <c r="M54" s="33"/>
      <c r="N54" s="33"/>
      <c r="O54" s="33"/>
      <c r="P54" s="33"/>
      <c r="Q54" s="33"/>
    </row>
    <row r="55" spans="2:17" ht="16.5" thickBot="1">
      <c r="B55" s="164">
        <v>39</v>
      </c>
      <c r="C55" s="57" t="s">
        <v>100</v>
      </c>
      <c r="D55" s="34"/>
      <c r="E55" s="168"/>
      <c r="F55" s="168">
        <f>3700000/1000</f>
        <v>3700</v>
      </c>
      <c r="G55" s="168">
        <f>25200000/1000</f>
        <v>25200</v>
      </c>
      <c r="H55" s="168">
        <f>21500000/1000</f>
        <v>21500</v>
      </c>
      <c r="I55" s="168">
        <f>-2200000/1000</f>
        <v>-2200</v>
      </c>
      <c r="J55" s="168">
        <f>-15000000/1000</f>
        <v>-15000</v>
      </c>
      <c r="K55" s="34"/>
      <c r="L55" s="34"/>
      <c r="M55" s="34"/>
      <c r="N55" s="34"/>
      <c r="O55" s="34"/>
      <c r="P55" s="34"/>
      <c r="Q55" s="34"/>
    </row>
    <row r="56" spans="2:17" ht="16.5" thickBot="1">
      <c r="B56" s="164">
        <v>40</v>
      </c>
      <c r="C56" s="58" t="s">
        <v>101</v>
      </c>
      <c r="D56" s="92"/>
      <c r="E56" s="92"/>
      <c r="F56" s="92"/>
      <c r="G56" s="92"/>
      <c r="H56" s="92"/>
      <c r="I56" s="92"/>
      <c r="J56" s="92"/>
      <c r="K56" s="92"/>
      <c r="L56" s="92"/>
      <c r="M56" s="92"/>
      <c r="N56" s="92"/>
      <c r="O56" s="92"/>
      <c r="P56" s="92"/>
      <c r="Q56" s="92"/>
    </row>
    <row r="57" spans="2:17" ht="16.5" thickBot="1">
      <c r="B57" s="164">
        <v>41</v>
      </c>
      <c r="C57" s="58" t="s">
        <v>102</v>
      </c>
      <c r="D57" s="92"/>
      <c r="E57" s="92"/>
      <c r="F57" s="92"/>
      <c r="G57" s="92"/>
      <c r="H57" s="92"/>
      <c r="I57" s="92"/>
      <c r="J57" s="92"/>
      <c r="K57" s="92"/>
      <c r="L57" s="92"/>
      <c r="M57" s="92"/>
      <c r="N57" s="92"/>
      <c r="O57" s="92"/>
      <c r="P57" s="92"/>
      <c r="Q57" s="92"/>
    </row>
    <row r="58" spans="2:17" ht="16.5" thickBot="1">
      <c r="B58" s="164">
        <v>42</v>
      </c>
      <c r="C58" s="59" t="s">
        <v>103</v>
      </c>
      <c r="D58" s="92"/>
      <c r="E58" s="92"/>
      <c r="F58" s="92"/>
      <c r="G58" s="92"/>
      <c r="H58" s="92"/>
      <c r="I58" s="92"/>
      <c r="J58" s="92"/>
      <c r="K58" s="92"/>
      <c r="L58" s="92"/>
      <c r="M58" s="92"/>
      <c r="N58" s="92"/>
      <c r="O58" s="92"/>
      <c r="P58" s="92"/>
      <c r="Q58" s="92"/>
    </row>
    <row r="59" spans="2:17" ht="13.5" thickBot="1">
      <c r="B59" s="164"/>
      <c r="C59" s="60"/>
      <c r="D59" s="93"/>
      <c r="E59" s="93"/>
      <c r="F59" s="93"/>
      <c r="G59" s="93"/>
      <c r="H59" s="93"/>
      <c r="I59" s="93"/>
      <c r="J59" s="93"/>
      <c r="K59" s="93"/>
      <c r="L59" s="93"/>
      <c r="M59" s="93"/>
      <c r="N59" s="93"/>
      <c r="O59" s="93"/>
      <c r="P59" s="93"/>
      <c r="Q59" s="94"/>
    </row>
    <row r="60" spans="2:17" ht="18.75" thickBot="1">
      <c r="B60" s="164">
        <v>43</v>
      </c>
      <c r="C60" s="61" t="s">
        <v>104</v>
      </c>
      <c r="D60" s="170">
        <f t="shared" ref="D60:Q60" si="0">SUM(D12:D22)+SUM(D26:D27)+SUM(D30:D42)+SUM(D43:D58)</f>
        <v>225470.44726099999</v>
      </c>
      <c r="E60" s="170">
        <f t="shared" si="0"/>
        <v>278205.51877000998</v>
      </c>
      <c r="F60" s="170">
        <f t="shared" si="0"/>
        <v>305637.80449306744</v>
      </c>
      <c r="G60" s="170">
        <f t="shared" si="0"/>
        <v>414305.57090303104</v>
      </c>
      <c r="H60" s="170">
        <f t="shared" si="0"/>
        <v>475333.64186835091</v>
      </c>
      <c r="I60" s="170">
        <f t="shared" si="0"/>
        <v>400447.97696627665</v>
      </c>
      <c r="J60" s="170">
        <f t="shared" si="0"/>
        <v>374975.77341238933</v>
      </c>
      <c r="K60" s="170">
        <f t="shared" si="0"/>
        <v>0</v>
      </c>
      <c r="L60" s="170">
        <f t="shared" si="0"/>
        <v>0</v>
      </c>
      <c r="M60" s="170">
        <f t="shared" si="0"/>
        <v>0</v>
      </c>
      <c r="N60" s="170">
        <f t="shared" si="0"/>
        <v>0</v>
      </c>
      <c r="O60" s="170">
        <f t="shared" si="0"/>
        <v>0</v>
      </c>
      <c r="P60" s="170">
        <f t="shared" si="0"/>
        <v>0</v>
      </c>
      <c r="Q60" s="170">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32"/>
  <sheetViews>
    <sheetView tabSelected="1" topLeftCell="A6" workbookViewId="0">
      <selection activeCell="Q29" sqref="Q29"/>
    </sheetView>
  </sheetViews>
  <sheetFormatPr defaultColWidth="8.5" defaultRowHeight="16.5" customHeight="1"/>
  <cols>
    <col min="1" max="1" width="49.1640625" style="1" customWidth="1"/>
    <col min="2" max="6" width="17.33203125" style="1" bestFit="1" customWidth="1"/>
    <col min="7" max="7" width="15.83203125" style="1" bestFit="1" customWidth="1"/>
    <col min="8" max="8" width="17.33203125" style="1" bestFit="1" customWidth="1"/>
    <col min="9" max="16384" width="8.5" style="1"/>
  </cols>
  <sheetData>
    <row r="1" spans="1:15" ht="16.5" customHeight="1">
      <c r="A1" s="218" t="s">
        <v>105</v>
      </c>
      <c r="B1" s="219"/>
      <c r="C1" s="219"/>
      <c r="D1" s="219"/>
      <c r="E1" s="219"/>
      <c r="F1" s="219"/>
      <c r="G1" s="219"/>
      <c r="H1" s="219"/>
      <c r="I1" s="219"/>
      <c r="J1" s="219"/>
      <c r="K1" s="219"/>
      <c r="L1" s="219"/>
      <c r="M1" s="219"/>
      <c r="N1" s="219"/>
      <c r="O1" s="219"/>
    </row>
    <row r="2" spans="1:15" ht="16.5" customHeight="1">
      <c r="A2" s="220" t="str">
        <f>'FormsList&amp;FilerInfo'!B2</f>
        <v>Peninsula Clean Energy Authority</v>
      </c>
      <c r="B2" s="221"/>
      <c r="C2" s="221"/>
      <c r="D2" s="221"/>
      <c r="E2" s="221"/>
      <c r="F2" s="221"/>
      <c r="G2" s="221"/>
      <c r="H2" s="221"/>
      <c r="I2" s="221"/>
      <c r="J2" s="221"/>
      <c r="K2" s="221"/>
      <c r="L2" s="221"/>
      <c r="M2" s="221"/>
      <c r="N2" s="221"/>
      <c r="O2" s="221"/>
    </row>
    <row r="3" spans="1:15" ht="16.5" customHeight="1">
      <c r="A3" s="95"/>
      <c r="B3" s="96"/>
      <c r="C3" s="96"/>
      <c r="D3" s="96"/>
      <c r="E3" s="96"/>
      <c r="F3" s="96"/>
      <c r="G3" s="96"/>
      <c r="H3" s="96"/>
      <c r="I3" s="96"/>
      <c r="J3" s="96"/>
      <c r="K3" s="96"/>
      <c r="L3" s="96"/>
      <c r="M3" s="96"/>
      <c r="N3" s="96"/>
      <c r="O3" s="96"/>
    </row>
    <row r="4" spans="1:15" ht="16.5" customHeight="1">
      <c r="A4" s="222" t="s">
        <v>106</v>
      </c>
      <c r="B4" s="223"/>
      <c r="C4" s="223"/>
      <c r="D4" s="223"/>
      <c r="E4" s="223"/>
      <c r="F4" s="223"/>
      <c r="G4" s="223"/>
      <c r="H4" s="223"/>
      <c r="I4" s="223"/>
      <c r="J4" s="223"/>
      <c r="K4" s="223"/>
      <c r="L4" s="223"/>
      <c r="M4" s="223"/>
      <c r="N4" s="223"/>
      <c r="O4" s="223"/>
    </row>
    <row r="5" spans="1:15" ht="16.5" customHeight="1">
      <c r="A5" s="224" t="s">
        <v>65</v>
      </c>
      <c r="B5" s="225"/>
      <c r="C5" s="225"/>
      <c r="D5" s="225"/>
      <c r="E5" s="225"/>
      <c r="F5" s="225"/>
      <c r="G5" s="225"/>
      <c r="H5" s="225"/>
      <c r="I5" s="225"/>
      <c r="J5" s="225"/>
      <c r="K5" s="225"/>
      <c r="L5" s="225"/>
      <c r="M5" s="225"/>
      <c r="N5" s="225"/>
      <c r="O5" s="225"/>
    </row>
    <row r="6" spans="1:15" ht="22.5" customHeight="1" thickBot="1">
      <c r="A6" s="97"/>
      <c r="B6" s="98"/>
      <c r="C6" s="98"/>
      <c r="D6" s="98"/>
      <c r="E6" s="98"/>
      <c r="F6" s="98"/>
      <c r="G6" s="98"/>
      <c r="H6" s="98"/>
      <c r="I6" s="98"/>
      <c r="J6" s="98"/>
      <c r="K6" s="98"/>
      <c r="L6" s="98"/>
      <c r="M6" s="98"/>
      <c r="N6" s="98"/>
      <c r="O6" s="98"/>
    </row>
    <row r="7" spans="1:15" ht="16.5" customHeight="1" thickBot="1">
      <c r="A7" s="99"/>
      <c r="B7" s="100">
        <v>2021</v>
      </c>
      <c r="C7" s="100">
        <v>2022</v>
      </c>
      <c r="D7" s="100">
        <v>2023</v>
      </c>
      <c r="E7" s="100">
        <v>2024</v>
      </c>
      <c r="F7" s="100">
        <v>2025</v>
      </c>
      <c r="G7" s="100">
        <v>2026</v>
      </c>
      <c r="H7" s="100">
        <v>2027</v>
      </c>
      <c r="I7" s="100">
        <v>2028</v>
      </c>
      <c r="J7" s="100">
        <v>2029</v>
      </c>
      <c r="K7" s="100">
        <v>2030</v>
      </c>
      <c r="L7" s="100">
        <v>2031</v>
      </c>
      <c r="M7" s="100">
        <v>2032</v>
      </c>
      <c r="N7" s="100">
        <v>2033</v>
      </c>
      <c r="O7" s="100">
        <v>2034</v>
      </c>
    </row>
    <row r="8" spans="1:15" ht="16.5" customHeight="1" thickBot="1">
      <c r="A8" s="101"/>
      <c r="B8" s="102"/>
      <c r="C8" s="102"/>
      <c r="D8" s="102"/>
      <c r="E8" s="102"/>
      <c r="F8" s="102"/>
      <c r="G8" s="102"/>
      <c r="H8" s="102"/>
      <c r="I8" s="102"/>
      <c r="J8" s="102"/>
      <c r="K8" s="102"/>
      <c r="L8" s="102"/>
      <c r="M8" s="102"/>
      <c r="N8" s="102"/>
      <c r="O8" s="103"/>
    </row>
    <row r="9" spans="1:15" ht="16.5" customHeight="1" thickBot="1">
      <c r="A9" s="104" t="s">
        <v>107</v>
      </c>
      <c r="B9" s="177">
        <v>225470.44726099999</v>
      </c>
      <c r="C9" s="177">
        <v>278205.51877000998</v>
      </c>
      <c r="D9" s="177">
        <v>305637.80449306744</v>
      </c>
      <c r="E9" s="177">
        <v>414305.57090303104</v>
      </c>
      <c r="F9" s="177">
        <v>475333.64186835091</v>
      </c>
      <c r="G9" s="177">
        <v>400447.97696627665</v>
      </c>
      <c r="H9" s="177">
        <v>374975.77341238933</v>
      </c>
      <c r="I9" s="35">
        <v>0</v>
      </c>
      <c r="J9" s="35">
        <v>0</v>
      </c>
      <c r="K9" s="35">
        <v>0</v>
      </c>
      <c r="L9" s="35">
        <v>0</v>
      </c>
      <c r="M9" s="35">
        <v>0</v>
      </c>
      <c r="N9" s="35">
        <v>0</v>
      </c>
      <c r="O9" s="36">
        <v>0</v>
      </c>
    </row>
    <row r="10" spans="1:15" ht="16.5" customHeight="1" thickBot="1">
      <c r="A10" s="105" t="s">
        <v>108</v>
      </c>
      <c r="B10" s="106"/>
      <c r="C10" s="106"/>
      <c r="D10" s="106"/>
      <c r="E10" s="106"/>
      <c r="F10" s="106"/>
      <c r="G10" s="106"/>
      <c r="H10" s="106"/>
      <c r="I10" s="106"/>
      <c r="J10" s="106"/>
      <c r="K10" s="106"/>
      <c r="L10" s="106"/>
      <c r="M10" s="106"/>
      <c r="N10" s="106"/>
      <c r="O10" s="107"/>
    </row>
    <row r="11" spans="1:15" ht="16.5" customHeight="1">
      <c r="A11" s="108" t="s">
        <v>109</v>
      </c>
      <c r="B11" s="173">
        <f>B9*0.421530061743048</f>
        <v>95042.57155516198</v>
      </c>
      <c r="C11" s="173">
        <f t="shared" ref="C11:H11" si="0">C9*0.421530061743048</f>
        <v>117271.98950437902</v>
      </c>
      <c r="D11" s="173">
        <f t="shared" si="0"/>
        <v>128835.52259897235</v>
      </c>
      <c r="E11" s="173">
        <f t="shared" si="0"/>
        <v>174642.25288324343</v>
      </c>
      <c r="F11" s="173">
        <f t="shared" si="0"/>
        <v>200367.41940531385</v>
      </c>
      <c r="G11" s="173">
        <f t="shared" si="0"/>
        <v>168800.86045547327</v>
      </c>
      <c r="H11" s="173">
        <f t="shared" si="0"/>
        <v>158063.56091867166</v>
      </c>
      <c r="I11" s="109"/>
      <c r="J11" s="109"/>
      <c r="K11" s="109"/>
      <c r="L11" s="109"/>
      <c r="M11" s="109"/>
      <c r="N11" s="109"/>
      <c r="O11" s="110"/>
    </row>
    <row r="12" spans="1:15" ht="16.5" customHeight="1">
      <c r="A12" s="111" t="s">
        <v>110</v>
      </c>
      <c r="B12" s="171">
        <f>B9*0.50070753488373</f>
        <v>112894.75183718736</v>
      </c>
      <c r="C12" s="171">
        <f t="shared" ref="C12:H12" si="1">C9*0.50070753488373</f>
        <v>139299.59949438096</v>
      </c>
      <c r="D12" s="171">
        <f t="shared" si="1"/>
        <v>153035.15165499921</v>
      </c>
      <c r="E12" s="171">
        <f t="shared" si="1"/>
        <v>207445.92109545309</v>
      </c>
      <c r="F12" s="171">
        <f t="shared" si="1"/>
        <v>238003.13606720773</v>
      </c>
      <c r="G12" s="171">
        <f t="shared" si="1"/>
        <v>200507.31939596107</v>
      </c>
      <c r="H12" s="171">
        <f t="shared" si="1"/>
        <v>187753.19514643756</v>
      </c>
      <c r="I12" s="112"/>
      <c r="J12" s="112"/>
      <c r="K12" s="112"/>
      <c r="L12" s="112"/>
      <c r="M12" s="112"/>
      <c r="N12" s="112"/>
      <c r="O12" s="113"/>
    </row>
    <row r="13" spans="1:15" ht="16.5" customHeight="1">
      <c r="A13" s="111" t="s">
        <v>111</v>
      </c>
      <c r="B13" s="171">
        <f>B9*0.0652804959839452</f>
        <v>14718.822626920037</v>
      </c>
      <c r="C13" s="171">
        <f t="shared" ref="C13:H13" si="2">C9*0.0652804959839452</f>
        <v>18161.394250777026</v>
      </c>
      <c r="D13" s="171">
        <f t="shared" si="2"/>
        <v>19952.187468751516</v>
      </c>
      <c r="E13" s="171">
        <f t="shared" si="2"/>
        <v>27046.07315746144</v>
      </c>
      <c r="F13" s="171">
        <f t="shared" si="2"/>
        <v>31030.015899020927</v>
      </c>
      <c r="G13" s="171">
        <f t="shared" si="2"/>
        <v>26141.442552126002</v>
      </c>
      <c r="H13" s="171">
        <f t="shared" si="2"/>
        <v>24478.604470324226</v>
      </c>
      <c r="I13" s="112"/>
      <c r="J13" s="112"/>
      <c r="K13" s="112"/>
      <c r="L13" s="112"/>
      <c r="M13" s="112"/>
      <c r="N13" s="112"/>
      <c r="O13" s="113"/>
    </row>
    <row r="14" spans="1:15" ht="16.5" customHeight="1">
      <c r="A14" s="111" t="s">
        <v>112</v>
      </c>
      <c r="B14" s="171">
        <f>B9*0.00690591968483667</f>
        <v>1557.0808000886682</v>
      </c>
      <c r="C14" s="171">
        <f t="shared" ref="C14:H14" si="3">C9*0.00690591968483667</f>
        <v>1921.2649685040096</v>
      </c>
      <c r="D14" s="171">
        <f t="shared" si="3"/>
        <v>2110.7101304789362</v>
      </c>
      <c r="E14" s="171">
        <f t="shared" si="3"/>
        <v>2861.1609976367367</v>
      </c>
      <c r="F14" s="171">
        <f t="shared" si="3"/>
        <v>3282.6159542437485</v>
      </c>
      <c r="G14" s="171">
        <f t="shared" si="3"/>
        <v>2765.4615668844312</v>
      </c>
      <c r="H14" s="171">
        <f t="shared" si="3"/>
        <v>2589.5525749454741</v>
      </c>
      <c r="I14" s="112"/>
      <c r="J14" s="112"/>
      <c r="K14" s="112"/>
      <c r="L14" s="112"/>
      <c r="M14" s="112"/>
      <c r="N14" s="112"/>
      <c r="O14" s="113"/>
    </row>
    <row r="15" spans="1:15" ht="16.5" customHeight="1" thickBot="1">
      <c r="A15" s="114" t="s">
        <v>113</v>
      </c>
      <c r="B15" s="176">
        <f>B9*0.0055759877044402</f>
        <v>1257.2204416419686</v>
      </c>
      <c r="C15" s="176">
        <f t="shared" ref="C15:H15" si="4">C9*0.0055759877044402</f>
        <v>1551.2705519689828</v>
      </c>
      <c r="D15" s="176">
        <f t="shared" si="4"/>
        <v>1704.2326398654418</v>
      </c>
      <c r="E15" s="176">
        <f t="shared" si="4"/>
        <v>2310.1627692363786</v>
      </c>
      <c r="F15" s="176">
        <f t="shared" si="4"/>
        <v>2650.4545425647061</v>
      </c>
      <c r="G15" s="176">
        <f t="shared" si="4"/>
        <v>2232.8929958319109</v>
      </c>
      <c r="H15" s="176">
        <f t="shared" si="4"/>
        <v>2090.8603020104374</v>
      </c>
      <c r="I15" s="115"/>
      <c r="J15" s="115"/>
      <c r="K15" s="115"/>
      <c r="L15" s="115"/>
      <c r="M15" s="115"/>
      <c r="N15" s="115"/>
      <c r="O15" s="116"/>
    </row>
    <row r="16" spans="1:15" ht="13.5" customHeight="1" thickTop="1" thickBot="1">
      <c r="A16" s="117" t="s">
        <v>114</v>
      </c>
      <c r="B16" s="175">
        <f>B11+B12+B13+B14+B15</f>
        <v>225470.44726100002</v>
      </c>
      <c r="C16" s="175">
        <f t="shared" ref="C16:H16" si="5">C11+C12+C13+C14+C15</f>
        <v>278205.51877001004</v>
      </c>
      <c r="D16" s="175">
        <f t="shared" si="5"/>
        <v>305637.80449306744</v>
      </c>
      <c r="E16" s="175">
        <f t="shared" si="5"/>
        <v>414305.57090303104</v>
      </c>
      <c r="F16" s="175">
        <f t="shared" si="5"/>
        <v>475333.64186835097</v>
      </c>
      <c r="G16" s="175">
        <f t="shared" si="5"/>
        <v>400447.97696627665</v>
      </c>
      <c r="H16" s="175">
        <f t="shared" si="5"/>
        <v>374975.77341238939</v>
      </c>
      <c r="I16" s="118"/>
      <c r="J16" s="118"/>
      <c r="K16" s="118"/>
      <c r="L16" s="118"/>
      <c r="M16" s="118"/>
      <c r="N16" s="118"/>
      <c r="O16" s="118"/>
    </row>
    <row r="17" spans="1:15" ht="16.5" customHeight="1" thickBot="1">
      <c r="A17" s="119" t="s">
        <v>115</v>
      </c>
      <c r="B17" s="9"/>
      <c r="C17" s="9"/>
      <c r="D17" s="9"/>
      <c r="E17" s="9"/>
      <c r="F17" s="9"/>
      <c r="G17" s="9"/>
      <c r="H17" s="9"/>
      <c r="I17" s="9"/>
      <c r="J17" s="9"/>
      <c r="K17" s="9"/>
      <c r="L17" s="9"/>
      <c r="M17" s="9"/>
      <c r="N17" s="9"/>
      <c r="O17" s="10"/>
    </row>
    <row r="18" spans="1:15" ht="16.5" customHeight="1">
      <c r="A18" s="108" t="s">
        <v>109</v>
      </c>
      <c r="B18" s="120"/>
      <c r="C18" s="120"/>
      <c r="D18" s="120"/>
      <c r="E18" s="120"/>
      <c r="F18" s="120"/>
      <c r="G18" s="120"/>
      <c r="H18" s="120"/>
      <c r="I18" s="120"/>
      <c r="J18" s="120"/>
      <c r="K18" s="120"/>
      <c r="L18" s="120"/>
      <c r="M18" s="120"/>
      <c r="N18" s="120"/>
      <c r="O18" s="121"/>
    </row>
    <row r="19" spans="1:15" ht="16.5" customHeight="1">
      <c r="A19" s="111" t="s">
        <v>110</v>
      </c>
      <c r="B19" s="122"/>
      <c r="C19" s="122"/>
      <c r="D19" s="122"/>
      <c r="E19" s="122"/>
      <c r="F19" s="122"/>
      <c r="G19" s="122"/>
      <c r="H19" s="122"/>
      <c r="I19" s="122"/>
      <c r="J19" s="122"/>
      <c r="K19" s="122"/>
      <c r="L19" s="122"/>
      <c r="M19" s="122"/>
      <c r="N19" s="122"/>
      <c r="O19" s="123"/>
    </row>
    <row r="20" spans="1:15" ht="16.5" customHeight="1">
      <c r="A20" s="111" t="s">
        <v>111</v>
      </c>
      <c r="B20" s="122"/>
      <c r="C20" s="122"/>
      <c r="D20" s="122"/>
      <c r="E20" s="122"/>
      <c r="F20" s="122"/>
      <c r="G20" s="122"/>
      <c r="H20" s="122"/>
      <c r="I20" s="122"/>
      <c r="J20" s="122"/>
      <c r="K20" s="122"/>
      <c r="L20" s="122"/>
      <c r="M20" s="122"/>
      <c r="N20" s="122"/>
      <c r="O20" s="123"/>
    </row>
    <row r="21" spans="1:15" ht="16.5" customHeight="1">
      <c r="A21" s="111" t="s">
        <v>112</v>
      </c>
      <c r="B21" s="122"/>
      <c r="C21" s="122"/>
      <c r="D21" s="122"/>
      <c r="E21" s="122"/>
      <c r="F21" s="122"/>
      <c r="G21" s="122"/>
      <c r="H21" s="122"/>
      <c r="I21" s="122"/>
      <c r="J21" s="122"/>
      <c r="K21" s="122"/>
      <c r="L21" s="122"/>
      <c r="M21" s="122"/>
      <c r="N21" s="122"/>
      <c r="O21" s="123"/>
    </row>
    <row r="22" spans="1:15" ht="16.5" customHeight="1" thickBot="1">
      <c r="A22" s="114" t="s">
        <v>113</v>
      </c>
      <c r="B22" s="124"/>
      <c r="C22" s="124"/>
      <c r="D22" s="124"/>
      <c r="E22" s="124"/>
      <c r="F22" s="124"/>
      <c r="G22" s="124"/>
      <c r="H22" s="124"/>
      <c r="I22" s="124"/>
      <c r="J22" s="124"/>
      <c r="K22" s="124"/>
      <c r="L22" s="124"/>
      <c r="M22" s="124"/>
      <c r="N22" s="124"/>
      <c r="O22" s="125"/>
    </row>
    <row r="23" spans="1:15" ht="13.5" customHeight="1" thickTop="1" thickBot="1">
      <c r="A23" s="117" t="s">
        <v>116</v>
      </c>
      <c r="B23" s="118"/>
      <c r="C23" s="118"/>
      <c r="D23" s="118"/>
      <c r="E23" s="118"/>
      <c r="F23" s="118"/>
      <c r="G23" s="118"/>
      <c r="H23" s="118"/>
      <c r="I23" s="118"/>
      <c r="J23" s="118"/>
      <c r="K23" s="118"/>
      <c r="L23" s="118"/>
      <c r="M23" s="118"/>
      <c r="N23" s="118"/>
      <c r="O23" s="118"/>
    </row>
    <row r="24" spans="1:15" s="128" customFormat="1" ht="16.5" customHeight="1" thickBot="1">
      <c r="A24" s="119" t="s">
        <v>117</v>
      </c>
      <c r="B24" s="174">
        <f>B16</f>
        <v>225470.44726100002</v>
      </c>
      <c r="C24" s="174">
        <f t="shared" ref="C24:H24" si="6">C16</f>
        <v>278205.51877001004</v>
      </c>
      <c r="D24" s="174">
        <f t="shared" si="6"/>
        <v>305637.80449306744</v>
      </c>
      <c r="E24" s="174">
        <f t="shared" si="6"/>
        <v>414305.57090303104</v>
      </c>
      <c r="F24" s="174">
        <f t="shared" si="6"/>
        <v>475333.64186835097</v>
      </c>
      <c r="G24" s="174">
        <f t="shared" si="6"/>
        <v>400447.97696627665</v>
      </c>
      <c r="H24" s="174">
        <f t="shared" si="6"/>
        <v>374975.77341238939</v>
      </c>
      <c r="I24" s="126"/>
      <c r="J24" s="126"/>
      <c r="K24" s="126"/>
      <c r="L24" s="126"/>
      <c r="M24" s="126"/>
      <c r="N24" s="126"/>
      <c r="O24" s="127"/>
    </row>
    <row r="28" spans="1:15" ht="16.5" customHeight="1">
      <c r="A28" s="226" t="s">
        <v>136</v>
      </c>
      <c r="B28" s="226"/>
      <c r="C28" s="226"/>
      <c r="D28" s="226"/>
      <c r="E28" s="226"/>
      <c r="F28" s="226"/>
      <c r="G28" s="226"/>
      <c r="H28" s="226"/>
      <c r="I28" s="226"/>
      <c r="J28" s="226"/>
      <c r="K28" s="226"/>
      <c r="L28" s="226"/>
      <c r="M28" s="226"/>
      <c r="N28" s="226"/>
      <c r="O28" s="226"/>
    </row>
    <row r="29" spans="1:15" ht="16.5" customHeight="1">
      <c r="A29" s="226"/>
      <c r="B29" s="226"/>
      <c r="C29" s="226"/>
      <c r="D29" s="226"/>
      <c r="E29" s="226"/>
      <c r="F29" s="226"/>
      <c r="G29" s="226"/>
      <c r="H29" s="226"/>
      <c r="I29" s="226"/>
      <c r="J29" s="226"/>
      <c r="K29" s="226"/>
      <c r="L29" s="226"/>
      <c r="M29" s="226"/>
      <c r="N29" s="226"/>
      <c r="O29" s="226"/>
    </row>
    <row r="30" spans="1:15" ht="16.5" customHeight="1">
      <c r="A30" s="226"/>
      <c r="B30" s="226"/>
      <c r="C30" s="226"/>
      <c r="D30" s="226"/>
      <c r="E30" s="226"/>
      <c r="F30" s="226"/>
      <c r="G30" s="226"/>
      <c r="H30" s="226"/>
      <c r="I30" s="226"/>
      <c r="J30" s="226"/>
      <c r="K30" s="226"/>
      <c r="L30" s="226"/>
      <c r="M30" s="226"/>
      <c r="N30" s="226"/>
      <c r="O30" s="226"/>
    </row>
    <row r="31" spans="1:15" ht="16.5" customHeight="1">
      <c r="A31" s="226"/>
      <c r="B31" s="226"/>
      <c r="C31" s="226"/>
      <c r="D31" s="226"/>
      <c r="E31" s="226"/>
      <c r="F31" s="226"/>
      <c r="G31" s="226"/>
      <c r="H31" s="226"/>
      <c r="I31" s="226"/>
      <c r="J31" s="226"/>
      <c r="K31" s="226"/>
      <c r="L31" s="226"/>
      <c r="M31" s="226"/>
      <c r="N31" s="226"/>
      <c r="O31" s="226"/>
    </row>
    <row r="32" spans="1:15" ht="16.5" customHeight="1">
      <c r="A32" s="226"/>
      <c r="B32" s="226"/>
      <c r="C32" s="226"/>
      <c r="D32" s="226"/>
      <c r="E32" s="226"/>
      <c r="F32" s="226"/>
      <c r="G32" s="226"/>
      <c r="H32" s="226"/>
      <c r="I32" s="226"/>
      <c r="J32" s="226"/>
      <c r="K32" s="226"/>
      <c r="L32" s="226"/>
      <c r="M32" s="226"/>
      <c r="N32" s="226"/>
      <c r="O32" s="226"/>
    </row>
  </sheetData>
  <mergeCells count="5">
    <mergeCell ref="A1:O1"/>
    <mergeCell ref="A2:O2"/>
    <mergeCell ref="A4:O4"/>
    <mergeCell ref="A5:O5"/>
    <mergeCell ref="A28:O32"/>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2.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Shayna Barnes</cp:lastModifiedBy>
  <cp:revision/>
  <dcterms:created xsi:type="dcterms:W3CDTF">2004-04-26T18:12:37Z</dcterms:created>
  <dcterms:modified xsi:type="dcterms:W3CDTF">2023-07-31T20:36:54Z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