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8"/>
  <workbookPr showInkAnnotation="0" codeName="ThisWorkbook" hidePivotFieldList="1" defaultThemeVersion="124226"/>
  <mc:AlternateContent xmlns:mc="http://schemas.openxmlformats.org/markup-compatibility/2006">
    <mc:Choice Requires="x15">
      <x15ac:absPath xmlns:x15ac="http://schemas.microsoft.com/office/spreadsheetml/2010/11/ac" url="/Users/dougallen/Documents/"/>
    </mc:Choice>
  </mc:AlternateContent>
  <xr:revisionPtr revIDLastSave="9" documentId="8_{5B3515D7-9591-8F49-9387-FF7E22F6110C}" xr6:coauthVersionLast="47" xr6:coauthVersionMax="47" xr10:uidLastSave="{7BA34DAB-B3EE-42D0-8825-40F4897A51E1}"/>
  <bookViews>
    <workbookView xWindow="34360" yWindow="360" windowWidth="27540" windowHeight="18880" tabRatio="838" firstSheet="2" activeTab="1"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1.1b'!$B$1:$I$18</definedName>
    <definedName name="_xlnm.Print_Area" localSheetId="3">'Form 1.3'!$B$1:$J$18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1.1b'!$B$1:$I$18</definedName>
    <definedName name="Z_2C54E754_4594_47E3_AFE9_B28C28B63E5C_.wvu.PrintArea" localSheetId="3" hidden="1">'Form 1.3'!$B$1:$J$18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1.1b'!$B$1:$I$18</definedName>
    <definedName name="Z_64245E33_E577_4C25_9B98_21C112E84FF6_.wvu.PrintArea" localSheetId="3" hidden="1">'Form 1.3'!$B$1:$J$18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1.1b'!$A$1:$I$18</definedName>
    <definedName name="Z_C3E70234_FA18_40E7_B25F_218A5F7D2EA2_.wvu.PrintArea" localSheetId="3" hidden="1">'Form 1.3'!$A$1:$J$18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1.1b'!$A$1:$I$18</definedName>
    <definedName name="Z_DC437496_B10F_474B_8F6E_F19B4DA7C026_.wvu.PrintArea" localSheetId="3" hidden="1">'Form 1.3'!$A$1:$J$18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2" l="1"/>
  <c r="B2" i="40" l="1"/>
  <c r="A2" i="39" l="1"/>
  <c r="B2" i="38"/>
  <c r="B2" i="37"/>
  <c r="Q60" i="35"/>
  <c r="P60" i="35"/>
  <c r="O60" i="35"/>
  <c r="N60" i="35"/>
  <c r="M60" i="35"/>
  <c r="L60" i="35"/>
  <c r="K60" i="35"/>
  <c r="J60" i="35"/>
  <c r="I60" i="35"/>
  <c r="H60" i="35"/>
  <c r="G60" i="35"/>
  <c r="F60" i="35"/>
  <c r="E60" i="35"/>
  <c r="D60" i="35"/>
  <c r="C2" i="35" l="1"/>
</calcChain>
</file>

<file path=xl/sharedStrings.xml><?xml version="1.0" encoding="utf-8"?>
<sst xmlns="http://schemas.openxmlformats.org/spreadsheetml/2006/main" count="317" uniqueCount="137">
  <si>
    <t>Electricity Demand Forecast Forms</t>
  </si>
  <si>
    <t>California Energy Commission</t>
  </si>
  <si>
    <t>2023 Integrated Energy Policy Report</t>
  </si>
  <si>
    <t>Docket Number 23-IEPR-02</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</si>
  <si>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</si>
  <si>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</si>
  <si>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</si>
  <si>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</si>
  <si>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</si>
  <si>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</si>
  <si>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</si>
  <si>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</si>
  <si>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All forms:</t>
  </si>
  <si>
    <t>Questions relating to the electricity demand forecast forms should be directed to Robert.Kennedy@energy.ca.gov or Le-Huy.Nguyen@energy.ca.gov.</t>
  </si>
  <si>
    <t>Please Enter the Following Information:</t>
  </si>
  <si>
    <t>Community Choice Aggregator Name:</t>
  </si>
  <si>
    <t>East Bay Community Energy</t>
  </si>
  <si>
    <t>Date Submitted:</t>
  </si>
  <si>
    <t>Contact Information:</t>
  </si>
  <si>
    <t>Michael Quiroz, Regulatory Analyst</t>
  </si>
  <si>
    <t>1999 Harrison St., Oakland, 94612</t>
  </si>
  <si>
    <t>510-641-0950</t>
  </si>
  <si>
    <t>mquiroz@ebce.org</t>
  </si>
  <si>
    <t>CCA</t>
  </si>
  <si>
    <t>Form 1.1b</t>
  </si>
  <si>
    <t>RETAIL SALES OF ELECTRICITY BY CLASS OR SECTOR</t>
  </si>
  <si>
    <t>X</t>
  </si>
  <si>
    <t>Form 1.3</t>
  </si>
  <si>
    <t>LSE COINCIDENT PEAK DEMAND BY SECTOR</t>
  </si>
  <si>
    <t>Form 3</t>
  </si>
  <si>
    <t>x</t>
  </si>
  <si>
    <t>Form 4</t>
  </si>
  <si>
    <t>REPORT ON FORECAST METHODS AND MODELS</t>
  </si>
  <si>
    <t>Form 7.2</t>
  </si>
  <si>
    <t>CCA DEMAND FORECAST</t>
  </si>
  <si>
    <t>Form 8.1a</t>
  </si>
  <si>
    <t>BUDGET APPROPRIATIONS OR ACTUAL COSTS AND COST PROJECTIONS BY MAJOR EXPENSE CATEGORY</t>
  </si>
  <si>
    <t>FORM 1.1b</t>
  </si>
  <si>
    <t>(Report as GWh)</t>
  </si>
  <si>
    <t>(Modify the categories below as needed to be consistent with forecast method)</t>
  </si>
  <si>
    <t>YEAR</t>
  </si>
  <si>
    <t>RESIDENTIAL</t>
  </si>
  <si>
    <t>SMALL / MEDIUM COMMERCIAL</t>
  </si>
  <si>
    <t>LARGE COMMERCIAL / INDUSTRIAL</t>
  </si>
  <si>
    <t>AGRICULTURAL</t>
  </si>
  <si>
    <t>STREET-
LIGHTING</t>
  </si>
  <si>
    <t>TCU</t>
  </si>
  <si>
    <t>TOTAL</t>
  </si>
  <si>
    <t>FORM 1.3</t>
  </si>
  <si>
    <t>(Report as MW)</t>
  </si>
  <si>
    <t>(Modify categories below to be consistent with sectors reported on Form 1.1)</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</si>
  <si>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</si>
  <si>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</si>
  <si>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</si>
  <si>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</si>
  <si>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</si>
  <si>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</si>
  <si>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</si>
  <si>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</si>
  <si>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</si>
  <si>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</si>
  <si>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</si>
  <si>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</si>
  <si>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</si>
  <si>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</si>
  <si>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</si>
  <si>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</si>
  <si>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Systems</t>
  </si>
  <si>
    <t>Battery Storage</t>
  </si>
  <si>
    <t>units</t>
  </si>
  <si>
    <t>Energy Efficiency</t>
  </si>
  <si>
    <t>Accounts</t>
  </si>
  <si>
    <t>Light-Duty Evs</t>
  </si>
  <si>
    <t>Evs</t>
  </si>
  <si>
    <t>Medium/Heavy Evs</t>
  </si>
  <si>
    <t>Load-Modifying DR</t>
  </si>
  <si>
    <t>Building Electrification</t>
  </si>
  <si>
    <t>FORM 4</t>
  </si>
  <si>
    <t>FORM 8.1a (CCA)</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</si>
  <si>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</si>
  <si>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</si>
  <si>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</si>
  <si>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</si>
  <si>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</si>
  <si>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</si>
  <si>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</si>
  <si>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</si>
  <si>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</si>
  <si>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</si>
  <si>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</si>
  <si>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</si>
  <si>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</si>
  <si>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</si>
  <si>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</si>
  <si>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</si>
  <si>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</si>
  <si>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RPS Eligible Renewables:</t>
  </si>
  <si>
    <t>Power Purchases</t>
  </si>
  <si>
    <t xml:space="preserve">Federal power </t>
  </si>
  <si>
    <t>Contracts (Bilateral or with joint powers agencies)</t>
  </si>
  <si>
    <t>Nuclear</t>
  </si>
  <si>
    <t>Conventional Hydroelectric</t>
  </si>
  <si>
    <t>Natural Gas-Fired</t>
  </si>
  <si>
    <t>Renewable Resources</t>
  </si>
  <si>
    <t>Other Storage (Long Duration)</t>
  </si>
  <si>
    <t>Other Resources or Procurement Expenses</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</si>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</sst>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5">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8"/>
      <name val="Arial"/>
      <family val="2"/>
    </font>
    <font>
      <u/>
      <sz val="8"/>
      <color theme="10"/>
      <name val="Arial"/>
    </font>
  </fonts>
  <fills count="1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6"/>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4">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4"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5" fillId="0" borderId="2" applyNumberFormat="0" applyFill="0" applyAlignment="0" applyProtection="0"/>
    <xf numFmtId="10" fontId="5" fillId="4" borderId="3" applyNumberFormat="0" applyBorder="0" applyAlignment="0" applyProtection="0"/>
    <xf numFmtId="37" fontId="16" fillId="0" borderId="0"/>
    <xf numFmtId="164" fontId="17" fillId="0" borderId="0"/>
    <xf numFmtId="0" fontId="4" fillId="0" borderId="0"/>
    <xf numFmtId="0" fontId="20"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8"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xf numFmtId="43" fontId="33" fillId="0" borderId="0" applyFont="0" applyFill="0" applyBorder="0" applyAlignment="0" applyProtection="0"/>
    <xf numFmtId="0" fontId="34" fillId="0" borderId="0" applyNumberFormat="0" applyFill="0" applyBorder="0" applyAlignment="0" applyProtection="0"/>
  </cellStyleXfs>
  <cellXfs count="216">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8" fillId="8" borderId="15" xfId="18" applyFont="1" applyFill="1" applyBorder="1" applyAlignment="1">
      <alignment horizontal="right" vertical="top" wrapText="1"/>
    </xf>
    <xf numFmtId="0" fontId="6" fillId="8"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6" fillId="0" borderId="17" xfId="18" applyFont="1" applyBorder="1" applyAlignment="1">
      <alignment vertical="top" wrapText="1"/>
    </xf>
    <xf numFmtId="0" fontId="8" fillId="0" borderId="14" xfId="18" applyFont="1" applyBorder="1" applyAlignment="1">
      <alignment horizontal="right" vertical="top" wrapText="1"/>
    </xf>
    <xf numFmtId="0" fontId="6" fillId="0" borderId="20" xfId="18" applyFont="1" applyBorder="1" applyAlignment="1">
      <alignment vertical="top" wrapText="1"/>
    </xf>
    <xf numFmtId="0" fontId="6" fillId="0" borderId="14" xfId="18" applyFont="1" applyBorder="1" applyAlignment="1">
      <alignmen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6" fillId="0" borderId="16" xfId="18" applyFont="1" applyBorder="1" applyAlignment="1">
      <alignment vertical="top" wrapText="1"/>
    </xf>
    <xf numFmtId="0" fontId="6" fillId="0" borderId="15" xfId="18" applyFont="1" applyBorder="1" applyAlignment="1">
      <alignment vertical="top" wrapText="1"/>
    </xf>
    <xf numFmtId="0" fontId="12" fillId="0" borderId="8" xfId="18" applyFont="1" applyBorder="1" applyAlignment="1">
      <alignment horizontal="right" vertical="center" wrapText="1"/>
    </xf>
    <xf numFmtId="0" fontId="6" fillId="0" borderId="26" xfId="18" applyFont="1" applyBorder="1" applyAlignment="1">
      <alignment vertical="top" wrapText="1"/>
    </xf>
    <xf numFmtId="0" fontId="6" fillId="0" borderId="8" xfId="18" applyFont="1" applyBorder="1" applyAlignment="1">
      <alignment vertical="top" wrapText="1"/>
    </xf>
    <xf numFmtId="0" fontId="8" fillId="8"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21" xfId="0" applyBorder="1"/>
    <xf numFmtId="0" fontId="0" fillId="0" borderId="24" xfId="0" applyBorder="1"/>
    <xf numFmtId="0" fontId="0" fillId="0" borderId="36" xfId="0" applyBorder="1"/>
    <xf numFmtId="0" fontId="2" fillId="0" borderId="36" xfId="18" applyFont="1" applyBorder="1" applyAlignment="1">
      <alignment horizontal="center"/>
    </xf>
    <xf numFmtId="0" fontId="2" fillId="0" borderId="36" xfId="0" applyFont="1" applyBorder="1"/>
    <xf numFmtId="0" fontId="6" fillId="0" borderId="6" xfId="18" applyFont="1" applyBorder="1" applyAlignment="1">
      <alignment vertical="top" wrapText="1"/>
    </xf>
    <xf numFmtId="0" fontId="6" fillId="0" borderId="34" xfId="18" applyFont="1" applyBorder="1" applyAlignment="1">
      <alignment vertical="top" wrapText="1"/>
    </xf>
    <xf numFmtId="0" fontId="2" fillId="0" borderId="36" xfId="0" applyFont="1" applyBorder="1" applyAlignment="1">
      <alignment horizontal="center"/>
    </xf>
    <xf numFmtId="0" fontId="6" fillId="0" borderId="31" xfId="18" applyFont="1" applyBorder="1" applyAlignment="1">
      <alignment vertical="top" wrapText="1"/>
    </xf>
    <xf numFmtId="0" fontId="24" fillId="0" borderId="30" xfId="0" applyFont="1" applyBorder="1"/>
    <xf numFmtId="0" fontId="9" fillId="0" borderId="21" xfId="0" applyFont="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8" fillId="0" borderId="8" xfId="18" applyFont="1" applyBorder="1" applyAlignment="1">
      <alignment horizontal="center" vertical="center" wrapText="1"/>
    </xf>
    <xf numFmtId="0" fontId="6" fillId="8" borderId="11" xfId="18" applyFont="1" applyFill="1" applyBorder="1" applyAlignment="1">
      <alignment vertical="top" wrapText="1"/>
    </xf>
    <xf numFmtId="0" fontId="6" fillId="8" borderId="8" xfId="18" applyFont="1" applyFill="1" applyBorder="1" applyAlignment="1">
      <alignment vertical="top" wrapText="1"/>
    </xf>
    <xf numFmtId="6" fontId="3" fillId="0" borderId="6" xfId="21" applyNumberFormat="1" applyFont="1" applyBorder="1"/>
    <xf numFmtId="0" fontId="3" fillId="0" borderId="6" xfId="0" applyFont="1" applyBorder="1"/>
    <xf numFmtId="0" fontId="21"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3"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1"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8" fillId="0" borderId="25" xfId="18" applyFont="1" applyBorder="1"/>
    <xf numFmtId="0" fontId="8" fillId="0" borderId="18" xfId="18" applyFont="1" applyBorder="1" applyAlignment="1">
      <alignment horizontal="center" vertical="center" wrapText="1"/>
    </xf>
    <xf numFmtId="0" fontId="29"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9" fillId="0" borderId="25" xfId="18" applyFont="1" applyBorder="1" applyAlignment="1">
      <alignment vertical="top" shrinkToFit="1"/>
    </xf>
    <xf numFmtId="0" fontId="29" fillId="3" borderId="9" xfId="18" applyFont="1" applyFill="1" applyBorder="1" applyAlignment="1">
      <alignment vertical="top" wrapText="1"/>
    </xf>
    <xf numFmtId="0" fontId="6" fillId="3" borderId="0" xfId="18" applyFont="1" applyFill="1" applyAlignment="1">
      <alignment vertical="top" wrapText="1"/>
    </xf>
    <xf numFmtId="0" fontId="6" fillId="3" borderId="7" xfId="18" applyFont="1" applyFill="1" applyBorder="1" applyAlignment="1">
      <alignment vertical="top" wrapText="1"/>
    </xf>
    <xf numFmtId="0" fontId="29" fillId="0" borderId="12" xfId="18" applyFont="1" applyBorder="1" applyAlignment="1">
      <alignment horizontal="right" vertical="top" wrapText="1"/>
    </xf>
    <xf numFmtId="0" fontId="6" fillId="0" borderId="40" xfId="18" applyFont="1" applyBorder="1" applyAlignment="1">
      <alignment vertical="top" wrapText="1"/>
    </xf>
    <xf numFmtId="0" fontId="6" fillId="0" borderId="27" xfId="18" applyFont="1" applyBorder="1" applyAlignment="1">
      <alignment vertical="top" wrapText="1"/>
    </xf>
    <xf numFmtId="0" fontId="29" fillId="0" borderId="16" xfId="18" applyFont="1" applyBorder="1" applyAlignment="1">
      <alignment horizontal="right" vertical="top" wrapText="1"/>
    </xf>
    <xf numFmtId="0" fontId="6" fillId="0" borderId="3" xfId="18" applyFont="1" applyBorder="1" applyAlignment="1">
      <alignment vertical="top" wrapText="1"/>
    </xf>
    <xf numFmtId="0" fontId="6" fillId="0" borderId="28" xfId="18" applyFont="1" applyBorder="1" applyAlignment="1">
      <alignment vertical="top" wrapText="1"/>
    </xf>
    <xf numFmtId="0" fontId="29" fillId="0" borderId="15" xfId="18" applyFont="1" applyBorder="1" applyAlignment="1">
      <alignment horizontal="right" vertical="top" wrapText="1"/>
    </xf>
    <xf numFmtId="0" fontId="6" fillId="0" borderId="39" xfId="18" applyFont="1" applyBorder="1" applyAlignment="1">
      <alignment vertical="top" wrapText="1"/>
    </xf>
    <xf numFmtId="0" fontId="6"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29" fillId="3" borderId="8" xfId="18" applyFont="1" applyFill="1" applyBorder="1" applyAlignment="1">
      <alignment vertical="top" wrapText="1"/>
    </xf>
    <xf numFmtId="0" fontId="6" fillId="0" borderId="42" xfId="18" applyFont="1" applyBorder="1" applyAlignment="1">
      <alignment vertical="top" wrapText="1"/>
    </xf>
    <xf numFmtId="0" fontId="6" fillId="0" borderId="43" xfId="18" applyFont="1" applyBorder="1" applyAlignment="1">
      <alignment vertical="top" wrapText="1"/>
    </xf>
    <xf numFmtId="0" fontId="6" fillId="0" borderId="5" xfId="18" applyFont="1" applyBorder="1" applyAlignment="1">
      <alignment vertical="top" wrapText="1"/>
    </xf>
    <xf numFmtId="0" fontId="6" fillId="0" borderId="44" xfId="18" applyFont="1" applyBorder="1" applyAlignment="1">
      <alignment vertical="top" wrapText="1"/>
    </xf>
    <xf numFmtId="0" fontId="6" fillId="0" borderId="45" xfId="18" applyFont="1" applyBorder="1" applyAlignment="1">
      <alignment vertical="top" wrapText="1"/>
    </xf>
    <xf numFmtId="0" fontId="6" fillId="0" borderId="46" xfId="18" applyFont="1" applyBorder="1" applyAlignment="1">
      <alignment vertical="top" wrapText="1"/>
    </xf>
    <xf numFmtId="0" fontId="8" fillId="0" borderId="47" xfId="18" applyFont="1" applyBorder="1" applyAlignment="1">
      <alignment vertical="top" wrapText="1"/>
    </xf>
    <xf numFmtId="0" fontId="8" fillId="0" borderId="31" xfId="18" applyFont="1" applyBorder="1" applyAlignment="1">
      <alignment vertical="top" wrapText="1"/>
    </xf>
    <xf numFmtId="0" fontId="3" fillId="0" borderId="0" xfId="18" applyFont="1"/>
    <xf numFmtId="0" fontId="6" fillId="13" borderId="6" xfId="20" applyFont="1" applyFill="1" applyBorder="1" applyAlignment="1">
      <alignment vertical="top" wrapText="1"/>
    </xf>
    <xf numFmtId="0" fontId="2" fillId="13" borderId="7" xfId="20" applyFill="1" applyBorder="1"/>
    <xf numFmtId="0" fontId="12" fillId="13" borderId="6" xfId="20" applyFont="1" applyFill="1" applyBorder="1" applyAlignment="1">
      <alignment horizontal="center" vertical="top"/>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3" fillId="0" borderId="0" xfId="18" applyFont="1" applyAlignment="1">
      <alignment horizontal="center"/>
    </xf>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0" fillId="13" borderId="3" xfId="28" applyFont="1" applyFill="1" applyBorder="1" applyAlignment="1">
      <alignment horizontal="center" vertical="top" wrapText="1"/>
    </xf>
    <xf numFmtId="0" fontId="30"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1" fillId="13" borderId="5" xfId="18" applyFont="1" applyFill="1" applyBorder="1" applyAlignment="1" applyProtection="1">
      <alignment horizontal="center" vertical="top" wrapText="1"/>
      <protection locked="0"/>
    </xf>
    <xf numFmtId="0" fontId="31" fillId="13" borderId="3" xfId="18" applyFont="1" applyFill="1" applyBorder="1" applyAlignment="1" applyProtection="1">
      <alignment horizontal="center" vertical="top" wrapText="1"/>
      <protection locked="0"/>
    </xf>
    <xf numFmtId="0" fontId="32"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0" fontId="4" fillId="13" borderId="3" xfId="18" applyFill="1" applyBorder="1" applyAlignment="1" applyProtection="1">
      <alignment vertical="top" wrapText="1"/>
      <protection locked="0"/>
    </xf>
    <xf numFmtId="0" fontId="4" fillId="0" borderId="6" xfId="0" applyFont="1" applyBorder="1"/>
    <xf numFmtId="0" fontId="4" fillId="0" borderId="25" xfId="0" applyFont="1" applyBorder="1"/>
    <xf numFmtId="0" fontId="4" fillId="0" borderId="0" xfId="0" applyFont="1"/>
    <xf numFmtId="0" fontId="3" fillId="0" borderId="8" xfId="18" applyFont="1" applyBorder="1"/>
    <xf numFmtId="0" fontId="8" fillId="0" borderId="30" xfId="18" applyFont="1" applyBorder="1" applyAlignment="1">
      <alignment horizontal="left" vertical="top" shrinkToFit="1"/>
    </xf>
    <xf numFmtId="171" fontId="4" fillId="13" borderId="3" xfId="32" applyNumberFormat="1" applyFont="1" applyFill="1" applyBorder="1" applyAlignment="1" applyProtection="1">
      <alignment vertical="top" wrapText="1"/>
      <protection locked="0"/>
    </xf>
    <xf numFmtId="171" fontId="1" fillId="13" borderId="3" xfId="32" applyNumberFormat="1" applyFont="1" applyFill="1" applyBorder="1"/>
    <xf numFmtId="0" fontId="0" fillId="0" borderId="3" xfId="20" applyFont="1" applyBorder="1" applyAlignment="1" applyProtection="1">
      <alignment horizontal="center" wrapText="1"/>
      <protection locked="0"/>
    </xf>
    <xf numFmtId="3" fontId="0" fillId="0" borderId="3" xfId="20" applyNumberFormat="1" applyFont="1" applyBorder="1"/>
    <xf numFmtId="43" fontId="1" fillId="13" borderId="0" xfId="28" applyNumberFormat="1" applyFill="1"/>
    <xf numFmtId="0" fontId="32" fillId="14" borderId="3" xfId="28" applyFont="1" applyFill="1" applyBorder="1" applyAlignment="1">
      <alignment horizontal="right"/>
    </xf>
    <xf numFmtId="0" fontId="32" fillId="14" borderId="3" xfId="28" applyFont="1" applyFill="1" applyBorder="1" applyAlignment="1">
      <alignment horizontal="right" wrapText="1"/>
    </xf>
    <xf numFmtId="0" fontId="6" fillId="13" borderId="6" xfId="20" applyFont="1" applyFill="1" applyBorder="1" applyAlignment="1">
      <alignment vertical="top" wrapText="1"/>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9" fillId="13" borderId="30" xfId="20" applyFont="1" applyFill="1" applyBorder="1" applyAlignment="1">
      <alignment horizontal="center" vertical="top"/>
    </xf>
    <xf numFmtId="0" fontId="19"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6" fillId="13" borderId="49" xfId="28" applyFont="1" applyFill="1" applyBorder="1" applyAlignment="1">
      <alignment horizontal="center" wrapText="1"/>
    </xf>
    <xf numFmtId="0" fontId="26" fillId="13" borderId="50" xfId="28" applyFont="1" applyFill="1" applyBorder="1" applyAlignment="1">
      <alignment horizontal="center" wrapText="1"/>
    </xf>
    <xf numFmtId="0" fontId="26" fillId="13" borderId="5" xfId="28" applyFont="1" applyFill="1" applyBorder="1" applyAlignment="1">
      <alignment horizontal="center" wrapText="1"/>
    </xf>
    <xf numFmtId="0" fontId="26" fillId="13" borderId="3" xfId="28" applyFont="1" applyFill="1" applyBorder="1" applyAlignment="1">
      <alignment horizontal="center" wrapText="1"/>
    </xf>
    <xf numFmtId="0" fontId="11" fillId="7" borderId="0" xfId="0" applyFont="1" applyFill="1" applyAlignment="1">
      <alignment horizontal="center"/>
    </xf>
    <xf numFmtId="0" fontId="8" fillId="0" borderId="9" xfId="18" applyFont="1" applyBorder="1" applyAlignment="1">
      <alignment horizontal="left" vertical="top" wrapText="1"/>
    </xf>
    <xf numFmtId="0" fontId="4" fillId="0" borderId="10" xfId="18" applyBorder="1" applyAlignment="1">
      <alignment vertical="top" wrapText="1"/>
    </xf>
    <xf numFmtId="0" fontId="25" fillId="11" borderId="0" xfId="18" applyFont="1" applyFill="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27" fillId="11" borderId="30" xfId="18" applyFont="1" applyFill="1" applyBorder="1" applyAlignment="1">
      <alignment horizontal="center" vertical="top" wrapText="1"/>
    </xf>
    <xf numFmtId="0" fontId="27"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xf numFmtId="15" fontId="34" fillId="0" borderId="24" xfId="33" applyNumberFormat="1" applyBorder="1" applyAlignment="1">
      <alignment horizontal="center"/>
    </xf>
    <xf numFmtId="0" fontId="2" fillId="13" borderId="7" xfId="20" applyFill="1" applyBorder="1" applyAlignment="1"/>
    <xf numFmtId="0" fontId="9" fillId="13" borderId="7" xfId="20" applyFont="1" applyFill="1" applyBorder="1" applyAlignment="1"/>
    <xf numFmtId="0" fontId="4" fillId="0" borderId="10" xfId="18" applyBorder="1" applyAlignment="1"/>
    <xf numFmtId="0" fontId="4" fillId="0" borderId="11" xfId="18" applyBorder="1" applyAlignment="1"/>
  </cellXfs>
  <cellStyles count="34">
    <cellStyle name="Actual Date" xfId="1" xr:uid="{00000000-0005-0000-0000-000000000000}"/>
    <cellStyle name="Comma" xfId="32" builtinId="3"/>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3"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1">
    <dxf>
      <font>
        <color theme="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mquiroz@ebce.org"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codeName="Sheet1">
    <pageSetUpPr fitToPage="1"/>
  </sheetPr>
  <dimension ref="A1:B21"/>
  <sheetViews>
    <sheetView topLeftCell="A13" zoomScale="70" zoomScaleNormal="70" workbookViewId="0">
      <selection activeCell="B18" sqref="B18"/>
    </sheetView>
  </sheetViews>
  <sheetFormatPr defaultColWidth="8.6640625" defaultRowHeight="11.1"/>
  <cols>
    <col min="1" max="1" width="56.1640625" style="69" bestFit="1" customWidth="1"/>
    <col min="2" max="2" width="63.6640625" style="69" customWidth="1"/>
    <col min="3" max="16384" width="8.6640625" style="69"/>
  </cols>
  <sheetData>
    <row r="1" spans="1:2" s="68" customFormat="1" ht="20.100000000000001">
      <c r="A1" s="176" t="s">
        <v>0</v>
      </c>
      <c r="B1" s="177"/>
    </row>
    <row r="2" spans="1:2" ht="18">
      <c r="A2" s="178"/>
      <c r="B2" s="212"/>
    </row>
    <row r="3" spans="1:2" ht="18">
      <c r="A3" s="178" t="s">
        <v>1</v>
      </c>
      <c r="B3" s="212"/>
    </row>
    <row r="4" spans="1:2" ht="18">
      <c r="A4" s="178" t="s">
        <v>2</v>
      </c>
      <c r="B4" s="179"/>
    </row>
    <row r="5" spans="1:2" ht="18">
      <c r="A5" s="178" t="s">
        <v>3</v>
      </c>
      <c r="B5" s="179"/>
    </row>
    <row r="6" spans="1:2" ht="18">
      <c r="A6" s="132"/>
      <c r="B6" s="131"/>
    </row>
    <row r="7" spans="1:2" ht="185.25" customHeight="1">
      <c r="A7" s="170" t="s">
        <v>4</v>
      </c>
      <c r="B7" s="212"/>
    </row>
    <row r="8" spans="1:2" ht="18.75" customHeight="1">
      <c r="A8" s="130"/>
      <c r="B8" s="131"/>
    </row>
    <row r="9" spans="1:2" ht="17.100000000000001">
      <c r="A9" s="133" t="s">
        <v>5</v>
      </c>
      <c r="B9" s="131"/>
    </row>
    <row r="10" spans="1:2" ht="84" customHeight="1">
      <c r="A10" s="170" t="s">
        <v>6</v>
      </c>
      <c r="B10" s="212"/>
    </row>
    <row r="11" spans="1:2" ht="16.5" customHeight="1">
      <c r="A11" s="130"/>
      <c r="B11" s="131"/>
    </row>
    <row r="12" spans="1:2" ht="17.25" customHeight="1">
      <c r="A12" s="171" t="s">
        <v>7</v>
      </c>
      <c r="B12" s="213"/>
    </row>
    <row r="13" spans="1:2" ht="127.5" customHeight="1">
      <c r="A13" s="170" t="s">
        <v>8</v>
      </c>
      <c r="B13" s="212"/>
    </row>
    <row r="14" spans="1:2" ht="17.25" customHeight="1">
      <c r="A14" s="130"/>
      <c r="B14" s="131"/>
    </row>
    <row r="15" spans="1:2" ht="17.100000000000001">
      <c r="A15" s="133" t="s">
        <v>9</v>
      </c>
      <c r="B15" s="131"/>
    </row>
    <row r="16" spans="1:2" ht="46.5" customHeight="1">
      <c r="A16" s="172" t="s">
        <v>10</v>
      </c>
      <c r="B16" s="173"/>
    </row>
    <row r="17" spans="1:2" ht="15.75" customHeight="1">
      <c r="A17" s="134"/>
      <c r="B17" s="135"/>
    </row>
    <row r="18" spans="1:2" ht="24.75" customHeight="1">
      <c r="A18" s="70" t="s">
        <v>11</v>
      </c>
      <c r="B18" s="131"/>
    </row>
    <row r="19" spans="1:2" s="73" customFormat="1" ht="23.25" customHeight="1">
      <c r="A19" s="71" t="s">
        <v>12</v>
      </c>
      <c r="B19" s="72">
        <v>45061</v>
      </c>
    </row>
    <row r="20" spans="1:2" s="74" customFormat="1" ht="23.25" customHeight="1">
      <c r="A20" s="71"/>
      <c r="B20" s="72"/>
    </row>
    <row r="21" spans="1:2" ht="33.75" customHeight="1" thickBot="1">
      <c r="A21" s="174" t="s">
        <v>13</v>
      </c>
      <c r="B21" s="175"/>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tabSelected="1" zoomScaleNormal="100" workbookViewId="0">
      <selection activeCell="B8" sqref="B8"/>
    </sheetView>
  </sheetViews>
  <sheetFormatPr defaultColWidth="8.6640625" defaultRowHeight="11.1"/>
  <cols>
    <col min="1" max="1" width="45.5" customWidth="1"/>
    <col min="2" max="2" width="108.1640625" customWidth="1"/>
  </cols>
  <sheetData>
    <row r="1" spans="1:3" ht="18">
      <c r="A1" s="50" t="s">
        <v>14</v>
      </c>
      <c r="B1" s="51"/>
      <c r="C1" s="41"/>
    </row>
    <row r="2" spans="1:3" ht="17.25" customHeight="1">
      <c r="A2" s="66" t="s">
        <v>15</v>
      </c>
      <c r="B2" s="40" t="s">
        <v>16</v>
      </c>
    </row>
    <row r="3" spans="1:3" ht="12.95">
      <c r="A3" s="67" t="s">
        <v>17</v>
      </c>
      <c r="B3" s="39"/>
    </row>
    <row r="4" spans="1:3" ht="15" customHeight="1">
      <c r="A4" s="67" t="s">
        <v>18</v>
      </c>
      <c r="B4" s="39" t="s">
        <v>19</v>
      </c>
    </row>
    <row r="5" spans="1:3" ht="12.95">
      <c r="A5" s="158"/>
      <c r="B5" s="39" t="s">
        <v>20</v>
      </c>
    </row>
    <row r="6" spans="1:3" ht="12.95">
      <c r="A6" s="158"/>
      <c r="B6" s="39" t="s">
        <v>21</v>
      </c>
    </row>
    <row r="7" spans="1:3" ht="12.75">
      <c r="A7" s="159"/>
      <c r="B7" s="211" t="s">
        <v>22</v>
      </c>
      <c r="C7" s="42"/>
    </row>
    <row r="8" spans="1:3" ht="12.95">
      <c r="A8" s="160"/>
      <c r="B8" s="39"/>
    </row>
    <row r="11" spans="1:3" ht="12">
      <c r="C11" s="38" t="s">
        <v>23</v>
      </c>
    </row>
    <row r="12" spans="1:3">
      <c r="A12" s="45" t="s">
        <v>24</v>
      </c>
      <c r="B12" s="45" t="s">
        <v>25</v>
      </c>
      <c r="C12" s="44" t="s">
        <v>26</v>
      </c>
    </row>
    <row r="13" spans="1:3">
      <c r="A13" s="45" t="s">
        <v>27</v>
      </c>
      <c r="B13" s="43" t="s">
        <v>28</v>
      </c>
      <c r="C13" s="44" t="s">
        <v>26</v>
      </c>
    </row>
    <row r="14" spans="1:3">
      <c r="A14" s="45" t="s">
        <v>29</v>
      </c>
      <c r="B14" s="43" t="str">
        <f>'Form 3'!B4:T4</f>
        <v>INCREMENTAL DEMAND MODIFIER IMPACTS</v>
      </c>
      <c r="C14" s="44" t="s">
        <v>30</v>
      </c>
    </row>
    <row r="15" spans="1:3">
      <c r="A15" s="43" t="s">
        <v>31</v>
      </c>
      <c r="B15" s="43" t="s">
        <v>32</v>
      </c>
      <c r="C15" s="44" t="s">
        <v>26</v>
      </c>
    </row>
    <row r="16" spans="1:3">
      <c r="A16" s="45" t="s">
        <v>33</v>
      </c>
      <c r="B16" s="45" t="s">
        <v>34</v>
      </c>
      <c r="C16" s="48" t="s">
        <v>26</v>
      </c>
    </row>
    <row r="17" spans="1:3">
      <c r="A17" s="45" t="s">
        <v>35</v>
      </c>
      <c r="B17" s="45" t="s">
        <v>36</v>
      </c>
      <c r="C17" s="44" t="s">
        <v>26</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xr:uid="{964AF20A-17D4-447C-AB29-DE81452F61A0}"/>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codeName="Sheet2">
    <pageSetUpPr fitToPage="1"/>
  </sheetPr>
  <dimension ref="B1:I22"/>
  <sheetViews>
    <sheetView showGridLines="0" zoomScaleNormal="100" workbookViewId="0">
      <selection activeCell="C9" sqref="C9"/>
    </sheetView>
  </sheetViews>
  <sheetFormatPr defaultColWidth="8.6640625" defaultRowHeight="11.25" customHeight="1"/>
  <cols>
    <col min="1" max="1" width="1.6640625" style="69" customWidth="1"/>
    <col min="2" max="2" width="6" style="69" bestFit="1" customWidth="1"/>
    <col min="3" max="9" width="22.6640625" style="69" customWidth="1"/>
    <col min="10" max="10" width="6.6640625" style="69" customWidth="1"/>
    <col min="11" max="16384" width="8.6640625" style="69"/>
  </cols>
  <sheetData>
    <row r="1" spans="2:9" s="75" customFormat="1" ht="15.95">
      <c r="B1" s="180" t="s">
        <v>37</v>
      </c>
      <c r="C1" s="180"/>
      <c r="D1" s="180"/>
      <c r="E1" s="180"/>
      <c r="F1" s="180"/>
      <c r="G1" s="180"/>
      <c r="H1" s="180"/>
      <c r="I1" s="180"/>
    </row>
    <row r="2" spans="2:9" s="76" customFormat="1" ht="15.95">
      <c r="B2" s="181" t="str">
        <f>'FormsList&amp;FilerInfo'!B2</f>
        <v>East Bay Community Energy</v>
      </c>
      <c r="C2" s="182"/>
      <c r="D2" s="182"/>
      <c r="E2" s="182"/>
      <c r="F2" s="182"/>
      <c r="G2" s="182"/>
      <c r="H2" s="182"/>
      <c r="I2" s="182"/>
    </row>
    <row r="3" spans="2:9" s="76" customFormat="1" ht="12.95">
      <c r="B3" s="183"/>
      <c r="C3" s="183"/>
      <c r="D3" s="183"/>
      <c r="E3" s="183"/>
      <c r="F3" s="183"/>
      <c r="G3" s="183"/>
      <c r="H3" s="183"/>
      <c r="I3" s="183"/>
    </row>
    <row r="4" spans="2:9" s="75" customFormat="1" ht="20.100000000000001" customHeight="1">
      <c r="B4" s="184" t="s">
        <v>25</v>
      </c>
      <c r="C4" s="184"/>
      <c r="D4" s="184"/>
      <c r="E4" s="184"/>
      <c r="F4" s="184"/>
      <c r="G4" s="184"/>
      <c r="H4" s="184"/>
      <c r="I4" s="184"/>
    </row>
    <row r="5" spans="2:9" s="76" customFormat="1" ht="12.95">
      <c r="B5" s="185" t="s">
        <v>38</v>
      </c>
      <c r="C5" s="185"/>
      <c r="D5" s="185"/>
      <c r="E5" s="185"/>
      <c r="F5" s="185"/>
      <c r="G5" s="185"/>
      <c r="H5" s="185"/>
      <c r="I5" s="185"/>
    </row>
    <row r="6" spans="2:9" s="75" customFormat="1" ht="15.95">
      <c r="B6" s="138"/>
      <c r="C6" s="138"/>
      <c r="D6" s="138"/>
      <c r="E6" s="138"/>
      <c r="F6" s="138"/>
      <c r="G6" s="138"/>
      <c r="H6" s="138"/>
      <c r="I6" s="138"/>
    </row>
    <row r="7" spans="2:9" ht="18.75" customHeight="1">
      <c r="E7" s="77" t="s">
        <v>39</v>
      </c>
    </row>
    <row r="8" spans="2:9" ht="24">
      <c r="B8" s="78" t="s">
        <v>40</v>
      </c>
      <c r="C8" s="79" t="s">
        <v>41</v>
      </c>
      <c r="D8" s="79" t="s">
        <v>42</v>
      </c>
      <c r="E8" s="79" t="s">
        <v>43</v>
      </c>
      <c r="F8" s="79" t="s">
        <v>44</v>
      </c>
      <c r="G8" s="80" t="s">
        <v>45</v>
      </c>
      <c r="H8" s="80" t="s">
        <v>46</v>
      </c>
      <c r="I8" s="81" t="s">
        <v>47</v>
      </c>
    </row>
    <row r="9" spans="2:9" ht="11.1">
      <c r="B9" s="82">
        <v>2021</v>
      </c>
      <c r="C9" s="83">
        <v>2666.2246736944599</v>
      </c>
      <c r="D9" s="83">
        <v>1932.0899083706502</v>
      </c>
      <c r="E9" s="83">
        <v>1752.8204646615</v>
      </c>
      <c r="F9" s="83">
        <v>43.803671514871901</v>
      </c>
      <c r="G9" s="83">
        <v>41.476058795217497</v>
      </c>
      <c r="H9" s="83">
        <v>6.8783478899656005</v>
      </c>
      <c r="I9" s="83">
        <v>6443.2931249266649</v>
      </c>
    </row>
    <row r="10" spans="2:9" ht="11.1">
      <c r="B10" s="82">
        <v>2022</v>
      </c>
      <c r="C10" s="83">
        <v>2615.0452935542103</v>
      </c>
      <c r="D10" s="83">
        <v>1981.3823463758699</v>
      </c>
      <c r="E10" s="83">
        <v>1859.2645011827601</v>
      </c>
      <c r="F10" s="83">
        <v>49.044017804079694</v>
      </c>
      <c r="G10" s="83">
        <v>41.838869282449998</v>
      </c>
      <c r="H10" s="83">
        <v>7.0702259806704992</v>
      </c>
      <c r="I10" s="83">
        <v>6553.64525418004</v>
      </c>
    </row>
    <row r="11" spans="2:9" ht="11.1">
      <c r="B11" s="82">
        <v>2023</v>
      </c>
      <c r="C11" s="84">
        <v>2693.3185141814597</v>
      </c>
      <c r="D11" s="166">
        <v>1909.4434855567802</v>
      </c>
      <c r="E11" s="84">
        <v>1935.5146388140499</v>
      </c>
      <c r="F11" s="84">
        <v>75.883438022650409</v>
      </c>
      <c r="G11" s="84">
        <v>39.789147517196099</v>
      </c>
      <c r="H11" s="84">
        <v>8.0391223483801593</v>
      </c>
      <c r="I11" s="84">
        <v>6661.9883464405175</v>
      </c>
    </row>
    <row r="12" spans="2:9" ht="11.1">
      <c r="B12" s="82">
        <v>2024</v>
      </c>
      <c r="C12" s="84">
        <v>2830.2362307441003</v>
      </c>
      <c r="D12" s="166">
        <v>1952.3268525837887</v>
      </c>
      <c r="E12" s="84">
        <v>1935.6563525852812</v>
      </c>
      <c r="F12" s="84">
        <v>79.692718893946306</v>
      </c>
      <c r="G12" s="84">
        <v>39.470657443352295</v>
      </c>
      <c r="H12" s="84">
        <v>8.84062830428363</v>
      </c>
      <c r="I12" s="84">
        <v>6846.2234405547515</v>
      </c>
    </row>
    <row r="13" spans="2:9" ht="11.1">
      <c r="B13" s="82">
        <v>2025</v>
      </c>
      <c r="C13" s="84">
        <v>3495.0305934020698</v>
      </c>
      <c r="D13" s="166">
        <v>2235.4151145690148</v>
      </c>
      <c r="E13" s="84">
        <v>2170.6242575574374</v>
      </c>
      <c r="F13" s="84">
        <v>81.253101494037708</v>
      </c>
      <c r="G13" s="84">
        <v>39.6308764594908</v>
      </c>
      <c r="H13" s="84">
        <v>9.6061711235250993</v>
      </c>
      <c r="I13" s="84">
        <v>8031.560114605576</v>
      </c>
    </row>
    <row r="14" spans="2:9" ht="11.1">
      <c r="B14" s="82">
        <v>2026</v>
      </c>
      <c r="C14" s="84">
        <v>3651.0266531578104</v>
      </c>
      <c r="D14" s="166">
        <v>2260.4937765625182</v>
      </c>
      <c r="E14" s="84">
        <v>2191.3057085867017</v>
      </c>
      <c r="F14" s="84">
        <v>81.685315983370202</v>
      </c>
      <c r="G14" s="84">
        <v>39.8315450390362</v>
      </c>
      <c r="H14" s="84">
        <v>9.6889503250058286</v>
      </c>
      <c r="I14" s="84">
        <v>8234.0319496544435</v>
      </c>
    </row>
    <row r="15" spans="2:9" ht="11.1">
      <c r="B15" s="82">
        <v>2027</v>
      </c>
      <c r="C15" s="84">
        <v>3813.9765626104299</v>
      </c>
      <c r="D15" s="166">
        <v>2274.9217885761836</v>
      </c>
      <c r="E15" s="84">
        <v>2205.320247063637</v>
      </c>
      <c r="F15" s="84">
        <v>82.108674008353205</v>
      </c>
      <c r="G15" s="84">
        <v>40.033932989229903</v>
      </c>
      <c r="H15" s="84">
        <v>9.7374763757310898</v>
      </c>
      <c r="I15" s="84">
        <v>8426.0986816235654</v>
      </c>
    </row>
    <row r="16" spans="2:9" ht="11.1">
      <c r="B16" s="82">
        <v>2028</v>
      </c>
      <c r="C16" s="84">
        <v>4025.9735630596902</v>
      </c>
      <c r="D16" s="166">
        <v>2294.7739170174</v>
      </c>
      <c r="E16" s="84">
        <v>2225.134622777111</v>
      </c>
      <c r="F16" s="84">
        <v>82.780812045747098</v>
      </c>
      <c r="G16" s="84">
        <v>40.359692964978002</v>
      </c>
      <c r="H16" s="84">
        <v>9.8124534038563702</v>
      </c>
      <c r="I16" s="84">
        <v>8678.8350612687809</v>
      </c>
    </row>
    <row r="17" spans="2:9" ht="11.1">
      <c r="B17" s="82">
        <v>2029</v>
      </c>
      <c r="C17" s="84">
        <v>4262.3677589468298</v>
      </c>
      <c r="D17" s="166">
        <v>2307.9884475957356</v>
      </c>
      <c r="E17" s="84">
        <v>2237.2414796501143</v>
      </c>
      <c r="F17" s="84">
        <v>82.941514428291597</v>
      </c>
      <c r="G17" s="84">
        <v>40.440582038840304</v>
      </c>
      <c r="H17" s="84">
        <v>9.8346870429153999</v>
      </c>
      <c r="I17" s="84">
        <v>8940.8144697027274</v>
      </c>
    </row>
    <row r="18" spans="2:9" ht="11.1">
      <c r="B18" s="82">
        <v>2030</v>
      </c>
      <c r="C18" s="84">
        <v>4562.7272041556398</v>
      </c>
      <c r="D18" s="166">
        <v>2332.4517475506545</v>
      </c>
      <c r="E18" s="84">
        <v>2260.9744589573052</v>
      </c>
      <c r="F18" s="84">
        <v>83.331405300301896</v>
      </c>
      <c r="G18" s="84">
        <v>40.640986334192903</v>
      </c>
      <c r="H18" s="84">
        <v>9.8834155620430213</v>
      </c>
      <c r="I18" s="84">
        <v>9290.0092178601353</v>
      </c>
    </row>
    <row r="19" spans="2:9" ht="11.1">
      <c r="B19" s="82">
        <v>2031</v>
      </c>
      <c r="C19" s="84">
        <v>4897.4499350836068</v>
      </c>
      <c r="D19" s="166">
        <v>2360.0304901316999</v>
      </c>
      <c r="E19" s="84">
        <v>2287.6219149554618</v>
      </c>
      <c r="F19" s="84">
        <v>83.745015941486699</v>
      </c>
      <c r="G19" s="84">
        <v>40.839532535237296</v>
      </c>
      <c r="H19" s="84">
        <v>9.9332875036393489</v>
      </c>
      <c r="I19" s="84">
        <v>9679.6201761511329</v>
      </c>
    </row>
    <row r="20" spans="2:9" ht="11.1">
      <c r="B20" s="82">
        <v>2032</v>
      </c>
      <c r="C20" s="84">
        <v>5275.1417634274876</v>
      </c>
      <c r="D20" s="166">
        <v>2397.2590308098897</v>
      </c>
      <c r="E20" s="84">
        <v>2323.482824190517</v>
      </c>
      <c r="F20" s="84">
        <v>84.4206596144423</v>
      </c>
      <c r="G20" s="84">
        <v>41.167513527963806</v>
      </c>
      <c r="H20" s="84">
        <v>10.010710073463301</v>
      </c>
      <c r="I20" s="84">
        <v>10131.482501643766</v>
      </c>
    </row>
    <row r="21" spans="2:9" ht="11.1">
      <c r="B21" s="82">
        <v>2033</v>
      </c>
      <c r="C21" s="84">
        <v>5669.977310707699</v>
      </c>
      <c r="D21" s="166">
        <v>2423.2696554017684</v>
      </c>
      <c r="E21" s="84">
        <v>2349.511383881777</v>
      </c>
      <c r="F21" s="84">
        <v>84.628379652255504</v>
      </c>
      <c r="G21" s="84">
        <v>41.250809072915096</v>
      </c>
      <c r="H21" s="84">
        <v>10.033130369237901</v>
      </c>
      <c r="I21" s="84">
        <v>10578.670669085652</v>
      </c>
    </row>
    <row r="22" spans="2:9" ht="11.1">
      <c r="B22" s="82">
        <v>2034</v>
      </c>
      <c r="C22" s="84">
        <v>6092.5125661128659</v>
      </c>
      <c r="D22" s="166">
        <v>2502.5737947917846</v>
      </c>
      <c r="E22" s="84">
        <v>2426.4108442421384</v>
      </c>
      <c r="F22" s="84">
        <v>85.0547700958018</v>
      </c>
      <c r="G22" s="84">
        <v>41.459064092234996</v>
      </c>
      <c r="H22" s="84">
        <v>10.0832486302301</v>
      </c>
      <c r="I22" s="84">
        <v>11158.094287965054</v>
      </c>
    </row>
  </sheetData>
  <mergeCells count="5">
    <mergeCell ref="B1:I1"/>
    <mergeCell ref="B2:I2"/>
    <mergeCell ref="B3:I3"/>
    <mergeCell ref="B4:I4"/>
    <mergeCell ref="B5:I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codeName="Sheet4">
    <pageSetUpPr fitToPage="1"/>
  </sheetPr>
  <dimension ref="B1:J22"/>
  <sheetViews>
    <sheetView showGridLines="0" zoomScaleNormal="100" workbookViewId="0">
      <selection activeCell="I48" sqref="I48"/>
    </sheetView>
  </sheetViews>
  <sheetFormatPr defaultColWidth="8.6640625" defaultRowHeight="11.25" customHeight="1"/>
  <cols>
    <col min="1" max="1" width="1.6640625" style="69" customWidth="1"/>
    <col min="2" max="2" width="10.1640625" style="69" customWidth="1"/>
    <col min="3" max="10" width="15.6640625" style="69" customWidth="1"/>
    <col min="11" max="16384" width="8.6640625" style="69"/>
  </cols>
  <sheetData>
    <row r="1" spans="2:10" s="75" customFormat="1" ht="15.95">
      <c r="B1" s="180" t="s">
        <v>48</v>
      </c>
      <c r="C1" s="180"/>
      <c r="D1" s="180"/>
      <c r="E1" s="180"/>
      <c r="F1" s="180"/>
      <c r="G1" s="180"/>
      <c r="H1" s="180"/>
      <c r="I1" s="180"/>
      <c r="J1" s="180"/>
    </row>
    <row r="2" spans="2:10" ht="15.95">
      <c r="B2" s="181" t="str">
        <f>'FormsList&amp;FilerInfo'!B2</f>
        <v>East Bay Community Energy</v>
      </c>
      <c r="C2" s="181"/>
      <c r="D2" s="181"/>
      <c r="E2" s="181"/>
      <c r="F2" s="181"/>
      <c r="G2" s="181"/>
      <c r="H2" s="181"/>
      <c r="I2" s="181"/>
      <c r="J2" s="181"/>
    </row>
    <row r="3" spans="2:10" ht="12.95">
      <c r="B3" s="137"/>
      <c r="C3" s="139"/>
      <c r="D3" s="139"/>
      <c r="E3" s="139"/>
      <c r="F3" s="139"/>
      <c r="G3" s="139"/>
      <c r="H3" s="139"/>
      <c r="I3" s="139"/>
      <c r="J3" s="139"/>
    </row>
    <row r="4" spans="2:10" s="75" customFormat="1" ht="20.100000000000001" customHeight="1">
      <c r="B4" s="186" t="s">
        <v>28</v>
      </c>
      <c r="C4" s="186"/>
      <c r="D4" s="186"/>
      <c r="E4" s="186"/>
      <c r="F4" s="186"/>
      <c r="G4" s="186"/>
      <c r="H4" s="186"/>
      <c r="I4" s="186"/>
      <c r="J4" s="186"/>
    </row>
    <row r="5" spans="2:10" ht="12.95">
      <c r="B5" s="183" t="s">
        <v>49</v>
      </c>
      <c r="C5" s="183"/>
      <c r="D5" s="183"/>
      <c r="E5" s="183"/>
      <c r="F5" s="183"/>
      <c r="G5" s="183"/>
      <c r="H5" s="183"/>
      <c r="I5" s="183"/>
      <c r="J5" s="183"/>
    </row>
    <row r="6" spans="2:10" ht="20.100000000000001" customHeight="1">
      <c r="B6" s="136"/>
      <c r="C6" s="136"/>
      <c r="D6" s="136"/>
      <c r="E6" s="136"/>
      <c r="F6" s="136"/>
      <c r="G6" s="136"/>
      <c r="H6" s="136"/>
      <c r="I6" s="136"/>
      <c r="J6" s="136"/>
    </row>
    <row r="7" spans="2:10" ht="12.95">
      <c r="B7" s="187" t="s">
        <v>50</v>
      </c>
      <c r="C7" s="187"/>
      <c r="D7" s="187"/>
      <c r="E7" s="187"/>
      <c r="F7" s="187"/>
      <c r="G7" s="187"/>
      <c r="H7" s="187"/>
      <c r="I7" s="187"/>
      <c r="J7" s="187"/>
    </row>
    <row r="8" spans="2:10" ht="39" customHeight="1">
      <c r="B8" s="85" t="s">
        <v>40</v>
      </c>
      <c r="C8" s="165" t="s">
        <v>41</v>
      </c>
      <c r="D8" s="165" t="s">
        <v>42</v>
      </c>
      <c r="E8" s="165" t="s">
        <v>43</v>
      </c>
      <c r="F8" s="165" t="s">
        <v>44</v>
      </c>
      <c r="G8" s="80" t="s">
        <v>45</v>
      </c>
      <c r="H8" s="80" t="s">
        <v>46</v>
      </c>
      <c r="I8" s="80" t="s">
        <v>51</v>
      </c>
      <c r="J8" s="86" t="s">
        <v>52</v>
      </c>
    </row>
    <row r="9" spans="2:10" ht="11.1">
      <c r="B9" s="82">
        <v>2021</v>
      </c>
      <c r="C9" s="87">
        <v>631.29999999999995</v>
      </c>
      <c r="D9" s="87">
        <v>357.1</v>
      </c>
      <c r="E9" s="87">
        <v>278.7</v>
      </c>
      <c r="F9" s="87">
        <v>6.6</v>
      </c>
      <c r="G9" s="87">
        <v>2.4</v>
      </c>
      <c r="H9" s="87">
        <v>0.8</v>
      </c>
      <c r="I9" s="87">
        <v>118.10000000000014</v>
      </c>
      <c r="J9" s="83">
        <v>1395</v>
      </c>
    </row>
    <row r="10" spans="2:10" ht="11.1">
      <c r="B10" s="82">
        <v>2022</v>
      </c>
      <c r="C10" s="87">
        <v>698.8</v>
      </c>
      <c r="D10" s="87">
        <v>460.2</v>
      </c>
      <c r="E10" s="87">
        <v>322.89999999999998</v>
      </c>
      <c r="F10" s="87">
        <v>6.5</v>
      </c>
      <c r="G10" s="87">
        <v>2.1</v>
      </c>
      <c r="H10" s="87">
        <v>0.7</v>
      </c>
      <c r="I10" s="87">
        <v>144.39999999999986</v>
      </c>
      <c r="J10" s="83">
        <v>1635.6</v>
      </c>
    </row>
    <row r="11" spans="2:10" ht="11.1">
      <c r="B11" s="82">
        <v>2023</v>
      </c>
      <c r="C11" s="88">
        <v>614.41085889629721</v>
      </c>
      <c r="D11" s="88">
        <v>404.62489591310242</v>
      </c>
      <c r="E11" s="88">
        <v>283.90564730625982</v>
      </c>
      <c r="F11" s="88">
        <v>5.7150409027274351</v>
      </c>
      <c r="G11" s="88">
        <v>1.846397830111941</v>
      </c>
      <c r="H11" s="88">
        <v>0.61546594337064686</v>
      </c>
      <c r="I11" s="88">
        <v>126.96183174674476</v>
      </c>
      <c r="J11" s="84">
        <v>1438.0801385386144</v>
      </c>
    </row>
    <row r="12" spans="2:10" ht="11.1">
      <c r="B12" s="82">
        <v>2024</v>
      </c>
      <c r="C12" s="84">
        <v>604.96591251016287</v>
      </c>
      <c r="D12" s="88">
        <v>411.47742496438246</v>
      </c>
      <c r="E12" s="88">
        <v>288.71373429161042</v>
      </c>
      <c r="F12" s="88">
        <v>5.8102228276048757</v>
      </c>
      <c r="G12" s="88">
        <v>1.8771489135338835</v>
      </c>
      <c r="H12" s="88">
        <v>0.62571630451129445</v>
      </c>
      <c r="I12" s="88">
        <v>129.07633481632976</v>
      </c>
      <c r="J12" s="84">
        <v>1442.5464946281354</v>
      </c>
    </row>
    <row r="13" spans="2:10" ht="11.1">
      <c r="B13" s="82">
        <v>2025</v>
      </c>
      <c r="C13" s="88">
        <v>752.83888292539325</v>
      </c>
      <c r="D13" s="88">
        <v>449.96167829255057</v>
      </c>
      <c r="E13" s="88">
        <v>305.0849822513743</v>
      </c>
      <c r="F13" s="88">
        <v>5.6800021055625116</v>
      </c>
      <c r="G13" s="88">
        <v>1.7086590519292373</v>
      </c>
      <c r="H13" s="88">
        <v>0.6623903316571963</v>
      </c>
      <c r="I13" s="88">
        <v>148.42389257689777</v>
      </c>
      <c r="J13" s="84">
        <v>1664.3604875353651</v>
      </c>
    </row>
    <row r="14" spans="2:10" ht="11.1">
      <c r="B14" s="82">
        <v>2026</v>
      </c>
      <c r="C14" s="84">
        <v>747.37583762822419</v>
      </c>
      <c r="D14" s="88">
        <v>454.9698410097601</v>
      </c>
      <c r="E14" s="88">
        <v>308.48063860924407</v>
      </c>
      <c r="F14" s="88">
        <v>5.7398999063877341</v>
      </c>
      <c r="G14" s="88">
        <v>1.7266775170052351</v>
      </c>
      <c r="H14" s="88">
        <v>0.66937549177101074</v>
      </c>
      <c r="I14" s="88">
        <v>149.98907945360139</v>
      </c>
      <c r="J14" s="84">
        <v>1668.9513496159939</v>
      </c>
    </row>
    <row r="15" spans="2:10" ht="11.1">
      <c r="B15" s="82">
        <v>2027</v>
      </c>
      <c r="C15" s="88">
        <v>740.57231872698651</v>
      </c>
      <c r="D15" s="88">
        <v>457.61969347796582</v>
      </c>
      <c r="E15" s="88">
        <v>310.27730315254252</v>
      </c>
      <c r="F15" s="88">
        <v>5.7685669918324631</v>
      </c>
      <c r="G15" s="88">
        <v>1.7353011537798759</v>
      </c>
      <c r="H15" s="88">
        <v>0.67271858916472171</v>
      </c>
      <c r="I15" s="88">
        <v>150.73817783974008</v>
      </c>
      <c r="J15" s="84">
        <v>1667.3840799320119</v>
      </c>
    </row>
    <row r="16" spans="2:10" ht="11.1">
      <c r="B16" s="82">
        <v>2028</v>
      </c>
      <c r="C16" s="84">
        <v>740.15632167222498</v>
      </c>
      <c r="D16" s="88">
        <v>461.55683579404069</v>
      </c>
      <c r="E16" s="88">
        <v>312.94678158052523</v>
      </c>
      <c r="F16" s="88">
        <v>5.8115510553445215</v>
      </c>
      <c r="G16" s="88">
        <v>1.748231625959922</v>
      </c>
      <c r="H16" s="88">
        <v>0.67773130351879618</v>
      </c>
      <c r="I16" s="88">
        <v>151.86139256865442</v>
      </c>
      <c r="J16" s="84">
        <v>1674.7588456002686</v>
      </c>
    </row>
    <row r="17" spans="2:10" ht="11.1">
      <c r="B17" s="82">
        <v>2029</v>
      </c>
      <c r="C17" s="88">
        <v>740.77773220012841</v>
      </c>
      <c r="D17" s="88">
        <v>463.42070426757613</v>
      </c>
      <c r="E17" s="88">
        <v>314.21052982309828</v>
      </c>
      <c r="F17" s="88">
        <v>5.8271682255215129</v>
      </c>
      <c r="G17" s="88">
        <v>1.7529295853431242</v>
      </c>
      <c r="H17" s="88">
        <v>0.67955254624737771</v>
      </c>
      <c r="I17" s="88">
        <v>152.26948417595059</v>
      </c>
      <c r="J17" s="84">
        <v>1678.9381008238654</v>
      </c>
    </row>
    <row r="18" spans="2:10" ht="11.1">
      <c r="B18" s="82">
        <v>2030</v>
      </c>
      <c r="C18" s="84">
        <v>749.85542601706368</v>
      </c>
      <c r="D18" s="88">
        <v>467.22311823074909</v>
      </c>
      <c r="E18" s="88">
        <v>316.78865914484192</v>
      </c>
      <c r="F18" s="88">
        <v>5.8554283052435006</v>
      </c>
      <c r="G18" s="88">
        <v>1.7614307865975971</v>
      </c>
      <c r="H18" s="88">
        <v>0.68284817945874132</v>
      </c>
      <c r="I18" s="88">
        <v>153.00794711292087</v>
      </c>
      <c r="J18" s="84">
        <v>1695.1748577768753</v>
      </c>
    </row>
    <row r="19" spans="2:10" ht="11.1">
      <c r="B19" s="82">
        <v>2031</v>
      </c>
      <c r="C19" s="84">
        <v>762.62830741748758</v>
      </c>
      <c r="D19" s="88">
        <v>471.44504438103928</v>
      </c>
      <c r="E19" s="88">
        <v>319.65122795184692</v>
      </c>
      <c r="F19" s="88">
        <v>5.8847594600620203</v>
      </c>
      <c r="G19" s="88">
        <v>1.7702541888169592</v>
      </c>
      <c r="H19" s="88">
        <v>0.6862687192766932</v>
      </c>
      <c r="I19" s="88">
        <v>153.77439826752112</v>
      </c>
      <c r="J19" s="84">
        <v>1715.8402603860507</v>
      </c>
    </row>
    <row r="20" spans="2:10" ht="11.1">
      <c r="B20" s="82">
        <v>2032</v>
      </c>
      <c r="C20" s="84">
        <v>781.8334811784855</v>
      </c>
      <c r="D20" s="88">
        <v>477.41634569336594</v>
      </c>
      <c r="E20" s="88">
        <v>323.69991574633138</v>
      </c>
      <c r="F20" s="88">
        <v>5.9307761773909426</v>
      </c>
      <c r="G20" s="88">
        <v>1.7840969443552241</v>
      </c>
      <c r="H20" s="88">
        <v>0.69163509557141856</v>
      </c>
      <c r="I20" s="88">
        <v>154.97685914387904</v>
      </c>
      <c r="J20" s="84">
        <v>1746.3331099793795</v>
      </c>
    </row>
    <row r="21" spans="2:10" ht="11.1">
      <c r="B21" s="82">
        <v>2033</v>
      </c>
      <c r="C21" s="84">
        <v>798.63105492099669</v>
      </c>
      <c r="D21" s="88">
        <v>481.05281450030105</v>
      </c>
      <c r="E21" s="88">
        <v>326.16553020850381</v>
      </c>
      <c r="F21" s="88">
        <v>5.9426743445449848</v>
      </c>
      <c r="G21" s="88">
        <v>1.7876761527131242</v>
      </c>
      <c r="H21" s="88">
        <v>0.69302263570622946</v>
      </c>
      <c r="I21" s="88">
        <v>155.2877696419234</v>
      </c>
      <c r="J21" s="84">
        <v>1769.5605424046894</v>
      </c>
    </row>
    <row r="22" spans="2:10" ht="11.1">
      <c r="B22" s="82">
        <v>2034</v>
      </c>
      <c r="C22" s="84">
        <v>819.95936578580063</v>
      </c>
      <c r="D22" s="84">
        <v>491.57873886446049</v>
      </c>
      <c r="E22" s="84">
        <v>333.30236341617751</v>
      </c>
      <c r="F22" s="84">
        <v>5.972840078754861</v>
      </c>
      <c r="G22" s="84">
        <v>1.7967506132252642</v>
      </c>
      <c r="H22" s="84">
        <v>0.69654050248103128</v>
      </c>
      <c r="I22" s="84">
        <v>156.07602915497628</v>
      </c>
      <c r="J22" s="84">
        <v>1809.3826284158761</v>
      </c>
    </row>
  </sheetData>
  <mergeCells count="5">
    <mergeCell ref="B1:J1"/>
    <mergeCell ref="B2:J2"/>
    <mergeCell ref="B4:J4"/>
    <mergeCell ref="B5:J5"/>
    <mergeCell ref="B7:J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codeName="Sheet8">
    <pageSetUpPr fitToPage="1"/>
  </sheetPr>
  <dimension ref="B1:T115"/>
  <sheetViews>
    <sheetView topLeftCell="A76" zoomScale="87" zoomScaleNormal="87" workbookViewId="0">
      <selection activeCell="F35" sqref="F35"/>
    </sheetView>
  </sheetViews>
  <sheetFormatPr defaultColWidth="9.1640625" defaultRowHeight="16.5" customHeight="1"/>
  <cols>
    <col min="1" max="1" width="5" style="143" customWidth="1"/>
    <col min="2" max="2" width="26" style="146" customWidth="1"/>
    <col min="3" max="3" width="21" style="146" customWidth="1"/>
    <col min="4" max="4" width="15.5" style="143" customWidth="1"/>
    <col min="5" max="5" width="18" style="143" customWidth="1"/>
    <col min="6" max="6" width="17" style="143" customWidth="1"/>
    <col min="7" max="10" width="15.6640625" style="143" customWidth="1"/>
    <col min="11" max="11" width="18.5" style="143" customWidth="1"/>
    <col min="12" max="12" width="21" style="143" customWidth="1"/>
    <col min="13" max="20" width="15.6640625" style="143" customWidth="1"/>
    <col min="21" max="16384" width="9.1640625" style="143"/>
  </cols>
  <sheetData>
    <row r="1" spans="2:20" ht="16.5" customHeight="1">
      <c r="B1" s="188" t="s">
        <v>53</v>
      </c>
      <c r="C1" s="188"/>
      <c r="D1" s="188"/>
      <c r="E1" s="188"/>
      <c r="F1" s="188"/>
      <c r="G1" s="188"/>
      <c r="H1" s="188"/>
      <c r="I1" s="188"/>
      <c r="J1" s="188"/>
      <c r="K1" s="188"/>
      <c r="L1" s="188"/>
      <c r="M1" s="188"/>
      <c r="N1" s="188"/>
      <c r="O1" s="188"/>
      <c r="P1" s="188"/>
      <c r="Q1" s="188"/>
      <c r="R1" s="188"/>
      <c r="S1" s="188"/>
      <c r="T1" s="188"/>
    </row>
    <row r="2" spans="2:20" ht="16.5" customHeight="1">
      <c r="B2" s="189" t="str">
        <f>'FormsList&amp;FilerInfo'!B2</f>
        <v>East Bay Community Energy</v>
      </c>
      <c r="C2" s="189"/>
      <c r="D2" s="189"/>
      <c r="E2" s="189"/>
      <c r="F2" s="189"/>
      <c r="G2" s="189"/>
      <c r="H2" s="189"/>
      <c r="I2" s="189"/>
      <c r="J2" s="189"/>
      <c r="K2" s="189"/>
      <c r="L2" s="189"/>
      <c r="M2" s="189"/>
      <c r="N2" s="189"/>
      <c r="O2" s="189"/>
      <c r="P2" s="189"/>
      <c r="Q2" s="189"/>
      <c r="R2" s="189"/>
      <c r="S2" s="189"/>
      <c r="T2" s="189"/>
    </row>
    <row r="3" spans="2:20" ht="16.5" customHeight="1">
      <c r="B3" s="144"/>
      <c r="C3" s="144"/>
      <c r="D3" s="144"/>
      <c r="E3" s="144"/>
      <c r="F3" s="144"/>
      <c r="G3" s="144"/>
      <c r="H3" s="144"/>
      <c r="I3" s="144"/>
      <c r="J3" s="144"/>
      <c r="K3" s="144"/>
      <c r="L3" s="145"/>
    </row>
    <row r="4" spans="2:20" ht="16.5" customHeight="1">
      <c r="B4" s="190" t="s">
        <v>54</v>
      </c>
      <c r="C4" s="190"/>
      <c r="D4" s="190"/>
      <c r="E4" s="190"/>
      <c r="F4" s="190"/>
      <c r="G4" s="190"/>
      <c r="H4" s="190"/>
      <c r="I4" s="190"/>
      <c r="J4" s="190"/>
      <c r="K4" s="190"/>
      <c r="L4" s="190"/>
      <c r="M4" s="190"/>
      <c r="N4" s="190"/>
      <c r="O4" s="190"/>
      <c r="P4" s="190"/>
      <c r="Q4" s="190"/>
      <c r="R4" s="190"/>
      <c r="S4" s="190"/>
      <c r="T4" s="190"/>
    </row>
    <row r="6" spans="2:20" ht="33.75" customHeight="1">
      <c r="D6" s="147"/>
      <c r="E6" s="191" t="s">
        <v>55</v>
      </c>
      <c r="F6" s="192"/>
      <c r="G6" s="192"/>
      <c r="H6" s="192"/>
      <c r="I6" s="192"/>
      <c r="J6" s="193"/>
      <c r="K6" s="194" t="s">
        <v>56</v>
      </c>
      <c r="L6" s="194"/>
      <c r="M6" s="194"/>
      <c r="N6" s="194"/>
      <c r="O6" s="194"/>
      <c r="P6" s="194" t="s">
        <v>57</v>
      </c>
      <c r="Q6" s="194"/>
      <c r="R6" s="194"/>
      <c r="S6" s="194"/>
      <c r="T6" s="194"/>
    </row>
    <row r="7" spans="2:20" ht="16.5" customHeight="1">
      <c r="B7" s="148" t="s">
        <v>58</v>
      </c>
      <c r="C7" s="149" t="s">
        <v>59</v>
      </c>
      <c r="D7" s="150" t="s">
        <v>60</v>
      </c>
      <c r="E7" s="151" t="s">
        <v>61</v>
      </c>
      <c r="F7" s="152" t="s">
        <v>62</v>
      </c>
      <c r="G7" s="153" t="s">
        <v>63</v>
      </c>
      <c r="H7" s="153" t="s">
        <v>64</v>
      </c>
      <c r="I7" s="153" t="s">
        <v>65</v>
      </c>
      <c r="J7" s="153" t="s">
        <v>47</v>
      </c>
      <c r="K7" s="153" t="s">
        <v>62</v>
      </c>
      <c r="L7" s="153" t="s">
        <v>63</v>
      </c>
      <c r="M7" s="153" t="s">
        <v>64</v>
      </c>
      <c r="N7" s="153" t="s">
        <v>65</v>
      </c>
      <c r="O7" s="153" t="s">
        <v>47</v>
      </c>
      <c r="P7" s="153" t="s">
        <v>62</v>
      </c>
      <c r="Q7" s="153" t="s">
        <v>63</v>
      </c>
      <c r="R7" s="153" t="s">
        <v>64</v>
      </c>
      <c r="S7" s="153" t="s">
        <v>65</v>
      </c>
      <c r="T7" s="153" t="s">
        <v>47</v>
      </c>
    </row>
    <row r="8" spans="2:20" ht="16.5" customHeight="1">
      <c r="B8" s="154"/>
      <c r="C8" s="154" t="s">
        <v>66</v>
      </c>
      <c r="D8" s="155">
        <v>2023</v>
      </c>
      <c r="E8" s="155"/>
      <c r="F8" s="156">
        <v>0</v>
      </c>
      <c r="G8" s="156">
        <v>0</v>
      </c>
      <c r="H8" s="156">
        <v>0</v>
      </c>
      <c r="I8" s="156">
        <v>0</v>
      </c>
      <c r="J8" s="156">
        <v>0</v>
      </c>
      <c r="K8" s="156">
        <v>0</v>
      </c>
      <c r="L8" s="156">
        <v>0</v>
      </c>
      <c r="M8" s="156">
        <v>0</v>
      </c>
      <c r="N8" s="156">
        <v>0</v>
      </c>
      <c r="O8" s="156">
        <v>0</v>
      </c>
      <c r="P8" s="156">
        <v>0</v>
      </c>
      <c r="Q8" s="156">
        <v>0</v>
      </c>
      <c r="R8" s="156">
        <v>0</v>
      </c>
      <c r="S8" s="156">
        <v>0</v>
      </c>
      <c r="T8" s="156">
        <v>0</v>
      </c>
    </row>
    <row r="9" spans="2:20" ht="16.5" customHeight="1">
      <c r="B9" s="154"/>
      <c r="C9" s="168" t="s">
        <v>66</v>
      </c>
      <c r="D9" s="155">
        <v>2024</v>
      </c>
      <c r="E9" s="163" t="s">
        <v>67</v>
      </c>
      <c r="F9" s="164">
        <v>7000</v>
      </c>
      <c r="G9" s="164">
        <v>120</v>
      </c>
      <c r="H9" s="164">
        <v>0</v>
      </c>
      <c r="I9" s="164">
        <v>0</v>
      </c>
      <c r="J9" s="164">
        <v>0</v>
      </c>
      <c r="K9" s="164">
        <v>-42000</v>
      </c>
      <c r="L9" s="164">
        <v>-900</v>
      </c>
      <c r="M9" s="164">
        <v>0</v>
      </c>
      <c r="N9" s="164">
        <v>0</v>
      </c>
      <c r="O9" s="164">
        <v>0</v>
      </c>
      <c r="P9" s="164">
        <v>-4.7542715945355596</v>
      </c>
      <c r="Q9" s="164">
        <v>-8.1063376769184736E-2</v>
      </c>
      <c r="R9" s="164">
        <v>0</v>
      </c>
      <c r="S9" s="164">
        <v>0</v>
      </c>
      <c r="T9" s="164">
        <v>0</v>
      </c>
    </row>
    <row r="10" spans="2:20" ht="16.5" customHeight="1">
      <c r="B10" s="154"/>
      <c r="C10" s="168" t="s">
        <v>66</v>
      </c>
      <c r="D10" s="155">
        <v>2025</v>
      </c>
      <c r="E10" s="163" t="s">
        <v>67</v>
      </c>
      <c r="F10" s="164">
        <v>14350</v>
      </c>
      <c r="G10" s="164">
        <v>240</v>
      </c>
      <c r="H10" s="164">
        <v>0</v>
      </c>
      <c r="I10" s="164">
        <v>0</v>
      </c>
      <c r="J10" s="164">
        <v>0</v>
      </c>
      <c r="K10" s="164">
        <v>-86100</v>
      </c>
      <c r="L10" s="164">
        <v>-1800</v>
      </c>
      <c r="M10" s="164">
        <v>0</v>
      </c>
      <c r="N10" s="164">
        <v>0</v>
      </c>
      <c r="O10" s="164">
        <v>0</v>
      </c>
      <c r="P10" s="164">
        <v>-12.272671800945481</v>
      </c>
      <c r="Q10" s="164">
        <v>-0.17475937827540439</v>
      </c>
      <c r="R10" s="164">
        <v>0</v>
      </c>
      <c r="S10" s="164">
        <v>0</v>
      </c>
      <c r="T10" s="164">
        <v>0</v>
      </c>
    </row>
    <row r="11" spans="2:20" ht="16.5" customHeight="1">
      <c r="B11" s="154"/>
      <c r="C11" s="168" t="s">
        <v>66</v>
      </c>
      <c r="D11" s="155">
        <v>2026</v>
      </c>
      <c r="E11" s="163" t="s">
        <v>67</v>
      </c>
      <c r="F11" s="164">
        <v>22067.5</v>
      </c>
      <c r="G11" s="164">
        <v>360</v>
      </c>
      <c r="H11" s="164">
        <v>0</v>
      </c>
      <c r="I11" s="164">
        <v>0</v>
      </c>
      <c r="J11" s="164">
        <v>0</v>
      </c>
      <c r="K11" s="164">
        <v>-132405</v>
      </c>
      <c r="L11" s="164">
        <v>-2700</v>
      </c>
      <c r="M11" s="164">
        <v>0</v>
      </c>
      <c r="N11" s="164">
        <v>0</v>
      </c>
      <c r="O11" s="164">
        <v>0</v>
      </c>
      <c r="P11" s="164">
        <v>-19.071997317863573</v>
      </c>
      <c r="Q11" s="164">
        <v>-0.26490342442505971</v>
      </c>
      <c r="R11" s="164">
        <v>0</v>
      </c>
      <c r="S11" s="164">
        <v>0</v>
      </c>
      <c r="T11" s="164">
        <v>0</v>
      </c>
    </row>
    <row r="12" spans="2:20" ht="16.5" customHeight="1">
      <c r="B12" s="154"/>
      <c r="C12" s="168" t="s">
        <v>66</v>
      </c>
      <c r="D12" s="155">
        <v>2027</v>
      </c>
      <c r="E12" s="163" t="s">
        <v>67</v>
      </c>
      <c r="F12" s="164">
        <v>30170.875</v>
      </c>
      <c r="G12" s="164">
        <v>480</v>
      </c>
      <c r="H12" s="164">
        <v>0</v>
      </c>
      <c r="I12" s="164">
        <v>0</v>
      </c>
      <c r="J12" s="164">
        <v>0</v>
      </c>
      <c r="K12" s="164">
        <v>-181025.25</v>
      </c>
      <c r="L12" s="164">
        <v>-3600</v>
      </c>
      <c r="M12" s="164">
        <v>0</v>
      </c>
      <c r="N12" s="164">
        <v>0</v>
      </c>
      <c r="O12" s="164">
        <v>0</v>
      </c>
      <c r="P12" s="164">
        <v>-26.205627816258961</v>
      </c>
      <c r="Q12" s="164">
        <v>-0.35496859412971082</v>
      </c>
      <c r="R12" s="164">
        <v>0</v>
      </c>
      <c r="S12" s="164">
        <v>0</v>
      </c>
      <c r="T12" s="164">
        <v>0</v>
      </c>
    </row>
    <row r="13" spans="2:20" ht="16.5" customHeight="1">
      <c r="B13" s="154"/>
      <c r="C13" s="168" t="s">
        <v>66</v>
      </c>
      <c r="D13" s="155">
        <v>2028</v>
      </c>
      <c r="E13" s="163" t="s">
        <v>67</v>
      </c>
      <c r="F13" s="164">
        <v>38679.418749999997</v>
      </c>
      <c r="G13" s="164">
        <v>600</v>
      </c>
      <c r="H13" s="164">
        <v>0</v>
      </c>
      <c r="I13" s="164">
        <v>0</v>
      </c>
      <c r="J13" s="164">
        <v>0</v>
      </c>
      <c r="K13" s="164">
        <v>-232076.51250000001</v>
      </c>
      <c r="L13" s="164">
        <v>-4500</v>
      </c>
      <c r="M13" s="164">
        <v>0</v>
      </c>
      <c r="N13" s="164">
        <v>0</v>
      </c>
      <c r="O13" s="164">
        <v>0</v>
      </c>
      <c r="P13" s="164">
        <v>-33.846262568158899</v>
      </c>
      <c r="Q13" s="164">
        <v>-0.44701702146076849</v>
      </c>
      <c r="R13" s="164">
        <v>0</v>
      </c>
      <c r="S13" s="164">
        <v>0</v>
      </c>
      <c r="T13" s="164">
        <v>0</v>
      </c>
    </row>
    <row r="14" spans="2:20" ht="16.5" customHeight="1">
      <c r="B14" s="154"/>
      <c r="C14" s="168" t="s">
        <v>66</v>
      </c>
      <c r="D14" s="155">
        <v>2029</v>
      </c>
      <c r="E14" s="163" t="s">
        <v>67</v>
      </c>
      <c r="F14" s="164">
        <v>47613.389687499999</v>
      </c>
      <c r="G14" s="164">
        <v>720</v>
      </c>
      <c r="H14" s="164">
        <v>0</v>
      </c>
      <c r="I14" s="164">
        <v>0</v>
      </c>
      <c r="J14" s="164">
        <v>0</v>
      </c>
      <c r="K14" s="164">
        <v>-285680.33812500001</v>
      </c>
      <c r="L14" s="164">
        <v>-5400</v>
      </c>
      <c r="M14" s="164">
        <v>0</v>
      </c>
      <c r="N14" s="164">
        <v>0</v>
      </c>
      <c r="O14" s="164">
        <v>0</v>
      </c>
      <c r="P14" s="164">
        <v>-41.775858108075589</v>
      </c>
      <c r="Q14" s="164">
        <v>-0.53786192888962658</v>
      </c>
      <c r="R14" s="164">
        <v>0</v>
      </c>
      <c r="S14" s="164">
        <v>0</v>
      </c>
      <c r="T14" s="164">
        <v>0</v>
      </c>
    </row>
    <row r="15" spans="2:20" ht="16.5" customHeight="1">
      <c r="B15" s="154"/>
      <c r="C15" s="168" t="s">
        <v>66</v>
      </c>
      <c r="D15" s="155">
        <v>2030</v>
      </c>
      <c r="E15" s="163" t="s">
        <v>67</v>
      </c>
      <c r="F15" s="164">
        <v>56994.059171875</v>
      </c>
      <c r="G15" s="164">
        <v>840</v>
      </c>
      <c r="H15" s="164">
        <v>0</v>
      </c>
      <c r="I15" s="164">
        <v>0</v>
      </c>
      <c r="J15" s="164">
        <v>0</v>
      </c>
      <c r="K15" s="164">
        <v>-341964.35503125004</v>
      </c>
      <c r="L15" s="164">
        <v>-6300</v>
      </c>
      <c r="M15" s="164">
        <v>0</v>
      </c>
      <c r="N15" s="164">
        <v>0</v>
      </c>
      <c r="O15" s="164">
        <v>0</v>
      </c>
      <c r="P15" s="164">
        <v>-50.248948625324005</v>
      </c>
      <c r="Q15" s="164">
        <v>-0.63054880420810433</v>
      </c>
      <c r="R15" s="164">
        <v>0</v>
      </c>
      <c r="S15" s="164">
        <v>0</v>
      </c>
      <c r="T15" s="164">
        <v>0</v>
      </c>
    </row>
    <row r="16" spans="2:20" ht="16.5" customHeight="1">
      <c r="B16" s="154"/>
      <c r="C16" s="168" t="s">
        <v>66</v>
      </c>
      <c r="D16" s="155">
        <v>2031</v>
      </c>
      <c r="E16" s="163" t="s">
        <v>67</v>
      </c>
      <c r="F16" s="164">
        <v>66843.762130468749</v>
      </c>
      <c r="G16" s="164">
        <v>960</v>
      </c>
      <c r="H16" s="164">
        <v>0</v>
      </c>
      <c r="I16" s="164">
        <v>0</v>
      </c>
      <c r="J16" s="164">
        <v>0</v>
      </c>
      <c r="K16" s="164">
        <v>-401062.57278281252</v>
      </c>
      <c r="L16" s="164">
        <v>-7200</v>
      </c>
      <c r="M16" s="164">
        <v>0</v>
      </c>
      <c r="N16" s="164">
        <v>0</v>
      </c>
      <c r="O16" s="164">
        <v>0</v>
      </c>
      <c r="P16" s="164">
        <v>-59.228171243930305</v>
      </c>
      <c r="Q16" s="164">
        <v>-0.72423698824590155</v>
      </c>
      <c r="R16" s="164">
        <v>0</v>
      </c>
      <c r="S16" s="164">
        <v>0</v>
      </c>
      <c r="T16" s="164">
        <v>0</v>
      </c>
    </row>
    <row r="17" spans="2:20" ht="16.5" customHeight="1">
      <c r="B17" s="154"/>
      <c r="C17" s="168" t="s">
        <v>66</v>
      </c>
      <c r="D17" s="155">
        <v>2032</v>
      </c>
      <c r="E17" s="163" t="s">
        <v>67</v>
      </c>
      <c r="F17" s="164">
        <v>77185.950236992183</v>
      </c>
      <c r="G17" s="164">
        <v>1080</v>
      </c>
      <c r="H17" s="164">
        <v>0</v>
      </c>
      <c r="I17" s="164">
        <v>0</v>
      </c>
      <c r="J17" s="164">
        <v>0</v>
      </c>
      <c r="K17" s="164">
        <v>-463115.7014219531</v>
      </c>
      <c r="L17" s="164">
        <v>-8100</v>
      </c>
      <c r="M17" s="164">
        <v>0</v>
      </c>
      <c r="N17" s="164">
        <v>0</v>
      </c>
      <c r="O17" s="164">
        <v>0</v>
      </c>
      <c r="P17" s="164">
        <v>-68.926862810995246</v>
      </c>
      <c r="Q17" s="164">
        <v>-0.82113779569972423</v>
      </c>
      <c r="R17" s="164">
        <v>0</v>
      </c>
      <c r="S17" s="164">
        <v>0</v>
      </c>
      <c r="T17" s="164">
        <v>0</v>
      </c>
    </row>
    <row r="18" spans="2:20" ht="16.5" customHeight="1">
      <c r="B18" s="154"/>
      <c r="C18" s="168" t="s">
        <v>66</v>
      </c>
      <c r="D18" s="155">
        <v>2033</v>
      </c>
      <c r="E18" s="163" t="s">
        <v>67</v>
      </c>
      <c r="F18" s="164">
        <v>88045.247748841794</v>
      </c>
      <c r="G18" s="164">
        <v>1200</v>
      </c>
      <c r="H18" s="164">
        <v>0</v>
      </c>
      <c r="I18" s="164">
        <v>0</v>
      </c>
      <c r="J18" s="164">
        <v>0</v>
      </c>
      <c r="K18" s="164">
        <v>-528271.48649305082</v>
      </c>
      <c r="L18" s="164">
        <v>-9000</v>
      </c>
      <c r="M18" s="164">
        <v>0</v>
      </c>
      <c r="N18" s="164">
        <v>0</v>
      </c>
      <c r="O18" s="164">
        <v>0</v>
      </c>
      <c r="P18" s="164">
        <v>-78.781922431366752</v>
      </c>
      <c r="Q18" s="164">
        <v>-0.91420571193875244</v>
      </c>
      <c r="R18" s="164">
        <v>0</v>
      </c>
      <c r="S18" s="164">
        <v>0</v>
      </c>
      <c r="T18" s="164">
        <v>0</v>
      </c>
    </row>
    <row r="19" spans="2:20" ht="16.5" customHeight="1">
      <c r="B19" s="154"/>
      <c r="C19" s="168" t="s">
        <v>66</v>
      </c>
      <c r="D19" s="155">
        <v>2034</v>
      </c>
      <c r="E19" s="163" t="s">
        <v>67</v>
      </c>
      <c r="F19" s="164">
        <v>99447.51013628389</v>
      </c>
      <c r="G19" s="164">
        <v>1320</v>
      </c>
      <c r="H19" s="164">
        <v>0</v>
      </c>
      <c r="I19" s="164">
        <v>0</v>
      </c>
      <c r="J19" s="164">
        <v>0</v>
      </c>
      <c r="K19" s="164">
        <v>-596685.06081770337</v>
      </c>
      <c r="L19" s="164">
        <v>-9900</v>
      </c>
      <c r="M19" s="164">
        <v>0</v>
      </c>
      <c r="N19" s="164">
        <v>0</v>
      </c>
      <c r="O19" s="164">
        <v>0</v>
      </c>
      <c r="P19" s="164">
        <v>-89.436238114759703</v>
      </c>
      <c r="Q19" s="164">
        <v>-1.0107309638559272</v>
      </c>
      <c r="R19" s="164">
        <v>0</v>
      </c>
      <c r="S19" s="164">
        <v>0</v>
      </c>
      <c r="T19" s="164">
        <v>0</v>
      </c>
    </row>
    <row r="20" spans="2:20" ht="16.5" customHeight="1">
      <c r="B20" s="154"/>
      <c r="C20" s="168" t="s">
        <v>68</v>
      </c>
      <c r="D20" s="157">
        <v>2023</v>
      </c>
      <c r="E20" s="163"/>
      <c r="F20" s="164">
        <v>0</v>
      </c>
      <c r="G20" s="164">
        <v>0</v>
      </c>
      <c r="H20" s="164">
        <v>0</v>
      </c>
      <c r="I20" s="164">
        <v>0</v>
      </c>
      <c r="J20" s="164">
        <v>0</v>
      </c>
      <c r="K20" s="164">
        <v>0</v>
      </c>
      <c r="L20" s="164">
        <v>0</v>
      </c>
      <c r="M20" s="164">
        <v>0</v>
      </c>
      <c r="N20" s="164">
        <v>0</v>
      </c>
      <c r="O20" s="164">
        <v>0</v>
      </c>
      <c r="P20" s="164">
        <v>0</v>
      </c>
      <c r="Q20" s="164">
        <v>0</v>
      </c>
      <c r="R20" s="164">
        <v>0</v>
      </c>
      <c r="S20" s="164">
        <v>0</v>
      </c>
      <c r="T20" s="164">
        <v>0</v>
      </c>
    </row>
    <row r="21" spans="2:20" ht="16.5" customHeight="1">
      <c r="B21" s="154"/>
      <c r="C21" s="168" t="s">
        <v>68</v>
      </c>
      <c r="D21" s="157">
        <v>2024</v>
      </c>
      <c r="E21" s="163" t="s">
        <v>69</v>
      </c>
      <c r="F21" s="164">
        <v>5546</v>
      </c>
      <c r="G21" s="164">
        <v>0</v>
      </c>
      <c r="H21" s="164">
        <v>0</v>
      </c>
      <c r="I21" s="164">
        <v>0</v>
      </c>
      <c r="J21" s="164">
        <v>0</v>
      </c>
      <c r="K21" s="164">
        <v>0</v>
      </c>
      <c r="L21" s="164">
        <v>0</v>
      </c>
      <c r="M21" s="164">
        <v>0</v>
      </c>
      <c r="N21" s="164">
        <v>0</v>
      </c>
      <c r="O21" s="164">
        <v>0</v>
      </c>
      <c r="P21" s="164">
        <v>-27.73</v>
      </c>
      <c r="Q21" s="164">
        <v>0</v>
      </c>
      <c r="R21" s="164">
        <v>0</v>
      </c>
      <c r="S21" s="164">
        <v>0</v>
      </c>
      <c r="T21" s="164">
        <v>0</v>
      </c>
    </row>
    <row r="22" spans="2:20" ht="16.5" customHeight="1">
      <c r="B22" s="154"/>
      <c r="C22" s="168" t="s">
        <v>68</v>
      </c>
      <c r="D22" s="157">
        <v>2025</v>
      </c>
      <c r="E22" s="163" t="s">
        <v>69</v>
      </c>
      <c r="F22" s="164">
        <v>11369.3</v>
      </c>
      <c r="G22" s="164">
        <v>0</v>
      </c>
      <c r="H22" s="164">
        <v>0</v>
      </c>
      <c r="I22" s="164">
        <v>0</v>
      </c>
      <c r="J22" s="164">
        <v>0</v>
      </c>
      <c r="K22" s="164">
        <v>0</v>
      </c>
      <c r="L22" s="164">
        <v>0</v>
      </c>
      <c r="M22" s="164">
        <v>0</v>
      </c>
      <c r="N22" s="164">
        <v>0</v>
      </c>
      <c r="O22" s="164">
        <v>0</v>
      </c>
      <c r="P22" s="164">
        <v>-56.846499999999999</v>
      </c>
      <c r="Q22" s="164">
        <v>0</v>
      </c>
      <c r="R22" s="164">
        <v>0</v>
      </c>
      <c r="S22" s="164">
        <v>0</v>
      </c>
      <c r="T22" s="164">
        <v>0</v>
      </c>
    </row>
    <row r="23" spans="2:20" ht="16.5" customHeight="1">
      <c r="B23" s="154"/>
      <c r="C23" s="168" t="s">
        <v>68</v>
      </c>
      <c r="D23" s="157">
        <v>2026</v>
      </c>
      <c r="E23" s="163" t="s">
        <v>69</v>
      </c>
      <c r="F23" s="164">
        <v>17483.764999999999</v>
      </c>
      <c r="G23" s="164">
        <v>0</v>
      </c>
      <c r="H23" s="164">
        <v>0</v>
      </c>
      <c r="I23" s="164">
        <v>0</v>
      </c>
      <c r="J23" s="164">
        <v>0</v>
      </c>
      <c r="K23" s="164">
        <v>0</v>
      </c>
      <c r="L23" s="164">
        <v>0</v>
      </c>
      <c r="M23" s="164">
        <v>0</v>
      </c>
      <c r="N23" s="164">
        <v>0</v>
      </c>
      <c r="O23" s="164">
        <v>0</v>
      </c>
      <c r="P23" s="164">
        <v>-87.418824999999998</v>
      </c>
      <c r="Q23" s="164">
        <v>0</v>
      </c>
      <c r="R23" s="164">
        <v>0</v>
      </c>
      <c r="S23" s="164">
        <v>0</v>
      </c>
      <c r="T23" s="164">
        <v>0</v>
      </c>
    </row>
    <row r="24" spans="2:20" ht="16.5" customHeight="1">
      <c r="B24" s="154"/>
      <c r="C24" s="168" t="s">
        <v>68</v>
      </c>
      <c r="D24" s="157">
        <v>2027</v>
      </c>
      <c r="E24" s="163" t="s">
        <v>69</v>
      </c>
      <c r="F24" s="164">
        <v>23903.953249999999</v>
      </c>
      <c r="G24" s="164">
        <v>0</v>
      </c>
      <c r="H24" s="164">
        <v>0</v>
      </c>
      <c r="I24" s="164">
        <v>0</v>
      </c>
      <c r="J24" s="164">
        <v>0</v>
      </c>
      <c r="K24" s="164">
        <v>0</v>
      </c>
      <c r="L24" s="164">
        <v>0</v>
      </c>
      <c r="M24" s="164">
        <v>0</v>
      </c>
      <c r="N24" s="164">
        <v>0</v>
      </c>
      <c r="O24" s="164">
        <v>0</v>
      </c>
      <c r="P24" s="164">
        <v>-119.51976625</v>
      </c>
      <c r="Q24" s="164">
        <v>0</v>
      </c>
      <c r="R24" s="164">
        <v>0</v>
      </c>
      <c r="S24" s="164">
        <v>0</v>
      </c>
      <c r="T24" s="164">
        <v>0</v>
      </c>
    </row>
    <row r="25" spans="2:20" ht="16.5" customHeight="1">
      <c r="B25" s="154"/>
      <c r="C25" s="168" t="s">
        <v>68</v>
      </c>
      <c r="D25" s="157">
        <v>2028</v>
      </c>
      <c r="E25" s="163" t="s">
        <v>69</v>
      </c>
      <c r="F25" s="164">
        <v>30645.150912500001</v>
      </c>
      <c r="G25" s="164">
        <v>0</v>
      </c>
      <c r="H25" s="164">
        <v>0</v>
      </c>
      <c r="I25" s="164">
        <v>0</v>
      </c>
      <c r="J25" s="164">
        <v>0</v>
      </c>
      <c r="K25" s="164">
        <v>0</v>
      </c>
      <c r="L25" s="164">
        <v>0</v>
      </c>
      <c r="M25" s="164">
        <v>0</v>
      </c>
      <c r="N25" s="164">
        <v>0</v>
      </c>
      <c r="O25" s="164">
        <v>0</v>
      </c>
      <c r="P25" s="164">
        <v>-153.22575456249999</v>
      </c>
      <c r="Q25" s="164">
        <v>0</v>
      </c>
      <c r="R25" s="164">
        <v>0</v>
      </c>
      <c r="S25" s="164">
        <v>0</v>
      </c>
      <c r="T25" s="164">
        <v>0</v>
      </c>
    </row>
    <row r="26" spans="2:20" ht="16.5" customHeight="1">
      <c r="B26" s="154"/>
      <c r="C26" s="168" t="s">
        <v>68</v>
      </c>
      <c r="D26" s="157">
        <v>2029</v>
      </c>
      <c r="E26" s="163" t="s">
        <v>69</v>
      </c>
      <c r="F26" s="164">
        <v>37723.408458124999</v>
      </c>
      <c r="G26" s="164">
        <v>0</v>
      </c>
      <c r="H26" s="164">
        <v>0</v>
      </c>
      <c r="I26" s="164">
        <v>0</v>
      </c>
      <c r="J26" s="164">
        <v>0</v>
      </c>
      <c r="K26" s="164">
        <v>0</v>
      </c>
      <c r="L26" s="164">
        <v>0</v>
      </c>
      <c r="M26" s="164">
        <v>0</v>
      </c>
      <c r="N26" s="164">
        <v>0</v>
      </c>
      <c r="O26" s="164">
        <v>0</v>
      </c>
      <c r="P26" s="164">
        <v>-188.61704229062499</v>
      </c>
      <c r="Q26" s="164">
        <v>0</v>
      </c>
      <c r="R26" s="164">
        <v>0</v>
      </c>
      <c r="S26" s="164">
        <v>0</v>
      </c>
      <c r="T26" s="164">
        <v>0</v>
      </c>
    </row>
    <row r="27" spans="2:20" ht="16.5" customHeight="1">
      <c r="B27" s="154"/>
      <c r="C27" s="168" t="s">
        <v>68</v>
      </c>
      <c r="D27" s="157">
        <v>2030</v>
      </c>
      <c r="E27" s="163" t="s">
        <v>69</v>
      </c>
      <c r="F27" s="164">
        <v>45155.578881031252</v>
      </c>
      <c r="G27" s="164">
        <v>0</v>
      </c>
      <c r="H27" s="164">
        <v>0</v>
      </c>
      <c r="I27" s="164">
        <v>0</v>
      </c>
      <c r="J27" s="164">
        <v>0</v>
      </c>
      <c r="K27" s="164">
        <v>0</v>
      </c>
      <c r="L27" s="164">
        <v>0</v>
      </c>
      <c r="M27" s="164">
        <v>0</v>
      </c>
      <c r="N27" s="164">
        <v>0</v>
      </c>
      <c r="O27" s="164">
        <v>0</v>
      </c>
      <c r="P27" s="164">
        <v>-225.77789440515625</v>
      </c>
      <c r="Q27" s="164">
        <v>0</v>
      </c>
      <c r="R27" s="164">
        <v>0</v>
      </c>
      <c r="S27" s="164">
        <v>0</v>
      </c>
      <c r="T27" s="164">
        <v>0</v>
      </c>
    </row>
    <row r="28" spans="2:20" ht="16.5" customHeight="1">
      <c r="B28" s="154"/>
      <c r="C28" s="168" t="s">
        <v>68</v>
      </c>
      <c r="D28" s="157">
        <v>2031</v>
      </c>
      <c r="E28" s="163" t="s">
        <v>69</v>
      </c>
      <c r="F28" s="164">
        <v>52959.357825082814</v>
      </c>
      <c r="G28" s="164">
        <v>0</v>
      </c>
      <c r="H28" s="164">
        <v>0</v>
      </c>
      <c r="I28" s="164">
        <v>0</v>
      </c>
      <c r="J28" s="164">
        <v>0</v>
      </c>
      <c r="K28" s="164">
        <v>0</v>
      </c>
      <c r="L28" s="164">
        <v>0</v>
      </c>
      <c r="M28" s="164">
        <v>0</v>
      </c>
      <c r="N28" s="164">
        <v>0</v>
      </c>
      <c r="O28" s="164">
        <v>0</v>
      </c>
      <c r="P28" s="164">
        <v>-264.79678912541408</v>
      </c>
      <c r="Q28" s="164">
        <v>0</v>
      </c>
      <c r="R28" s="164">
        <v>0</v>
      </c>
      <c r="S28" s="164">
        <v>0</v>
      </c>
      <c r="T28" s="164">
        <v>0</v>
      </c>
    </row>
    <row r="29" spans="2:20" ht="16.5" customHeight="1">
      <c r="B29" s="154"/>
      <c r="C29" s="168" t="s">
        <v>68</v>
      </c>
      <c r="D29" s="157">
        <v>2032</v>
      </c>
      <c r="E29" s="163" t="s">
        <v>69</v>
      </c>
      <c r="F29" s="164">
        <v>61153.325716336956</v>
      </c>
      <c r="G29" s="164">
        <v>0</v>
      </c>
      <c r="H29" s="164">
        <v>0</v>
      </c>
      <c r="I29" s="164">
        <v>0</v>
      </c>
      <c r="J29" s="164">
        <v>0</v>
      </c>
      <c r="K29" s="164">
        <v>0</v>
      </c>
      <c r="L29" s="164">
        <v>0</v>
      </c>
      <c r="M29" s="164">
        <v>0</v>
      </c>
      <c r="N29" s="164">
        <v>0</v>
      </c>
      <c r="O29" s="164">
        <v>0</v>
      </c>
      <c r="P29" s="164">
        <v>-305.76662858168476</v>
      </c>
      <c r="Q29" s="164">
        <v>0</v>
      </c>
      <c r="R29" s="164">
        <v>0</v>
      </c>
      <c r="S29" s="164">
        <v>0</v>
      </c>
      <c r="T29" s="164">
        <v>0</v>
      </c>
    </row>
    <row r="30" spans="2:20" ht="16.5" customHeight="1">
      <c r="B30" s="154"/>
      <c r="C30" s="168" t="s">
        <v>68</v>
      </c>
      <c r="D30" s="157">
        <v>2033</v>
      </c>
      <c r="E30" s="163" t="s">
        <v>69</v>
      </c>
      <c r="F30" s="164">
        <v>69756.992002153798</v>
      </c>
      <c r="G30" s="164">
        <v>0</v>
      </c>
      <c r="H30" s="164">
        <v>0</v>
      </c>
      <c r="I30" s="164">
        <v>0</v>
      </c>
      <c r="J30" s="164">
        <v>0</v>
      </c>
      <c r="K30" s="164">
        <v>0</v>
      </c>
      <c r="L30" s="164">
        <v>0</v>
      </c>
      <c r="M30" s="164">
        <v>0</v>
      </c>
      <c r="N30" s="164">
        <v>0</v>
      </c>
      <c r="O30" s="164">
        <v>0</v>
      </c>
      <c r="P30" s="164">
        <v>-348.784960010769</v>
      </c>
      <c r="Q30" s="164">
        <v>0</v>
      </c>
      <c r="R30" s="164">
        <v>0</v>
      </c>
      <c r="S30" s="164">
        <v>0</v>
      </c>
      <c r="T30" s="164">
        <v>0</v>
      </c>
    </row>
    <row r="31" spans="2:20" ht="16.5" customHeight="1">
      <c r="B31" s="154"/>
      <c r="C31" s="168" t="s">
        <v>68</v>
      </c>
      <c r="D31" s="157">
        <v>2034</v>
      </c>
      <c r="E31" s="163" t="s">
        <v>69</v>
      </c>
      <c r="F31" s="164">
        <v>78790.841602261498</v>
      </c>
      <c r="G31" s="164">
        <v>0</v>
      </c>
      <c r="H31" s="164">
        <v>0</v>
      </c>
      <c r="I31" s="164">
        <v>0</v>
      </c>
      <c r="J31" s="164">
        <v>0</v>
      </c>
      <c r="K31" s="164">
        <v>0</v>
      </c>
      <c r="L31" s="164">
        <v>0</v>
      </c>
      <c r="M31" s="164">
        <v>0</v>
      </c>
      <c r="N31" s="164">
        <v>0</v>
      </c>
      <c r="O31" s="164">
        <v>0</v>
      </c>
      <c r="P31" s="164">
        <v>-393.95420801130746</v>
      </c>
      <c r="Q31" s="164">
        <v>0</v>
      </c>
      <c r="R31" s="164">
        <v>0</v>
      </c>
      <c r="S31" s="164">
        <v>0</v>
      </c>
      <c r="T31" s="164">
        <v>0</v>
      </c>
    </row>
    <row r="32" spans="2:20" ht="16.5" customHeight="1">
      <c r="B32" s="154"/>
      <c r="C32" s="168" t="s">
        <v>70</v>
      </c>
      <c r="D32" s="157">
        <v>2023</v>
      </c>
      <c r="E32" s="163"/>
      <c r="F32" s="164">
        <v>0</v>
      </c>
      <c r="G32" s="164">
        <v>0</v>
      </c>
      <c r="H32" s="164">
        <v>0</v>
      </c>
      <c r="I32" s="164">
        <v>0</v>
      </c>
      <c r="J32" s="164">
        <v>0</v>
      </c>
      <c r="K32" s="164">
        <v>0</v>
      </c>
      <c r="L32" s="164">
        <v>0</v>
      </c>
      <c r="M32" s="164">
        <v>0</v>
      </c>
      <c r="N32" s="164">
        <v>0</v>
      </c>
      <c r="O32" s="164">
        <v>0</v>
      </c>
      <c r="P32" s="164">
        <v>0</v>
      </c>
      <c r="Q32" s="164">
        <v>0</v>
      </c>
      <c r="R32" s="164">
        <v>0</v>
      </c>
      <c r="S32" s="164">
        <v>0</v>
      </c>
      <c r="T32" s="164">
        <v>0</v>
      </c>
    </row>
    <row r="33" spans="2:20" ht="16.5" customHeight="1">
      <c r="B33" s="154"/>
      <c r="C33" s="168" t="s">
        <v>70</v>
      </c>
      <c r="D33" s="157">
        <v>2024</v>
      </c>
      <c r="E33" s="163" t="s">
        <v>71</v>
      </c>
      <c r="F33" s="164">
        <v>0</v>
      </c>
      <c r="G33" s="164">
        <v>12</v>
      </c>
      <c r="H33" s="164">
        <v>0</v>
      </c>
      <c r="I33" s="164">
        <v>0</v>
      </c>
      <c r="J33" s="164">
        <v>0</v>
      </c>
      <c r="K33" s="164">
        <v>0</v>
      </c>
      <c r="L33" s="164">
        <v>-12.895569999999999</v>
      </c>
      <c r="M33" s="164">
        <v>0</v>
      </c>
      <c r="N33" s="164">
        <v>0</v>
      </c>
      <c r="O33" s="164">
        <v>0</v>
      </c>
      <c r="P33" s="164">
        <v>0</v>
      </c>
      <c r="Q33" s="164">
        <v>-1.1615093884037727E-3</v>
      </c>
      <c r="R33" s="164">
        <v>0</v>
      </c>
      <c r="S33" s="164">
        <v>0</v>
      </c>
      <c r="T33" s="164">
        <v>0</v>
      </c>
    </row>
    <row r="34" spans="2:20" ht="16.5" customHeight="1">
      <c r="B34" s="154"/>
      <c r="C34" s="168" t="s">
        <v>70</v>
      </c>
      <c r="D34" s="157">
        <v>2025</v>
      </c>
      <c r="E34" s="163" t="s">
        <v>71</v>
      </c>
      <c r="F34" s="164">
        <v>0</v>
      </c>
      <c r="G34" s="164">
        <v>20</v>
      </c>
      <c r="H34" s="164">
        <v>0</v>
      </c>
      <c r="I34" s="164">
        <v>0</v>
      </c>
      <c r="J34" s="164">
        <v>0</v>
      </c>
      <c r="K34" s="164">
        <v>0</v>
      </c>
      <c r="L34" s="164">
        <v>-25.895861</v>
      </c>
      <c r="M34" s="164">
        <v>0</v>
      </c>
      <c r="N34" s="164">
        <v>0</v>
      </c>
      <c r="O34" s="164">
        <v>0</v>
      </c>
      <c r="P34" s="164">
        <v>0</v>
      </c>
      <c r="Q34" s="164">
        <v>-2.5141914268146065E-3</v>
      </c>
      <c r="R34" s="164">
        <v>0</v>
      </c>
      <c r="S34" s="164">
        <v>0</v>
      </c>
      <c r="T34" s="164">
        <v>0</v>
      </c>
    </row>
    <row r="35" spans="2:20" ht="16.5" customHeight="1">
      <c r="B35" s="154"/>
      <c r="C35" s="168" t="s">
        <v>70</v>
      </c>
      <c r="D35" s="157">
        <v>2026</v>
      </c>
      <c r="E35" s="163" t="s">
        <v>71</v>
      </c>
      <c r="F35" s="164">
        <v>0</v>
      </c>
      <c r="G35" s="164">
        <v>34</v>
      </c>
      <c r="H35" s="164">
        <v>0</v>
      </c>
      <c r="I35" s="164">
        <v>0</v>
      </c>
      <c r="J35" s="164">
        <v>0</v>
      </c>
      <c r="K35" s="164">
        <v>0</v>
      </c>
      <c r="L35" s="164">
        <v>-43.602556999999997</v>
      </c>
      <c r="M35" s="164">
        <v>0</v>
      </c>
      <c r="N35" s="164">
        <v>0</v>
      </c>
      <c r="O35" s="164">
        <v>0</v>
      </c>
      <c r="P35" s="164">
        <v>0</v>
      </c>
      <c r="Q35" s="164">
        <v>-4.2779506159217988E-3</v>
      </c>
      <c r="R35" s="164">
        <v>0</v>
      </c>
      <c r="S35" s="164">
        <v>0</v>
      </c>
      <c r="T35" s="164">
        <v>0</v>
      </c>
    </row>
    <row r="36" spans="2:20" ht="16.5" customHeight="1">
      <c r="B36" s="154"/>
      <c r="C36" s="168" t="s">
        <v>70</v>
      </c>
      <c r="D36" s="157">
        <v>2027</v>
      </c>
      <c r="E36" s="163" t="s">
        <v>71</v>
      </c>
      <c r="F36" s="164">
        <v>0</v>
      </c>
      <c r="G36" s="164">
        <v>45</v>
      </c>
      <c r="H36" s="164">
        <v>0</v>
      </c>
      <c r="I36" s="164">
        <v>0</v>
      </c>
      <c r="J36" s="164">
        <v>0</v>
      </c>
      <c r="K36" s="164">
        <v>0</v>
      </c>
      <c r="L36" s="164">
        <v>-45.206986999999998</v>
      </c>
      <c r="M36" s="164">
        <v>0</v>
      </c>
      <c r="N36" s="164">
        <v>0</v>
      </c>
      <c r="O36" s="164">
        <v>0</v>
      </c>
      <c r="P36" s="164">
        <v>0</v>
      </c>
      <c r="Q36" s="164">
        <v>-4.457516838952809E-3</v>
      </c>
      <c r="R36" s="164">
        <v>0</v>
      </c>
      <c r="S36" s="164">
        <v>0</v>
      </c>
      <c r="T36" s="164">
        <v>0</v>
      </c>
    </row>
    <row r="37" spans="2:20" ht="16.5" customHeight="1">
      <c r="B37" s="154"/>
      <c r="C37" s="168" t="s">
        <v>70</v>
      </c>
      <c r="D37" s="157">
        <v>2028</v>
      </c>
      <c r="E37" s="163" t="s">
        <v>71</v>
      </c>
      <c r="F37" s="164">
        <v>0</v>
      </c>
      <c r="G37" s="164">
        <v>56</v>
      </c>
      <c r="H37" s="164">
        <v>0</v>
      </c>
      <c r="I37" s="164">
        <v>0</v>
      </c>
      <c r="J37" s="164">
        <v>0</v>
      </c>
      <c r="K37" s="164">
        <v>0</v>
      </c>
      <c r="L37" s="164">
        <v>-46.706696000000001</v>
      </c>
      <c r="M37" s="164">
        <v>0</v>
      </c>
      <c r="N37" s="164">
        <v>0</v>
      </c>
      <c r="O37" s="164">
        <v>0</v>
      </c>
      <c r="P37" s="164">
        <v>0</v>
      </c>
      <c r="Q37" s="164">
        <v>-4.6397084729319091E-3</v>
      </c>
      <c r="R37" s="164">
        <v>0</v>
      </c>
      <c r="S37" s="164">
        <v>0</v>
      </c>
      <c r="T37" s="164">
        <v>0</v>
      </c>
    </row>
    <row r="38" spans="2:20" ht="16.5" customHeight="1">
      <c r="B38" s="154"/>
      <c r="C38" s="168" t="s">
        <v>70</v>
      </c>
      <c r="D38" s="157">
        <v>2029</v>
      </c>
      <c r="E38" s="163" t="s">
        <v>71</v>
      </c>
      <c r="F38" s="164">
        <v>0</v>
      </c>
      <c r="G38" s="164">
        <v>67</v>
      </c>
      <c r="H38" s="164">
        <v>0</v>
      </c>
      <c r="I38" s="164">
        <v>0</v>
      </c>
      <c r="J38" s="164">
        <v>0</v>
      </c>
      <c r="K38" s="164">
        <v>0</v>
      </c>
      <c r="L38" s="164">
        <v>-43.5</v>
      </c>
      <c r="M38" s="164">
        <v>0</v>
      </c>
      <c r="N38" s="164">
        <v>0</v>
      </c>
      <c r="O38" s="164">
        <v>0</v>
      </c>
      <c r="P38" s="164">
        <v>0</v>
      </c>
      <c r="Q38" s="164">
        <v>-4.3327766493886592E-3</v>
      </c>
      <c r="R38" s="164">
        <v>0</v>
      </c>
      <c r="S38" s="164">
        <v>0</v>
      </c>
      <c r="T38" s="164">
        <v>0</v>
      </c>
    </row>
    <row r="39" spans="2:20" ht="16.5" customHeight="1">
      <c r="B39" s="154"/>
      <c r="C39" s="168" t="s">
        <v>70</v>
      </c>
      <c r="D39" s="157">
        <v>2030</v>
      </c>
      <c r="E39" s="163" t="s">
        <v>71</v>
      </c>
      <c r="F39" s="164">
        <v>0</v>
      </c>
      <c r="G39" s="164">
        <v>78</v>
      </c>
      <c r="H39" s="164">
        <v>0</v>
      </c>
      <c r="I39" s="164">
        <v>0</v>
      </c>
      <c r="J39" s="164">
        <v>0</v>
      </c>
      <c r="K39" s="164">
        <v>0</v>
      </c>
      <c r="L39" s="164">
        <v>-43.5</v>
      </c>
      <c r="M39" s="164">
        <v>0</v>
      </c>
      <c r="N39" s="164">
        <v>0</v>
      </c>
      <c r="O39" s="164">
        <v>0</v>
      </c>
      <c r="P39" s="164">
        <v>0</v>
      </c>
      <c r="Q39" s="164">
        <v>-4.3537893623892925E-3</v>
      </c>
      <c r="R39" s="164">
        <v>0</v>
      </c>
      <c r="S39" s="164">
        <v>0</v>
      </c>
      <c r="T39" s="164">
        <v>0</v>
      </c>
    </row>
    <row r="40" spans="2:20" ht="16.5" customHeight="1">
      <c r="B40" s="154"/>
      <c r="C40" s="168" t="s">
        <v>70</v>
      </c>
      <c r="D40" s="157">
        <v>2031</v>
      </c>
      <c r="E40" s="163" t="s">
        <v>71</v>
      </c>
      <c r="F40" s="164">
        <v>0</v>
      </c>
      <c r="G40" s="164">
        <v>89</v>
      </c>
      <c r="H40" s="164">
        <v>0</v>
      </c>
      <c r="I40" s="164">
        <v>0</v>
      </c>
      <c r="J40" s="164">
        <v>0</v>
      </c>
      <c r="K40" s="164">
        <v>0</v>
      </c>
      <c r="L40" s="164">
        <v>-43.5</v>
      </c>
      <c r="M40" s="164">
        <v>0</v>
      </c>
      <c r="N40" s="164">
        <v>0</v>
      </c>
      <c r="O40" s="164">
        <v>0</v>
      </c>
      <c r="P40" s="164">
        <v>0</v>
      </c>
      <c r="Q40" s="164">
        <v>-4.3755984706523223E-3</v>
      </c>
      <c r="R40" s="164">
        <v>0</v>
      </c>
      <c r="S40" s="164">
        <v>0</v>
      </c>
      <c r="T40" s="164">
        <v>0</v>
      </c>
    </row>
    <row r="41" spans="2:20" ht="16.5" customHeight="1">
      <c r="B41" s="154"/>
      <c r="C41" s="168" t="s">
        <v>70</v>
      </c>
      <c r="D41" s="157">
        <v>2032</v>
      </c>
      <c r="E41" s="163" t="s">
        <v>71</v>
      </c>
      <c r="F41" s="164">
        <v>0</v>
      </c>
      <c r="G41" s="164">
        <v>100</v>
      </c>
      <c r="H41" s="164">
        <v>0</v>
      </c>
      <c r="I41" s="164">
        <v>0</v>
      </c>
      <c r="J41" s="164">
        <v>0</v>
      </c>
      <c r="K41" s="164">
        <v>0</v>
      </c>
      <c r="L41" s="164">
        <v>-43.5</v>
      </c>
      <c r="M41" s="164">
        <v>0</v>
      </c>
      <c r="N41" s="164">
        <v>0</v>
      </c>
      <c r="O41" s="164">
        <v>0</v>
      </c>
      <c r="P41" s="164">
        <v>0</v>
      </c>
      <c r="Q41" s="164">
        <v>-4.4098140880170379E-3</v>
      </c>
      <c r="R41" s="164">
        <v>0</v>
      </c>
      <c r="S41" s="164">
        <v>0</v>
      </c>
      <c r="T41" s="164">
        <v>0</v>
      </c>
    </row>
    <row r="42" spans="2:20" ht="16.5" customHeight="1">
      <c r="B42" s="154"/>
      <c r="C42" s="168" t="s">
        <v>70</v>
      </c>
      <c r="D42" s="157">
        <v>2033</v>
      </c>
      <c r="E42" s="163" t="s">
        <v>71</v>
      </c>
      <c r="F42" s="164">
        <v>0</v>
      </c>
      <c r="G42" s="164">
        <v>111</v>
      </c>
      <c r="H42" s="164">
        <v>0</v>
      </c>
      <c r="I42" s="164">
        <v>0</v>
      </c>
      <c r="J42" s="164">
        <v>0</v>
      </c>
      <c r="K42" s="164">
        <v>0</v>
      </c>
      <c r="L42" s="164">
        <v>-43.5</v>
      </c>
      <c r="M42" s="164">
        <v>0</v>
      </c>
      <c r="N42" s="164">
        <v>0</v>
      </c>
      <c r="O42" s="164">
        <v>0</v>
      </c>
      <c r="P42" s="164">
        <v>0</v>
      </c>
      <c r="Q42" s="164">
        <v>-4.4186609410373032E-3</v>
      </c>
      <c r="R42" s="164">
        <v>0</v>
      </c>
      <c r="S42" s="164">
        <v>0</v>
      </c>
      <c r="T42" s="164">
        <v>0</v>
      </c>
    </row>
    <row r="43" spans="2:20" ht="16.5" customHeight="1">
      <c r="B43" s="154"/>
      <c r="C43" s="168" t="s">
        <v>70</v>
      </c>
      <c r="D43" s="157">
        <v>2034</v>
      </c>
      <c r="E43" s="163" t="s">
        <v>71</v>
      </c>
      <c r="F43" s="164">
        <v>0</v>
      </c>
      <c r="G43" s="164">
        <v>122</v>
      </c>
      <c r="H43" s="164">
        <v>0</v>
      </c>
      <c r="I43" s="164">
        <v>0</v>
      </c>
      <c r="J43" s="164">
        <v>0</v>
      </c>
      <c r="K43" s="164">
        <v>0</v>
      </c>
      <c r="L43" s="164">
        <v>-43.5</v>
      </c>
      <c r="M43" s="164">
        <v>0</v>
      </c>
      <c r="N43" s="164">
        <v>0</v>
      </c>
      <c r="O43" s="164">
        <v>0</v>
      </c>
      <c r="P43" s="164">
        <v>0</v>
      </c>
      <c r="Q43" s="164">
        <v>-4.4410905987608924E-3</v>
      </c>
      <c r="R43" s="164">
        <v>0</v>
      </c>
      <c r="S43" s="164">
        <v>0</v>
      </c>
      <c r="T43" s="164">
        <v>0</v>
      </c>
    </row>
    <row r="44" spans="2:20" ht="16.5" customHeight="1">
      <c r="B44" s="154"/>
      <c r="C44" s="168" t="s">
        <v>72</v>
      </c>
      <c r="D44" s="157">
        <v>2023</v>
      </c>
      <c r="E44" s="163"/>
      <c r="F44" s="164">
        <v>0</v>
      </c>
      <c r="G44" s="164">
        <v>0</v>
      </c>
      <c r="H44" s="164">
        <v>0</v>
      </c>
      <c r="I44" s="164">
        <v>0</v>
      </c>
      <c r="J44" s="164">
        <v>0</v>
      </c>
      <c r="K44" s="164">
        <v>0</v>
      </c>
      <c r="L44" s="164">
        <v>0</v>
      </c>
      <c r="M44" s="164">
        <v>0</v>
      </c>
      <c r="N44" s="164">
        <v>0</v>
      </c>
      <c r="O44" s="164">
        <v>0</v>
      </c>
      <c r="P44" s="164">
        <v>0</v>
      </c>
      <c r="Q44" s="164">
        <v>0</v>
      </c>
      <c r="R44" s="164">
        <v>0</v>
      </c>
      <c r="S44" s="164">
        <v>0</v>
      </c>
      <c r="T44" s="164">
        <v>0</v>
      </c>
    </row>
    <row r="45" spans="2:20" ht="16.5" customHeight="1">
      <c r="B45" s="154"/>
      <c r="C45" s="168" t="s">
        <v>72</v>
      </c>
      <c r="D45" s="157">
        <v>2024</v>
      </c>
      <c r="E45" s="163" t="s">
        <v>73</v>
      </c>
      <c r="F45" s="164">
        <v>31159</v>
      </c>
      <c r="G45" s="164">
        <v>0</v>
      </c>
      <c r="H45" s="164">
        <v>0</v>
      </c>
      <c r="I45" s="164">
        <v>0</v>
      </c>
      <c r="J45" s="164">
        <v>0</v>
      </c>
      <c r="K45" s="164">
        <v>112735</v>
      </c>
      <c r="L45" s="164">
        <v>0</v>
      </c>
      <c r="M45" s="164">
        <v>0</v>
      </c>
      <c r="N45" s="164">
        <v>0</v>
      </c>
      <c r="O45" s="164">
        <v>0</v>
      </c>
      <c r="P45" s="164">
        <v>12.761257338332531</v>
      </c>
      <c r="Q45" s="164">
        <v>0</v>
      </c>
      <c r="R45" s="164">
        <v>0</v>
      </c>
      <c r="S45" s="164">
        <v>0</v>
      </c>
      <c r="T45" s="164">
        <v>0</v>
      </c>
    </row>
    <row r="46" spans="2:20" ht="16.5" customHeight="1">
      <c r="B46" s="154"/>
      <c r="C46" s="168" t="s">
        <v>72</v>
      </c>
      <c r="D46" s="157">
        <v>2025</v>
      </c>
      <c r="E46" s="163" t="s">
        <v>73</v>
      </c>
      <c r="F46" s="164">
        <v>68251</v>
      </c>
      <c r="G46" s="164">
        <v>0</v>
      </c>
      <c r="H46" s="164">
        <v>0</v>
      </c>
      <c r="I46" s="164">
        <v>0</v>
      </c>
      <c r="J46" s="164">
        <v>0</v>
      </c>
      <c r="K46" s="164">
        <v>246916</v>
      </c>
      <c r="L46" s="164">
        <v>0</v>
      </c>
      <c r="M46" s="164">
        <v>0</v>
      </c>
      <c r="N46" s="164">
        <v>0</v>
      </c>
      <c r="O46" s="164">
        <v>0</v>
      </c>
      <c r="P46" s="164">
        <v>35.195342977958823</v>
      </c>
      <c r="Q46" s="164">
        <v>0</v>
      </c>
      <c r="R46" s="164">
        <v>0</v>
      </c>
      <c r="S46" s="164">
        <v>0</v>
      </c>
      <c r="T46" s="164">
        <v>0</v>
      </c>
    </row>
    <row r="47" spans="2:20" ht="16.5" customHeight="1">
      <c r="B47" s="154"/>
      <c r="C47" s="168" t="s">
        <v>72</v>
      </c>
      <c r="D47" s="157">
        <v>2026</v>
      </c>
      <c r="E47" s="163" t="s">
        <v>73</v>
      </c>
      <c r="F47" s="164">
        <v>112444</v>
      </c>
      <c r="G47" s="164">
        <v>0</v>
      </c>
      <c r="H47" s="164">
        <v>0</v>
      </c>
      <c r="I47" s="164">
        <v>0</v>
      </c>
      <c r="J47" s="164">
        <v>0</v>
      </c>
      <c r="K47" s="164">
        <v>406762</v>
      </c>
      <c r="L47" s="164">
        <v>0</v>
      </c>
      <c r="M47" s="164">
        <v>0</v>
      </c>
      <c r="N47" s="164">
        <v>0</v>
      </c>
      <c r="O47" s="164">
        <v>0</v>
      </c>
      <c r="P47" s="164">
        <v>58.5911693139143</v>
      </c>
      <c r="Q47" s="164">
        <v>0</v>
      </c>
      <c r="R47" s="164">
        <v>0</v>
      </c>
      <c r="S47" s="164">
        <v>0</v>
      </c>
      <c r="T47" s="164">
        <v>0</v>
      </c>
    </row>
    <row r="48" spans="2:20" ht="16.5" customHeight="1">
      <c r="B48" s="154"/>
      <c r="C48" s="168" t="s">
        <v>72</v>
      </c>
      <c r="D48" s="157">
        <v>2027</v>
      </c>
      <c r="E48" s="163" t="s">
        <v>73</v>
      </c>
      <c r="F48" s="164">
        <v>165138</v>
      </c>
      <c r="G48" s="164">
        <v>0</v>
      </c>
      <c r="H48" s="164">
        <v>0</v>
      </c>
      <c r="I48" s="164">
        <v>0</v>
      </c>
      <c r="J48" s="164">
        <v>0</v>
      </c>
      <c r="K48" s="164">
        <v>597333</v>
      </c>
      <c r="L48" s="164">
        <v>0</v>
      </c>
      <c r="M48" s="164">
        <v>0</v>
      </c>
      <c r="N48" s="164">
        <v>0</v>
      </c>
      <c r="O48" s="164">
        <v>0</v>
      </c>
      <c r="P48" s="164">
        <v>86.471286631944508</v>
      </c>
      <c r="Q48" s="164">
        <v>0</v>
      </c>
      <c r="R48" s="164">
        <v>0</v>
      </c>
      <c r="S48" s="164">
        <v>0</v>
      </c>
      <c r="T48" s="164">
        <v>0</v>
      </c>
    </row>
    <row r="49" spans="2:20" ht="16.5" customHeight="1">
      <c r="B49" s="154"/>
      <c r="C49" s="168" t="s">
        <v>72</v>
      </c>
      <c r="D49" s="157">
        <v>2028</v>
      </c>
      <c r="E49" s="163" t="s">
        <v>73</v>
      </c>
      <c r="F49" s="164">
        <v>228014</v>
      </c>
      <c r="G49" s="164">
        <v>0</v>
      </c>
      <c r="H49" s="164">
        <v>0</v>
      </c>
      <c r="I49" s="164">
        <v>0</v>
      </c>
      <c r="J49" s="164">
        <v>0</v>
      </c>
      <c r="K49" s="164">
        <v>824702</v>
      </c>
      <c r="L49" s="164">
        <v>0</v>
      </c>
      <c r="M49" s="164">
        <v>0</v>
      </c>
      <c r="N49" s="164">
        <v>0</v>
      </c>
      <c r="O49" s="164">
        <v>0</v>
      </c>
      <c r="P49" s="164">
        <v>120.27533562874346</v>
      </c>
      <c r="Q49" s="164">
        <v>0</v>
      </c>
      <c r="R49" s="164">
        <v>0</v>
      </c>
      <c r="S49" s="164">
        <v>0</v>
      </c>
      <c r="T49" s="164">
        <v>0</v>
      </c>
    </row>
    <row r="50" spans="2:20" ht="16.5" customHeight="1">
      <c r="B50" s="154"/>
      <c r="C50" s="168" t="s">
        <v>72</v>
      </c>
      <c r="D50" s="157">
        <v>2029</v>
      </c>
      <c r="E50" s="163" t="s">
        <v>73</v>
      </c>
      <c r="F50" s="164">
        <v>303090</v>
      </c>
      <c r="G50" s="164">
        <v>0</v>
      </c>
      <c r="H50" s="164">
        <v>0</v>
      </c>
      <c r="I50" s="164">
        <v>0</v>
      </c>
      <c r="J50" s="164">
        <v>0</v>
      </c>
      <c r="K50" s="164">
        <v>1096158</v>
      </c>
      <c r="L50" s="164">
        <v>0</v>
      </c>
      <c r="M50" s="164">
        <v>0</v>
      </c>
      <c r="N50" s="164">
        <v>0</v>
      </c>
      <c r="O50" s="164">
        <v>0</v>
      </c>
      <c r="P50" s="164">
        <v>160.2943393745044</v>
      </c>
      <c r="Q50" s="164">
        <v>0</v>
      </c>
      <c r="R50" s="164">
        <v>0</v>
      </c>
      <c r="S50" s="164">
        <v>0</v>
      </c>
      <c r="T50" s="164">
        <v>0</v>
      </c>
    </row>
    <row r="51" spans="2:20" ht="16.5" customHeight="1">
      <c r="B51" s="154"/>
      <c r="C51" s="168" t="s">
        <v>72</v>
      </c>
      <c r="D51" s="157">
        <v>2030</v>
      </c>
      <c r="E51" s="163" t="s">
        <v>73</v>
      </c>
      <c r="F51" s="164">
        <v>392784</v>
      </c>
      <c r="G51" s="164">
        <v>0</v>
      </c>
      <c r="H51" s="164">
        <v>0</v>
      </c>
      <c r="I51" s="164">
        <v>0</v>
      </c>
      <c r="J51" s="164">
        <v>0</v>
      </c>
      <c r="K51" s="164">
        <v>1420440</v>
      </c>
      <c r="L51" s="164">
        <v>0</v>
      </c>
      <c r="M51" s="164">
        <v>0</v>
      </c>
      <c r="N51" s="164">
        <v>0</v>
      </c>
      <c r="O51" s="164">
        <v>0</v>
      </c>
      <c r="P51" s="164">
        <v>208.72238739278146</v>
      </c>
      <c r="Q51" s="164">
        <v>0</v>
      </c>
      <c r="R51" s="164">
        <v>0</v>
      </c>
      <c r="S51" s="164">
        <v>0</v>
      </c>
      <c r="T51" s="164">
        <v>0</v>
      </c>
    </row>
    <row r="52" spans="2:20" ht="16.5" customHeight="1">
      <c r="B52" s="154"/>
      <c r="C52" s="168" t="s">
        <v>72</v>
      </c>
      <c r="D52" s="157">
        <v>2031</v>
      </c>
      <c r="E52" s="163" t="s">
        <v>73</v>
      </c>
      <c r="F52" s="164">
        <v>491448</v>
      </c>
      <c r="G52" s="164">
        <v>0</v>
      </c>
      <c r="H52" s="164">
        <v>0</v>
      </c>
      <c r="I52" s="164">
        <v>0</v>
      </c>
      <c r="J52" s="164">
        <v>0</v>
      </c>
      <c r="K52" s="164">
        <v>1777152</v>
      </c>
      <c r="L52" s="164">
        <v>0</v>
      </c>
      <c r="M52" s="164">
        <v>0</v>
      </c>
      <c r="N52" s="164">
        <v>0</v>
      </c>
      <c r="O52" s="164">
        <v>0</v>
      </c>
      <c r="P52" s="164">
        <v>262.44648622321915</v>
      </c>
      <c r="Q52" s="164">
        <v>0</v>
      </c>
      <c r="R52" s="164">
        <v>0</v>
      </c>
      <c r="S52" s="164">
        <v>0</v>
      </c>
      <c r="T52" s="164">
        <v>0</v>
      </c>
    </row>
    <row r="53" spans="2:20" ht="16.5" customHeight="1">
      <c r="B53" s="154"/>
      <c r="C53" s="168" t="s">
        <v>72</v>
      </c>
      <c r="D53" s="157">
        <v>2032</v>
      </c>
      <c r="E53" s="163" t="s">
        <v>73</v>
      </c>
      <c r="F53" s="164">
        <v>599979</v>
      </c>
      <c r="G53" s="164">
        <v>0</v>
      </c>
      <c r="H53" s="164">
        <v>0</v>
      </c>
      <c r="I53" s="164">
        <v>0</v>
      </c>
      <c r="J53" s="164">
        <v>0</v>
      </c>
      <c r="K53" s="164">
        <v>2169537</v>
      </c>
      <c r="L53" s="164">
        <v>0</v>
      </c>
      <c r="M53" s="164">
        <v>0</v>
      </c>
      <c r="N53" s="164">
        <v>0</v>
      </c>
      <c r="O53" s="164">
        <v>0</v>
      </c>
      <c r="P53" s="164">
        <v>322.89852989918427</v>
      </c>
      <c r="Q53" s="164">
        <v>0</v>
      </c>
      <c r="R53" s="164">
        <v>0</v>
      </c>
      <c r="S53" s="164">
        <v>0</v>
      </c>
      <c r="T53" s="164">
        <v>0</v>
      </c>
    </row>
    <row r="54" spans="2:20" ht="16.5" customHeight="1">
      <c r="B54" s="154"/>
      <c r="C54" s="168" t="s">
        <v>72</v>
      </c>
      <c r="D54" s="157">
        <v>2033</v>
      </c>
      <c r="E54" s="163" t="s">
        <v>73</v>
      </c>
      <c r="F54" s="164">
        <v>719362</v>
      </c>
      <c r="G54" s="164">
        <v>0</v>
      </c>
      <c r="H54" s="164">
        <v>0</v>
      </c>
      <c r="I54" s="164">
        <v>0</v>
      </c>
      <c r="J54" s="164">
        <v>0</v>
      </c>
      <c r="K54" s="164">
        <v>2601157</v>
      </c>
      <c r="L54" s="164">
        <v>0</v>
      </c>
      <c r="M54" s="164">
        <v>0</v>
      </c>
      <c r="N54" s="164">
        <v>0</v>
      </c>
      <c r="O54" s="164">
        <v>0</v>
      </c>
      <c r="P54" s="164">
        <v>387.91446111582314</v>
      </c>
      <c r="Q54" s="164">
        <v>0</v>
      </c>
      <c r="R54" s="164">
        <v>0</v>
      </c>
      <c r="S54" s="164">
        <v>0</v>
      </c>
      <c r="T54" s="164">
        <v>0</v>
      </c>
    </row>
    <row r="55" spans="2:20" ht="16.5" customHeight="1">
      <c r="B55" s="154"/>
      <c r="C55" s="168" t="s">
        <v>72</v>
      </c>
      <c r="D55" s="157">
        <v>2034</v>
      </c>
      <c r="E55" s="163" t="s">
        <v>73</v>
      </c>
      <c r="F55" s="164">
        <v>844715</v>
      </c>
      <c r="G55" s="164">
        <v>0</v>
      </c>
      <c r="H55" s="164">
        <v>0</v>
      </c>
      <c r="I55" s="164">
        <v>0</v>
      </c>
      <c r="J55" s="164">
        <v>0</v>
      </c>
      <c r="K55" s="164">
        <v>3054359</v>
      </c>
      <c r="L55" s="164">
        <v>0</v>
      </c>
      <c r="M55" s="164">
        <v>0</v>
      </c>
      <c r="N55" s="164">
        <v>0</v>
      </c>
      <c r="O55" s="164">
        <v>0</v>
      </c>
      <c r="P55" s="164">
        <v>457.81333696808798</v>
      </c>
      <c r="Q55" s="164">
        <v>0</v>
      </c>
      <c r="R55" s="164">
        <v>0</v>
      </c>
      <c r="S55" s="164">
        <v>0</v>
      </c>
      <c r="T55" s="164">
        <v>0</v>
      </c>
    </row>
    <row r="56" spans="2:20" ht="16.5" customHeight="1">
      <c r="B56" s="154"/>
      <c r="C56" s="168" t="s">
        <v>74</v>
      </c>
      <c r="D56" s="157">
        <v>2023</v>
      </c>
      <c r="E56" s="163"/>
      <c r="F56" s="164">
        <v>0</v>
      </c>
      <c r="G56" s="164">
        <v>0</v>
      </c>
      <c r="H56" s="164">
        <v>0</v>
      </c>
      <c r="I56" s="164">
        <v>0</v>
      </c>
      <c r="J56" s="164">
        <v>0</v>
      </c>
      <c r="K56" s="164">
        <v>0</v>
      </c>
      <c r="L56" s="164">
        <v>0</v>
      </c>
      <c r="M56" s="164">
        <v>0</v>
      </c>
      <c r="N56" s="164">
        <v>0</v>
      </c>
      <c r="O56" s="164">
        <v>0</v>
      </c>
      <c r="P56" s="164">
        <v>0</v>
      </c>
      <c r="Q56" s="164">
        <v>0</v>
      </c>
      <c r="R56" s="164">
        <v>0</v>
      </c>
      <c r="S56" s="164">
        <v>0</v>
      </c>
      <c r="T56" s="164">
        <v>0</v>
      </c>
    </row>
    <row r="57" spans="2:20" ht="16.5" customHeight="1">
      <c r="B57" s="154"/>
      <c r="C57" s="168" t="s">
        <v>74</v>
      </c>
      <c r="D57" s="157">
        <v>2024</v>
      </c>
      <c r="E57" s="163" t="s">
        <v>73</v>
      </c>
      <c r="F57" s="164">
        <v>0</v>
      </c>
      <c r="G57" s="164">
        <v>60.5</v>
      </c>
      <c r="H57" s="164">
        <v>0</v>
      </c>
      <c r="I57" s="164">
        <v>0</v>
      </c>
      <c r="J57" s="164">
        <v>0</v>
      </c>
      <c r="K57" s="164">
        <v>0</v>
      </c>
      <c r="L57" s="164">
        <v>1210</v>
      </c>
      <c r="M57" s="164">
        <v>0</v>
      </c>
      <c r="N57" s="164">
        <v>0</v>
      </c>
      <c r="O57" s="164">
        <v>0</v>
      </c>
      <c r="P57" s="164">
        <v>0</v>
      </c>
      <c r="Q57" s="164">
        <v>0.10898520654523725</v>
      </c>
      <c r="R57" s="164">
        <v>0</v>
      </c>
      <c r="S57" s="164">
        <v>0</v>
      </c>
      <c r="T57" s="164">
        <v>0</v>
      </c>
    </row>
    <row r="58" spans="2:20" ht="16.5" customHeight="1">
      <c r="B58" s="154"/>
      <c r="C58" s="168" t="s">
        <v>74</v>
      </c>
      <c r="D58" s="157">
        <v>2025</v>
      </c>
      <c r="E58" s="163" t="s">
        <v>73</v>
      </c>
      <c r="F58" s="164">
        <v>0</v>
      </c>
      <c r="G58" s="164">
        <v>169.54957985911048</v>
      </c>
      <c r="H58" s="164">
        <v>0</v>
      </c>
      <c r="I58" s="164">
        <v>0</v>
      </c>
      <c r="J58" s="164">
        <v>0</v>
      </c>
      <c r="K58" s="164">
        <v>0</v>
      </c>
      <c r="L58" s="164">
        <v>3390.9915971822097</v>
      </c>
      <c r="M58" s="164">
        <v>0</v>
      </c>
      <c r="N58" s="164">
        <v>0</v>
      </c>
      <c r="O58" s="164">
        <v>0</v>
      </c>
      <c r="P58" s="164">
        <v>0</v>
      </c>
      <c r="Q58" s="164">
        <v>0.32922643514482419</v>
      </c>
      <c r="R58" s="164">
        <v>0</v>
      </c>
      <c r="S58" s="164">
        <v>0</v>
      </c>
      <c r="T58" s="164">
        <v>0</v>
      </c>
    </row>
    <row r="59" spans="2:20" ht="16.5" customHeight="1">
      <c r="B59" s="154"/>
      <c r="C59" s="168" t="s">
        <v>74</v>
      </c>
      <c r="D59" s="157">
        <v>2026</v>
      </c>
      <c r="E59" s="163" t="s">
        <v>73</v>
      </c>
      <c r="F59" s="164">
        <v>0</v>
      </c>
      <c r="G59" s="164">
        <v>320.46382360550933</v>
      </c>
      <c r="H59" s="164">
        <v>0</v>
      </c>
      <c r="I59" s="164">
        <v>0</v>
      </c>
      <c r="J59" s="164">
        <v>0</v>
      </c>
      <c r="K59" s="164">
        <v>0</v>
      </c>
      <c r="L59" s="164">
        <v>6409.2764721101867</v>
      </c>
      <c r="M59" s="164">
        <v>0</v>
      </c>
      <c r="N59" s="164">
        <v>0</v>
      </c>
      <c r="O59" s="164">
        <v>0</v>
      </c>
      <c r="P59" s="164">
        <v>0</v>
      </c>
      <c r="Q59" s="164">
        <v>0.62882936501813114</v>
      </c>
      <c r="R59" s="164">
        <v>0</v>
      </c>
      <c r="S59" s="164">
        <v>0</v>
      </c>
      <c r="T59" s="164">
        <v>0</v>
      </c>
    </row>
    <row r="60" spans="2:20" ht="16.5" customHeight="1">
      <c r="B60" s="154"/>
      <c r="C60" s="168" t="s">
        <v>74</v>
      </c>
      <c r="D60" s="157">
        <v>2027</v>
      </c>
      <c r="E60" s="163" t="s">
        <v>73</v>
      </c>
      <c r="F60" s="164">
        <v>0</v>
      </c>
      <c r="G60" s="164">
        <v>586.82223720902982</v>
      </c>
      <c r="H60" s="164">
        <v>0</v>
      </c>
      <c r="I60" s="164">
        <v>0</v>
      </c>
      <c r="J60" s="164">
        <v>0</v>
      </c>
      <c r="K60" s="164">
        <v>0</v>
      </c>
      <c r="L60" s="164">
        <v>11736.444744180597</v>
      </c>
      <c r="M60" s="164">
        <v>0</v>
      </c>
      <c r="N60" s="164">
        <v>0</v>
      </c>
      <c r="O60" s="164">
        <v>0</v>
      </c>
      <c r="P60" s="164">
        <v>0</v>
      </c>
      <c r="Q60" s="164">
        <v>1.1572414697007833</v>
      </c>
      <c r="R60" s="164">
        <v>0</v>
      </c>
      <c r="S60" s="164">
        <v>0</v>
      </c>
      <c r="T60" s="164">
        <v>0</v>
      </c>
    </row>
    <row r="61" spans="2:20" ht="16.5" customHeight="1">
      <c r="B61" s="154"/>
      <c r="C61" s="168" t="s">
        <v>74</v>
      </c>
      <c r="D61" s="157">
        <v>2028</v>
      </c>
      <c r="E61" s="163" t="s">
        <v>73</v>
      </c>
      <c r="F61" s="164">
        <v>0</v>
      </c>
      <c r="G61" s="164">
        <v>977.19468285652033</v>
      </c>
      <c r="H61" s="164">
        <v>0</v>
      </c>
      <c r="I61" s="164">
        <v>0</v>
      </c>
      <c r="J61" s="164">
        <v>0</v>
      </c>
      <c r="K61" s="164">
        <v>0</v>
      </c>
      <c r="L61" s="164">
        <v>19543.893657130404</v>
      </c>
      <c r="M61" s="164">
        <v>0</v>
      </c>
      <c r="N61" s="164">
        <v>0</v>
      </c>
      <c r="O61" s="164">
        <v>0</v>
      </c>
      <c r="P61" s="164">
        <v>0</v>
      </c>
      <c r="Q61" s="164">
        <v>1.9414340289680976</v>
      </c>
      <c r="R61" s="164">
        <v>0</v>
      </c>
      <c r="S61" s="164">
        <v>0</v>
      </c>
      <c r="T61" s="164">
        <v>0</v>
      </c>
    </row>
    <row r="62" spans="2:20" ht="16.5" customHeight="1">
      <c r="B62" s="154"/>
      <c r="C62" s="168" t="s">
        <v>74</v>
      </c>
      <c r="D62" s="157">
        <v>2029</v>
      </c>
      <c r="E62" s="163" t="s">
        <v>73</v>
      </c>
      <c r="F62" s="164">
        <v>0</v>
      </c>
      <c r="G62" s="164">
        <v>1447.2746103865074</v>
      </c>
      <c r="H62" s="164">
        <v>0</v>
      </c>
      <c r="I62" s="164">
        <v>0</v>
      </c>
      <c r="J62" s="164">
        <v>0</v>
      </c>
      <c r="K62" s="164">
        <v>0</v>
      </c>
      <c r="L62" s="164">
        <v>28945.492207730149</v>
      </c>
      <c r="M62" s="164">
        <v>0</v>
      </c>
      <c r="N62" s="164">
        <v>0</v>
      </c>
      <c r="O62" s="164">
        <v>0</v>
      </c>
      <c r="P62" s="164">
        <v>0</v>
      </c>
      <c r="Q62" s="164">
        <v>2.8830885687980361</v>
      </c>
      <c r="R62" s="164">
        <v>0</v>
      </c>
      <c r="S62" s="164">
        <v>0</v>
      </c>
      <c r="T62" s="164">
        <v>0</v>
      </c>
    </row>
    <row r="63" spans="2:20" ht="16.5" customHeight="1">
      <c r="B63" s="154"/>
      <c r="C63" s="168" t="s">
        <v>74</v>
      </c>
      <c r="D63" s="157">
        <v>2030</v>
      </c>
      <c r="E63" s="163" t="s">
        <v>73</v>
      </c>
      <c r="F63" s="164">
        <v>0</v>
      </c>
      <c r="G63" s="164">
        <v>2695.7675234894796</v>
      </c>
      <c r="H63" s="164">
        <v>0</v>
      </c>
      <c r="I63" s="164">
        <v>0</v>
      </c>
      <c r="J63" s="164">
        <v>0</v>
      </c>
      <c r="K63" s="164">
        <v>0</v>
      </c>
      <c r="L63" s="164">
        <v>53915.350469789591</v>
      </c>
      <c r="M63" s="164">
        <v>0</v>
      </c>
      <c r="N63" s="164">
        <v>0</v>
      </c>
      <c r="O63" s="164">
        <v>0</v>
      </c>
      <c r="P63" s="164">
        <v>0</v>
      </c>
      <c r="Q63" s="164">
        <v>5.3962317090772514</v>
      </c>
      <c r="R63" s="164">
        <v>0</v>
      </c>
      <c r="S63" s="164">
        <v>0</v>
      </c>
      <c r="T63" s="164">
        <v>0</v>
      </c>
    </row>
    <row r="64" spans="2:20" ht="16.5" customHeight="1">
      <c r="B64" s="154"/>
      <c r="C64" s="168" t="s">
        <v>74</v>
      </c>
      <c r="D64" s="157">
        <v>2031</v>
      </c>
      <c r="E64" s="163" t="s">
        <v>73</v>
      </c>
      <c r="F64" s="164">
        <v>0</v>
      </c>
      <c r="G64" s="164">
        <v>4210.1342458750869</v>
      </c>
      <c r="H64" s="164">
        <v>0</v>
      </c>
      <c r="I64" s="164">
        <v>0</v>
      </c>
      <c r="J64" s="164">
        <v>0</v>
      </c>
      <c r="K64" s="164">
        <v>0</v>
      </c>
      <c r="L64" s="164">
        <v>84202.684917501727</v>
      </c>
      <c r="M64" s="164">
        <v>0</v>
      </c>
      <c r="N64" s="164">
        <v>0</v>
      </c>
      <c r="O64" s="164">
        <v>0</v>
      </c>
      <c r="P64" s="164">
        <v>0</v>
      </c>
      <c r="Q64" s="164">
        <v>8.4698192953986187</v>
      </c>
      <c r="R64" s="164">
        <v>0</v>
      </c>
      <c r="S64" s="164">
        <v>0</v>
      </c>
      <c r="T64" s="164">
        <v>0</v>
      </c>
    </row>
    <row r="65" spans="2:20" ht="16.5" customHeight="1">
      <c r="B65" s="154"/>
      <c r="C65" s="168" t="s">
        <v>74</v>
      </c>
      <c r="D65" s="157">
        <v>2032</v>
      </c>
      <c r="E65" s="163" t="s">
        <v>73</v>
      </c>
      <c r="F65" s="164">
        <v>0</v>
      </c>
      <c r="G65" s="164">
        <v>6046.0824106418468</v>
      </c>
      <c r="H65" s="164">
        <v>0</v>
      </c>
      <c r="I65" s="164">
        <v>0</v>
      </c>
      <c r="J65" s="164">
        <v>0</v>
      </c>
      <c r="K65" s="164">
        <v>0</v>
      </c>
      <c r="L65" s="164">
        <v>120921.64821283694</v>
      </c>
      <c r="M65" s="164">
        <v>0</v>
      </c>
      <c r="N65" s="164">
        <v>0</v>
      </c>
      <c r="O65" s="164">
        <v>0</v>
      </c>
      <c r="P65" s="164">
        <v>0</v>
      </c>
      <c r="Q65" s="164">
        <v>12.258436501958817</v>
      </c>
      <c r="R65" s="164">
        <v>0</v>
      </c>
      <c r="S65" s="164">
        <v>0</v>
      </c>
      <c r="T65" s="164">
        <v>0</v>
      </c>
    </row>
    <row r="66" spans="2:20" ht="16.5" customHeight="1">
      <c r="B66" s="154"/>
      <c r="C66" s="168" t="s">
        <v>74</v>
      </c>
      <c r="D66" s="157">
        <v>2033</v>
      </c>
      <c r="E66" s="163" t="s">
        <v>73</v>
      </c>
      <c r="F66" s="164">
        <v>0</v>
      </c>
      <c r="G66" s="164">
        <v>8203.6120177897574</v>
      </c>
      <c r="H66" s="164">
        <v>0</v>
      </c>
      <c r="I66" s="164">
        <v>0</v>
      </c>
      <c r="J66" s="164">
        <v>0</v>
      </c>
      <c r="K66" s="164">
        <v>0</v>
      </c>
      <c r="L66" s="164">
        <v>164072.24035579513</v>
      </c>
      <c r="M66" s="164">
        <v>0</v>
      </c>
      <c r="N66" s="164">
        <v>0</v>
      </c>
      <c r="O66" s="164">
        <v>0</v>
      </c>
      <c r="P66" s="164">
        <v>0</v>
      </c>
      <c r="Q66" s="164">
        <v>16.666197700428423</v>
      </c>
      <c r="R66" s="164">
        <v>0</v>
      </c>
      <c r="S66" s="164">
        <v>0</v>
      </c>
      <c r="T66" s="164">
        <v>0</v>
      </c>
    </row>
    <row r="67" spans="2:20" ht="16.5" customHeight="1">
      <c r="B67" s="154"/>
      <c r="C67" s="168" t="s">
        <v>74</v>
      </c>
      <c r="D67" s="157">
        <v>2034</v>
      </c>
      <c r="E67" s="163" t="s">
        <v>73</v>
      </c>
      <c r="F67" s="164">
        <v>0</v>
      </c>
      <c r="G67" s="164">
        <v>10678.204619578157</v>
      </c>
      <c r="H67" s="164">
        <v>0</v>
      </c>
      <c r="I67" s="164">
        <v>0</v>
      </c>
      <c r="J67" s="164">
        <v>0</v>
      </c>
      <c r="K67" s="164">
        <v>0</v>
      </c>
      <c r="L67" s="164">
        <v>213564.09239156314</v>
      </c>
      <c r="M67" s="164">
        <v>0</v>
      </c>
      <c r="N67" s="164">
        <v>0</v>
      </c>
      <c r="O67" s="164">
        <v>0</v>
      </c>
      <c r="P67" s="164">
        <v>0</v>
      </c>
      <c r="Q67" s="164">
        <v>21.803620297771808</v>
      </c>
      <c r="R67" s="164">
        <v>0</v>
      </c>
      <c r="S67" s="164">
        <v>0</v>
      </c>
      <c r="T67" s="164">
        <v>0</v>
      </c>
    </row>
    <row r="68" spans="2:20" ht="16.5" customHeight="1">
      <c r="B68" s="154"/>
      <c r="C68" s="154" t="s">
        <v>75</v>
      </c>
      <c r="D68" s="157">
        <v>2023</v>
      </c>
      <c r="E68" s="163"/>
      <c r="F68" s="164">
        <v>0</v>
      </c>
      <c r="G68" s="164">
        <v>0</v>
      </c>
      <c r="H68" s="164">
        <v>0</v>
      </c>
      <c r="I68" s="164">
        <v>0</v>
      </c>
      <c r="J68" s="164">
        <v>0</v>
      </c>
      <c r="K68" s="164">
        <v>0</v>
      </c>
      <c r="L68" s="164">
        <v>0</v>
      </c>
      <c r="M68" s="164">
        <v>0</v>
      </c>
      <c r="N68" s="164">
        <v>0</v>
      </c>
      <c r="O68" s="164">
        <v>0</v>
      </c>
      <c r="P68" s="164">
        <v>0</v>
      </c>
      <c r="Q68" s="164">
        <v>0</v>
      </c>
      <c r="R68" s="164">
        <v>0</v>
      </c>
      <c r="S68" s="164">
        <v>0</v>
      </c>
      <c r="T68" s="164">
        <v>0</v>
      </c>
    </row>
    <row r="69" spans="2:20" ht="16.5" customHeight="1">
      <c r="B69" s="154"/>
      <c r="C69" s="154" t="s">
        <v>75</v>
      </c>
      <c r="D69" s="157">
        <v>2024</v>
      </c>
      <c r="E69" s="163"/>
      <c r="F69" s="164">
        <v>0</v>
      </c>
      <c r="G69" s="164">
        <v>0</v>
      </c>
      <c r="H69" s="164">
        <v>0</v>
      </c>
      <c r="I69" s="164">
        <v>0</v>
      </c>
      <c r="J69" s="164">
        <v>0</v>
      </c>
      <c r="K69" s="164">
        <v>0</v>
      </c>
      <c r="L69" s="164">
        <v>0</v>
      </c>
      <c r="M69" s="164">
        <v>0</v>
      </c>
      <c r="N69" s="164">
        <v>0</v>
      </c>
      <c r="O69" s="164">
        <v>0</v>
      </c>
      <c r="P69" s="164">
        <v>0</v>
      </c>
      <c r="Q69" s="164">
        <v>0</v>
      </c>
      <c r="R69" s="164">
        <v>0</v>
      </c>
      <c r="S69" s="164">
        <v>0</v>
      </c>
      <c r="T69" s="164">
        <v>0</v>
      </c>
    </row>
    <row r="70" spans="2:20" ht="16.5" customHeight="1">
      <c r="B70" s="154"/>
      <c r="C70" s="154" t="s">
        <v>75</v>
      </c>
      <c r="D70" s="157">
        <v>2025</v>
      </c>
      <c r="E70" s="163"/>
      <c r="F70" s="164">
        <v>0</v>
      </c>
      <c r="G70" s="164">
        <v>0</v>
      </c>
      <c r="H70" s="164">
        <v>0</v>
      </c>
      <c r="I70" s="164">
        <v>0</v>
      </c>
      <c r="J70" s="164">
        <v>0</v>
      </c>
      <c r="K70" s="164">
        <v>0</v>
      </c>
      <c r="L70" s="164">
        <v>0</v>
      </c>
      <c r="M70" s="164">
        <v>0</v>
      </c>
      <c r="N70" s="164">
        <v>0</v>
      </c>
      <c r="O70" s="164">
        <v>0</v>
      </c>
      <c r="P70" s="164">
        <v>0</v>
      </c>
      <c r="Q70" s="164">
        <v>0</v>
      </c>
      <c r="R70" s="164">
        <v>0</v>
      </c>
      <c r="S70" s="164">
        <v>0</v>
      </c>
      <c r="T70" s="164">
        <v>0</v>
      </c>
    </row>
    <row r="71" spans="2:20" ht="16.5" customHeight="1">
      <c r="B71" s="154"/>
      <c r="C71" s="154" t="s">
        <v>75</v>
      </c>
      <c r="D71" s="157">
        <v>2026</v>
      </c>
      <c r="E71" s="163"/>
      <c r="F71" s="164">
        <v>0</v>
      </c>
      <c r="G71" s="164">
        <v>0</v>
      </c>
      <c r="H71" s="164">
        <v>0</v>
      </c>
      <c r="I71" s="164">
        <v>0</v>
      </c>
      <c r="J71" s="164">
        <v>0</v>
      </c>
      <c r="K71" s="164">
        <v>0</v>
      </c>
      <c r="L71" s="164">
        <v>0</v>
      </c>
      <c r="M71" s="164">
        <v>0</v>
      </c>
      <c r="N71" s="164">
        <v>0</v>
      </c>
      <c r="O71" s="164">
        <v>0</v>
      </c>
      <c r="P71" s="164">
        <v>0</v>
      </c>
      <c r="Q71" s="164">
        <v>0</v>
      </c>
      <c r="R71" s="164">
        <v>0</v>
      </c>
      <c r="S71" s="164">
        <v>0</v>
      </c>
      <c r="T71" s="164">
        <v>0</v>
      </c>
    </row>
    <row r="72" spans="2:20" ht="16.5" customHeight="1">
      <c r="B72" s="154"/>
      <c r="C72" s="154" t="s">
        <v>75</v>
      </c>
      <c r="D72" s="157">
        <v>2027</v>
      </c>
      <c r="E72" s="163"/>
      <c r="F72" s="164">
        <v>0</v>
      </c>
      <c r="G72" s="164">
        <v>0</v>
      </c>
      <c r="H72" s="164">
        <v>0</v>
      </c>
      <c r="I72" s="164">
        <v>0</v>
      </c>
      <c r="J72" s="164">
        <v>0</v>
      </c>
      <c r="K72" s="164">
        <v>0</v>
      </c>
      <c r="L72" s="164">
        <v>0</v>
      </c>
      <c r="M72" s="164">
        <v>0</v>
      </c>
      <c r="N72" s="164">
        <v>0</v>
      </c>
      <c r="O72" s="164">
        <v>0</v>
      </c>
      <c r="P72" s="164">
        <v>0</v>
      </c>
      <c r="Q72" s="164">
        <v>0</v>
      </c>
      <c r="R72" s="164">
        <v>0</v>
      </c>
      <c r="S72" s="164">
        <v>0</v>
      </c>
      <c r="T72" s="164">
        <v>0</v>
      </c>
    </row>
    <row r="73" spans="2:20" ht="16.5" customHeight="1">
      <c r="B73" s="154"/>
      <c r="C73" s="154" t="s">
        <v>75</v>
      </c>
      <c r="D73" s="157">
        <v>2028</v>
      </c>
      <c r="E73" s="163"/>
      <c r="F73" s="164">
        <v>0</v>
      </c>
      <c r="G73" s="164">
        <v>0</v>
      </c>
      <c r="H73" s="164">
        <v>0</v>
      </c>
      <c r="I73" s="164">
        <v>0</v>
      </c>
      <c r="J73" s="164">
        <v>0</v>
      </c>
      <c r="K73" s="164">
        <v>0</v>
      </c>
      <c r="L73" s="164">
        <v>0</v>
      </c>
      <c r="M73" s="164">
        <v>0</v>
      </c>
      <c r="N73" s="164">
        <v>0</v>
      </c>
      <c r="O73" s="164">
        <v>0</v>
      </c>
      <c r="P73" s="164">
        <v>0</v>
      </c>
      <c r="Q73" s="164">
        <v>0</v>
      </c>
      <c r="R73" s="164">
        <v>0</v>
      </c>
      <c r="S73" s="164">
        <v>0</v>
      </c>
      <c r="T73" s="164">
        <v>0</v>
      </c>
    </row>
    <row r="74" spans="2:20" ht="16.5" customHeight="1">
      <c r="B74" s="154"/>
      <c r="C74" s="154" t="s">
        <v>75</v>
      </c>
      <c r="D74" s="157">
        <v>2029</v>
      </c>
      <c r="E74" s="163"/>
      <c r="F74" s="164">
        <v>0</v>
      </c>
      <c r="G74" s="164">
        <v>0</v>
      </c>
      <c r="H74" s="164">
        <v>0</v>
      </c>
      <c r="I74" s="164">
        <v>0</v>
      </c>
      <c r="J74" s="164">
        <v>0</v>
      </c>
      <c r="K74" s="164">
        <v>0</v>
      </c>
      <c r="L74" s="164">
        <v>0</v>
      </c>
      <c r="M74" s="164">
        <v>0</v>
      </c>
      <c r="N74" s="164">
        <v>0</v>
      </c>
      <c r="O74" s="164">
        <v>0</v>
      </c>
      <c r="P74" s="164">
        <v>0</v>
      </c>
      <c r="Q74" s="164">
        <v>0</v>
      </c>
      <c r="R74" s="164">
        <v>0</v>
      </c>
      <c r="S74" s="164">
        <v>0</v>
      </c>
      <c r="T74" s="164">
        <v>0</v>
      </c>
    </row>
    <row r="75" spans="2:20" ht="16.5" customHeight="1">
      <c r="B75" s="154"/>
      <c r="C75" s="154" t="s">
        <v>75</v>
      </c>
      <c r="D75" s="157">
        <v>2030</v>
      </c>
      <c r="E75" s="163"/>
      <c r="F75" s="164">
        <v>0</v>
      </c>
      <c r="G75" s="164">
        <v>0</v>
      </c>
      <c r="H75" s="164">
        <v>0</v>
      </c>
      <c r="I75" s="164">
        <v>0</v>
      </c>
      <c r="J75" s="164">
        <v>0</v>
      </c>
      <c r="K75" s="164">
        <v>0</v>
      </c>
      <c r="L75" s="164">
        <v>0</v>
      </c>
      <c r="M75" s="164">
        <v>0</v>
      </c>
      <c r="N75" s="164">
        <v>0</v>
      </c>
      <c r="O75" s="164">
        <v>0</v>
      </c>
      <c r="P75" s="164">
        <v>0</v>
      </c>
      <c r="Q75" s="164">
        <v>0</v>
      </c>
      <c r="R75" s="164">
        <v>0</v>
      </c>
      <c r="S75" s="164">
        <v>0</v>
      </c>
      <c r="T75" s="164">
        <v>0</v>
      </c>
    </row>
    <row r="76" spans="2:20" ht="16.5" customHeight="1">
      <c r="B76" s="154"/>
      <c r="C76" s="154" t="s">
        <v>75</v>
      </c>
      <c r="D76" s="157">
        <v>2031</v>
      </c>
      <c r="E76" s="163"/>
      <c r="F76" s="164">
        <v>0</v>
      </c>
      <c r="G76" s="164">
        <v>0</v>
      </c>
      <c r="H76" s="164">
        <v>0</v>
      </c>
      <c r="I76" s="164">
        <v>0</v>
      </c>
      <c r="J76" s="164">
        <v>0</v>
      </c>
      <c r="K76" s="164">
        <v>0</v>
      </c>
      <c r="L76" s="164">
        <v>0</v>
      </c>
      <c r="M76" s="164">
        <v>0</v>
      </c>
      <c r="N76" s="164">
        <v>0</v>
      </c>
      <c r="O76" s="164">
        <v>0</v>
      </c>
      <c r="P76" s="164">
        <v>0</v>
      </c>
      <c r="Q76" s="164">
        <v>0</v>
      </c>
      <c r="R76" s="164">
        <v>0</v>
      </c>
      <c r="S76" s="164">
        <v>0</v>
      </c>
      <c r="T76" s="164">
        <v>0</v>
      </c>
    </row>
    <row r="77" spans="2:20" ht="16.5" customHeight="1">
      <c r="B77" s="154"/>
      <c r="C77" s="154" t="s">
        <v>75</v>
      </c>
      <c r="D77" s="157">
        <v>2032</v>
      </c>
      <c r="E77" s="163"/>
      <c r="F77" s="164">
        <v>0</v>
      </c>
      <c r="G77" s="164">
        <v>0</v>
      </c>
      <c r="H77" s="164">
        <v>0</v>
      </c>
      <c r="I77" s="164">
        <v>0</v>
      </c>
      <c r="J77" s="164">
        <v>0</v>
      </c>
      <c r="K77" s="164">
        <v>0</v>
      </c>
      <c r="L77" s="164">
        <v>0</v>
      </c>
      <c r="M77" s="164">
        <v>0</v>
      </c>
      <c r="N77" s="164">
        <v>0</v>
      </c>
      <c r="O77" s="164">
        <v>0</v>
      </c>
      <c r="P77" s="164">
        <v>0</v>
      </c>
      <c r="Q77" s="164">
        <v>0</v>
      </c>
      <c r="R77" s="164">
        <v>0</v>
      </c>
      <c r="S77" s="164">
        <v>0</v>
      </c>
      <c r="T77" s="164">
        <v>0</v>
      </c>
    </row>
    <row r="78" spans="2:20" ht="16.5" customHeight="1">
      <c r="B78" s="154"/>
      <c r="C78" s="154" t="s">
        <v>75</v>
      </c>
      <c r="D78" s="157">
        <v>2033</v>
      </c>
      <c r="E78" s="163"/>
      <c r="F78" s="164">
        <v>0</v>
      </c>
      <c r="G78" s="164">
        <v>0</v>
      </c>
      <c r="H78" s="164">
        <v>0</v>
      </c>
      <c r="I78" s="164">
        <v>0</v>
      </c>
      <c r="J78" s="164">
        <v>0</v>
      </c>
      <c r="K78" s="164">
        <v>0</v>
      </c>
      <c r="L78" s="164">
        <v>0</v>
      </c>
      <c r="M78" s="164">
        <v>0</v>
      </c>
      <c r="N78" s="164">
        <v>0</v>
      </c>
      <c r="O78" s="164">
        <v>0</v>
      </c>
      <c r="P78" s="164">
        <v>0</v>
      </c>
      <c r="Q78" s="164">
        <v>0</v>
      </c>
      <c r="R78" s="164">
        <v>0</v>
      </c>
      <c r="S78" s="164">
        <v>0</v>
      </c>
      <c r="T78" s="164">
        <v>0</v>
      </c>
    </row>
    <row r="79" spans="2:20" ht="16.5" customHeight="1">
      <c r="B79" s="154"/>
      <c r="C79" s="154" t="s">
        <v>75</v>
      </c>
      <c r="D79" s="157">
        <v>2034</v>
      </c>
      <c r="E79" s="163"/>
      <c r="F79" s="164">
        <v>0</v>
      </c>
      <c r="G79" s="164">
        <v>0</v>
      </c>
      <c r="H79" s="164">
        <v>0</v>
      </c>
      <c r="I79" s="164">
        <v>0</v>
      </c>
      <c r="J79" s="164">
        <v>0</v>
      </c>
      <c r="K79" s="164">
        <v>0</v>
      </c>
      <c r="L79" s="164">
        <v>0</v>
      </c>
      <c r="M79" s="164">
        <v>0</v>
      </c>
      <c r="N79" s="164">
        <v>0</v>
      </c>
      <c r="O79" s="164">
        <v>0</v>
      </c>
      <c r="P79" s="164">
        <v>0</v>
      </c>
      <c r="Q79" s="164">
        <v>0</v>
      </c>
      <c r="R79" s="164">
        <v>0</v>
      </c>
      <c r="S79" s="164">
        <v>0</v>
      </c>
      <c r="T79" s="164">
        <v>0</v>
      </c>
    </row>
    <row r="80" spans="2:20" ht="16.5" customHeight="1">
      <c r="B80" s="169" t="s">
        <v>76</v>
      </c>
      <c r="C80" s="154"/>
      <c r="D80" s="157">
        <v>2023</v>
      </c>
      <c r="E80" s="163"/>
      <c r="F80" s="164">
        <v>0</v>
      </c>
      <c r="G80" s="164">
        <v>0</v>
      </c>
      <c r="H80" s="164">
        <v>0</v>
      </c>
      <c r="I80" s="164">
        <v>0</v>
      </c>
      <c r="J80" s="164">
        <v>0</v>
      </c>
      <c r="K80" s="164">
        <v>0</v>
      </c>
      <c r="L80" s="164">
        <v>0</v>
      </c>
      <c r="M80" s="164">
        <v>0</v>
      </c>
      <c r="N80" s="164">
        <v>0</v>
      </c>
      <c r="O80" s="164">
        <v>0</v>
      </c>
      <c r="P80" s="164">
        <v>0</v>
      </c>
      <c r="Q80" s="164">
        <v>0</v>
      </c>
      <c r="R80" s="164">
        <v>0</v>
      </c>
      <c r="S80" s="164">
        <v>0</v>
      </c>
      <c r="T80" s="164">
        <v>0</v>
      </c>
    </row>
    <row r="81" spans="2:20" ht="16.5" customHeight="1">
      <c r="B81" s="169" t="s">
        <v>76</v>
      </c>
      <c r="C81" s="154"/>
      <c r="D81" s="157">
        <v>2024</v>
      </c>
      <c r="E81" s="163" t="s">
        <v>61</v>
      </c>
      <c r="F81" s="164">
        <v>200</v>
      </c>
      <c r="G81" s="164">
        <v>12</v>
      </c>
      <c r="H81" s="164">
        <v>0</v>
      </c>
      <c r="I81" s="164">
        <v>0</v>
      </c>
      <c r="J81" s="164">
        <v>0</v>
      </c>
      <c r="K81" s="164">
        <v>400</v>
      </c>
      <c r="L81" s="164">
        <v>1850</v>
      </c>
      <c r="M81" s="164">
        <v>0</v>
      </c>
      <c r="N81" s="164">
        <v>0</v>
      </c>
      <c r="O81" s="164">
        <v>0</v>
      </c>
      <c r="P81" s="164">
        <v>4.5278777090814855E-2</v>
      </c>
      <c r="Q81" s="164">
        <v>0.16663027446999085</v>
      </c>
      <c r="R81" s="164">
        <v>0</v>
      </c>
      <c r="S81" s="164">
        <v>0</v>
      </c>
      <c r="T81" s="164">
        <v>0</v>
      </c>
    </row>
    <row r="82" spans="2:20" ht="16.5" customHeight="1">
      <c r="B82" s="169" t="s">
        <v>76</v>
      </c>
      <c r="C82" s="154"/>
      <c r="D82" s="157">
        <v>2025</v>
      </c>
      <c r="E82" s="163" t="s">
        <v>61</v>
      </c>
      <c r="F82" s="164">
        <v>700</v>
      </c>
      <c r="G82" s="164">
        <v>20</v>
      </c>
      <c r="H82" s="164">
        <v>0</v>
      </c>
      <c r="I82" s="164">
        <v>0</v>
      </c>
      <c r="J82" s="164">
        <v>0</v>
      </c>
      <c r="K82" s="164">
        <v>1400</v>
      </c>
      <c r="L82" s="164">
        <v>3650</v>
      </c>
      <c r="M82" s="164">
        <v>0</v>
      </c>
      <c r="N82" s="164">
        <v>0</v>
      </c>
      <c r="O82" s="164">
        <v>0</v>
      </c>
      <c r="P82" s="164">
        <v>0.19955563903976392</v>
      </c>
      <c r="Q82" s="164">
        <v>0.35437318372512555</v>
      </c>
      <c r="R82" s="164">
        <v>0</v>
      </c>
      <c r="S82" s="164">
        <v>0</v>
      </c>
      <c r="T82" s="164">
        <v>0</v>
      </c>
    </row>
    <row r="83" spans="2:20" ht="16.5" customHeight="1">
      <c r="B83" s="169" t="s">
        <v>76</v>
      </c>
      <c r="C83" s="154"/>
      <c r="D83" s="157">
        <v>2026</v>
      </c>
      <c r="E83" s="163" t="s">
        <v>61</v>
      </c>
      <c r="F83" s="164">
        <v>1450</v>
      </c>
      <c r="G83" s="164">
        <v>34</v>
      </c>
      <c r="H83" s="164">
        <v>0</v>
      </c>
      <c r="I83" s="164">
        <v>0</v>
      </c>
      <c r="J83" s="164">
        <v>0</v>
      </c>
      <c r="K83" s="164">
        <v>2900</v>
      </c>
      <c r="L83" s="164">
        <v>6050</v>
      </c>
      <c r="M83" s="164">
        <v>0</v>
      </c>
      <c r="N83" s="164">
        <v>0</v>
      </c>
      <c r="O83" s="164">
        <v>0</v>
      </c>
      <c r="P83" s="164">
        <v>0.41772434743253173</v>
      </c>
      <c r="Q83" s="164">
        <v>0.59357989547096712</v>
      </c>
      <c r="R83" s="164">
        <v>0</v>
      </c>
      <c r="S83" s="164">
        <v>0</v>
      </c>
      <c r="T83" s="164">
        <v>0</v>
      </c>
    </row>
    <row r="84" spans="2:20" ht="16.5" customHeight="1">
      <c r="B84" s="169" t="s">
        <v>76</v>
      </c>
      <c r="C84" s="154"/>
      <c r="D84" s="157">
        <v>2027</v>
      </c>
      <c r="E84" s="163" t="s">
        <v>61</v>
      </c>
      <c r="F84" s="164">
        <v>3450</v>
      </c>
      <c r="G84" s="164">
        <v>45</v>
      </c>
      <c r="H84" s="164">
        <v>0</v>
      </c>
      <c r="I84" s="164">
        <v>0</v>
      </c>
      <c r="J84" s="164">
        <v>0</v>
      </c>
      <c r="K84" s="164">
        <v>6900</v>
      </c>
      <c r="L84" s="164">
        <v>8050.0000000000009</v>
      </c>
      <c r="M84" s="164">
        <v>0</v>
      </c>
      <c r="N84" s="164">
        <v>0</v>
      </c>
      <c r="O84" s="164">
        <v>0</v>
      </c>
      <c r="P84" s="164">
        <v>0.99885972775724285</v>
      </c>
      <c r="Q84" s="164">
        <v>0.79374921742893678</v>
      </c>
      <c r="R84" s="164">
        <v>0</v>
      </c>
      <c r="S84" s="164">
        <v>0</v>
      </c>
      <c r="T84" s="164">
        <v>0</v>
      </c>
    </row>
    <row r="85" spans="2:20" ht="16.5" customHeight="1">
      <c r="B85" s="169" t="s">
        <v>76</v>
      </c>
      <c r="C85" s="154"/>
      <c r="D85" s="157">
        <v>2028</v>
      </c>
      <c r="E85" s="163" t="s">
        <v>61</v>
      </c>
      <c r="F85" s="164">
        <v>7450</v>
      </c>
      <c r="G85" s="164">
        <v>56</v>
      </c>
      <c r="H85" s="164">
        <v>0</v>
      </c>
      <c r="I85" s="164">
        <v>0</v>
      </c>
      <c r="J85" s="164">
        <v>0</v>
      </c>
      <c r="K85" s="164">
        <v>14900</v>
      </c>
      <c r="L85" s="164">
        <v>10050</v>
      </c>
      <c r="M85" s="164">
        <v>0</v>
      </c>
      <c r="N85" s="164">
        <v>0</v>
      </c>
      <c r="O85" s="164">
        <v>0</v>
      </c>
      <c r="P85" s="164">
        <v>2.1730303805111149</v>
      </c>
      <c r="Q85" s="164">
        <v>0.99833801459571625</v>
      </c>
      <c r="R85" s="164">
        <v>0</v>
      </c>
      <c r="S85" s="164">
        <v>0</v>
      </c>
      <c r="T85" s="164">
        <v>0</v>
      </c>
    </row>
    <row r="86" spans="2:20" ht="16.5" customHeight="1">
      <c r="B86" s="169" t="s">
        <v>76</v>
      </c>
      <c r="C86" s="154"/>
      <c r="D86" s="157">
        <v>2029</v>
      </c>
      <c r="E86" s="163" t="s">
        <v>61</v>
      </c>
      <c r="F86" s="164">
        <v>13450</v>
      </c>
      <c r="G86" s="164">
        <v>67</v>
      </c>
      <c r="H86" s="164">
        <v>0</v>
      </c>
      <c r="I86" s="164">
        <v>0</v>
      </c>
      <c r="J86" s="164">
        <v>0</v>
      </c>
      <c r="K86" s="164">
        <v>26900</v>
      </c>
      <c r="L86" s="164">
        <v>12050</v>
      </c>
      <c r="M86" s="164">
        <v>0</v>
      </c>
      <c r="N86" s="164">
        <v>0</v>
      </c>
      <c r="O86" s="164">
        <v>0</v>
      </c>
      <c r="P86" s="164">
        <v>3.9336644253603663</v>
      </c>
      <c r="Q86" s="164">
        <v>1.2002289339111112</v>
      </c>
      <c r="R86" s="164">
        <v>0</v>
      </c>
      <c r="S86" s="164">
        <v>0</v>
      </c>
      <c r="T86" s="164">
        <v>0</v>
      </c>
    </row>
    <row r="87" spans="2:20" ht="16.5" customHeight="1">
      <c r="B87" s="169" t="s">
        <v>76</v>
      </c>
      <c r="C87" s="154"/>
      <c r="D87" s="157">
        <v>2030</v>
      </c>
      <c r="E87" s="163" t="s">
        <v>61</v>
      </c>
      <c r="F87" s="164">
        <v>21450</v>
      </c>
      <c r="G87" s="164">
        <v>78</v>
      </c>
      <c r="H87" s="164">
        <v>0</v>
      </c>
      <c r="I87" s="164">
        <v>0</v>
      </c>
      <c r="J87" s="164">
        <v>0</v>
      </c>
      <c r="K87" s="164">
        <v>42900</v>
      </c>
      <c r="L87" s="164">
        <v>14050</v>
      </c>
      <c r="M87" s="164">
        <v>0</v>
      </c>
      <c r="N87" s="164">
        <v>0</v>
      </c>
      <c r="O87" s="164">
        <v>0</v>
      </c>
      <c r="P87" s="164">
        <v>6.3038146061433951</v>
      </c>
      <c r="Q87" s="164">
        <v>1.4062239204958518</v>
      </c>
      <c r="R87" s="164">
        <v>0</v>
      </c>
      <c r="S87" s="164">
        <v>0</v>
      </c>
      <c r="T87" s="164">
        <v>0</v>
      </c>
    </row>
    <row r="88" spans="2:20" ht="16.5" customHeight="1">
      <c r="B88" s="169" t="s">
        <v>76</v>
      </c>
      <c r="C88" s="154"/>
      <c r="D88" s="157">
        <v>2031</v>
      </c>
      <c r="E88" s="163" t="s">
        <v>61</v>
      </c>
      <c r="F88" s="164">
        <v>31450</v>
      </c>
      <c r="G88" s="164">
        <v>89</v>
      </c>
      <c r="H88" s="164">
        <v>0</v>
      </c>
      <c r="I88" s="164">
        <v>0</v>
      </c>
      <c r="J88" s="164">
        <v>0</v>
      </c>
      <c r="K88" s="164">
        <v>62900</v>
      </c>
      <c r="L88" s="164">
        <v>16050</v>
      </c>
      <c r="M88" s="164">
        <v>0</v>
      </c>
      <c r="N88" s="164">
        <v>0</v>
      </c>
      <c r="O88" s="164">
        <v>0</v>
      </c>
      <c r="P88" s="164">
        <v>9.2889544526526056</v>
      </c>
      <c r="Q88" s="164">
        <v>1.6144449529648222</v>
      </c>
      <c r="R88" s="164">
        <v>0</v>
      </c>
      <c r="S88" s="164">
        <v>0</v>
      </c>
      <c r="T88" s="164">
        <v>0</v>
      </c>
    </row>
    <row r="89" spans="2:20" ht="16.5" customHeight="1">
      <c r="B89" s="169" t="s">
        <v>76</v>
      </c>
      <c r="C89" s="154"/>
      <c r="D89" s="157">
        <v>2032</v>
      </c>
      <c r="E89" s="163" t="s">
        <v>61</v>
      </c>
      <c r="F89" s="164">
        <v>41450</v>
      </c>
      <c r="G89" s="164">
        <v>100</v>
      </c>
      <c r="H89" s="164">
        <v>0</v>
      </c>
      <c r="I89" s="164">
        <v>0</v>
      </c>
      <c r="J89" s="164">
        <v>0</v>
      </c>
      <c r="K89" s="164">
        <v>82900</v>
      </c>
      <c r="L89" s="164">
        <v>18050</v>
      </c>
      <c r="M89" s="164">
        <v>0</v>
      </c>
      <c r="N89" s="164">
        <v>0</v>
      </c>
      <c r="O89" s="164">
        <v>0</v>
      </c>
      <c r="P89" s="164">
        <v>12.338249188026005</v>
      </c>
      <c r="Q89" s="164">
        <v>1.8298194089358053</v>
      </c>
      <c r="R89" s="164">
        <v>0</v>
      </c>
      <c r="S89" s="164">
        <v>0</v>
      </c>
      <c r="T89" s="164">
        <v>0</v>
      </c>
    </row>
    <row r="90" spans="2:20" ht="16.5" customHeight="1">
      <c r="B90" s="169" t="s">
        <v>76</v>
      </c>
      <c r="C90" s="154"/>
      <c r="D90" s="157">
        <v>2033</v>
      </c>
      <c r="E90" s="163" t="s">
        <v>61</v>
      </c>
      <c r="F90" s="164">
        <v>51450</v>
      </c>
      <c r="G90" s="164">
        <v>111</v>
      </c>
      <c r="H90" s="164">
        <v>0</v>
      </c>
      <c r="I90" s="164">
        <v>0</v>
      </c>
      <c r="J90" s="164">
        <v>0</v>
      </c>
      <c r="K90" s="164">
        <v>102900</v>
      </c>
      <c r="L90" s="164">
        <v>20050</v>
      </c>
      <c r="M90" s="164">
        <v>0</v>
      </c>
      <c r="N90" s="164">
        <v>0</v>
      </c>
      <c r="O90" s="164">
        <v>0</v>
      </c>
      <c r="P90" s="164">
        <v>15.34563198177511</v>
      </c>
      <c r="Q90" s="164">
        <v>2.0366471693746653</v>
      </c>
      <c r="R90" s="164">
        <v>0</v>
      </c>
      <c r="S90" s="164">
        <v>0</v>
      </c>
      <c r="T90" s="164">
        <v>0</v>
      </c>
    </row>
    <row r="91" spans="2:20" ht="16.5" customHeight="1">
      <c r="B91" s="169" t="s">
        <v>76</v>
      </c>
      <c r="C91" s="154"/>
      <c r="D91" s="157">
        <v>2034</v>
      </c>
      <c r="E91" s="163" t="s">
        <v>61</v>
      </c>
      <c r="F91" s="164">
        <v>61450</v>
      </c>
      <c r="G91" s="164">
        <v>122</v>
      </c>
      <c r="H91" s="164">
        <v>0</v>
      </c>
      <c r="I91" s="164">
        <v>0</v>
      </c>
      <c r="J91" s="164">
        <v>0</v>
      </c>
      <c r="K91" s="164">
        <v>122900</v>
      </c>
      <c r="L91" s="164">
        <v>104328</v>
      </c>
      <c r="M91" s="164">
        <v>0</v>
      </c>
      <c r="N91" s="164">
        <v>0</v>
      </c>
      <c r="O91" s="164">
        <v>0</v>
      </c>
      <c r="P91" s="164">
        <v>18.421298581266321</v>
      </c>
      <c r="Q91" s="164">
        <v>10.651266666379916</v>
      </c>
      <c r="R91" s="164">
        <v>0</v>
      </c>
      <c r="S91" s="164">
        <v>0</v>
      </c>
      <c r="T91" s="164">
        <v>0</v>
      </c>
    </row>
    <row r="105" spans="3:5" ht="16.5" customHeight="1">
      <c r="D105" s="146"/>
      <c r="E105" s="167"/>
    </row>
    <row r="106" spans="3:5" ht="16.5" customHeight="1">
      <c r="C106" s="143"/>
      <c r="E106" s="167"/>
    </row>
    <row r="107" spans="3:5" ht="16.5" customHeight="1">
      <c r="C107" s="143"/>
      <c r="E107" s="167"/>
    </row>
    <row r="108" spans="3:5" ht="16.5" customHeight="1">
      <c r="C108" s="143"/>
      <c r="E108" s="167"/>
    </row>
    <row r="109" spans="3:5" ht="16.5" customHeight="1">
      <c r="C109" s="143"/>
      <c r="E109" s="167"/>
    </row>
    <row r="110" spans="3:5" ht="16.5" customHeight="1">
      <c r="C110" s="143"/>
      <c r="E110" s="167"/>
    </row>
    <row r="111" spans="3:5" ht="16.5" customHeight="1">
      <c r="C111" s="143"/>
      <c r="E111" s="167"/>
    </row>
    <row r="112" spans="3:5" ht="16.5" customHeight="1">
      <c r="C112" s="143"/>
      <c r="E112" s="167"/>
    </row>
    <row r="113" spans="3:5" ht="16.5" customHeight="1">
      <c r="C113" s="143"/>
      <c r="E113" s="167"/>
    </row>
    <row r="114" spans="3:5" ht="16.5" customHeight="1">
      <c r="C114" s="143"/>
      <c r="E114" s="167"/>
    </row>
    <row r="115" spans="3:5" ht="16.5" customHeight="1">
      <c r="C115" s="143"/>
      <c r="E115" s="167"/>
    </row>
  </sheetData>
  <mergeCells count="6">
    <mergeCell ref="B1:T1"/>
    <mergeCell ref="B2:T2"/>
    <mergeCell ref="B4:T4"/>
    <mergeCell ref="E6:J6"/>
    <mergeCell ref="K6:O6"/>
    <mergeCell ref="P6:T6"/>
  </mergeCells>
  <conditionalFormatting sqref="F8:T91">
    <cfRule type="expression" dxfId="0" priority="1">
      <formula>F8=0</formula>
    </cfRule>
  </conditionalFormatting>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R1"/>
  <sheetViews>
    <sheetView workbookViewId="0">
      <selection activeCell="L29" sqref="L29"/>
    </sheetView>
  </sheetViews>
  <sheetFormatPr defaultColWidth="8.6640625" defaultRowHeight="11.1"/>
  <sheetData>
    <row r="1" spans="1:18" ht="15.95">
      <c r="A1" s="195" t="s">
        <v>77</v>
      </c>
      <c r="B1" s="195"/>
      <c r="C1" s="195"/>
      <c r="D1" s="195"/>
      <c r="E1" s="195"/>
      <c r="F1" s="195"/>
      <c r="G1" s="195"/>
      <c r="H1" s="195"/>
      <c r="I1" s="195"/>
      <c r="J1" s="195"/>
      <c r="K1" s="195"/>
      <c r="L1" s="195"/>
      <c r="M1" s="195"/>
      <c r="N1" s="195"/>
      <c r="O1" s="195"/>
      <c r="P1" s="195"/>
      <c r="Q1" s="195"/>
      <c r="R1" s="195"/>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indexed="47"/>
    <pageSetUpPr fitToPage="1"/>
  </sheetPr>
  <dimension ref="B1:Q60"/>
  <sheetViews>
    <sheetView topLeftCell="B1" zoomScale="82" zoomScaleNormal="82" workbookViewId="0">
      <selection activeCell="E28" sqref="E28"/>
    </sheetView>
  </sheetViews>
  <sheetFormatPr defaultColWidth="9.1640625" defaultRowHeight="12.95"/>
  <cols>
    <col min="1" max="1" width="9.1640625" style="1"/>
    <col min="2" max="2" width="12.1640625" style="1" customWidth="1"/>
    <col min="3" max="3" width="104.6640625" style="1" customWidth="1"/>
    <col min="4" max="4" width="13.5" style="1" customWidth="1"/>
    <col min="5" max="12" width="12.5" style="1" customWidth="1"/>
    <col min="13" max="17" width="12.1640625" style="1" customWidth="1"/>
    <col min="18" max="16384" width="9.1640625" style="1"/>
  </cols>
  <sheetData>
    <row r="1" spans="2:17" ht="15.95">
      <c r="C1" s="198" t="s">
        <v>78</v>
      </c>
      <c r="D1" s="198"/>
      <c r="E1" s="198"/>
      <c r="F1" s="198"/>
      <c r="G1" s="198"/>
      <c r="H1" s="198"/>
      <c r="I1" s="198"/>
      <c r="J1" s="198"/>
      <c r="K1" s="198"/>
      <c r="L1" s="198"/>
      <c r="M1" s="198"/>
      <c r="N1" s="198"/>
      <c r="O1" s="198"/>
      <c r="P1" s="198"/>
      <c r="Q1" s="198"/>
    </row>
    <row r="2" spans="2:17" ht="15.95">
      <c r="C2" s="199" t="str">
        <f>+'FormsList&amp;FilerInfo'!B2</f>
        <v>East Bay Community Energy</v>
      </c>
      <c r="D2" s="200"/>
      <c r="E2" s="200"/>
      <c r="F2" s="200"/>
      <c r="G2" s="200"/>
      <c r="H2" s="200"/>
      <c r="I2" s="200"/>
      <c r="J2" s="200"/>
      <c r="K2" s="200"/>
      <c r="L2" s="200"/>
      <c r="M2" s="200"/>
      <c r="N2" s="200"/>
      <c r="O2" s="200"/>
      <c r="P2" s="200"/>
      <c r="Q2" s="200"/>
    </row>
    <row r="3" spans="2:17" ht="15.95">
      <c r="C3" s="140"/>
      <c r="D3" s="141"/>
      <c r="E3" s="141"/>
      <c r="F3" s="141"/>
      <c r="G3" s="141"/>
      <c r="H3" s="141"/>
      <c r="I3" s="141"/>
      <c r="J3" s="141"/>
      <c r="K3" s="141"/>
      <c r="L3" s="141"/>
      <c r="M3" s="141"/>
      <c r="N3" s="141"/>
      <c r="O3" s="141"/>
      <c r="P3" s="141"/>
      <c r="Q3" s="141"/>
    </row>
    <row r="4" spans="2:17" ht="18">
      <c r="C4" s="201" t="s">
        <v>79</v>
      </c>
      <c r="D4" s="201"/>
      <c r="E4" s="201"/>
      <c r="F4" s="201"/>
      <c r="G4" s="201"/>
      <c r="H4" s="201"/>
      <c r="I4" s="201"/>
      <c r="J4" s="201"/>
      <c r="K4" s="201"/>
      <c r="L4" s="201"/>
      <c r="M4" s="201"/>
      <c r="N4" s="201"/>
      <c r="O4" s="201"/>
      <c r="P4" s="201"/>
      <c r="Q4" s="201"/>
    </row>
    <row r="5" spans="2:17">
      <c r="C5" s="202" t="s">
        <v>80</v>
      </c>
      <c r="D5" s="202"/>
      <c r="E5" s="202"/>
      <c r="F5" s="202"/>
      <c r="G5" s="202"/>
      <c r="H5" s="202"/>
      <c r="I5" s="202"/>
      <c r="J5" s="202"/>
      <c r="K5" s="202"/>
      <c r="L5" s="202"/>
      <c r="M5" s="202"/>
      <c r="N5" s="202"/>
      <c r="O5" s="202"/>
      <c r="P5" s="202"/>
      <c r="Q5" s="202"/>
    </row>
    <row r="6" spans="2:17" ht="14.1" thickBot="1">
      <c r="C6" s="142"/>
      <c r="D6" s="142"/>
      <c r="E6" s="142"/>
      <c r="F6" s="142"/>
      <c r="G6" s="142"/>
      <c r="H6" s="142"/>
      <c r="I6" s="142"/>
      <c r="J6" s="142"/>
      <c r="K6" s="142"/>
      <c r="L6" s="142"/>
      <c r="M6" s="142"/>
      <c r="N6" s="142"/>
      <c r="O6" s="142"/>
      <c r="P6" s="142"/>
      <c r="Q6" s="142"/>
    </row>
    <row r="7" spans="2:17" ht="31.7" customHeight="1" thickBot="1">
      <c r="B7" s="63" t="s">
        <v>81</v>
      </c>
      <c r="C7" s="63" t="s">
        <v>82</v>
      </c>
      <c r="D7" s="63">
        <v>2021</v>
      </c>
      <c r="E7" s="63">
        <v>2022</v>
      </c>
      <c r="F7" s="63">
        <v>2023</v>
      </c>
      <c r="G7" s="63">
        <v>2024</v>
      </c>
      <c r="H7" s="63">
        <v>2025</v>
      </c>
      <c r="I7" s="63">
        <v>2026</v>
      </c>
      <c r="J7" s="63">
        <v>2027</v>
      </c>
      <c r="K7" s="63">
        <v>2028</v>
      </c>
      <c r="L7" s="63">
        <v>2029</v>
      </c>
      <c r="M7" s="63">
        <v>2030</v>
      </c>
      <c r="N7" s="63">
        <v>2031</v>
      </c>
      <c r="O7" s="63">
        <v>2032</v>
      </c>
      <c r="P7" s="63">
        <v>2033</v>
      </c>
      <c r="Q7" s="63">
        <v>2034</v>
      </c>
    </row>
    <row r="8" spans="2:17" ht="18" thickBot="1">
      <c r="B8" s="161"/>
      <c r="C8" s="2" t="s">
        <v>83</v>
      </c>
      <c r="D8" s="3"/>
      <c r="E8" s="3"/>
      <c r="F8" s="3"/>
      <c r="G8" s="3"/>
      <c r="H8" s="3"/>
      <c r="I8" s="3"/>
      <c r="J8" s="3"/>
      <c r="K8" s="3"/>
      <c r="L8" s="3"/>
      <c r="M8" s="3"/>
      <c r="N8" s="3"/>
      <c r="O8" s="3"/>
      <c r="P8" s="3"/>
      <c r="Q8" s="4"/>
    </row>
    <row r="9" spans="2:17" ht="18" thickBot="1">
      <c r="B9" s="161"/>
      <c r="C9" s="5" t="s">
        <v>84</v>
      </c>
      <c r="D9" s="6"/>
      <c r="E9" s="6"/>
      <c r="F9" s="6"/>
      <c r="G9" s="6"/>
      <c r="H9" s="6"/>
      <c r="I9" s="6"/>
      <c r="J9" s="6"/>
      <c r="K9" s="6"/>
      <c r="L9" s="6"/>
      <c r="M9" s="6"/>
      <c r="N9" s="6"/>
      <c r="O9" s="6"/>
      <c r="P9" s="6"/>
      <c r="Q9" s="7"/>
    </row>
    <row r="10" spans="2:17" ht="18" thickBot="1">
      <c r="B10" s="161"/>
      <c r="C10" s="8" t="s">
        <v>85</v>
      </c>
      <c r="D10" s="9"/>
      <c r="E10" s="9"/>
      <c r="F10" s="9"/>
      <c r="G10" s="9"/>
      <c r="H10" s="9"/>
      <c r="I10" s="9"/>
      <c r="J10" s="9"/>
      <c r="K10" s="9"/>
      <c r="L10" s="9"/>
      <c r="M10" s="9"/>
      <c r="N10" s="9"/>
      <c r="O10" s="9"/>
      <c r="P10" s="9"/>
      <c r="Q10" s="10"/>
    </row>
    <row r="11" spans="2:17" ht="14.1" thickBot="1">
      <c r="B11" s="161"/>
      <c r="C11" s="196" t="s">
        <v>86</v>
      </c>
      <c r="D11" s="197"/>
      <c r="E11" s="197"/>
      <c r="F11" s="197"/>
      <c r="G11" s="197"/>
      <c r="H11" s="197"/>
      <c r="I11" s="197"/>
      <c r="J11" s="197"/>
      <c r="K11" s="197"/>
      <c r="L11" s="197"/>
      <c r="M11" s="197"/>
      <c r="N11" s="197"/>
      <c r="O11" s="197"/>
      <c r="P11" s="214"/>
      <c r="Q11" s="215"/>
    </row>
    <row r="12" spans="2:17" ht="18" thickBot="1">
      <c r="B12" s="161">
        <v>1</v>
      </c>
      <c r="C12" s="11" t="s">
        <v>87</v>
      </c>
      <c r="D12" s="22">
        <v>0</v>
      </c>
      <c r="E12" s="22">
        <v>0</v>
      </c>
      <c r="F12" s="22">
        <v>0</v>
      </c>
      <c r="G12" s="22">
        <v>0</v>
      </c>
      <c r="H12" s="22">
        <v>0</v>
      </c>
      <c r="I12" s="22">
        <v>0</v>
      </c>
      <c r="J12" s="22">
        <v>0</v>
      </c>
      <c r="K12" s="22">
        <v>0</v>
      </c>
      <c r="L12" s="22">
        <v>0</v>
      </c>
      <c r="M12" s="22">
        <v>0</v>
      </c>
      <c r="N12" s="22">
        <v>0</v>
      </c>
      <c r="O12" s="22">
        <v>0</v>
      </c>
      <c r="P12" s="22">
        <v>0</v>
      </c>
      <c r="Q12" s="22">
        <v>0</v>
      </c>
    </row>
    <row r="13" spans="2:17" ht="18" thickBot="1">
      <c r="B13" s="161">
        <v>2</v>
      </c>
      <c r="C13" s="12" t="s">
        <v>88</v>
      </c>
      <c r="D13" s="22">
        <v>0</v>
      </c>
      <c r="E13" s="22">
        <v>0</v>
      </c>
      <c r="F13" s="22">
        <v>0</v>
      </c>
      <c r="G13" s="22">
        <v>0</v>
      </c>
      <c r="H13" s="22">
        <v>0</v>
      </c>
      <c r="I13" s="22">
        <v>0</v>
      </c>
      <c r="J13" s="22">
        <v>0</v>
      </c>
      <c r="K13" s="22">
        <v>0</v>
      </c>
      <c r="L13" s="22">
        <v>0</v>
      </c>
      <c r="M13" s="22">
        <v>0</v>
      </c>
      <c r="N13" s="22">
        <v>0</v>
      </c>
      <c r="O13" s="22">
        <v>0</v>
      </c>
      <c r="P13" s="22">
        <v>0</v>
      </c>
      <c r="Q13" s="22">
        <v>0</v>
      </c>
    </row>
    <row r="14" spans="2:17" ht="18" thickBot="1">
      <c r="C14" s="5" t="s">
        <v>89</v>
      </c>
      <c r="D14" s="6"/>
      <c r="E14" s="6"/>
      <c r="F14" s="6"/>
      <c r="G14" s="6"/>
      <c r="H14" s="6"/>
      <c r="I14" s="6"/>
      <c r="J14" s="6"/>
      <c r="K14" s="6"/>
      <c r="L14" s="6"/>
      <c r="M14" s="6"/>
      <c r="N14" s="6"/>
      <c r="O14" s="6"/>
      <c r="P14" s="6"/>
      <c r="Q14" s="7"/>
    </row>
    <row r="15" spans="2:17" ht="18" thickBot="1">
      <c r="B15" s="161">
        <v>3</v>
      </c>
      <c r="C15" s="13" t="s">
        <v>87</v>
      </c>
      <c r="D15" s="14"/>
      <c r="E15" s="14"/>
      <c r="F15" s="14"/>
      <c r="G15" s="14"/>
      <c r="H15" s="14"/>
      <c r="I15" s="14"/>
      <c r="J15" s="14"/>
      <c r="K15" s="14"/>
      <c r="L15" s="14"/>
      <c r="M15" s="14"/>
      <c r="N15" s="14"/>
      <c r="O15" s="14"/>
      <c r="P15" s="14"/>
      <c r="Q15" s="14"/>
    </row>
    <row r="16" spans="2:17" ht="18" thickBot="1">
      <c r="B16" s="161">
        <v>4</v>
      </c>
      <c r="C16" s="15" t="s">
        <v>88</v>
      </c>
      <c r="D16" s="16"/>
      <c r="E16" s="16"/>
      <c r="F16" s="16"/>
      <c r="G16" s="16"/>
      <c r="H16" s="16"/>
      <c r="I16" s="16"/>
      <c r="J16" s="16"/>
      <c r="K16" s="16"/>
      <c r="L16" s="16"/>
      <c r="M16" s="16"/>
      <c r="N16" s="16"/>
      <c r="O16" s="16"/>
      <c r="P16" s="16"/>
      <c r="Q16" s="16"/>
    </row>
    <row r="17" spans="2:17" ht="18" thickBot="1">
      <c r="B17" s="161"/>
      <c r="C17" s="5" t="s">
        <v>90</v>
      </c>
      <c r="D17" s="6"/>
      <c r="E17" s="6"/>
      <c r="F17" s="6"/>
      <c r="G17" s="6"/>
      <c r="H17" s="6"/>
      <c r="I17" s="6"/>
      <c r="J17" s="6"/>
      <c r="K17" s="6"/>
      <c r="L17" s="6"/>
      <c r="M17" s="6"/>
      <c r="N17" s="6"/>
      <c r="O17" s="6"/>
      <c r="P17" s="6"/>
      <c r="Q17" s="7"/>
    </row>
    <row r="18" spans="2:17" ht="18" thickBot="1">
      <c r="B18" s="161">
        <v>5</v>
      </c>
      <c r="C18" s="13" t="s">
        <v>87</v>
      </c>
      <c r="D18" s="17"/>
      <c r="E18" s="17"/>
      <c r="F18" s="17"/>
      <c r="G18" s="17"/>
      <c r="H18" s="17"/>
      <c r="I18" s="17"/>
      <c r="J18" s="17"/>
      <c r="K18" s="17"/>
      <c r="L18" s="17"/>
      <c r="M18" s="17"/>
      <c r="N18" s="17"/>
      <c r="O18" s="17"/>
      <c r="P18" s="17"/>
      <c r="Q18" s="17"/>
    </row>
    <row r="19" spans="2:17" ht="18" thickBot="1">
      <c r="B19" s="161">
        <v>6</v>
      </c>
      <c r="C19" s="15" t="s">
        <v>88</v>
      </c>
      <c r="D19" s="18"/>
      <c r="E19" s="18"/>
      <c r="F19" s="18"/>
      <c r="G19" s="18"/>
      <c r="H19" s="18"/>
      <c r="I19" s="18"/>
      <c r="J19" s="18"/>
      <c r="K19" s="18"/>
      <c r="L19" s="18"/>
      <c r="M19" s="18"/>
      <c r="N19" s="18"/>
      <c r="O19" s="18"/>
      <c r="P19" s="18"/>
      <c r="Q19" s="18"/>
    </row>
    <row r="20" spans="2:17" ht="18" thickBot="1">
      <c r="B20" s="161"/>
      <c r="C20" s="5" t="s">
        <v>91</v>
      </c>
      <c r="D20" s="6"/>
      <c r="E20" s="6"/>
      <c r="F20" s="6"/>
      <c r="G20" s="6"/>
      <c r="H20" s="6"/>
      <c r="I20" s="6"/>
      <c r="J20" s="6"/>
      <c r="K20" s="6"/>
      <c r="L20" s="6"/>
      <c r="M20" s="6"/>
      <c r="N20" s="6"/>
      <c r="O20" s="6"/>
      <c r="P20" s="6"/>
      <c r="Q20" s="7"/>
    </row>
    <row r="21" spans="2:17" ht="18" thickBot="1">
      <c r="B21" s="161">
        <v>7</v>
      </c>
      <c r="C21" s="13" t="s">
        <v>87</v>
      </c>
      <c r="D21" s="14"/>
      <c r="E21" s="14"/>
      <c r="F21" s="14"/>
      <c r="G21" s="14"/>
      <c r="H21" s="14"/>
      <c r="I21" s="14"/>
      <c r="J21" s="14"/>
      <c r="K21" s="14"/>
      <c r="L21" s="14"/>
      <c r="M21" s="14"/>
      <c r="N21" s="14"/>
      <c r="O21" s="14"/>
      <c r="P21" s="14"/>
      <c r="Q21" s="14"/>
    </row>
    <row r="22" spans="2:17" ht="18" thickBot="1">
      <c r="B22" s="161">
        <v>8</v>
      </c>
      <c r="C22" s="15" t="s">
        <v>88</v>
      </c>
      <c r="D22" s="19"/>
      <c r="E22" s="19"/>
      <c r="F22" s="19"/>
      <c r="G22" s="19"/>
      <c r="H22" s="19"/>
      <c r="I22" s="19"/>
      <c r="J22" s="19"/>
      <c r="K22" s="19"/>
      <c r="L22" s="19"/>
      <c r="M22" s="19"/>
      <c r="N22" s="19"/>
      <c r="O22" s="19"/>
      <c r="P22" s="19"/>
      <c r="Q22" s="19"/>
    </row>
    <row r="23" spans="2:17" ht="18" thickBot="1">
      <c r="B23" s="161">
        <v>9</v>
      </c>
      <c r="C23" s="37" t="s">
        <v>92</v>
      </c>
      <c r="D23" s="21"/>
      <c r="E23" s="21"/>
      <c r="F23" s="21"/>
      <c r="G23" s="21"/>
      <c r="H23" s="21"/>
      <c r="I23" s="21"/>
      <c r="J23" s="21"/>
      <c r="K23" s="21"/>
      <c r="L23" s="21"/>
      <c r="M23" s="21"/>
      <c r="N23" s="21"/>
      <c r="O23" s="21"/>
      <c r="P23" s="21"/>
      <c r="Q23" s="21"/>
    </row>
    <row r="24" spans="2:17" ht="18" thickBot="1">
      <c r="B24" s="161">
        <v>10</v>
      </c>
      <c r="C24" s="37" t="s">
        <v>93</v>
      </c>
      <c r="D24" s="64"/>
      <c r="E24" s="65"/>
      <c r="F24" s="65"/>
      <c r="G24" s="65"/>
      <c r="H24" s="65"/>
      <c r="I24" s="65"/>
      <c r="J24" s="65"/>
      <c r="K24" s="65"/>
      <c r="L24" s="65"/>
      <c r="M24" s="65"/>
      <c r="N24" s="65"/>
      <c r="O24" s="65"/>
      <c r="P24" s="65"/>
      <c r="Q24" s="65"/>
    </row>
    <row r="25" spans="2:17" ht="18" thickBot="1">
      <c r="B25" s="161"/>
      <c r="C25" s="5" t="s">
        <v>94</v>
      </c>
      <c r="D25" s="6"/>
      <c r="E25" s="6"/>
      <c r="F25" s="6"/>
      <c r="G25" s="6"/>
      <c r="H25" s="6"/>
      <c r="I25" s="6"/>
      <c r="J25" s="6"/>
      <c r="K25" s="6"/>
      <c r="L25" s="6"/>
      <c r="M25" s="6"/>
      <c r="N25" s="6"/>
      <c r="O25" s="6"/>
      <c r="P25" s="6"/>
      <c r="Q25" s="7"/>
    </row>
    <row r="26" spans="2:17" ht="18" thickBot="1">
      <c r="B26" s="161">
        <v>11</v>
      </c>
      <c r="C26" s="13" t="s">
        <v>87</v>
      </c>
      <c r="D26" s="22">
        <v>0</v>
      </c>
      <c r="E26" s="22">
        <v>0</v>
      </c>
      <c r="F26" s="22">
        <v>0</v>
      </c>
      <c r="G26" s="22">
        <v>0</v>
      </c>
      <c r="H26" s="22">
        <v>0</v>
      </c>
      <c r="I26" s="22">
        <v>0</v>
      </c>
      <c r="J26" s="22">
        <v>0</v>
      </c>
      <c r="K26" s="22">
        <v>0</v>
      </c>
      <c r="L26" s="22">
        <v>0</v>
      </c>
      <c r="M26" s="22">
        <v>0</v>
      </c>
      <c r="N26" s="22">
        <v>0</v>
      </c>
      <c r="O26" s="22">
        <v>0</v>
      </c>
      <c r="P26" s="22">
        <v>0</v>
      </c>
      <c r="Q26" s="22">
        <v>0</v>
      </c>
    </row>
    <row r="27" spans="2:17" ht="18" thickBot="1">
      <c r="B27" s="161">
        <v>12</v>
      </c>
      <c r="C27" s="15" t="s">
        <v>88</v>
      </c>
      <c r="D27" s="22">
        <v>0</v>
      </c>
      <c r="E27" s="22">
        <v>0</v>
      </c>
      <c r="F27" s="22">
        <v>0</v>
      </c>
      <c r="G27" s="22">
        <v>0</v>
      </c>
      <c r="H27" s="22">
        <v>0</v>
      </c>
      <c r="I27" s="22">
        <v>0</v>
      </c>
      <c r="J27" s="22">
        <v>0</v>
      </c>
      <c r="K27" s="22">
        <v>0</v>
      </c>
      <c r="L27" s="22">
        <v>0</v>
      </c>
      <c r="M27" s="22">
        <v>0</v>
      </c>
      <c r="N27" s="22">
        <v>0</v>
      </c>
      <c r="O27" s="22">
        <v>0</v>
      </c>
      <c r="P27" s="22">
        <v>0</v>
      </c>
      <c r="Q27" s="22">
        <v>0</v>
      </c>
    </row>
    <row r="28" spans="2:17" ht="18" thickBot="1">
      <c r="B28" s="161">
        <v>13</v>
      </c>
      <c r="C28" s="20" t="s">
        <v>95</v>
      </c>
      <c r="D28" s="21"/>
      <c r="E28" s="21"/>
      <c r="F28" s="21"/>
      <c r="G28" s="21"/>
      <c r="H28" s="21"/>
      <c r="I28" s="21"/>
      <c r="J28" s="21"/>
      <c r="K28" s="21"/>
      <c r="L28" s="21"/>
      <c r="M28" s="21"/>
      <c r="N28" s="21"/>
      <c r="O28" s="21"/>
      <c r="P28" s="21"/>
      <c r="Q28" s="21"/>
    </row>
    <row r="29" spans="2:17" ht="17.100000000000001" thickBot="1">
      <c r="B29" s="161">
        <v>14</v>
      </c>
      <c r="C29" s="162" t="s">
        <v>96</v>
      </c>
      <c r="D29" s="6"/>
      <c r="E29" s="6"/>
      <c r="F29" s="6"/>
      <c r="G29" s="6"/>
      <c r="H29" s="6"/>
      <c r="I29" s="6"/>
      <c r="J29" s="6"/>
      <c r="K29" s="6"/>
      <c r="L29" s="6"/>
      <c r="M29" s="6"/>
      <c r="N29" s="6"/>
      <c r="O29" s="6"/>
      <c r="P29" s="6"/>
      <c r="Q29" s="7"/>
    </row>
    <row r="30" spans="2:17" ht="18" thickBot="1">
      <c r="B30" s="161">
        <v>15</v>
      </c>
      <c r="C30" s="5" t="s">
        <v>68</v>
      </c>
      <c r="D30" s="23"/>
      <c r="E30" s="23"/>
      <c r="F30" s="23"/>
      <c r="G30" s="23"/>
      <c r="H30" s="23"/>
      <c r="I30" s="23"/>
      <c r="J30" s="23"/>
      <c r="K30" s="23"/>
      <c r="L30" s="23"/>
      <c r="M30" s="23"/>
      <c r="N30" s="23"/>
      <c r="O30" s="23"/>
      <c r="P30" s="23"/>
      <c r="Q30" s="23"/>
    </row>
    <row r="31" spans="2:17" ht="18" thickBot="1">
      <c r="B31" s="161"/>
      <c r="C31" s="8" t="s">
        <v>97</v>
      </c>
      <c r="D31" s="9"/>
      <c r="E31" s="9"/>
      <c r="F31" s="9"/>
      <c r="G31" s="9"/>
      <c r="H31" s="9"/>
      <c r="I31" s="9"/>
      <c r="J31" s="9"/>
      <c r="K31" s="9"/>
      <c r="L31" s="9"/>
      <c r="M31" s="9"/>
      <c r="N31" s="9"/>
      <c r="O31" s="9"/>
      <c r="P31" s="9"/>
      <c r="Q31" s="10"/>
    </row>
    <row r="32" spans="2:17" ht="18" thickBot="1">
      <c r="B32" s="161">
        <v>16</v>
      </c>
      <c r="C32" s="24" t="s">
        <v>98</v>
      </c>
      <c r="D32" s="25"/>
      <c r="E32" s="25"/>
      <c r="F32" s="25"/>
      <c r="G32" s="25"/>
      <c r="H32" s="25"/>
      <c r="I32" s="25"/>
      <c r="J32" s="25"/>
      <c r="K32" s="25"/>
      <c r="L32" s="25"/>
      <c r="M32" s="26"/>
      <c r="N32" s="46"/>
      <c r="O32" s="46"/>
      <c r="P32" s="25"/>
      <c r="Q32" s="26"/>
    </row>
    <row r="33" spans="2:17" ht="18" thickBot="1">
      <c r="B33" s="161">
        <v>17</v>
      </c>
      <c r="C33" s="5" t="s">
        <v>99</v>
      </c>
      <c r="D33" s="6"/>
      <c r="E33" s="6"/>
      <c r="F33" s="6"/>
      <c r="G33" s="6"/>
      <c r="H33" s="6"/>
      <c r="I33" s="6"/>
      <c r="J33" s="6"/>
      <c r="K33" s="6"/>
      <c r="L33" s="6"/>
      <c r="M33" s="6"/>
      <c r="N33" s="6"/>
      <c r="O33" s="6"/>
      <c r="P33" s="6"/>
      <c r="Q33" s="7"/>
    </row>
    <row r="34" spans="2:17" ht="18" thickBot="1">
      <c r="B34" s="161">
        <v>18</v>
      </c>
      <c r="C34" s="27" t="s">
        <v>100</v>
      </c>
      <c r="D34" s="28"/>
      <c r="E34" s="28"/>
      <c r="F34" s="28"/>
      <c r="G34" s="28"/>
      <c r="H34" s="28"/>
      <c r="I34" s="28"/>
      <c r="J34" s="28"/>
      <c r="K34" s="28"/>
      <c r="L34" s="28"/>
      <c r="M34" s="29"/>
      <c r="N34" s="47"/>
      <c r="O34" s="47"/>
      <c r="P34" s="28"/>
      <c r="Q34" s="29"/>
    </row>
    <row r="35" spans="2:17" ht="18" thickBot="1">
      <c r="B35" s="161">
        <v>19</v>
      </c>
      <c r="C35" s="30" t="s">
        <v>101</v>
      </c>
      <c r="D35" s="28"/>
      <c r="E35" s="28"/>
      <c r="F35" s="28"/>
      <c r="G35" s="28"/>
      <c r="H35" s="28"/>
      <c r="I35" s="28"/>
      <c r="J35" s="28"/>
      <c r="K35" s="28"/>
      <c r="L35" s="28"/>
      <c r="M35" s="29"/>
      <c r="N35" s="47"/>
      <c r="O35" s="47"/>
      <c r="P35" s="28"/>
      <c r="Q35" s="29"/>
    </row>
    <row r="36" spans="2:17" ht="18" thickBot="1">
      <c r="B36" s="161">
        <v>20</v>
      </c>
      <c r="C36" s="30" t="s">
        <v>102</v>
      </c>
      <c r="D36" s="28"/>
      <c r="E36" s="28"/>
      <c r="F36" s="28"/>
      <c r="G36" s="28"/>
      <c r="H36" s="28"/>
      <c r="I36" s="28"/>
      <c r="J36" s="28"/>
      <c r="K36" s="28"/>
      <c r="L36" s="28"/>
      <c r="M36" s="29"/>
      <c r="N36" s="47"/>
      <c r="O36" s="47"/>
      <c r="P36" s="28"/>
      <c r="Q36" s="29"/>
    </row>
    <row r="37" spans="2:17" ht="18" thickBot="1">
      <c r="B37" s="161">
        <v>21</v>
      </c>
      <c r="C37" s="31" t="s">
        <v>103</v>
      </c>
      <c r="D37" s="28"/>
      <c r="E37" s="28"/>
      <c r="F37" s="28"/>
      <c r="G37" s="28"/>
      <c r="H37" s="28"/>
      <c r="I37" s="28"/>
      <c r="J37" s="28"/>
      <c r="K37" s="28"/>
      <c r="L37" s="28"/>
      <c r="M37" s="29"/>
      <c r="N37" s="47"/>
      <c r="O37" s="47"/>
      <c r="P37" s="28"/>
      <c r="Q37" s="29"/>
    </row>
    <row r="38" spans="2:17" ht="18" thickBot="1">
      <c r="B38" s="161">
        <v>22</v>
      </c>
      <c r="C38" s="31" t="s">
        <v>68</v>
      </c>
      <c r="D38" s="26"/>
      <c r="E38" s="26"/>
      <c r="F38" s="26"/>
      <c r="G38" s="26"/>
      <c r="H38" s="26"/>
      <c r="I38" s="26"/>
      <c r="J38" s="26"/>
      <c r="K38" s="26"/>
      <c r="L38" s="26"/>
      <c r="M38" s="26"/>
      <c r="N38" s="26"/>
      <c r="O38" s="26"/>
      <c r="P38" s="26"/>
      <c r="Q38" s="26"/>
    </row>
    <row r="39" spans="2:17" ht="18" thickBot="1">
      <c r="B39" s="161">
        <v>23</v>
      </c>
      <c r="C39" s="89" t="s">
        <v>104</v>
      </c>
      <c r="D39" s="46"/>
      <c r="E39" s="46"/>
      <c r="F39" s="46"/>
      <c r="G39" s="46"/>
      <c r="H39" s="46"/>
      <c r="I39" s="46"/>
      <c r="J39" s="46"/>
      <c r="K39" s="46"/>
      <c r="L39" s="46"/>
      <c r="M39" s="46"/>
      <c r="N39" s="46"/>
      <c r="O39" s="46"/>
      <c r="P39" s="46"/>
      <c r="Q39" s="26"/>
    </row>
    <row r="40" spans="2:17" ht="18" thickBot="1">
      <c r="B40" s="161">
        <v>24</v>
      </c>
      <c r="C40" s="89" t="s">
        <v>65</v>
      </c>
      <c r="D40" s="46"/>
      <c r="E40" s="46"/>
      <c r="F40" s="46"/>
      <c r="G40" s="46"/>
      <c r="H40" s="46"/>
      <c r="I40" s="46"/>
      <c r="J40" s="46"/>
      <c r="K40" s="46"/>
      <c r="L40" s="46"/>
      <c r="M40" s="46"/>
      <c r="N40" s="46"/>
      <c r="O40" s="46"/>
      <c r="P40" s="46"/>
      <c r="Q40" s="26"/>
    </row>
    <row r="41" spans="2:17" ht="18" thickBot="1">
      <c r="B41" s="161">
        <v>25</v>
      </c>
      <c r="C41" s="52" t="s">
        <v>105</v>
      </c>
      <c r="D41" s="49"/>
      <c r="E41" s="49"/>
      <c r="F41" s="49"/>
      <c r="G41" s="49"/>
      <c r="H41" s="49"/>
      <c r="I41" s="49"/>
      <c r="J41" s="49"/>
      <c r="K41" s="49"/>
      <c r="L41" s="49"/>
      <c r="M41" s="49"/>
      <c r="N41" s="49"/>
      <c r="O41" s="49"/>
      <c r="P41" s="49"/>
      <c r="Q41" s="49"/>
    </row>
    <row r="42" spans="2:17" ht="18" thickBot="1">
      <c r="B42" s="161">
        <v>26</v>
      </c>
      <c r="C42" s="52" t="s">
        <v>106</v>
      </c>
      <c r="D42" s="36"/>
      <c r="E42" s="36"/>
      <c r="F42" s="36"/>
      <c r="G42" s="36"/>
      <c r="H42" s="36"/>
      <c r="I42" s="36"/>
      <c r="J42" s="36"/>
      <c r="K42" s="36"/>
      <c r="L42" s="36"/>
      <c r="M42" s="36"/>
      <c r="N42" s="36"/>
      <c r="O42" s="36"/>
      <c r="P42" s="36"/>
      <c r="Q42" s="36"/>
    </row>
    <row r="43" spans="2:17" ht="18" thickBot="1">
      <c r="B43" s="161">
        <v>27</v>
      </c>
      <c r="C43" s="90" t="s">
        <v>107</v>
      </c>
      <c r="D43" s="36"/>
      <c r="E43" s="36"/>
      <c r="F43" s="36"/>
      <c r="G43" s="36"/>
      <c r="H43" s="36"/>
      <c r="I43" s="36"/>
      <c r="J43" s="36"/>
      <c r="K43" s="36"/>
      <c r="L43" s="36"/>
      <c r="M43" s="36"/>
      <c r="N43" s="36"/>
      <c r="O43" s="36"/>
      <c r="P43" s="36"/>
      <c r="Q43" s="36"/>
    </row>
    <row r="44" spans="2:17" ht="18" thickBot="1">
      <c r="B44" s="161">
        <v>28</v>
      </c>
      <c r="C44" s="90" t="s">
        <v>108</v>
      </c>
      <c r="D44" s="36"/>
      <c r="E44" s="36"/>
      <c r="F44" s="36"/>
      <c r="G44" s="36"/>
      <c r="H44" s="36"/>
      <c r="I44" s="36"/>
      <c r="J44" s="36"/>
      <c r="K44" s="36"/>
      <c r="L44" s="36"/>
      <c r="M44" s="36"/>
      <c r="N44" s="36"/>
      <c r="O44" s="36"/>
      <c r="P44" s="36"/>
      <c r="Q44" s="36"/>
    </row>
    <row r="45" spans="2:17" ht="18" thickBot="1">
      <c r="B45" s="161">
        <v>29</v>
      </c>
      <c r="C45" s="91" t="s">
        <v>109</v>
      </c>
      <c r="D45" s="6"/>
      <c r="E45" s="6"/>
      <c r="F45" s="6"/>
      <c r="G45" s="6"/>
      <c r="H45" s="6"/>
      <c r="I45" s="6"/>
      <c r="J45" s="6"/>
      <c r="K45" s="6"/>
      <c r="L45" s="6"/>
      <c r="M45" s="6"/>
      <c r="N45" s="6"/>
      <c r="O45" s="6"/>
      <c r="P45" s="6"/>
      <c r="Q45" s="7"/>
    </row>
    <row r="46" spans="2:17" ht="18" thickBot="1">
      <c r="B46" s="161">
        <v>30</v>
      </c>
      <c r="C46" s="92" t="s">
        <v>110</v>
      </c>
      <c r="D46" s="22"/>
      <c r="E46" s="22"/>
      <c r="F46" s="22"/>
      <c r="G46" s="22"/>
      <c r="H46" s="22"/>
      <c r="I46" s="22"/>
      <c r="J46" s="22"/>
      <c r="K46" s="22"/>
      <c r="L46" s="22"/>
      <c r="M46" s="22"/>
      <c r="N46" s="22"/>
      <c r="O46" s="22"/>
      <c r="P46" s="22"/>
      <c r="Q46" s="22"/>
    </row>
    <row r="47" spans="2:17" ht="18" thickBot="1">
      <c r="B47" s="161">
        <v>31</v>
      </c>
      <c r="C47" s="53" t="s">
        <v>111</v>
      </c>
      <c r="D47" s="28"/>
      <c r="E47" s="28"/>
      <c r="F47" s="28"/>
      <c r="G47" s="28"/>
      <c r="H47" s="28"/>
      <c r="I47" s="28"/>
      <c r="J47" s="28"/>
      <c r="K47" s="28"/>
      <c r="L47" s="28"/>
      <c r="M47" s="29"/>
      <c r="N47" s="47"/>
      <c r="O47" s="47"/>
      <c r="P47" s="28"/>
      <c r="Q47" s="29"/>
    </row>
    <row r="48" spans="2:17" ht="18" thickBot="1">
      <c r="B48" s="161">
        <v>32</v>
      </c>
      <c r="C48" s="54" t="s">
        <v>112</v>
      </c>
      <c r="D48" s="28"/>
      <c r="E48" s="28"/>
      <c r="F48" s="28"/>
      <c r="G48" s="28"/>
      <c r="H48" s="28"/>
      <c r="I48" s="28"/>
      <c r="J48" s="28"/>
      <c r="K48" s="28"/>
      <c r="L48" s="28"/>
      <c r="M48" s="29"/>
      <c r="N48" s="47"/>
      <c r="O48" s="47"/>
      <c r="P48" s="28"/>
      <c r="Q48" s="29"/>
    </row>
    <row r="49" spans="2:17" ht="18" thickBot="1">
      <c r="B49" s="161">
        <v>33</v>
      </c>
      <c r="C49" s="54" t="s">
        <v>113</v>
      </c>
      <c r="D49" s="25"/>
      <c r="E49" s="25"/>
      <c r="F49" s="25"/>
      <c r="G49" s="25"/>
      <c r="H49" s="25"/>
      <c r="I49" s="25"/>
      <c r="J49" s="25"/>
      <c r="K49" s="25"/>
      <c r="L49" s="25"/>
      <c r="M49" s="26"/>
      <c r="N49" s="46"/>
      <c r="O49" s="46"/>
      <c r="P49" s="25"/>
      <c r="Q49" s="26"/>
    </row>
    <row r="50" spans="2:17" ht="18" thickBot="1">
      <c r="B50" s="161">
        <v>34</v>
      </c>
      <c r="C50" s="54" t="s">
        <v>114</v>
      </c>
      <c r="D50" s="36"/>
      <c r="E50" s="36"/>
      <c r="F50" s="36"/>
      <c r="G50" s="36"/>
      <c r="H50" s="36"/>
      <c r="I50" s="36"/>
      <c r="J50" s="36"/>
      <c r="K50" s="36"/>
      <c r="L50" s="36"/>
      <c r="M50" s="36"/>
      <c r="N50" s="36"/>
      <c r="O50" s="36"/>
      <c r="P50" s="36"/>
      <c r="Q50" s="36"/>
    </row>
    <row r="51" spans="2:17" ht="18" thickBot="1">
      <c r="B51" s="161">
        <v>35</v>
      </c>
      <c r="C51" s="90" t="s">
        <v>115</v>
      </c>
      <c r="D51" s="36"/>
      <c r="E51" s="36"/>
      <c r="F51" s="36"/>
      <c r="G51" s="36"/>
      <c r="H51" s="36"/>
      <c r="I51" s="36"/>
      <c r="J51" s="36"/>
      <c r="K51" s="36"/>
      <c r="L51" s="36"/>
      <c r="M51" s="36"/>
      <c r="N51" s="36"/>
      <c r="O51" s="36"/>
      <c r="P51" s="36"/>
      <c r="Q51" s="36"/>
    </row>
    <row r="52" spans="2:17" ht="18" thickBot="1">
      <c r="B52" s="161">
        <v>36</v>
      </c>
      <c r="C52" s="55" t="s">
        <v>116</v>
      </c>
      <c r="D52" s="3"/>
      <c r="E52" s="3"/>
      <c r="F52" s="3"/>
      <c r="G52" s="3"/>
      <c r="H52" s="3"/>
      <c r="I52" s="3"/>
      <c r="J52" s="3"/>
      <c r="K52" s="3"/>
      <c r="L52" s="3"/>
      <c r="M52" s="3"/>
      <c r="N52" s="3"/>
      <c r="O52" s="3"/>
      <c r="P52" s="3"/>
      <c r="Q52" s="4"/>
    </row>
    <row r="53" spans="2:17" ht="18" thickBot="1">
      <c r="B53" s="161">
        <v>37</v>
      </c>
      <c r="C53" s="56" t="s">
        <v>117</v>
      </c>
      <c r="D53" s="22"/>
      <c r="E53" s="22"/>
      <c r="F53" s="22"/>
      <c r="G53" s="22"/>
      <c r="H53" s="22"/>
      <c r="I53" s="22"/>
      <c r="J53" s="22"/>
      <c r="K53" s="22"/>
      <c r="L53" s="22"/>
      <c r="M53" s="22"/>
      <c r="N53" s="22"/>
      <c r="O53" s="22"/>
      <c r="P53" s="22"/>
      <c r="Q53" s="22"/>
    </row>
    <row r="54" spans="2:17" ht="18" thickBot="1">
      <c r="B54" s="161">
        <v>38</v>
      </c>
      <c r="C54" s="57" t="s">
        <v>118</v>
      </c>
      <c r="D54" s="32"/>
      <c r="E54" s="32"/>
      <c r="F54" s="32"/>
      <c r="G54" s="32"/>
      <c r="H54" s="32"/>
      <c r="I54" s="32"/>
      <c r="J54" s="32"/>
      <c r="K54" s="32"/>
      <c r="L54" s="32"/>
      <c r="M54" s="32"/>
      <c r="N54" s="32"/>
      <c r="O54" s="32"/>
      <c r="P54" s="32"/>
      <c r="Q54" s="32"/>
    </row>
    <row r="55" spans="2:17" ht="18" thickBot="1">
      <c r="B55" s="161">
        <v>39</v>
      </c>
      <c r="C55" s="58" t="s">
        <v>119</v>
      </c>
      <c r="D55" s="33"/>
      <c r="E55" s="33"/>
      <c r="F55" s="33"/>
      <c r="G55" s="33"/>
      <c r="H55" s="33"/>
      <c r="I55" s="33"/>
      <c r="J55" s="33"/>
      <c r="K55" s="33"/>
      <c r="L55" s="33"/>
      <c r="M55" s="33"/>
      <c r="N55" s="33"/>
      <c r="O55" s="33"/>
      <c r="P55" s="33"/>
      <c r="Q55" s="33"/>
    </row>
    <row r="56" spans="2:17" ht="18" thickBot="1">
      <c r="B56" s="161">
        <v>40</v>
      </c>
      <c r="C56" s="59" t="s">
        <v>120</v>
      </c>
      <c r="D56" s="93"/>
      <c r="E56" s="93"/>
      <c r="F56" s="93"/>
      <c r="G56" s="93"/>
      <c r="H56" s="93"/>
      <c r="I56" s="93"/>
      <c r="J56" s="93"/>
      <c r="K56" s="93"/>
      <c r="L56" s="93"/>
      <c r="M56" s="93"/>
      <c r="N56" s="93"/>
      <c r="O56" s="93"/>
      <c r="P56" s="93"/>
      <c r="Q56" s="93"/>
    </row>
    <row r="57" spans="2:17" ht="18" thickBot="1">
      <c r="B57" s="161">
        <v>41</v>
      </c>
      <c r="C57" s="59" t="s">
        <v>121</v>
      </c>
      <c r="D57" s="93"/>
      <c r="E57" s="93"/>
      <c r="F57" s="93"/>
      <c r="G57" s="93"/>
      <c r="H57" s="93"/>
      <c r="I57" s="93"/>
      <c r="J57" s="93"/>
      <c r="K57" s="93"/>
      <c r="L57" s="93"/>
      <c r="M57" s="93"/>
      <c r="N57" s="93"/>
      <c r="O57" s="93"/>
      <c r="P57" s="93"/>
      <c r="Q57" s="93"/>
    </row>
    <row r="58" spans="2:17" ht="17.100000000000001" thickBot="1">
      <c r="B58" s="161">
        <v>42</v>
      </c>
      <c r="C58" s="60" t="s">
        <v>122</v>
      </c>
      <c r="D58" s="93"/>
      <c r="E58" s="93"/>
      <c r="F58" s="93"/>
      <c r="G58" s="93"/>
      <c r="H58" s="93"/>
      <c r="I58" s="93"/>
      <c r="J58" s="93"/>
      <c r="K58" s="93"/>
      <c r="L58" s="93"/>
      <c r="M58" s="93"/>
      <c r="N58" s="93"/>
      <c r="O58" s="93"/>
      <c r="P58" s="93"/>
      <c r="Q58" s="93"/>
    </row>
    <row r="59" spans="2:17" ht="14.1" thickBot="1">
      <c r="B59" s="161"/>
      <c r="C59" s="61"/>
      <c r="D59" s="94"/>
      <c r="E59" s="94"/>
      <c r="F59" s="94"/>
      <c r="G59" s="94"/>
      <c r="H59" s="94"/>
      <c r="I59" s="94"/>
      <c r="J59" s="94"/>
      <c r="K59" s="94"/>
      <c r="L59" s="94"/>
      <c r="M59" s="94"/>
      <c r="N59" s="94"/>
      <c r="O59" s="94"/>
      <c r="P59" s="94"/>
      <c r="Q59" s="95"/>
    </row>
    <row r="60" spans="2:17" ht="18.95" thickBot="1">
      <c r="B60" s="161">
        <v>43</v>
      </c>
      <c r="C60" s="62" t="s">
        <v>123</v>
      </c>
      <c r="D60" s="34">
        <f t="shared" ref="D60:Q60" si="0">SUM(D12:D22)+SUM(D26:D27)+SUM(D30:D42)+SUM(D43:D58)</f>
        <v>0</v>
      </c>
      <c r="E60" s="34">
        <f t="shared" si="0"/>
        <v>0</v>
      </c>
      <c r="F60" s="34">
        <f t="shared" si="0"/>
        <v>0</v>
      </c>
      <c r="G60" s="34">
        <f t="shared" si="0"/>
        <v>0</v>
      </c>
      <c r="H60" s="34">
        <f t="shared" si="0"/>
        <v>0</v>
      </c>
      <c r="I60" s="34">
        <f t="shared" si="0"/>
        <v>0</v>
      </c>
      <c r="J60" s="34">
        <f t="shared" si="0"/>
        <v>0</v>
      </c>
      <c r="K60" s="34">
        <f t="shared" si="0"/>
        <v>0</v>
      </c>
      <c r="L60" s="34">
        <f t="shared" si="0"/>
        <v>0</v>
      </c>
      <c r="M60" s="34">
        <f t="shared" si="0"/>
        <v>0</v>
      </c>
      <c r="N60" s="34">
        <f t="shared" si="0"/>
        <v>0</v>
      </c>
      <c r="O60" s="34">
        <f t="shared" si="0"/>
        <v>0</v>
      </c>
      <c r="P60" s="34">
        <f t="shared" si="0"/>
        <v>0</v>
      </c>
      <c r="Q60" s="34">
        <f t="shared" si="0"/>
        <v>0</v>
      </c>
    </row>
  </sheetData>
  <mergeCells count="5">
    <mergeCell ref="C11:Q11"/>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codeName="Sheet11">
    <pageSetUpPr fitToPage="1"/>
  </sheetPr>
  <dimension ref="A1:O24"/>
  <sheetViews>
    <sheetView topLeftCell="A8" workbookViewId="0">
      <selection activeCell="B9" sqref="B9"/>
    </sheetView>
  </sheetViews>
  <sheetFormatPr defaultColWidth="8.5" defaultRowHeight="16.5" customHeight="1"/>
  <cols>
    <col min="1" max="1" width="49.1640625" style="1" customWidth="1"/>
    <col min="2" max="16384" width="8.5" style="1"/>
  </cols>
  <sheetData>
    <row r="1" spans="1:15" ht="16.5" customHeight="1">
      <c r="A1" s="203" t="s">
        <v>124</v>
      </c>
      <c r="B1" s="204"/>
      <c r="C1" s="204"/>
      <c r="D1" s="204"/>
      <c r="E1" s="204"/>
      <c r="F1" s="204"/>
      <c r="G1" s="204"/>
      <c r="H1" s="204"/>
      <c r="I1" s="204"/>
      <c r="J1" s="204"/>
      <c r="K1" s="204"/>
      <c r="L1" s="204"/>
      <c r="M1" s="204"/>
      <c r="N1" s="204"/>
      <c r="O1" s="204"/>
    </row>
    <row r="2" spans="1:15" ht="16.5" customHeight="1">
      <c r="A2" s="205" t="str">
        <f>'FormsList&amp;FilerInfo'!B2</f>
        <v>East Bay Community Energy</v>
      </c>
      <c r="B2" s="206"/>
      <c r="C2" s="206"/>
      <c r="D2" s="206"/>
      <c r="E2" s="206"/>
      <c r="F2" s="206"/>
      <c r="G2" s="206"/>
      <c r="H2" s="206"/>
      <c r="I2" s="206"/>
      <c r="J2" s="206"/>
      <c r="K2" s="206"/>
      <c r="L2" s="206"/>
      <c r="M2" s="206"/>
      <c r="N2" s="206"/>
      <c r="O2" s="206"/>
    </row>
    <row r="3" spans="1:15" ht="16.5" customHeight="1">
      <c r="A3" s="96"/>
      <c r="B3" s="97"/>
      <c r="C3" s="97"/>
      <c r="D3" s="97"/>
      <c r="E3" s="97"/>
      <c r="F3" s="97"/>
      <c r="G3" s="97"/>
      <c r="H3" s="97"/>
      <c r="I3" s="97"/>
      <c r="J3" s="97"/>
      <c r="K3" s="97"/>
      <c r="L3" s="97"/>
      <c r="M3" s="97"/>
      <c r="N3" s="97"/>
      <c r="O3" s="97"/>
    </row>
    <row r="4" spans="1:15" ht="16.5" customHeight="1">
      <c r="A4" s="207" t="s">
        <v>125</v>
      </c>
      <c r="B4" s="208"/>
      <c r="C4" s="208"/>
      <c r="D4" s="208"/>
      <c r="E4" s="208"/>
      <c r="F4" s="208"/>
      <c r="G4" s="208"/>
      <c r="H4" s="208"/>
      <c r="I4" s="208"/>
      <c r="J4" s="208"/>
      <c r="K4" s="208"/>
      <c r="L4" s="208"/>
      <c r="M4" s="208"/>
      <c r="N4" s="208"/>
      <c r="O4" s="208"/>
    </row>
    <row r="5" spans="1:15" ht="16.5" customHeight="1">
      <c r="A5" s="209" t="s">
        <v>80</v>
      </c>
      <c r="B5" s="210"/>
      <c r="C5" s="210"/>
      <c r="D5" s="210"/>
      <c r="E5" s="210"/>
      <c r="F5" s="210"/>
      <c r="G5" s="210"/>
      <c r="H5" s="210"/>
      <c r="I5" s="210"/>
      <c r="J5" s="210"/>
      <c r="K5" s="210"/>
      <c r="L5" s="210"/>
      <c r="M5" s="210"/>
      <c r="N5" s="210"/>
      <c r="O5" s="210"/>
    </row>
    <row r="6" spans="1:15" ht="22.5" customHeight="1" thickBot="1">
      <c r="A6" s="98"/>
      <c r="B6" s="99"/>
      <c r="C6" s="99"/>
      <c r="D6" s="99"/>
      <c r="E6" s="99"/>
      <c r="F6" s="99"/>
      <c r="G6" s="99"/>
      <c r="H6" s="99"/>
      <c r="I6" s="99"/>
      <c r="J6" s="99"/>
      <c r="K6" s="99"/>
      <c r="L6" s="99"/>
      <c r="M6" s="99"/>
      <c r="N6" s="99"/>
      <c r="O6" s="99"/>
    </row>
    <row r="7" spans="1:15" ht="16.5" customHeight="1" thickBot="1">
      <c r="A7" s="100"/>
      <c r="B7" s="101">
        <v>2021</v>
      </c>
      <c r="C7" s="101">
        <v>2022</v>
      </c>
      <c r="D7" s="101">
        <v>2023</v>
      </c>
      <c r="E7" s="101">
        <v>2024</v>
      </c>
      <c r="F7" s="101">
        <v>2025</v>
      </c>
      <c r="G7" s="101">
        <v>2026</v>
      </c>
      <c r="H7" s="101">
        <v>2027</v>
      </c>
      <c r="I7" s="101">
        <v>2028</v>
      </c>
      <c r="J7" s="101">
        <v>2029</v>
      </c>
      <c r="K7" s="101">
        <v>2030</v>
      </c>
      <c r="L7" s="101">
        <v>2031</v>
      </c>
      <c r="M7" s="101">
        <v>2032</v>
      </c>
      <c r="N7" s="101">
        <v>2033</v>
      </c>
      <c r="O7" s="101">
        <v>2034</v>
      </c>
    </row>
    <row r="8" spans="1:15" ht="16.5" customHeight="1" thickBot="1">
      <c r="A8" s="102"/>
      <c r="B8" s="103"/>
      <c r="C8" s="103"/>
      <c r="D8" s="103"/>
      <c r="E8" s="103"/>
      <c r="F8" s="103"/>
      <c r="G8" s="103"/>
      <c r="H8" s="103"/>
      <c r="I8" s="103"/>
      <c r="J8" s="103"/>
      <c r="K8" s="103"/>
      <c r="L8" s="103"/>
      <c r="M8" s="103"/>
      <c r="N8" s="103"/>
      <c r="O8" s="104"/>
    </row>
    <row r="9" spans="1:15" ht="16.5" customHeight="1" thickBot="1">
      <c r="A9" s="105" t="s">
        <v>126</v>
      </c>
      <c r="B9" s="35">
        <v>0</v>
      </c>
      <c r="C9" s="35">
        <v>0</v>
      </c>
      <c r="D9" s="35">
        <v>0</v>
      </c>
      <c r="E9" s="35">
        <v>0</v>
      </c>
      <c r="F9" s="35">
        <v>0</v>
      </c>
      <c r="G9" s="35">
        <v>0</v>
      </c>
      <c r="H9" s="35">
        <v>0</v>
      </c>
      <c r="I9" s="35">
        <v>0</v>
      </c>
      <c r="J9" s="35">
        <v>0</v>
      </c>
      <c r="K9" s="35">
        <v>0</v>
      </c>
      <c r="L9" s="35">
        <v>0</v>
      </c>
      <c r="M9" s="35">
        <v>0</v>
      </c>
      <c r="N9" s="35">
        <v>0</v>
      </c>
      <c r="O9" s="36">
        <v>0</v>
      </c>
    </row>
    <row r="10" spans="1:15" ht="16.5" customHeight="1" thickBot="1">
      <c r="A10" s="106" t="s">
        <v>127</v>
      </c>
      <c r="B10" s="107"/>
      <c r="C10" s="107"/>
      <c r="D10" s="107"/>
      <c r="E10" s="107"/>
      <c r="F10" s="107"/>
      <c r="G10" s="107"/>
      <c r="H10" s="107"/>
      <c r="I10" s="107"/>
      <c r="J10" s="107"/>
      <c r="K10" s="107"/>
      <c r="L10" s="107"/>
      <c r="M10" s="107"/>
      <c r="N10" s="107"/>
      <c r="O10" s="108"/>
    </row>
    <row r="11" spans="1:15" ht="16.5" customHeight="1">
      <c r="A11" s="109" t="s">
        <v>128</v>
      </c>
      <c r="B11" s="110"/>
      <c r="C11" s="110"/>
      <c r="D11" s="110"/>
      <c r="E11" s="110"/>
      <c r="F11" s="110"/>
      <c r="G11" s="110"/>
      <c r="H11" s="110"/>
      <c r="I11" s="110"/>
      <c r="J11" s="110"/>
      <c r="K11" s="110"/>
      <c r="L11" s="110"/>
      <c r="M11" s="110"/>
      <c r="N11" s="110"/>
      <c r="O11" s="111"/>
    </row>
    <row r="12" spans="1:15" ht="16.5" customHeight="1">
      <c r="A12" s="112" t="s">
        <v>129</v>
      </c>
      <c r="B12" s="113"/>
      <c r="C12" s="113"/>
      <c r="D12" s="113"/>
      <c r="E12" s="113"/>
      <c r="F12" s="113"/>
      <c r="G12" s="113"/>
      <c r="H12" s="113"/>
      <c r="I12" s="113"/>
      <c r="J12" s="113"/>
      <c r="K12" s="113"/>
      <c r="L12" s="113"/>
      <c r="M12" s="113"/>
      <c r="N12" s="113"/>
      <c r="O12" s="114"/>
    </row>
    <row r="13" spans="1:15" ht="16.5" customHeight="1">
      <c r="A13" s="112" t="s">
        <v>130</v>
      </c>
      <c r="B13" s="113"/>
      <c r="C13" s="113"/>
      <c r="D13" s="113"/>
      <c r="E13" s="113"/>
      <c r="F13" s="113"/>
      <c r="G13" s="113"/>
      <c r="H13" s="113"/>
      <c r="I13" s="113"/>
      <c r="J13" s="113"/>
      <c r="K13" s="113"/>
      <c r="L13" s="113"/>
      <c r="M13" s="113"/>
      <c r="N13" s="113"/>
      <c r="O13" s="114"/>
    </row>
    <row r="14" spans="1:15" ht="16.5" customHeight="1">
      <c r="A14" s="112" t="s">
        <v>131</v>
      </c>
      <c r="B14" s="113"/>
      <c r="C14" s="113"/>
      <c r="D14" s="113"/>
      <c r="E14" s="113"/>
      <c r="F14" s="113"/>
      <c r="G14" s="113"/>
      <c r="H14" s="113"/>
      <c r="I14" s="113"/>
      <c r="J14" s="113"/>
      <c r="K14" s="113"/>
      <c r="L14" s="113"/>
      <c r="M14" s="113"/>
      <c r="N14" s="113"/>
      <c r="O14" s="114"/>
    </row>
    <row r="15" spans="1:15" ht="16.5" customHeight="1" thickBot="1">
      <c r="A15" s="115" t="s">
        <v>132</v>
      </c>
      <c r="B15" s="116"/>
      <c r="C15" s="116"/>
      <c r="D15" s="116"/>
      <c r="E15" s="116"/>
      <c r="F15" s="116"/>
      <c r="G15" s="116"/>
      <c r="H15" s="116"/>
      <c r="I15" s="116"/>
      <c r="J15" s="116"/>
      <c r="K15" s="116"/>
      <c r="L15" s="116"/>
      <c r="M15" s="116"/>
      <c r="N15" s="116"/>
      <c r="O15" s="117"/>
    </row>
    <row r="16" spans="1:15" ht="13.5" customHeight="1" thickTop="1" thickBot="1">
      <c r="A16" s="118" t="s">
        <v>133</v>
      </c>
      <c r="B16" s="119"/>
      <c r="C16" s="119"/>
      <c r="D16" s="119"/>
      <c r="E16" s="119"/>
      <c r="F16" s="119"/>
      <c r="G16" s="119"/>
      <c r="H16" s="119"/>
      <c r="I16" s="119"/>
      <c r="J16" s="119"/>
      <c r="K16" s="119"/>
      <c r="L16" s="119"/>
      <c r="M16" s="119"/>
      <c r="N16" s="119"/>
      <c r="O16" s="119"/>
    </row>
    <row r="17" spans="1:15" ht="16.5" customHeight="1" thickBot="1">
      <c r="A17" s="120" t="s">
        <v>134</v>
      </c>
      <c r="B17" s="9"/>
      <c r="C17" s="9"/>
      <c r="D17" s="9"/>
      <c r="E17" s="9"/>
      <c r="F17" s="9"/>
      <c r="G17" s="9"/>
      <c r="H17" s="9"/>
      <c r="I17" s="9"/>
      <c r="J17" s="9"/>
      <c r="K17" s="9"/>
      <c r="L17" s="9"/>
      <c r="M17" s="9"/>
      <c r="N17" s="9"/>
      <c r="O17" s="10"/>
    </row>
    <row r="18" spans="1:15" ht="16.5" customHeight="1">
      <c r="A18" s="109" t="s">
        <v>128</v>
      </c>
      <c r="B18" s="121"/>
      <c r="C18" s="121"/>
      <c r="D18" s="121"/>
      <c r="E18" s="121"/>
      <c r="F18" s="121"/>
      <c r="G18" s="121"/>
      <c r="H18" s="121"/>
      <c r="I18" s="121"/>
      <c r="J18" s="121"/>
      <c r="K18" s="121"/>
      <c r="L18" s="121"/>
      <c r="M18" s="121"/>
      <c r="N18" s="121"/>
      <c r="O18" s="122"/>
    </row>
    <row r="19" spans="1:15" ht="16.5" customHeight="1">
      <c r="A19" s="112" t="s">
        <v>129</v>
      </c>
      <c r="B19" s="123"/>
      <c r="C19" s="123"/>
      <c r="D19" s="123"/>
      <c r="E19" s="123"/>
      <c r="F19" s="123"/>
      <c r="G19" s="123"/>
      <c r="H19" s="123"/>
      <c r="I19" s="123"/>
      <c r="J19" s="123"/>
      <c r="K19" s="123"/>
      <c r="L19" s="123"/>
      <c r="M19" s="123"/>
      <c r="N19" s="123"/>
      <c r="O19" s="124"/>
    </row>
    <row r="20" spans="1:15" ht="16.5" customHeight="1">
      <c r="A20" s="112" t="s">
        <v>130</v>
      </c>
      <c r="B20" s="123"/>
      <c r="C20" s="123"/>
      <c r="D20" s="123"/>
      <c r="E20" s="123"/>
      <c r="F20" s="123"/>
      <c r="G20" s="123"/>
      <c r="H20" s="123"/>
      <c r="I20" s="123"/>
      <c r="J20" s="123"/>
      <c r="K20" s="123"/>
      <c r="L20" s="123"/>
      <c r="M20" s="123"/>
      <c r="N20" s="123"/>
      <c r="O20" s="124"/>
    </row>
    <row r="21" spans="1:15" ht="16.5" customHeight="1">
      <c r="A21" s="112" t="s">
        <v>131</v>
      </c>
      <c r="B21" s="123"/>
      <c r="C21" s="123"/>
      <c r="D21" s="123"/>
      <c r="E21" s="123"/>
      <c r="F21" s="123"/>
      <c r="G21" s="123"/>
      <c r="H21" s="123"/>
      <c r="I21" s="123"/>
      <c r="J21" s="123"/>
      <c r="K21" s="123"/>
      <c r="L21" s="123"/>
      <c r="M21" s="123"/>
      <c r="N21" s="123"/>
      <c r="O21" s="124"/>
    </row>
    <row r="22" spans="1:15" ht="16.5" customHeight="1" thickBot="1">
      <c r="A22" s="115" t="s">
        <v>132</v>
      </c>
      <c r="B22" s="125"/>
      <c r="C22" s="125"/>
      <c r="D22" s="125"/>
      <c r="E22" s="125"/>
      <c r="F22" s="125"/>
      <c r="G22" s="125"/>
      <c r="H22" s="125"/>
      <c r="I22" s="125"/>
      <c r="J22" s="125"/>
      <c r="K22" s="125"/>
      <c r="L22" s="125"/>
      <c r="M22" s="125"/>
      <c r="N22" s="125"/>
      <c r="O22" s="126"/>
    </row>
    <row r="23" spans="1:15" ht="13.5" customHeight="1" thickTop="1" thickBot="1">
      <c r="A23" s="118" t="s">
        <v>135</v>
      </c>
      <c r="B23" s="119"/>
      <c r="C23" s="119"/>
      <c r="D23" s="119"/>
      <c r="E23" s="119"/>
      <c r="F23" s="119"/>
      <c r="G23" s="119"/>
      <c r="H23" s="119"/>
      <c r="I23" s="119"/>
      <c r="J23" s="119"/>
      <c r="K23" s="119"/>
      <c r="L23" s="119"/>
      <c r="M23" s="119"/>
      <c r="N23" s="119"/>
      <c r="O23" s="119"/>
    </row>
    <row r="24" spans="1:15" s="129" customFormat="1" ht="16.5" customHeight="1" thickBot="1">
      <c r="A24" s="120" t="s">
        <v>136</v>
      </c>
      <c r="B24" s="127"/>
      <c r="C24" s="127"/>
      <c r="D24" s="127"/>
      <c r="E24" s="127"/>
      <c r="F24" s="127"/>
      <c r="G24" s="127"/>
      <c r="H24" s="127"/>
      <c r="I24" s="127"/>
      <c r="J24" s="127"/>
      <c r="K24" s="127"/>
      <c r="L24" s="127"/>
      <c r="M24" s="127"/>
      <c r="N24" s="127"/>
      <c r="O24" s="128"/>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7D16FFD092FE43854E5C3DA7FF3346" ma:contentTypeVersion="19" ma:contentTypeDescription="Create a new document." ma:contentTypeScope="" ma:versionID="e15c76d767e7951899f235b8e103c28e">
  <xsd:schema xmlns:xsd="http://www.w3.org/2001/XMLSchema" xmlns:xs="http://www.w3.org/2001/XMLSchema" xmlns:p="http://schemas.microsoft.com/office/2006/metadata/properties" xmlns:ns2="b33a356c-fa32-495d-af76-4d8d8d220ac2" xmlns:ns3="561ee9f9-3bef-45aa-afa0-a533e0cdb191" targetNamespace="http://schemas.microsoft.com/office/2006/metadata/properties" ma:root="true" ma:fieldsID="cea61c7412ce1774e0a1963fdadb8fb1" ns2:_="" ns3:_="">
    <xsd:import namespace="b33a356c-fa32-495d-af76-4d8d8d220ac2"/>
    <xsd:import namespace="561ee9f9-3bef-45aa-afa0-a533e0cdb191"/>
    <xsd:element name="properties">
      <xsd:complexType>
        <xsd:sequence>
          <xsd:element name="documentManagement">
            <xsd:complexType>
              <xsd:all>
                <xsd:element ref="ns2:_Flow_SignoffStatus" minOccurs="0"/>
                <xsd:element ref="ns2:Notes" minOccurs="0"/>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3a356c-fa32-495d-af76-4d8d8d220ac2" elementFormDefault="qualified">
    <xsd:import namespace="http://schemas.microsoft.com/office/2006/documentManagement/types"/>
    <xsd:import namespace="http://schemas.microsoft.com/office/infopath/2007/PartnerControls"/>
    <xsd:element name="_Flow_SignoffStatus" ma:index="2" nillable="true" ma:displayName="Sign-off status" ma:internalName="_x0024_Resources_x003a_core_x002c_Signoff_Status_x003b_" ma:readOnly="false">
      <xsd:simpleType>
        <xsd:restriction base="dms:Text"/>
      </xsd:simpleType>
    </xsd:element>
    <xsd:element name="Notes" ma:index="4" nillable="true" ma:displayName="Notes" ma:format="Dropdown" ma:internalName="Notes" ma:readOnly="false">
      <xsd:simpleType>
        <xsd:restriction base="dms:Note">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hidden="true" ma:internalName="MediaServiceAutoTags"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Location" ma:index="15" nillable="true" ma:displayName="Location" ma:hidden="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hidden="true" ma:internalName="MediaServiceKeyPoints" ma:readOnly="true">
      <xsd:simpleType>
        <xsd:restriction base="dms:Note"/>
      </xsd:simpleType>
    </xsd:element>
    <xsd:element name="MediaLengthInSeconds" ma:index="21" nillable="true" ma:displayName="Length (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736c3d5-745f-4550-ba1c-2e33ad6710a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61ee9f9-3bef-45aa-afa0-a533e0cdb191"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e356a59e-4a46-46df-886b-48252b947166}" ma:internalName="TaxCatchAll" ma:readOnly="false" ma:showField="CatchAllData" ma:web="561ee9f9-3bef-45aa-afa0-a533e0cdb1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61ee9f9-3bef-45aa-afa0-a533e0cdb191" xsi:nil="true"/>
    <lcf76f155ced4ddcb4097134ff3c332f xmlns="b33a356c-fa32-495d-af76-4d8d8d220ac2">
      <Terms xmlns="http://schemas.microsoft.com/office/infopath/2007/PartnerControls"/>
    </lcf76f155ced4ddcb4097134ff3c332f>
    <_Flow_SignoffStatus xmlns="b33a356c-fa32-495d-af76-4d8d8d220ac2" xsi:nil="true"/>
    <Notes xmlns="b33a356c-fa32-495d-af76-4d8d8d220ac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110FD2BC-6CE1-427D-80C3-EDF7F5231553}"/>
</file>

<file path=customXml/itemProps2.xml><?xml version="1.0" encoding="utf-8"?>
<ds:datastoreItem xmlns:ds="http://schemas.openxmlformats.org/officeDocument/2006/customXml" ds:itemID="{52D6B79A-526F-48F0-AD78-1FFBB0E7C01B}"/>
</file>

<file path=customXml/itemProps3.xml><?xml version="1.0" encoding="utf-8"?>
<ds:datastoreItem xmlns:ds="http://schemas.openxmlformats.org/officeDocument/2006/customXml" ds:itemID="{5245FAD4-6827-4ACF-A79B-7598826F90AD}"/>
</file>

<file path=customXml/itemProps4.xml><?xml version="1.0" encoding="utf-8"?>
<ds:datastoreItem xmlns:ds="http://schemas.openxmlformats.org/officeDocument/2006/customXml" ds:itemID="{1BF2B302-F194-487F-988E-5448BC2BAAA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Michael Quiroz</cp:lastModifiedBy>
  <cp:revision/>
  <dcterms:created xsi:type="dcterms:W3CDTF">2004-04-26T18:12:37Z</dcterms:created>
  <dcterms:modified xsi:type="dcterms:W3CDTF">2023-07-03T19:05:17Z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0x010100F17D16FFD092FE43854E5C3DA7FF3346</vt:lpwstr>
  </property>
  <property fmtid="{D5CDD505-2E9C-101B-9397-08002B2CF9AE}" pid="14" name="MediaServiceImageTags">
    <vt:lpwstr/>
  </property>
</Properties>
</file>