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https://api.box.com/wopi/files/1161606915438/WOPIServiceId_TP_BOX_2/WOPIUserId_9850047114/"/>
    </mc:Choice>
  </mc:AlternateContent>
  <xr:revisionPtr revIDLastSave="109" documentId="13_ncr:1_{70CEF70E-2D2D-4A72-BC47-5AA385A9A2AF}" xr6:coauthVersionLast="47" xr6:coauthVersionMax="47" xr10:uidLastSave="{5ACB2A9A-8F61-44AB-A93A-7132BCADD2E4}"/>
  <bookViews>
    <workbookView xWindow="30840" yWindow="5655" windowWidth="19185" windowHeight="11400" tabRatio="838" activeTab="4"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0" i="40" l="1"/>
  <c r="F71" i="40"/>
  <c r="F72" i="40"/>
  <c r="F73" i="40"/>
  <c r="F74" i="40"/>
  <c r="F75" i="40"/>
  <c r="F76" i="40"/>
  <c r="F77" i="40"/>
  <c r="F78" i="40"/>
  <c r="F79" i="40"/>
  <c r="F69" i="40"/>
  <c r="O68" i="40"/>
  <c r="O69" i="40"/>
  <c r="O70" i="40"/>
  <c r="O71" i="40"/>
  <c r="O72" i="40"/>
  <c r="O73" i="40"/>
  <c r="O74" i="40"/>
  <c r="O75" i="40"/>
  <c r="O76" i="40"/>
  <c r="O77" i="40"/>
  <c r="O78" i="40"/>
  <c r="O79" i="40"/>
  <c r="T68" i="40"/>
  <c r="T69" i="40"/>
  <c r="T70" i="40"/>
  <c r="T71" i="40"/>
  <c r="T72" i="40"/>
  <c r="T73" i="40"/>
  <c r="T74" i="40"/>
  <c r="T75" i="40"/>
  <c r="T76" i="40"/>
  <c r="T77" i="40"/>
  <c r="T78" i="40"/>
  <c r="T79" i="40"/>
  <c r="J68" i="40"/>
  <c r="J69" i="40"/>
  <c r="J70" i="40"/>
  <c r="J71" i="40"/>
  <c r="J72" i="40"/>
  <c r="J73" i="40"/>
  <c r="J74" i="40"/>
  <c r="J75" i="40"/>
  <c r="J76" i="40"/>
  <c r="J77" i="40"/>
  <c r="J78" i="40"/>
  <c r="J79" i="40"/>
  <c r="T44" i="40"/>
  <c r="T45" i="40"/>
  <c r="T46" i="40"/>
  <c r="T47" i="40"/>
  <c r="T48" i="40"/>
  <c r="T49" i="40"/>
  <c r="T50" i="40"/>
  <c r="T51" i="40"/>
  <c r="T52" i="40"/>
  <c r="T53" i="40"/>
  <c r="T54" i="40"/>
  <c r="T55" i="40"/>
  <c r="O44" i="40"/>
  <c r="O45" i="40"/>
  <c r="O46" i="40"/>
  <c r="O47" i="40"/>
  <c r="O48" i="40"/>
  <c r="O49" i="40"/>
  <c r="O50" i="40"/>
  <c r="O51" i="40"/>
  <c r="O52" i="40"/>
  <c r="O53" i="40"/>
  <c r="O54" i="40"/>
  <c r="O55" i="40"/>
  <c r="J44" i="40"/>
  <c r="J45" i="40"/>
  <c r="J46" i="40"/>
  <c r="J47" i="40"/>
  <c r="J48" i="40"/>
  <c r="J49" i="40"/>
  <c r="J50" i="40"/>
  <c r="J51" i="40"/>
  <c r="J52" i="40"/>
  <c r="J53" i="40"/>
  <c r="J54" i="40"/>
  <c r="J55" i="40"/>
  <c r="T8" i="40"/>
  <c r="T9" i="40"/>
  <c r="T10" i="40"/>
  <c r="T11" i="40"/>
  <c r="T12" i="40"/>
  <c r="T13" i="40"/>
  <c r="T14" i="40"/>
  <c r="T15" i="40"/>
  <c r="T16" i="40"/>
  <c r="T17" i="40"/>
  <c r="T18" i="40"/>
  <c r="T19" i="40"/>
  <c r="O8" i="40"/>
  <c r="O9" i="40"/>
  <c r="O10" i="40"/>
  <c r="O11" i="40"/>
  <c r="O12" i="40"/>
  <c r="O13" i="40"/>
  <c r="O14" i="40"/>
  <c r="O15" i="40"/>
  <c r="O16" i="40"/>
  <c r="O17" i="40"/>
  <c r="O18" i="40"/>
  <c r="O19" i="40"/>
  <c r="J9" i="40"/>
  <c r="J10" i="40"/>
  <c r="J11" i="40"/>
  <c r="J12" i="40"/>
  <c r="J13" i="40"/>
  <c r="J14" i="40"/>
  <c r="J15" i="40"/>
  <c r="J16" i="40"/>
  <c r="J17" i="40"/>
  <c r="J18" i="40"/>
  <c r="J19" i="40"/>
  <c r="J8" i="40"/>
  <c r="J10" i="38" l="1"/>
  <c r="J11" i="38"/>
  <c r="J12" i="38"/>
  <c r="J13" i="38"/>
  <c r="J14" i="38"/>
  <c r="J15" i="38"/>
  <c r="J16" i="38"/>
  <c r="J17" i="38"/>
  <c r="J18" i="38"/>
  <c r="J19" i="38"/>
  <c r="J20" i="38"/>
  <c r="J21" i="38"/>
  <c r="J22" i="38"/>
  <c r="J9" i="38"/>
  <c r="B14" i="2"/>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<sst xmlns="http://schemas.openxmlformats.org/spreadsheetml/2006/main" count="302" uniqueCount="140">
  <si>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</si>
  <si>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</si>
  <si>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</si>
  <si>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</si>
  <si>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</si>
  <si>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</si>
  <si>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</si>
  <si>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</si>
  <si>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</si>
  <si>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</si>
  <si>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</si>
  <si>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</si>
  <si>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</si>
  <si>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</si>
  <si>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</si>
  <si>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</si>
  <si>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</si>
  <si>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</si>
  <si>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</si>
  <si>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</si>
  <si>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</si>
  <si>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</si>
  <si>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</si>
  <si>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</si>
  <si>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</si>
  <si>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</si>
  <si>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</si>
  <si>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</si>
  <si>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</si>
  <si>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</si>
  <si>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</si>
  <si>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</si>
  <si>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</si>
  <si>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</si>
  <si>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</si>
  <si>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</si>
  <si>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</si>
  <si>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</si>
  <si>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</si>
  <si>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</si>
  <si>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</si>
  <si>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</si>
  <si>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</si>
  <si>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</si>
  <si>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</si>
  <si>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</si>
  <si>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</si>
  <si>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</si>
  <si>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</si>
  <si>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</si>
  <si>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</si>
  <si>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</si>
  <si>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</si>
  <si>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</si>
  <si>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</si>
  <si>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</si>
  <si>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</si>
  <si>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</si>
  <si>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</si>
  <si>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</si>
  <si>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</si>
  <si>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</si>
  <si>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</si>
  <si>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</si>
  <si>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</si>
  <si>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</si>
  <si>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</si>
  <si>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</si>
  <si>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</si>
  <si>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</si>
  <si>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</si>
  <si>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</si>
  <si>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</si>
  <si>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</si>
  <si>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</si>
  <si>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</si>
  <si>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</si>
  <si>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</si>
  <si>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</si>
  <si>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</si>
  <si>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</si>
  <si>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</si>
  <si>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</si>
  <si>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</si>
  <si>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</si>
  <si>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</si>
  <si>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</si>
  <si>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</si>
  <si>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</si>
  <si>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</si>
  <si>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</si>
  <si>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</si>
  <si>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</si>
  <si>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</si>
  <si>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</si>
  <si>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</si>
  <si>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</si>
  <si>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</si>
  <si>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</si>
  <si>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</si>
  <si>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</si>
  <si>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</si>
  <si>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</si>
  <si>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</si>
  <si>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</si>
  <si>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</si>
  <si>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</si>
  <si>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</si>
  <si>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</si>
  <si>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</si>
  <si>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</si>
  <si>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</si>
  <si>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</si>
  <si>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</si>
  <si>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</si>
  <si>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</si>
  <si>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</si>
  <si>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</si>
  <si>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</si>
  <si>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</si>
  <si>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</si>
  <si>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</si>
  <si>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</si>
  <si>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</si>
  <si>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</si>
  <si>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</si>
  <si>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</si>
  <si>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</si>
  <si>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</si>
  <si>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</si>
  <si>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</si>
  <si>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</si>
  <si>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</si>
  <si>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</si>
  <si>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</si>
  <si>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</si>
  <si>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Estimated number of units based on average unit size of 5kW</t>
  </si>
  <si>
    <t>Installations (kW of solar)</t>
  </si>
  <si>
    <t>Number of Vehicles</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</si>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</sst>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0.0"/>
  </numFmts>
  <fonts count="35"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1"/>
      <color rgb="FF000000"/>
      <name val="Calibri"/>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1"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cellStyleXfs>
  <cellXfs count="223">
    <xf numFmtId="0" fontId="0" fillId="0" borderId="0" xfId="0"/>
    <xf numFmtId="0" fontId="5"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3" fillId="0" borderId="36" xfId="18" applyFont="1" applyBorder="1" applyAlignment="1">
      <alignment horizontal="center"/>
    </xf>
    <xf numFmtId="0" fontId="3" fillId="0" borderId="36" xfId="0" applyFont="1" applyBorder="1"/>
    <xf numFmtId="0" fontId="7" fillId="0" borderId="6" xfId="18" applyFont="1" applyBorder="1" applyAlignment="1">
      <alignment vertical="top" wrapText="1"/>
    </xf>
    <xf numFmtId="0" fontId="7" fillId="0" borderId="34" xfId="18" applyFont="1" applyBorder="1" applyAlignment="1">
      <alignment vertical="top" wrapText="1"/>
    </xf>
    <xf numFmtId="0" fontId="7" fillId="0" borderId="31" xfId="18" applyFont="1" applyBorder="1" applyAlignment="1">
      <alignment vertical="top" wrapText="1"/>
    </xf>
    <xf numFmtId="0" fontId="25" fillId="0" borderId="30" xfId="0" applyFont="1" applyBorder="1"/>
    <xf numFmtId="0" fontId="10" fillId="0" borderId="21" xfId="0" applyFont="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4" fillId="0" borderId="6" xfId="21" applyNumberFormat="1" applyFont="1" applyBorder="1"/>
    <xf numFmtId="0" fontId="4" fillId="0" borderId="6" xfId="0" applyFont="1" applyBorder="1"/>
    <xf numFmtId="0" fontId="22"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12"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12" borderId="39" xfId="20" applyNumberFormat="1" applyFill="1" applyBorder="1"/>
    <xf numFmtId="3" fontId="3" fillId="0" borderId="39" xfId="20" applyNumberFormat="1" applyBorder="1"/>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5" fillId="10" borderId="0" xfId="18" applyFill="1" applyAlignment="1">
      <alignment vertical="top" wrapText="1"/>
    </xf>
    <xf numFmtId="0" fontId="5"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4" fillId="0" borderId="41" xfId="18" applyFont="1" applyBorder="1" applyAlignment="1">
      <alignment horizontal="right" vertical="top" wrapText="1"/>
    </xf>
    <xf numFmtId="0" fontId="4"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4" fillId="0" borderId="0" xfId="18" applyFont="1"/>
    <xf numFmtId="0" fontId="7" fillId="13" borderId="6" xfId="20" applyFont="1" applyFill="1" applyBorder="1" applyAlignment="1">
      <alignment vertical="top" wrapText="1"/>
    </xf>
    <xf numFmtId="0" fontId="3" fillId="13" borderId="7" xfId="20" applyFill="1" applyBorder="1"/>
    <xf numFmtId="0" fontId="13" fillId="13" borderId="6" xfId="20" applyFont="1" applyFill="1" applyBorder="1" applyAlignment="1">
      <alignment horizontal="center" vertical="top"/>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4" fillId="0" borderId="0" xfId="18" applyFont="1" applyAlignment="1">
      <alignment horizontal="center"/>
    </xf>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5" fillId="13" borderId="51" xfId="18" applyFill="1" applyBorder="1" applyAlignment="1" applyProtection="1">
      <alignment vertical="top" wrapText="1"/>
      <protection locked="0"/>
    </xf>
    <xf numFmtId="170" fontId="2" fillId="13" borderId="3" xfId="28" applyNumberFormat="1" applyFill="1" applyBorder="1"/>
    <xf numFmtId="171" fontId="2" fillId="13" borderId="3" xfId="31" applyNumberFormat="1" applyFont="1" applyFill="1" applyBorder="1"/>
    <xf numFmtId="43" fontId="2" fillId="13" borderId="3" xfId="28" applyNumberFormat="1" applyFill="1" applyBorder="1"/>
    <xf numFmtId="43" fontId="2" fillId="13" borderId="3" xfId="31" applyFont="1" applyFill="1" applyBorder="1"/>
    <xf numFmtId="0" fontId="5"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5" fillId="0" borderId="6" xfId="0" applyFont="1" applyBorder="1"/>
    <xf numFmtId="0" fontId="5" fillId="0" borderId="25" xfId="0" applyFont="1" applyBorder="1"/>
    <xf numFmtId="0" fontId="5" fillId="0" borderId="0" xfId="0" applyFont="1"/>
    <xf numFmtId="0" fontId="4" fillId="0" borderId="8" xfId="18" applyFont="1" applyBorder="1"/>
    <xf numFmtId="0" fontId="9" fillId="0" borderId="30" xfId="18" applyFont="1" applyBorder="1" applyAlignment="1">
      <alignment horizontal="left" vertical="top" shrinkToFit="1"/>
    </xf>
    <xf numFmtId="172" fontId="3" fillId="0" borderId="39" xfId="20" applyNumberFormat="1" applyBorder="1"/>
    <xf numFmtId="172" fontId="3" fillId="0" borderId="3" xfId="20" applyNumberFormat="1" applyBorder="1"/>
    <xf numFmtId="172" fontId="3" fillId="12" borderId="39" xfId="20" applyNumberFormat="1" applyFill="1" applyBorder="1"/>
    <xf numFmtId="0" fontId="2" fillId="0" borderId="0" xfId="28"/>
    <xf numFmtId="0" fontId="32" fillId="0" borderId="3" xfId="18" applyFont="1" applyBorder="1" applyAlignment="1" applyProtection="1">
      <alignment horizontal="center" vertical="top" wrapText="1"/>
      <protection locked="0"/>
    </xf>
    <xf numFmtId="43" fontId="2" fillId="0" borderId="3" xfId="28" applyNumberFormat="1" applyBorder="1"/>
    <xf numFmtId="0" fontId="34" fillId="0" borderId="0" xfId="0" applyFont="1"/>
    <xf numFmtId="3" fontId="34" fillId="0" borderId="0" xfId="0" applyNumberFormat="1" applyFont="1"/>
    <xf numFmtId="171" fontId="2" fillId="13" borderId="3" xfId="28" applyNumberFormat="1" applyFill="1" applyBorder="1"/>
    <xf numFmtId="171" fontId="1" fillId="13" borderId="3" xfId="28" applyNumberFormat="1" applyFont="1" applyFill="1" applyBorder="1"/>
    <xf numFmtId="0" fontId="7" fillId="13" borderId="6" xfId="20" applyFont="1" applyFill="1" applyBorder="1" applyAlignment="1">
      <alignment vertical="top" wrapText="1"/>
    </xf>
    <xf numFmtId="0" fontId="3"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xf numFmtId="0" fontId="5" fillId="0" borderId="11" xfId="18" applyBorder="1"/>
    <xf numFmtId="0" fontId="26" fillId="11" borderId="0" xfId="18" applyFont="1" applyFill="1" applyAlignment="1">
      <alignment horizontal="center"/>
    </xf>
    <xf numFmtId="6" fontId="27" fillId="0" borderId="0" xfId="18" applyNumberFormat="1" applyFont="1" applyAlignment="1">
      <alignment horizontal="center"/>
    </xf>
    <xf numFmtId="0" fontId="27"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6640625" defaultRowHeight="10" x14ac:dyDescent="0.2"/>
  <cols>
    <col min="1" max="1" width="56.109375" style="70" bestFit="1" customWidth="1"/>
    <col min="2" max="2" width="63.6640625" style="70" customWidth="1"/>
    <col min="3" max="16384" width="8.6640625" style="70"/>
  </cols>
  <sheetData>
    <row r="1" spans="1:2" s="69" customFormat="1" ht="20" x14ac:dyDescent="0.4">
      <c r="A1" s="180" t="s">
        <v>0</v>
      </c>
      <c r="B1" s="181"/>
    </row>
    <row r="2" spans="1:2" ht="18" x14ac:dyDescent="0.2">
      <c r="A2" s="182"/>
      <c r="B2" s="179"/>
    </row>
    <row r="3" spans="1:2" ht="18" x14ac:dyDescent="0.2">
      <c r="A3" s="182" t="s">
        <v>1</v>
      </c>
      <c r="B3" s="179"/>
    </row>
    <row r="4" spans="1:2" ht="18" x14ac:dyDescent="0.2">
      <c r="A4" s="182" t="s">
        <v>123</v>
      </c>
      <c r="B4" s="183"/>
    </row>
    <row r="5" spans="1:2" ht="18" x14ac:dyDescent="0.2">
      <c r="A5" s="182" t="s">
        <v>124</v>
      </c>
      <c r="B5" s="183"/>
    </row>
    <row r="6" spans="1:2" ht="18" x14ac:dyDescent="0.2">
      <c r="A6" s="133"/>
      <c r="B6" s="132"/>
    </row>
    <row r="7" spans="1:2" ht="185.25" customHeight="1" x14ac:dyDescent="0.2">
      <c r="A7" s="178" t="s">
        <v>2</v>
      </c>
      <c r="B7" s="179"/>
    </row>
    <row r="8" spans="1:2" ht="18.75" customHeight="1" x14ac:dyDescent="0.2">
      <c r="A8" s="131"/>
      <c r="B8" s="132"/>
    </row>
    <row r="9" spans="1:2" ht="15.5" x14ac:dyDescent="0.2">
      <c r="A9" s="134" t="s">
        <v>3</v>
      </c>
      <c r="B9" s="132"/>
    </row>
    <row r="10" spans="1:2" ht="84" customHeight="1" x14ac:dyDescent="0.2">
      <c r="A10" s="178" t="s">
        <v>4</v>
      </c>
      <c r="B10" s="179"/>
    </row>
    <row r="11" spans="1:2" ht="16.5" customHeight="1" x14ac:dyDescent="0.2">
      <c r="A11" s="131"/>
      <c r="B11" s="132"/>
    </row>
    <row r="12" spans="1:2" ht="17.25" customHeight="1" x14ac:dyDescent="0.25">
      <c r="A12" s="184" t="s">
        <v>5</v>
      </c>
      <c r="B12" s="185"/>
    </row>
    <row r="13" spans="1:2" ht="127.5" customHeight="1" x14ac:dyDescent="0.2">
      <c r="A13" s="178" t="s">
        <v>125</v>
      </c>
      <c r="B13" s="179"/>
    </row>
    <row r="14" spans="1:2" ht="17.25" customHeight="1" x14ac:dyDescent="0.2">
      <c r="A14" s="131"/>
      <c r="B14" s="132"/>
    </row>
    <row r="15" spans="1:2" ht="15.5" x14ac:dyDescent="0.2">
      <c r="A15" s="134" t="s">
        <v>6</v>
      </c>
      <c r="B15" s="132"/>
    </row>
    <row r="16" spans="1:2" ht="46.5" customHeight="1" x14ac:dyDescent="0.2">
      <c r="A16" s="186" t="s">
        <v>7</v>
      </c>
      <c r="B16" s="187"/>
    </row>
    <row r="17" spans="1:2" ht="15.75" customHeight="1" x14ac:dyDescent="0.2">
      <c r="A17" s="135"/>
      <c r="B17" s="136"/>
    </row>
    <row r="18" spans="1:2" ht="24.75" customHeight="1" x14ac:dyDescent="0.2">
      <c r="A18" s="71" t="s">
        <v>8</v>
      </c>
      <c r="B18" s="132"/>
    </row>
    <row r="19" spans="1:2" s="74" customFormat="1" ht="23.25" customHeight="1" x14ac:dyDescent="0.25">
      <c r="A19" s="72" t="s">
        <v>132</v>
      </c>
      <c r="B19" s="73">
        <v>45110</v>
      </c>
    </row>
    <row r="20" spans="1:2" s="75" customFormat="1" ht="23.25" customHeight="1" x14ac:dyDescent="0.25">
      <c r="A20" s="72" t="s">
        <v>133</v>
      </c>
      <c r="B20" s="73">
        <v>45138</v>
      </c>
    </row>
    <row r="21" spans="1:2" ht="33.75" customHeight="1" thickBot="1" x14ac:dyDescent="0.4">
      <c r="A21" s="188" t="s">
        <v>131</v>
      </c>
      <c r="B21" s="189"/>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3" sqref="B23"/>
    </sheetView>
  </sheetViews>
  <sheetFormatPr defaultColWidth="8.6640625" defaultRowHeight="10" x14ac:dyDescent="0.2"/>
  <cols>
    <col min="1" max="1" width="45.44140625" customWidth="1"/>
    <col min="2" max="2" width="108.109375" customWidth="1"/>
  </cols>
  <sheetData>
    <row r="1" spans="1:3" ht="18" x14ac:dyDescent="0.4">
      <c r="A1" s="51" t="s">
        <v>9</v>
      </c>
      <c r="B1" s="52"/>
      <c r="C1" s="42"/>
    </row>
    <row r="2" spans="1:3" ht="17.25" customHeight="1" x14ac:dyDescent="0.3">
      <c r="A2" s="67" t="s">
        <v>10</v>
      </c>
      <c r="B2" s="41" t="s">
        <v>11</v>
      </c>
    </row>
    <row r="3" spans="1:3" ht="13" x14ac:dyDescent="0.3">
      <c r="A3" s="68" t="s">
        <v>12</v>
      </c>
      <c r="B3" s="40"/>
    </row>
    <row r="4" spans="1:3" ht="15" customHeight="1" x14ac:dyDescent="0.3">
      <c r="A4" s="68" t="s">
        <v>13</v>
      </c>
      <c r="B4" s="40" t="s">
        <v>14</v>
      </c>
    </row>
    <row r="5" spans="1:3" ht="12.5" x14ac:dyDescent="0.25">
      <c r="A5" s="163"/>
      <c r="B5" s="40" t="s">
        <v>15</v>
      </c>
    </row>
    <row r="6" spans="1:3" ht="12.5" x14ac:dyDescent="0.25">
      <c r="A6" s="163"/>
      <c r="B6" s="40" t="s">
        <v>16</v>
      </c>
    </row>
    <row r="7" spans="1:3" ht="13" thickBot="1" x14ac:dyDescent="0.3">
      <c r="A7" s="164"/>
      <c r="B7" s="43" t="s">
        <v>17</v>
      </c>
      <c r="C7" s="44"/>
    </row>
    <row r="8" spans="1:3" ht="12.5" x14ac:dyDescent="0.25">
      <c r="A8" s="165"/>
      <c r="B8" s="40"/>
    </row>
    <row r="11" spans="1:3" ht="10.5" x14ac:dyDescent="0.2">
      <c r="C11" s="39" t="s">
        <v>18</v>
      </c>
    </row>
    <row r="12" spans="1:3" x14ac:dyDescent="0.2">
      <c r="A12" s="47" t="s">
        <v>19</v>
      </c>
      <c r="B12" s="47" t="s">
        <v>20</v>
      </c>
      <c r="C12" s="46" t="s">
        <v>21</v>
      </c>
    </row>
    <row r="13" spans="1:3" x14ac:dyDescent="0.2">
      <c r="A13" s="47" t="s">
        <v>22</v>
      </c>
      <c r="B13" s="45" t="s">
        <v>23</v>
      </c>
      <c r="C13" s="46" t="s">
        <v>21</v>
      </c>
    </row>
    <row r="14" spans="1:3" x14ac:dyDescent="0.2">
      <c r="A14" s="47" t="s">
        <v>24</v>
      </c>
      <c r="B14" s="45" t="str">
        <f>'Form 3'!B4:T4</f>
        <v>INCREMENTAL DEMAND MODIFIER IMPACTS</v>
      </c>
      <c r="C14" s="46" t="s">
        <v>25</v>
      </c>
    </row>
    <row r="15" spans="1:3" x14ac:dyDescent="0.2">
      <c r="A15" s="45" t="s">
        <v>26</v>
      </c>
      <c r="B15" s="45" t="s">
        <v>27</v>
      </c>
      <c r="C15" s="46" t="s">
        <v>21</v>
      </c>
    </row>
    <row r="16" spans="1:3" x14ac:dyDescent="0.2">
      <c r="A16" s="47" t="s">
        <v>134</v>
      </c>
      <c r="B16" s="47" t="s">
        <v>28</v>
      </c>
      <c r="C16" s="46" t="s">
        <v>21</v>
      </c>
    </row>
    <row r="17" spans="1:3" x14ac:dyDescent="0.2">
      <c r="A17" s="47" t="s">
        <v>110</v>
      </c>
      <c r="B17" s="47" t="s">
        <v>135</v>
      </c>
      <c r="C17" s="46" t="s">
        <v>21</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A2" zoomScaleNormal="100" workbookViewId="0">
      <selection activeCell="J10" sqref="J10"/>
    </sheetView>
  </sheetViews>
  <sheetFormatPr defaultColWidth="8.6640625" defaultRowHeight="10" x14ac:dyDescent="0.2"/>
  <cols>
    <col min="1" max="1" width="1.6640625" style="70" customWidth="1"/>
    <col min="2" max="2" width="6" style="70" bestFit="1" customWidth="1"/>
    <col min="3" max="10" width="15.6640625" style="70" customWidth="1"/>
    <col min="11" max="11" width="6.6640625" style="70" customWidth="1"/>
    <col min="12" max="16384" width="8.6640625" style="70"/>
  </cols>
  <sheetData>
    <row r="1" spans="2:10" s="76" customFormat="1" ht="15.5" x14ac:dyDescent="0.35">
      <c r="B1" s="190" t="s">
        <v>126</v>
      </c>
      <c r="C1" s="190"/>
      <c r="D1" s="190"/>
      <c r="E1" s="190"/>
      <c r="F1" s="190"/>
      <c r="G1" s="190"/>
      <c r="H1" s="190"/>
      <c r="I1" s="190"/>
      <c r="J1" s="190"/>
    </row>
    <row r="2" spans="2:10" s="77" customFormat="1" ht="15.5" x14ac:dyDescent="0.35">
      <c r="B2" s="191" t="str">
        <f>'FormsList&amp;FilerInfo'!B2</f>
        <v>CCA Name</v>
      </c>
      <c r="C2" s="192"/>
      <c r="D2" s="192"/>
      <c r="E2" s="192"/>
      <c r="F2" s="192"/>
      <c r="G2" s="192"/>
      <c r="H2" s="192"/>
      <c r="I2" s="192"/>
      <c r="J2" s="192"/>
    </row>
    <row r="3" spans="2:10" s="77" customFormat="1" ht="13" x14ac:dyDescent="0.3">
      <c r="B3" s="193"/>
      <c r="C3" s="193"/>
      <c r="D3" s="193"/>
      <c r="E3" s="193"/>
      <c r="F3" s="193"/>
      <c r="G3" s="193"/>
      <c r="H3" s="193"/>
      <c r="I3" s="193"/>
      <c r="J3" s="193"/>
    </row>
    <row r="4" spans="2:10" s="76" customFormat="1" ht="20.149999999999999" customHeight="1" x14ac:dyDescent="0.35">
      <c r="B4" s="194" t="s">
        <v>20</v>
      </c>
      <c r="C4" s="194"/>
      <c r="D4" s="194"/>
      <c r="E4" s="194"/>
      <c r="F4" s="194"/>
      <c r="G4" s="194"/>
      <c r="H4" s="194"/>
      <c r="I4" s="194"/>
      <c r="J4" s="194"/>
    </row>
    <row r="5" spans="2:10" s="77" customFormat="1" ht="13" x14ac:dyDescent="0.25">
      <c r="B5" s="195" t="s">
        <v>29</v>
      </c>
      <c r="C5" s="195"/>
      <c r="D5" s="195"/>
      <c r="E5" s="195"/>
      <c r="F5" s="195"/>
      <c r="G5" s="195"/>
      <c r="H5" s="195"/>
      <c r="I5" s="195"/>
      <c r="J5" s="195"/>
    </row>
    <row r="6" spans="2:10" s="76" customFormat="1" ht="15.5" x14ac:dyDescent="0.35">
      <c r="B6" s="139"/>
      <c r="C6" s="139"/>
      <c r="D6" s="139"/>
      <c r="E6" s="139"/>
      <c r="F6" s="139"/>
      <c r="G6" s="139"/>
      <c r="H6" s="139"/>
      <c r="I6" s="139"/>
      <c r="J6" s="139"/>
    </row>
    <row r="7" spans="2:10" ht="18.75" customHeight="1" x14ac:dyDescent="0.25">
      <c r="E7" s="78" t="s">
        <v>30</v>
      </c>
    </row>
    <row r="8" spans="2:10" ht="20" x14ac:dyDescent="0.2">
      <c r="B8" s="79" t="s">
        <v>31</v>
      </c>
      <c r="C8" s="80" t="s">
        <v>32</v>
      </c>
      <c r="D8" s="80" t="s">
        <v>33</v>
      </c>
      <c r="E8" s="80" t="s">
        <v>34</v>
      </c>
      <c r="F8" s="80" t="s">
        <v>35</v>
      </c>
      <c r="G8" s="80" t="s">
        <v>36</v>
      </c>
      <c r="H8" s="81" t="s">
        <v>37</v>
      </c>
      <c r="I8" s="81" t="s">
        <v>38</v>
      </c>
      <c r="J8" s="82" t="s">
        <v>39</v>
      </c>
    </row>
    <row r="9" spans="2:10" x14ac:dyDescent="0.2">
      <c r="B9" s="83">
        <v>2021</v>
      </c>
      <c r="C9" s="84">
        <v>1397.9944714964704</v>
      </c>
      <c r="D9" s="84">
        <v>1636.0869183258699</v>
      </c>
      <c r="E9" s="84">
        <v>253.31213513297283</v>
      </c>
      <c r="F9" s="84">
        <v>28.256963472118972</v>
      </c>
      <c r="G9" s="84">
        <v>0</v>
      </c>
      <c r="H9" s="84">
        <v>16.290321244289927</v>
      </c>
      <c r="I9" s="84">
        <v>2.5195372289399969</v>
      </c>
      <c r="J9" s="84">
        <f t="shared" ref="J9:J22" si="0">SUM(C9:I9)</f>
        <v>3334.460346900662</v>
      </c>
    </row>
    <row r="10" spans="2:10" x14ac:dyDescent="0.2">
      <c r="B10" s="83">
        <v>2022</v>
      </c>
      <c r="C10" s="84">
        <v>1427.0043581049943</v>
      </c>
      <c r="D10" s="84">
        <v>1695.0436024907685</v>
      </c>
      <c r="E10" s="84">
        <v>220.99385245062388</v>
      </c>
      <c r="F10" s="84">
        <v>23.378587629634303</v>
      </c>
      <c r="G10" s="84">
        <v>0</v>
      </c>
      <c r="H10" s="84">
        <v>16.209467730782148</v>
      </c>
      <c r="I10" s="84">
        <v>2.6669054561587928</v>
      </c>
      <c r="J10" s="84">
        <f t="shared" si="0"/>
        <v>3385.2967738629618</v>
      </c>
    </row>
    <row r="11" spans="2:10" x14ac:dyDescent="0.2">
      <c r="B11" s="83">
        <v>2023</v>
      </c>
      <c r="C11" s="85">
        <v>1476.1999906771778</v>
      </c>
      <c r="D11" s="85">
        <v>1695.4426788033575</v>
      </c>
      <c r="E11" s="85">
        <v>240.71664703937736</v>
      </c>
      <c r="F11" s="85">
        <v>26.116629227043724</v>
      </c>
      <c r="G11" s="85">
        <v>0</v>
      </c>
      <c r="H11" s="85">
        <v>17.525721942611813</v>
      </c>
      <c r="I11" s="85">
        <v>2.6935444892035152</v>
      </c>
      <c r="J11" s="85">
        <f t="shared" si="0"/>
        <v>3458.6952121787708</v>
      </c>
    </row>
    <row r="12" spans="2:10" x14ac:dyDescent="0.2">
      <c r="B12" s="83">
        <v>2024</v>
      </c>
      <c r="C12" s="85">
        <v>1500.8304013606244</v>
      </c>
      <c r="D12" s="85">
        <v>1735.8088306021923</v>
      </c>
      <c r="E12" s="85">
        <v>242.71106740682623</v>
      </c>
      <c r="F12" s="85">
        <v>26.207539893108081</v>
      </c>
      <c r="G12" s="85">
        <v>0</v>
      </c>
      <c r="H12" s="85">
        <v>17.661334253514788</v>
      </c>
      <c r="I12" s="85">
        <v>2.714619071036517</v>
      </c>
      <c r="J12" s="85">
        <f t="shared" si="0"/>
        <v>3525.9337925873019</v>
      </c>
    </row>
    <row r="13" spans="2:10" x14ac:dyDescent="0.2">
      <c r="B13" s="83">
        <v>2025</v>
      </c>
      <c r="C13" s="85">
        <v>1519.5793249776464</v>
      </c>
      <c r="D13" s="85">
        <v>1769.8898991987371</v>
      </c>
      <c r="E13" s="85">
        <v>243.25665825707341</v>
      </c>
      <c r="F13" s="85">
        <v>26.124656666498243</v>
      </c>
      <c r="G13" s="85">
        <v>0</v>
      </c>
      <c r="H13" s="85">
        <v>17.702239770494806</v>
      </c>
      <c r="I13" s="85">
        <v>2.7206316737530685</v>
      </c>
      <c r="J13" s="85">
        <f t="shared" si="0"/>
        <v>3579.2734105442028</v>
      </c>
    </row>
    <row r="14" spans="2:10" x14ac:dyDescent="0.2">
      <c r="B14" s="83">
        <v>2026</v>
      </c>
      <c r="C14" s="85">
        <v>1571.2404733102469</v>
      </c>
      <c r="D14" s="85">
        <v>1819.6602842546142</v>
      </c>
      <c r="E14" s="85">
        <v>244.43224094357802</v>
      </c>
      <c r="F14" s="85">
        <v>26.126125442927616</v>
      </c>
      <c r="G14" s="85">
        <v>0</v>
      </c>
      <c r="H14" s="85">
        <v>17.790239610017629</v>
      </c>
      <c r="I14" s="85">
        <v>2.7342660329379602</v>
      </c>
      <c r="J14" s="85">
        <f t="shared" si="0"/>
        <v>3681.9836295943223</v>
      </c>
    </row>
    <row r="15" spans="2:10" x14ac:dyDescent="0.2">
      <c r="B15" s="83">
        <v>2027</v>
      </c>
      <c r="C15" s="85">
        <v>1649.124109411968</v>
      </c>
      <c r="D15" s="85">
        <v>1878.1089686365481</v>
      </c>
      <c r="E15" s="85">
        <v>245.62818735219554</v>
      </c>
      <c r="F15" s="85">
        <v>26.125138911135537</v>
      </c>
      <c r="G15" s="85">
        <v>0</v>
      </c>
      <c r="H15" s="85">
        <v>17.878561402911725</v>
      </c>
      <c r="I15" s="85">
        <v>2.7479288097646584</v>
      </c>
      <c r="J15" s="85">
        <f t="shared" si="0"/>
        <v>3819.6128945245241</v>
      </c>
    </row>
    <row r="16" spans="2:10" x14ac:dyDescent="0.2">
      <c r="B16" s="83">
        <v>2028</v>
      </c>
      <c r="C16" s="85">
        <v>1736.6473448990339</v>
      </c>
      <c r="D16" s="85">
        <v>1943.5833368246906</v>
      </c>
      <c r="E16" s="85">
        <v>247.4002241362349</v>
      </c>
      <c r="F16" s="85">
        <v>26.192375532859707</v>
      </c>
      <c r="G16" s="85">
        <v>0</v>
      </c>
      <c r="H16" s="85">
        <v>18.017417135936498</v>
      </c>
      <c r="I16" s="85">
        <v>2.7693870744595248</v>
      </c>
      <c r="J16" s="85">
        <f t="shared" si="0"/>
        <v>3974.6100856032153</v>
      </c>
    </row>
    <row r="17" spans="2:10" x14ac:dyDescent="0.2">
      <c r="B17" s="83">
        <v>2029</v>
      </c>
      <c r="C17" s="85">
        <v>1815.2977492198866</v>
      </c>
      <c r="D17" s="85">
        <v>2003.321914492831</v>
      </c>
      <c r="E17" s="85">
        <v>248.18931393973784</v>
      </c>
      <c r="F17" s="85">
        <v>26.122096763875774</v>
      </c>
      <c r="G17" s="85">
        <v>0</v>
      </c>
      <c r="H17" s="85">
        <v>18.060109287895582</v>
      </c>
      <c r="I17" s="85">
        <v>2.7756309579737577</v>
      </c>
      <c r="J17" s="85">
        <f t="shared" si="0"/>
        <v>4113.7668146622009</v>
      </c>
    </row>
    <row r="18" spans="2:10" x14ac:dyDescent="0.2">
      <c r="B18" s="83">
        <v>2030</v>
      </c>
      <c r="C18" s="85">
        <v>1899.6242853292151</v>
      </c>
      <c r="D18" s="85">
        <v>2067.4652928578957</v>
      </c>
      <c r="E18" s="85">
        <v>249.42338621666423</v>
      </c>
      <c r="F18" s="85">
        <v>26.128912256806334</v>
      </c>
      <c r="G18" s="85">
        <v>0</v>
      </c>
      <c r="H18" s="85">
        <v>18.15024761755199</v>
      </c>
      <c r="I18" s="85">
        <v>2.7894972097873381</v>
      </c>
      <c r="J18" s="85">
        <f t="shared" si="0"/>
        <v>4263.5816214879205</v>
      </c>
    </row>
    <row r="19" spans="2:10" x14ac:dyDescent="0.2">
      <c r="B19" s="83">
        <v>2031</v>
      </c>
      <c r="C19" s="85">
        <v>1986.3363968747435</v>
      </c>
      <c r="D19" s="85">
        <v>2132.751126395458</v>
      </c>
      <c r="E19" s="85">
        <v>250.66336019953297</v>
      </c>
      <c r="F19" s="85">
        <v>26.124656666498243</v>
      </c>
      <c r="G19" s="85">
        <v>0</v>
      </c>
      <c r="H19" s="85">
        <v>18.241239256196216</v>
      </c>
      <c r="I19" s="85">
        <v>2.8034697265615085</v>
      </c>
      <c r="J19" s="85">
        <f t="shared" si="0"/>
        <v>4416.9202491189908</v>
      </c>
    </row>
    <row r="20" spans="2:10" x14ac:dyDescent="0.2">
      <c r="B20" s="83">
        <v>2032</v>
      </c>
      <c r="C20" s="85">
        <v>2079.3383096265447</v>
      </c>
      <c r="D20" s="85">
        <v>2204.0181495196384</v>
      </c>
      <c r="E20" s="85">
        <v>252.53867880807508</v>
      </c>
      <c r="F20" s="85">
        <v>26.202495756824263</v>
      </c>
      <c r="G20" s="85">
        <v>0</v>
      </c>
      <c r="H20" s="85">
        <v>18.380770163650929</v>
      </c>
      <c r="I20" s="85">
        <v>2.8253046948086018</v>
      </c>
      <c r="J20" s="85">
        <f t="shared" si="0"/>
        <v>4583.3037085695423</v>
      </c>
    </row>
    <row r="21" spans="2:10" x14ac:dyDescent="0.2">
      <c r="B21" s="83">
        <v>2033</v>
      </c>
      <c r="C21" s="85">
        <v>2159.9808097699251</v>
      </c>
      <c r="D21" s="85">
        <v>2262.3727444474198</v>
      </c>
      <c r="E21" s="85">
        <v>253.0381693472979</v>
      </c>
      <c r="F21" s="85">
        <v>26.119180394036768</v>
      </c>
      <c r="G21" s="85">
        <v>0</v>
      </c>
      <c r="H21" s="85">
        <v>18.423202524236565</v>
      </c>
      <c r="I21" s="85">
        <v>2.8316089621721083</v>
      </c>
      <c r="J21" s="85">
        <f t="shared" si="0"/>
        <v>4722.7657154450881</v>
      </c>
    </row>
    <row r="22" spans="2:10" x14ac:dyDescent="0.2">
      <c r="B22" s="83">
        <v>2034</v>
      </c>
      <c r="C22" s="85">
        <v>2247.4630977719503</v>
      </c>
      <c r="D22" s="85">
        <v>2327.541407661231</v>
      </c>
      <c r="E22" s="85">
        <v>254.32400088897427</v>
      </c>
      <c r="F22" s="85">
        <v>26.116629227043724</v>
      </c>
      <c r="G22" s="85">
        <v>0</v>
      </c>
      <c r="H22" s="85">
        <v>18.516424924212199</v>
      </c>
      <c r="I22" s="85">
        <v>2.8458065509471222</v>
      </c>
      <c r="J22" s="85">
        <f t="shared" si="0"/>
        <v>4876.8073670243584</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J9" sqref="J9:J22"/>
    </sheetView>
  </sheetViews>
  <sheetFormatPr defaultColWidth="8.6640625" defaultRowHeight="10" x14ac:dyDescent="0.2"/>
  <cols>
    <col min="1" max="1" width="1.6640625" style="70" customWidth="1"/>
    <col min="2" max="2" width="10.109375" style="70" customWidth="1"/>
    <col min="3" max="11" width="15.6640625" style="70" customWidth="1"/>
    <col min="12" max="16384" width="8.6640625" style="70"/>
  </cols>
  <sheetData>
    <row r="1" spans="2:11" s="76" customFormat="1" ht="15.5" x14ac:dyDescent="0.35">
      <c r="B1" s="190" t="s">
        <v>40</v>
      </c>
      <c r="C1" s="190"/>
      <c r="D1" s="190"/>
      <c r="E1" s="190"/>
      <c r="F1" s="190"/>
      <c r="G1" s="190"/>
      <c r="H1" s="190"/>
      <c r="I1" s="190"/>
      <c r="J1" s="190"/>
      <c r="K1" s="190"/>
    </row>
    <row r="2" spans="2:11" ht="15.5" x14ac:dyDescent="0.35">
      <c r="B2" s="191" t="str">
        <f>'FormsList&amp;FilerInfo'!B2</f>
        <v>CCA Name</v>
      </c>
      <c r="C2" s="191"/>
      <c r="D2" s="191"/>
      <c r="E2" s="191"/>
      <c r="F2" s="191"/>
      <c r="G2" s="191"/>
      <c r="H2" s="191"/>
      <c r="I2" s="191"/>
      <c r="J2" s="191"/>
      <c r="K2" s="191"/>
    </row>
    <row r="3" spans="2:11" ht="13" x14ac:dyDescent="0.3">
      <c r="B3" s="138"/>
      <c r="C3" s="140"/>
      <c r="D3" s="140"/>
      <c r="E3" s="140"/>
      <c r="F3" s="140"/>
      <c r="G3" s="140"/>
      <c r="H3" s="140"/>
      <c r="I3" s="140"/>
      <c r="J3" s="140"/>
      <c r="K3" s="140"/>
    </row>
    <row r="4" spans="2:11" s="76" customFormat="1" ht="20.149999999999999" customHeight="1" x14ac:dyDescent="0.35">
      <c r="B4" s="196" t="s">
        <v>23</v>
      </c>
      <c r="C4" s="196"/>
      <c r="D4" s="196"/>
      <c r="E4" s="196"/>
      <c r="F4" s="196"/>
      <c r="G4" s="196"/>
      <c r="H4" s="196"/>
      <c r="I4" s="196"/>
      <c r="J4" s="196"/>
      <c r="K4" s="196"/>
    </row>
    <row r="5" spans="2:11" ht="13" x14ac:dyDescent="0.3">
      <c r="B5" s="193" t="s">
        <v>41</v>
      </c>
      <c r="C5" s="193"/>
      <c r="D5" s="193"/>
      <c r="E5" s="193"/>
      <c r="F5" s="193"/>
      <c r="G5" s="193"/>
      <c r="H5" s="193"/>
      <c r="I5" s="193"/>
      <c r="J5" s="193"/>
      <c r="K5" s="193"/>
    </row>
    <row r="6" spans="2:11" ht="20.149999999999999" customHeight="1" x14ac:dyDescent="0.35">
      <c r="B6" s="137"/>
      <c r="C6" s="137"/>
      <c r="D6" s="137"/>
      <c r="E6" s="137"/>
      <c r="F6" s="137"/>
      <c r="G6" s="137"/>
      <c r="H6" s="137"/>
      <c r="I6" s="137"/>
      <c r="J6" s="137"/>
      <c r="K6" s="137"/>
    </row>
    <row r="7" spans="2:11" ht="12.5" x14ac:dyDescent="0.25">
      <c r="B7" s="197" t="s">
        <v>42</v>
      </c>
      <c r="C7" s="197"/>
      <c r="D7" s="197"/>
      <c r="E7" s="197"/>
      <c r="F7" s="197"/>
      <c r="G7" s="197"/>
      <c r="H7" s="197"/>
      <c r="I7" s="197"/>
      <c r="J7" s="197"/>
      <c r="K7" s="197"/>
    </row>
    <row r="8" spans="2:11" ht="39" customHeight="1" x14ac:dyDescent="0.2">
      <c r="B8" s="86" t="s">
        <v>31</v>
      </c>
      <c r="C8" s="86" t="s">
        <v>32</v>
      </c>
      <c r="D8" s="86" t="s">
        <v>33</v>
      </c>
      <c r="E8" s="81" t="s">
        <v>34</v>
      </c>
      <c r="F8" s="81" t="s">
        <v>43</v>
      </c>
      <c r="G8" s="81" t="s">
        <v>36</v>
      </c>
      <c r="H8" s="81" t="s">
        <v>38</v>
      </c>
      <c r="I8" s="81" t="s">
        <v>44</v>
      </c>
      <c r="J8" s="81" t="s">
        <v>45</v>
      </c>
      <c r="K8" s="87" t="s">
        <v>46</v>
      </c>
    </row>
    <row r="9" spans="2:11" x14ac:dyDescent="0.2">
      <c r="B9" s="83">
        <v>2021</v>
      </c>
      <c r="C9" s="88">
        <v>335.13705468300003</v>
      </c>
      <c r="D9" s="88">
        <v>198.93736074699979</v>
      </c>
      <c r="E9" s="88">
        <v>35.609507991999998</v>
      </c>
      <c r="F9" s="88">
        <v>3.3142467509999998</v>
      </c>
      <c r="G9" s="88">
        <v>0</v>
      </c>
      <c r="H9" s="170">
        <v>0.36099447300000004</v>
      </c>
      <c r="I9" s="88">
        <v>3.3443354809999999</v>
      </c>
      <c r="J9" s="88">
        <f>SUM(C9:I9)*0.095</f>
        <v>54.78683251206499</v>
      </c>
      <c r="K9" s="84">
        <f t="shared" ref="K9:K22" si="0">SUM(C9:J9)</f>
        <v>631.49033263906483</v>
      </c>
    </row>
    <row r="10" spans="2:11" x14ac:dyDescent="0.2">
      <c r="B10" s="83">
        <v>2022</v>
      </c>
      <c r="C10" s="88">
        <v>291.09269822899995</v>
      </c>
      <c r="D10" s="88">
        <v>356.34204682799992</v>
      </c>
      <c r="E10" s="88">
        <v>38.599823749999899</v>
      </c>
      <c r="F10" s="88">
        <v>2.4461571369999899</v>
      </c>
      <c r="G10" s="88">
        <v>0</v>
      </c>
      <c r="H10" s="170">
        <v>0.28330949600000005</v>
      </c>
      <c r="I10" s="170">
        <v>0.11918200299999999</v>
      </c>
      <c r="J10" s="88">
        <f t="shared" ref="J10:J22" si="1">SUM(C10:I10)*0.095</f>
        <v>65.443905657084983</v>
      </c>
      <c r="K10" s="84">
        <f t="shared" si="0"/>
        <v>754.3271231000848</v>
      </c>
    </row>
    <row r="11" spans="2:11" x14ac:dyDescent="0.2">
      <c r="B11" s="83">
        <v>2023</v>
      </c>
      <c r="C11" s="89">
        <v>252.568600238507</v>
      </c>
      <c r="D11" s="89">
        <v>281.56466409799481</v>
      </c>
      <c r="E11" s="89">
        <v>34.303713053274414</v>
      </c>
      <c r="F11" s="89">
        <v>2.7049687638027216</v>
      </c>
      <c r="G11" s="89">
        <v>0</v>
      </c>
      <c r="H11" s="168">
        <v>0.26292335453367199</v>
      </c>
      <c r="I11" s="168">
        <v>0.10765117485152501</v>
      </c>
      <c r="J11" s="88">
        <f t="shared" si="1"/>
        <v>54.293689464881602</v>
      </c>
      <c r="K11" s="85">
        <f t="shared" si="0"/>
        <v>625.80621014784583</v>
      </c>
    </row>
    <row r="12" spans="2:11" x14ac:dyDescent="0.2">
      <c r="B12" s="83">
        <v>2024</v>
      </c>
      <c r="C12" s="85">
        <v>327.96508405743401</v>
      </c>
      <c r="D12" s="85">
        <v>218.05033561836689</v>
      </c>
      <c r="E12" s="85">
        <v>26.513293702983649</v>
      </c>
      <c r="F12" s="85">
        <v>3.2260080357825545</v>
      </c>
      <c r="G12" s="89">
        <v>0</v>
      </c>
      <c r="H12" s="169">
        <v>0.37963176526771797</v>
      </c>
      <c r="I12" s="169">
        <v>3.1781046492674898</v>
      </c>
      <c r="J12" s="88">
        <f t="shared" si="1"/>
        <v>55.034683493764732</v>
      </c>
      <c r="K12" s="85">
        <f t="shared" si="0"/>
        <v>634.34714132286717</v>
      </c>
    </row>
    <row r="13" spans="2:11" x14ac:dyDescent="0.2">
      <c r="B13" s="83">
        <v>2025</v>
      </c>
      <c r="C13" s="89">
        <v>337.84948627391799</v>
      </c>
      <c r="D13" s="89">
        <v>224.60452472303737</v>
      </c>
      <c r="E13" s="89">
        <v>26.513293702983649</v>
      </c>
      <c r="F13" s="89">
        <v>3.2260080357825545</v>
      </c>
      <c r="G13" s="89">
        <v>0</v>
      </c>
      <c r="H13" s="168">
        <v>0.37963176526771797</v>
      </c>
      <c r="I13" s="168">
        <v>3.1781046492674898</v>
      </c>
      <c r="J13" s="88">
        <f t="shared" si="1"/>
        <v>56.596349669274403</v>
      </c>
      <c r="K13" s="85">
        <f t="shared" si="0"/>
        <v>652.34739881953135</v>
      </c>
    </row>
    <row r="14" spans="2:11" x14ac:dyDescent="0.2">
      <c r="B14" s="83">
        <v>2026</v>
      </c>
      <c r="C14" s="85">
        <v>354.14715264936001</v>
      </c>
      <c r="D14" s="85">
        <v>231.81510621890922</v>
      </c>
      <c r="E14" s="85">
        <v>26.513293702983649</v>
      </c>
      <c r="F14" s="85">
        <v>3.2260080357825545</v>
      </c>
      <c r="G14" s="89">
        <v>0</v>
      </c>
      <c r="H14" s="169">
        <v>0.37963176526771797</v>
      </c>
      <c r="I14" s="169">
        <v>3.1781046492674898</v>
      </c>
      <c r="J14" s="88">
        <f t="shared" si="1"/>
        <v>58.829633217049221</v>
      </c>
      <c r="K14" s="85">
        <f t="shared" si="0"/>
        <v>678.08893023862004</v>
      </c>
    </row>
    <row r="15" spans="2:11" x14ac:dyDescent="0.2">
      <c r="B15" s="83">
        <v>2027</v>
      </c>
      <c r="C15" s="89">
        <v>371.45820006097398</v>
      </c>
      <c r="D15" s="89">
        <v>239.43314398107177</v>
      </c>
      <c r="E15" s="89">
        <v>26.513293702983649</v>
      </c>
      <c r="F15" s="89">
        <v>3.2260080357825545</v>
      </c>
      <c r="G15" s="89">
        <v>0</v>
      </c>
      <c r="H15" s="168">
        <v>0.37963176526771797</v>
      </c>
      <c r="I15" s="168">
        <v>3.1781046492674898</v>
      </c>
      <c r="J15" s="88">
        <f t="shared" si="1"/>
        <v>61.197896308557986</v>
      </c>
      <c r="K15" s="85">
        <f t="shared" si="0"/>
        <v>705.38627850390526</v>
      </c>
    </row>
    <row r="16" spans="2:11" x14ac:dyDescent="0.2">
      <c r="B16" s="83">
        <v>2028</v>
      </c>
      <c r="C16" s="85">
        <v>389.227957083837</v>
      </c>
      <c r="D16" s="85">
        <v>248.33032326835232</v>
      </c>
      <c r="E16" s="85">
        <v>26.513293702983649</v>
      </c>
      <c r="F16" s="85">
        <v>3.2260080357825545</v>
      </c>
      <c r="G16" s="89">
        <v>0</v>
      </c>
      <c r="H16" s="169">
        <v>0.37963176526771797</v>
      </c>
      <c r="I16" s="169">
        <v>3.1781046492674898</v>
      </c>
      <c r="J16" s="88">
        <f t="shared" si="1"/>
        <v>63.731255258021626</v>
      </c>
      <c r="K16" s="85">
        <f t="shared" si="0"/>
        <v>734.58657376351243</v>
      </c>
    </row>
    <row r="17" spans="2:11" x14ac:dyDescent="0.2">
      <c r="B17" s="83">
        <v>2029</v>
      </c>
      <c r="C17" s="89">
        <v>408.00355455136997</v>
      </c>
      <c r="D17" s="89">
        <v>256.88732580684064</v>
      </c>
      <c r="E17" s="89">
        <v>26.513293702983649</v>
      </c>
      <c r="F17" s="89">
        <v>3.2260080357825545</v>
      </c>
      <c r="G17" s="89">
        <v>0</v>
      </c>
      <c r="H17" s="168">
        <v>0.37963176526771797</v>
      </c>
      <c r="I17" s="168">
        <v>3.1781046492674898</v>
      </c>
      <c r="J17" s="88">
        <f t="shared" si="1"/>
        <v>66.327852258593651</v>
      </c>
      <c r="K17" s="85">
        <f t="shared" si="0"/>
        <v>764.51577077010575</v>
      </c>
    </row>
    <row r="18" spans="2:11" x14ac:dyDescent="0.2">
      <c r="B18" s="83">
        <v>2030</v>
      </c>
      <c r="C18" s="85">
        <v>428.26879181195801</v>
      </c>
      <c r="D18" s="85">
        <v>265.27184001764374</v>
      </c>
      <c r="E18" s="85">
        <v>26.513293702983649</v>
      </c>
      <c r="F18" s="85">
        <v>3.226008035782554</v>
      </c>
      <c r="G18" s="89">
        <v>0</v>
      </c>
      <c r="H18" s="169">
        <v>0.37963176526771797</v>
      </c>
      <c r="I18" s="169">
        <v>3.1781046492674898</v>
      </c>
      <c r="J18" s="88">
        <f t="shared" si="1"/>
        <v>69.049578648375814</v>
      </c>
      <c r="K18" s="85">
        <f t="shared" si="0"/>
        <v>795.88724863127914</v>
      </c>
    </row>
    <row r="19" spans="2:11" x14ac:dyDescent="0.2">
      <c r="B19" s="83">
        <v>2031</v>
      </c>
      <c r="C19" s="85">
        <v>448.60819350899402</v>
      </c>
      <c r="D19" s="85">
        <v>273.37393410308619</v>
      </c>
      <c r="E19" s="85">
        <v>26.513293702983649</v>
      </c>
      <c r="F19" s="85">
        <v>3.226008035782554</v>
      </c>
      <c r="G19" s="89">
        <v>0</v>
      </c>
      <c r="H19" s="169">
        <v>0.37963176526771797</v>
      </c>
      <c r="I19" s="169">
        <v>3.1781046492674898</v>
      </c>
      <c r="J19" s="88">
        <f t="shared" si="1"/>
        <v>71.751520747711254</v>
      </c>
      <c r="K19" s="85">
        <f t="shared" si="0"/>
        <v>827.03068651309286</v>
      </c>
    </row>
    <row r="20" spans="2:11" x14ac:dyDescent="0.2">
      <c r="B20" s="83">
        <v>2032</v>
      </c>
      <c r="C20" s="85">
        <v>467.71947855323305</v>
      </c>
      <c r="D20" s="85">
        <v>281.77006354247072</v>
      </c>
      <c r="E20" s="85">
        <v>26.513293702983649</v>
      </c>
      <c r="F20" s="85">
        <v>3.226008035782554</v>
      </c>
      <c r="G20" s="89">
        <v>0</v>
      </c>
      <c r="H20" s="169">
        <v>0.37963176526771797</v>
      </c>
      <c r="I20" s="169">
        <v>3.1781046492674898</v>
      </c>
      <c r="J20" s="88">
        <f t="shared" si="1"/>
        <v>74.364725123655504</v>
      </c>
      <c r="K20" s="85">
        <f t="shared" si="0"/>
        <v>857.15130537266077</v>
      </c>
    </row>
    <row r="21" spans="2:11" x14ac:dyDescent="0.2">
      <c r="B21" s="83">
        <v>2033</v>
      </c>
      <c r="C21" s="85">
        <v>485.50894304409502</v>
      </c>
      <c r="D21" s="85">
        <v>290.73555910690857</v>
      </c>
      <c r="E21" s="85">
        <v>26.513293702983649</v>
      </c>
      <c r="F21" s="85">
        <v>3.226008035782554</v>
      </c>
      <c r="G21" s="89">
        <v>0</v>
      </c>
      <c r="H21" s="169">
        <v>0.37963176526771797</v>
      </c>
      <c r="I21" s="169">
        <v>3.1781046492674898</v>
      </c>
      <c r="J21" s="88">
        <f t="shared" si="1"/>
        <v>76.906446328908984</v>
      </c>
      <c r="K21" s="85">
        <f t="shared" si="0"/>
        <v>886.4479866332141</v>
      </c>
    </row>
    <row r="22" spans="2:11" x14ac:dyDescent="0.2">
      <c r="B22" s="83">
        <v>2034</v>
      </c>
      <c r="C22" s="85">
        <v>502.89417078380001</v>
      </c>
      <c r="D22" s="85">
        <v>299.77023284613955</v>
      </c>
      <c r="E22" s="85">
        <v>26.513293702983649</v>
      </c>
      <c r="F22" s="85">
        <v>3.226008035782554</v>
      </c>
      <c r="G22" s="85">
        <v>0</v>
      </c>
      <c r="H22" s="169">
        <v>0.37963176526771797</v>
      </c>
      <c r="I22" s="169">
        <v>3.1781046492674898</v>
      </c>
      <c r="J22" s="88">
        <f t="shared" si="1"/>
        <v>79.416336969407908</v>
      </c>
      <c r="K22" s="85">
        <f t="shared" si="0"/>
        <v>915.37777875264896</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abSelected="1" topLeftCell="D60" zoomScale="87" zoomScaleNormal="87" workbookViewId="0">
      <selection activeCell="P70" sqref="P70:P79"/>
    </sheetView>
  </sheetViews>
  <sheetFormatPr defaultColWidth="9.33203125" defaultRowHeight="16.5" customHeight="1" x14ac:dyDescent="0.35"/>
  <cols>
    <col min="1" max="1" width="5" style="144" customWidth="1"/>
    <col min="2" max="2" width="26" style="147" customWidth="1"/>
    <col min="3" max="3" width="21" style="147" customWidth="1"/>
    <col min="4" max="5" width="15.44140625" style="144" customWidth="1"/>
    <col min="6" max="15" width="15.6640625" style="144" customWidth="1"/>
    <col min="16" max="16" width="15.6640625" style="171" customWidth="1"/>
    <col min="17" max="20" width="15.6640625" style="144" customWidth="1"/>
    <col min="21" max="16384" width="9.33203125" style="144"/>
  </cols>
  <sheetData>
    <row r="1" spans="2:20" ht="16.5" customHeight="1" x14ac:dyDescent="0.35">
      <c r="B1" s="198" t="s">
        <v>47</v>
      </c>
      <c r="C1" s="198"/>
      <c r="D1" s="198"/>
      <c r="E1" s="198"/>
      <c r="F1" s="198"/>
      <c r="G1" s="198"/>
      <c r="H1" s="198"/>
      <c r="I1" s="198"/>
      <c r="J1" s="198"/>
      <c r="K1" s="198"/>
      <c r="L1" s="198"/>
      <c r="M1" s="198"/>
      <c r="N1" s="198"/>
      <c r="O1" s="198"/>
      <c r="P1" s="198"/>
      <c r="Q1" s="198"/>
      <c r="R1" s="198"/>
      <c r="S1" s="198"/>
      <c r="T1" s="198"/>
    </row>
    <row r="2" spans="2:20" ht="16.5" customHeight="1" x14ac:dyDescent="0.35">
      <c r="B2" s="199" t="str">
        <f>'FormsList&amp;FilerInfo'!B2</f>
        <v>CCA Name</v>
      </c>
      <c r="C2" s="199"/>
      <c r="D2" s="199"/>
      <c r="E2" s="199"/>
      <c r="F2" s="199"/>
      <c r="G2" s="199"/>
      <c r="H2" s="199"/>
      <c r="I2" s="199"/>
      <c r="J2" s="199"/>
      <c r="K2" s="199"/>
      <c r="L2" s="199"/>
      <c r="M2" s="199"/>
      <c r="N2" s="199"/>
      <c r="O2" s="199"/>
      <c r="P2" s="199"/>
      <c r="Q2" s="199"/>
      <c r="R2" s="199"/>
      <c r="S2" s="199"/>
      <c r="T2" s="199"/>
    </row>
    <row r="3" spans="2:20" ht="16.5" customHeight="1" x14ac:dyDescent="0.35">
      <c r="B3" s="145"/>
      <c r="C3" s="145"/>
      <c r="D3" s="145"/>
      <c r="E3" s="145"/>
      <c r="F3" s="145"/>
      <c r="G3" s="145"/>
      <c r="H3" s="145"/>
      <c r="I3" s="145"/>
      <c r="J3" s="145"/>
      <c r="K3" s="145"/>
      <c r="L3" s="146"/>
    </row>
    <row r="4" spans="2:20" ht="16.5" customHeight="1" x14ac:dyDescent="0.35">
      <c r="B4" s="200" t="s">
        <v>48</v>
      </c>
      <c r="C4" s="200"/>
      <c r="D4" s="200"/>
      <c r="E4" s="200"/>
      <c r="F4" s="200"/>
      <c r="G4" s="200"/>
      <c r="H4" s="200"/>
      <c r="I4" s="200"/>
      <c r="J4" s="200"/>
      <c r="K4" s="200"/>
      <c r="L4" s="200"/>
      <c r="M4" s="200"/>
      <c r="N4" s="200"/>
      <c r="O4" s="200"/>
      <c r="P4" s="200"/>
      <c r="Q4" s="200"/>
      <c r="R4" s="200"/>
      <c r="S4" s="200"/>
      <c r="T4" s="200"/>
    </row>
    <row r="6" spans="2:20" ht="33.75" customHeight="1" x14ac:dyDescent="0.35">
      <c r="D6" s="148"/>
      <c r="E6" s="201" t="s">
        <v>49</v>
      </c>
      <c r="F6" s="202"/>
      <c r="G6" s="202"/>
      <c r="H6" s="202"/>
      <c r="I6" s="202"/>
      <c r="J6" s="203"/>
      <c r="K6" s="204" t="s">
        <v>50</v>
      </c>
      <c r="L6" s="204"/>
      <c r="M6" s="204"/>
      <c r="N6" s="204"/>
      <c r="O6" s="204"/>
      <c r="P6" s="204" t="s">
        <v>51</v>
      </c>
      <c r="Q6" s="204"/>
      <c r="R6" s="204"/>
      <c r="S6" s="204"/>
      <c r="T6" s="204"/>
    </row>
    <row r="7" spans="2:20" ht="16.5" customHeight="1" x14ac:dyDescent="0.35">
      <c r="B7" s="149" t="s">
        <v>52</v>
      </c>
      <c r="C7" s="150" t="s">
        <v>53</v>
      </c>
      <c r="D7" s="151" t="s">
        <v>54</v>
      </c>
      <c r="E7" s="152" t="s">
        <v>55</v>
      </c>
      <c r="F7" s="153" t="s">
        <v>56</v>
      </c>
      <c r="G7" s="154" t="s">
        <v>57</v>
      </c>
      <c r="H7" s="154" t="s">
        <v>58</v>
      </c>
      <c r="I7" s="154" t="s">
        <v>59</v>
      </c>
      <c r="J7" s="154" t="s">
        <v>39</v>
      </c>
      <c r="K7" s="154" t="s">
        <v>56</v>
      </c>
      <c r="L7" s="154" t="s">
        <v>57</v>
      </c>
      <c r="M7" s="154" t="s">
        <v>58</v>
      </c>
      <c r="N7" s="154" t="s">
        <v>59</v>
      </c>
      <c r="O7" s="154" t="s">
        <v>39</v>
      </c>
      <c r="P7" s="172" t="s">
        <v>56</v>
      </c>
      <c r="Q7" s="154" t="s">
        <v>57</v>
      </c>
      <c r="R7" s="154" t="s">
        <v>58</v>
      </c>
      <c r="S7" s="154" t="s">
        <v>59</v>
      </c>
      <c r="T7" s="154" t="s">
        <v>39</v>
      </c>
    </row>
    <row r="8" spans="2:20" ht="16.5" customHeight="1" x14ac:dyDescent="0.35">
      <c r="B8" s="155"/>
      <c r="C8" s="155" t="s">
        <v>60</v>
      </c>
      <c r="D8" s="156">
        <v>2023</v>
      </c>
      <c r="E8" s="174" t="s">
        <v>137</v>
      </c>
      <c r="F8" s="175">
        <v>138728</v>
      </c>
      <c r="G8" s="175">
        <v>74556</v>
      </c>
      <c r="H8" s="157"/>
      <c r="I8" s="157"/>
      <c r="J8" s="176">
        <f t="shared" ref="J8:J19" si="0">SUM(F8:G8)</f>
        <v>213284</v>
      </c>
      <c r="K8" s="175">
        <v>-43323</v>
      </c>
      <c r="L8" s="175">
        <v>-14274</v>
      </c>
      <c r="M8" s="158"/>
      <c r="N8" s="158"/>
      <c r="O8" s="177">
        <f t="shared" ref="O8:O19" si="1">SUM(K8:L8)</f>
        <v>-57597</v>
      </c>
      <c r="P8" s="173">
        <v>-8.1999999999999993</v>
      </c>
      <c r="Q8" s="159">
        <v>-2.1</v>
      </c>
      <c r="R8" s="159"/>
      <c r="S8" s="159"/>
      <c r="T8" s="177">
        <f t="shared" ref="T8:T19" si="2">SUM(P8:Q8)</f>
        <v>-10.299999999999999</v>
      </c>
    </row>
    <row r="9" spans="2:20" ht="16.5" customHeight="1" x14ac:dyDescent="0.35">
      <c r="B9" s="155"/>
      <c r="C9" s="155" t="s">
        <v>60</v>
      </c>
      <c r="D9" s="156">
        <v>2024</v>
      </c>
      <c r="E9" s="174" t="s">
        <v>137</v>
      </c>
      <c r="F9" s="175">
        <v>165650</v>
      </c>
      <c r="G9" s="175">
        <v>83282</v>
      </c>
      <c r="H9" s="157"/>
      <c r="I9" s="157"/>
      <c r="J9" s="177">
        <f t="shared" si="0"/>
        <v>248932</v>
      </c>
      <c r="K9" s="175">
        <v>-92443</v>
      </c>
      <c r="L9" s="175">
        <v>-29525</v>
      </c>
      <c r="M9" s="158"/>
      <c r="N9" s="158"/>
      <c r="O9" s="177">
        <f t="shared" si="1"/>
        <v>-121968</v>
      </c>
      <c r="P9" s="173">
        <v>-9.1</v>
      </c>
      <c r="Q9" s="159">
        <v>0</v>
      </c>
      <c r="R9" s="159"/>
      <c r="S9" s="159"/>
      <c r="T9" s="177">
        <f t="shared" si="2"/>
        <v>-9.1</v>
      </c>
    </row>
    <row r="10" spans="2:20" ht="16.5" customHeight="1" x14ac:dyDescent="0.35">
      <c r="B10" s="155"/>
      <c r="C10" s="155" t="s">
        <v>60</v>
      </c>
      <c r="D10" s="156">
        <v>2025</v>
      </c>
      <c r="E10" s="174" t="s">
        <v>137</v>
      </c>
      <c r="F10" s="175">
        <v>195656</v>
      </c>
      <c r="G10" s="175">
        <v>92526</v>
      </c>
      <c r="H10" s="157"/>
      <c r="I10" s="157"/>
      <c r="J10" s="177">
        <f t="shared" si="0"/>
        <v>288182</v>
      </c>
      <c r="K10" s="175">
        <v>-146796</v>
      </c>
      <c r="L10" s="175">
        <v>-45571</v>
      </c>
      <c r="M10" s="158"/>
      <c r="N10" s="158"/>
      <c r="O10" s="177">
        <f t="shared" si="1"/>
        <v>-192367</v>
      </c>
      <c r="P10" s="173">
        <v>-14.9</v>
      </c>
      <c r="Q10" s="159">
        <v>0</v>
      </c>
      <c r="R10" s="159"/>
      <c r="S10" s="159"/>
      <c r="T10" s="177">
        <f t="shared" si="2"/>
        <v>-14.9</v>
      </c>
    </row>
    <row r="11" spans="2:20" ht="16.5" customHeight="1" x14ac:dyDescent="0.35">
      <c r="B11" s="155"/>
      <c r="C11" s="155" t="s">
        <v>60</v>
      </c>
      <c r="D11" s="156">
        <v>2026</v>
      </c>
      <c r="E11" s="174" t="s">
        <v>137</v>
      </c>
      <c r="F11" s="175">
        <v>210990</v>
      </c>
      <c r="G11" s="175">
        <v>97680</v>
      </c>
      <c r="H11" s="157"/>
      <c r="I11" s="157"/>
      <c r="J11" s="177">
        <f t="shared" si="0"/>
        <v>308670</v>
      </c>
      <c r="K11" s="175">
        <v>-180681</v>
      </c>
      <c r="L11" s="175">
        <v>-56104</v>
      </c>
      <c r="M11" s="158"/>
      <c r="N11" s="158"/>
      <c r="O11" s="177">
        <f t="shared" si="1"/>
        <v>-236785</v>
      </c>
      <c r="P11" s="173">
        <v>-15.7</v>
      </c>
      <c r="Q11" s="159">
        <v>0</v>
      </c>
      <c r="R11" s="159"/>
      <c r="S11" s="159"/>
      <c r="T11" s="177">
        <f t="shared" si="2"/>
        <v>-15.7</v>
      </c>
    </row>
    <row r="12" spans="2:20" ht="16.5" customHeight="1" x14ac:dyDescent="0.35">
      <c r="B12" s="155"/>
      <c r="C12" s="155" t="s">
        <v>60</v>
      </c>
      <c r="D12" s="156">
        <v>2027</v>
      </c>
      <c r="E12" s="174" t="s">
        <v>137</v>
      </c>
      <c r="F12" s="175">
        <v>217996</v>
      </c>
      <c r="G12" s="175">
        <v>100923</v>
      </c>
      <c r="H12" s="157"/>
      <c r="I12" s="157"/>
      <c r="J12" s="177">
        <f t="shared" si="0"/>
        <v>318919</v>
      </c>
      <c r="K12" s="175">
        <v>-193140</v>
      </c>
      <c r="L12" s="175">
        <v>-61519</v>
      </c>
      <c r="M12" s="158"/>
      <c r="N12" s="158"/>
      <c r="O12" s="177">
        <f t="shared" si="1"/>
        <v>-254659</v>
      </c>
      <c r="P12" s="173">
        <v>-16.600000000000001</v>
      </c>
      <c r="Q12" s="159">
        <v>-0.1</v>
      </c>
      <c r="R12" s="159"/>
      <c r="S12" s="159"/>
      <c r="T12" s="177">
        <f t="shared" si="2"/>
        <v>-16.700000000000003</v>
      </c>
    </row>
    <row r="13" spans="2:20" ht="16.5" customHeight="1" x14ac:dyDescent="0.35">
      <c r="B13" s="155"/>
      <c r="C13" s="155" t="s">
        <v>60</v>
      </c>
      <c r="D13" s="156">
        <v>2028</v>
      </c>
      <c r="E13" s="174" t="s">
        <v>137</v>
      </c>
      <c r="F13" s="175">
        <v>225948</v>
      </c>
      <c r="G13" s="175">
        <v>104605</v>
      </c>
      <c r="H13" s="157"/>
      <c r="I13" s="157"/>
      <c r="J13" s="177">
        <f t="shared" si="0"/>
        <v>330553</v>
      </c>
      <c r="K13" s="175">
        <v>-208333</v>
      </c>
      <c r="L13" s="175">
        <v>-68085</v>
      </c>
      <c r="M13" s="158"/>
      <c r="N13" s="158"/>
      <c r="O13" s="177">
        <f t="shared" si="1"/>
        <v>-276418</v>
      </c>
      <c r="P13" s="173">
        <v>-17.5</v>
      </c>
      <c r="Q13" s="159">
        <v>-0.2</v>
      </c>
      <c r="R13" s="159"/>
      <c r="S13" s="159"/>
      <c r="T13" s="177">
        <f t="shared" si="2"/>
        <v>-17.7</v>
      </c>
    </row>
    <row r="14" spans="2:20" ht="16.5" customHeight="1" x14ac:dyDescent="0.35">
      <c r="B14" s="155"/>
      <c r="C14" s="155" t="s">
        <v>60</v>
      </c>
      <c r="D14" s="156">
        <v>2029</v>
      </c>
      <c r="E14" s="174" t="s">
        <v>137</v>
      </c>
      <c r="F14" s="175">
        <v>235740</v>
      </c>
      <c r="G14" s="175">
        <v>109138</v>
      </c>
      <c r="H14" s="157"/>
      <c r="I14" s="157"/>
      <c r="J14" s="177">
        <f t="shared" si="0"/>
        <v>344878</v>
      </c>
      <c r="K14" s="175">
        <v>-225469</v>
      </c>
      <c r="L14" s="175">
        <v>-75572</v>
      </c>
      <c r="M14" s="158"/>
      <c r="N14" s="158"/>
      <c r="O14" s="177">
        <f t="shared" si="1"/>
        <v>-301041</v>
      </c>
      <c r="P14" s="173">
        <v>-18.7</v>
      </c>
      <c r="Q14" s="159">
        <v>-0.2</v>
      </c>
      <c r="R14" s="159"/>
      <c r="S14" s="159"/>
      <c r="T14" s="177">
        <f t="shared" si="2"/>
        <v>-18.899999999999999</v>
      </c>
    </row>
    <row r="15" spans="2:20" ht="16.5" customHeight="1" x14ac:dyDescent="0.35">
      <c r="B15" s="155"/>
      <c r="C15" s="155" t="s">
        <v>60</v>
      </c>
      <c r="D15" s="156">
        <v>2030</v>
      </c>
      <c r="E15" s="174" t="s">
        <v>137</v>
      </c>
      <c r="F15" s="175">
        <v>246665</v>
      </c>
      <c r="G15" s="175">
        <v>114196</v>
      </c>
      <c r="H15" s="157"/>
      <c r="I15" s="157"/>
      <c r="J15" s="177">
        <f t="shared" si="0"/>
        <v>360861</v>
      </c>
      <c r="K15" s="175">
        <v>-245785</v>
      </c>
      <c r="L15" s="175">
        <v>-84406</v>
      </c>
      <c r="M15" s="158"/>
      <c r="N15" s="158"/>
      <c r="O15" s="177">
        <f t="shared" si="1"/>
        <v>-330191</v>
      </c>
      <c r="P15" s="173">
        <v>-19.899999999999999</v>
      </c>
      <c r="Q15" s="159">
        <v>-0.3</v>
      </c>
      <c r="R15" s="159"/>
      <c r="S15" s="159"/>
      <c r="T15" s="177">
        <f t="shared" si="2"/>
        <v>-20.2</v>
      </c>
    </row>
    <row r="16" spans="2:20" ht="16.5" customHeight="1" x14ac:dyDescent="0.35">
      <c r="B16" s="155"/>
      <c r="C16" s="155" t="s">
        <v>60</v>
      </c>
      <c r="D16" s="156">
        <v>2031</v>
      </c>
      <c r="E16" s="174" t="s">
        <v>137</v>
      </c>
      <c r="F16" s="175">
        <v>256398</v>
      </c>
      <c r="G16" s="175">
        <v>118702</v>
      </c>
      <c r="H16" s="157"/>
      <c r="I16" s="157"/>
      <c r="J16" s="177">
        <f t="shared" si="0"/>
        <v>375100</v>
      </c>
      <c r="K16" s="175">
        <v>-264321</v>
      </c>
      <c r="L16" s="175">
        <v>-92466</v>
      </c>
      <c r="M16" s="158"/>
      <c r="N16" s="158"/>
      <c r="O16" s="177">
        <f t="shared" si="1"/>
        <v>-356787</v>
      </c>
      <c r="P16" s="173">
        <v>-20.9</v>
      </c>
      <c r="Q16" s="159">
        <v>-0.4</v>
      </c>
      <c r="R16" s="159"/>
      <c r="S16" s="159"/>
      <c r="T16" s="177">
        <f t="shared" si="2"/>
        <v>-21.299999999999997</v>
      </c>
    </row>
    <row r="17" spans="2:20" ht="16.5" customHeight="1" x14ac:dyDescent="0.35">
      <c r="B17" s="155"/>
      <c r="C17" s="155" t="s">
        <v>60</v>
      </c>
      <c r="D17" s="156">
        <v>2032</v>
      </c>
      <c r="E17" s="174" t="s">
        <v>137</v>
      </c>
      <c r="F17" s="175">
        <v>265396</v>
      </c>
      <c r="G17" s="175">
        <v>122868</v>
      </c>
      <c r="H17" s="157"/>
      <c r="I17" s="157"/>
      <c r="J17" s="177">
        <f t="shared" si="0"/>
        <v>388264</v>
      </c>
      <c r="K17" s="175">
        <v>-281604</v>
      </c>
      <c r="L17" s="175">
        <v>-99943</v>
      </c>
      <c r="M17" s="158"/>
      <c r="N17" s="158"/>
      <c r="O17" s="177">
        <f t="shared" si="1"/>
        <v>-381547</v>
      </c>
      <c r="P17" s="173">
        <v>-21.9</v>
      </c>
      <c r="Q17" s="159">
        <v>-0.5</v>
      </c>
      <c r="R17" s="159"/>
      <c r="S17" s="159"/>
      <c r="T17" s="177">
        <f t="shared" si="2"/>
        <v>-22.4</v>
      </c>
    </row>
    <row r="18" spans="2:20" ht="16.5" customHeight="1" x14ac:dyDescent="0.35">
      <c r="B18" s="155"/>
      <c r="C18" s="155" t="s">
        <v>60</v>
      </c>
      <c r="D18" s="156">
        <v>2033</v>
      </c>
      <c r="E18" s="174" t="s">
        <v>137</v>
      </c>
      <c r="F18" s="175">
        <v>273454</v>
      </c>
      <c r="G18" s="175">
        <v>126599</v>
      </c>
      <c r="H18" s="157"/>
      <c r="I18" s="157"/>
      <c r="J18" s="177">
        <f t="shared" si="0"/>
        <v>400053</v>
      </c>
      <c r="K18" s="175">
        <v>-296389</v>
      </c>
      <c r="L18" s="175">
        <v>-106410</v>
      </c>
      <c r="M18" s="158"/>
      <c r="N18" s="158"/>
      <c r="O18" s="177">
        <f t="shared" si="1"/>
        <v>-402799</v>
      </c>
      <c r="P18" s="173">
        <v>-22.8</v>
      </c>
      <c r="Q18" s="159">
        <v>-0.5</v>
      </c>
      <c r="R18" s="159"/>
      <c r="S18" s="159"/>
      <c r="T18" s="177">
        <f t="shared" si="2"/>
        <v>-23.3</v>
      </c>
    </row>
    <row r="19" spans="2:20" ht="16.5" customHeight="1" x14ac:dyDescent="0.35">
      <c r="B19" s="155"/>
      <c r="C19" s="155" t="s">
        <v>60</v>
      </c>
      <c r="D19" s="156">
        <v>2034</v>
      </c>
      <c r="E19" s="174" t="s">
        <v>137</v>
      </c>
      <c r="F19" s="175">
        <v>280938</v>
      </c>
      <c r="G19" s="175">
        <v>130063</v>
      </c>
      <c r="H19" s="157"/>
      <c r="I19" s="157"/>
      <c r="J19" s="177">
        <f t="shared" si="0"/>
        <v>411001</v>
      </c>
      <c r="K19" s="175">
        <v>-310306</v>
      </c>
      <c r="L19" s="175">
        <v>-112462</v>
      </c>
      <c r="M19" s="158"/>
      <c r="N19" s="158"/>
      <c r="O19" s="177">
        <f t="shared" si="1"/>
        <v>-422768</v>
      </c>
      <c r="P19" s="173">
        <v>-23.6</v>
      </c>
      <c r="Q19" s="159">
        <v>-0.6</v>
      </c>
      <c r="R19" s="159"/>
      <c r="S19" s="159"/>
      <c r="T19" s="177">
        <f t="shared" si="2"/>
        <v>-24.200000000000003</v>
      </c>
    </row>
    <row r="20" spans="2:20" ht="16.5" customHeight="1" x14ac:dyDescent="0.35">
      <c r="B20" s="155"/>
      <c r="C20" s="155" t="s">
        <v>61</v>
      </c>
      <c r="D20" s="161">
        <v>2023</v>
      </c>
      <c r="E20" s="161"/>
      <c r="F20" s="157"/>
      <c r="G20" s="157"/>
      <c r="H20" s="157"/>
      <c r="I20" s="157"/>
      <c r="J20" s="157"/>
      <c r="K20" s="158"/>
      <c r="L20" s="158"/>
      <c r="M20" s="158"/>
      <c r="N20" s="158"/>
      <c r="O20" s="158"/>
      <c r="P20" s="173"/>
      <c r="Q20" s="159"/>
      <c r="R20" s="159"/>
      <c r="S20" s="159"/>
      <c r="T20" s="160"/>
    </row>
    <row r="21" spans="2:20" ht="16.5" customHeight="1" x14ac:dyDescent="0.35">
      <c r="B21" s="155"/>
      <c r="C21" s="155" t="s">
        <v>61</v>
      </c>
      <c r="D21" s="161">
        <v>2024</v>
      </c>
      <c r="E21" s="161"/>
      <c r="F21" s="157"/>
      <c r="G21" s="157"/>
      <c r="H21" s="157"/>
      <c r="I21" s="157"/>
      <c r="J21" s="157"/>
      <c r="K21" s="158"/>
      <c r="L21" s="158"/>
      <c r="M21" s="158"/>
      <c r="N21" s="158"/>
      <c r="O21" s="158"/>
      <c r="P21" s="173"/>
      <c r="Q21" s="159"/>
      <c r="R21" s="159"/>
      <c r="S21" s="159"/>
      <c r="T21" s="160"/>
    </row>
    <row r="22" spans="2:20" ht="16.5" customHeight="1" x14ac:dyDescent="0.35">
      <c r="B22" s="155"/>
      <c r="C22" s="155" t="s">
        <v>61</v>
      </c>
      <c r="D22" s="161">
        <v>2025</v>
      </c>
      <c r="E22" s="161"/>
      <c r="F22" s="157"/>
      <c r="G22" s="157"/>
      <c r="H22" s="157"/>
      <c r="I22" s="157"/>
      <c r="J22" s="157"/>
      <c r="K22" s="158"/>
      <c r="L22" s="158"/>
      <c r="M22" s="158"/>
      <c r="N22" s="158"/>
      <c r="O22" s="158"/>
      <c r="P22" s="173"/>
      <c r="Q22" s="159"/>
      <c r="R22" s="159"/>
      <c r="S22" s="159"/>
      <c r="T22" s="160"/>
    </row>
    <row r="23" spans="2:20" ht="16.5" customHeight="1" x14ac:dyDescent="0.35">
      <c r="B23" s="155"/>
      <c r="C23" s="155" t="s">
        <v>61</v>
      </c>
      <c r="D23" s="161">
        <v>2026</v>
      </c>
      <c r="E23" s="161"/>
      <c r="F23" s="157"/>
      <c r="G23" s="157"/>
      <c r="H23" s="157"/>
      <c r="I23" s="157"/>
      <c r="J23" s="157"/>
      <c r="K23" s="158"/>
      <c r="L23" s="158"/>
      <c r="M23" s="158"/>
      <c r="N23" s="158"/>
      <c r="O23" s="158"/>
      <c r="P23" s="173"/>
      <c r="Q23" s="159"/>
      <c r="R23" s="159"/>
      <c r="S23" s="159"/>
      <c r="T23" s="160"/>
    </row>
    <row r="24" spans="2:20" ht="16.5" customHeight="1" x14ac:dyDescent="0.35">
      <c r="B24" s="155"/>
      <c r="C24" s="155" t="s">
        <v>61</v>
      </c>
      <c r="D24" s="161">
        <v>2027</v>
      </c>
      <c r="E24" s="161"/>
      <c r="F24" s="157"/>
      <c r="G24" s="157"/>
      <c r="H24" s="157"/>
      <c r="I24" s="157"/>
      <c r="J24" s="157"/>
      <c r="K24" s="158"/>
      <c r="L24" s="158"/>
      <c r="M24" s="158"/>
      <c r="N24" s="158"/>
      <c r="O24" s="158"/>
      <c r="P24" s="173"/>
      <c r="Q24" s="159"/>
      <c r="R24" s="159"/>
      <c r="S24" s="159"/>
      <c r="T24" s="160"/>
    </row>
    <row r="25" spans="2:20" ht="16.5" customHeight="1" x14ac:dyDescent="0.35">
      <c r="B25" s="155"/>
      <c r="C25" s="155" t="s">
        <v>61</v>
      </c>
      <c r="D25" s="161">
        <v>2028</v>
      </c>
      <c r="E25" s="161"/>
      <c r="F25" s="158"/>
      <c r="G25" s="158"/>
      <c r="H25" s="158"/>
      <c r="I25" s="158"/>
      <c r="J25" s="158"/>
      <c r="K25" s="158"/>
      <c r="L25" s="158"/>
      <c r="M25" s="158"/>
      <c r="N25" s="158"/>
      <c r="O25" s="158"/>
      <c r="P25" s="173"/>
      <c r="Q25" s="159"/>
      <c r="R25" s="159"/>
      <c r="S25" s="159"/>
      <c r="T25" s="160"/>
    </row>
    <row r="26" spans="2:20" ht="16.5" customHeight="1" x14ac:dyDescent="0.35">
      <c r="B26" s="155"/>
      <c r="C26" s="155" t="s">
        <v>61</v>
      </c>
      <c r="D26" s="161">
        <v>2029</v>
      </c>
      <c r="E26" s="161"/>
      <c r="F26" s="158"/>
      <c r="G26" s="158"/>
      <c r="H26" s="158"/>
      <c r="I26" s="158"/>
      <c r="J26" s="158"/>
      <c r="K26" s="158"/>
      <c r="L26" s="158"/>
      <c r="M26" s="158"/>
      <c r="N26" s="158"/>
      <c r="O26" s="158"/>
      <c r="P26" s="173"/>
      <c r="Q26" s="159"/>
      <c r="R26" s="159"/>
      <c r="S26" s="159"/>
      <c r="T26" s="160"/>
    </row>
    <row r="27" spans="2:20" ht="16.5" customHeight="1" x14ac:dyDescent="0.35">
      <c r="B27" s="155"/>
      <c r="C27" s="155" t="s">
        <v>61</v>
      </c>
      <c r="D27" s="161">
        <v>2030</v>
      </c>
      <c r="E27" s="161"/>
      <c r="F27" s="158"/>
      <c r="G27" s="158"/>
      <c r="H27" s="158"/>
      <c r="I27" s="158"/>
      <c r="J27" s="158"/>
      <c r="K27" s="158"/>
      <c r="L27" s="158"/>
      <c r="M27" s="158"/>
      <c r="N27" s="158"/>
      <c r="O27" s="158"/>
      <c r="P27" s="173"/>
      <c r="Q27" s="159"/>
      <c r="R27" s="159"/>
      <c r="S27" s="159"/>
      <c r="T27" s="160"/>
    </row>
    <row r="28" spans="2:20" ht="16.5" customHeight="1" x14ac:dyDescent="0.35">
      <c r="B28" s="155"/>
      <c r="C28" s="155" t="s">
        <v>61</v>
      </c>
      <c r="D28" s="161">
        <v>2031</v>
      </c>
      <c r="E28" s="161"/>
      <c r="F28" s="158"/>
      <c r="G28" s="158"/>
      <c r="H28" s="158"/>
      <c r="I28" s="158"/>
      <c r="J28" s="158"/>
      <c r="K28" s="158"/>
      <c r="L28" s="158"/>
      <c r="M28" s="158"/>
      <c r="N28" s="158"/>
      <c r="O28" s="158"/>
      <c r="P28" s="173"/>
      <c r="Q28" s="159"/>
      <c r="R28" s="159"/>
      <c r="S28" s="159"/>
      <c r="T28" s="160"/>
    </row>
    <row r="29" spans="2:20" ht="16.5" customHeight="1" x14ac:dyDescent="0.35">
      <c r="B29" s="155"/>
      <c r="C29" s="155" t="s">
        <v>61</v>
      </c>
      <c r="D29" s="161">
        <v>2032</v>
      </c>
      <c r="E29" s="161"/>
      <c r="F29" s="158"/>
      <c r="G29" s="158"/>
      <c r="H29" s="158"/>
      <c r="I29" s="158"/>
      <c r="J29" s="158"/>
      <c r="K29" s="158"/>
      <c r="L29" s="158"/>
      <c r="M29" s="158"/>
      <c r="N29" s="158"/>
      <c r="O29" s="158"/>
      <c r="P29" s="173"/>
      <c r="Q29" s="159"/>
      <c r="R29" s="159"/>
      <c r="S29" s="159"/>
      <c r="T29" s="160"/>
    </row>
    <row r="30" spans="2:20" ht="16.5" customHeight="1" x14ac:dyDescent="0.35">
      <c r="B30" s="155"/>
      <c r="C30" s="155" t="s">
        <v>61</v>
      </c>
      <c r="D30" s="161">
        <v>2033</v>
      </c>
      <c r="E30" s="161"/>
      <c r="F30" s="158"/>
      <c r="G30" s="158"/>
      <c r="H30" s="158"/>
      <c r="I30" s="158"/>
      <c r="J30" s="158"/>
      <c r="K30" s="158"/>
      <c r="L30" s="158"/>
      <c r="M30" s="158"/>
      <c r="N30" s="158"/>
      <c r="O30" s="158"/>
      <c r="P30" s="173"/>
      <c r="Q30" s="159"/>
      <c r="R30" s="159"/>
      <c r="S30" s="159"/>
      <c r="T30" s="160"/>
    </row>
    <row r="31" spans="2:20" ht="16.5" customHeight="1" x14ac:dyDescent="0.35">
      <c r="B31" s="155"/>
      <c r="C31" s="155" t="s">
        <v>61</v>
      </c>
      <c r="D31" s="161">
        <v>2034</v>
      </c>
      <c r="E31" s="161"/>
      <c r="F31" s="158"/>
      <c r="G31" s="158"/>
      <c r="H31" s="158"/>
      <c r="I31" s="158"/>
      <c r="J31" s="158"/>
      <c r="K31" s="158"/>
      <c r="L31" s="158"/>
      <c r="M31" s="158"/>
      <c r="N31" s="158"/>
      <c r="O31" s="158"/>
      <c r="P31" s="173"/>
      <c r="Q31" s="159"/>
      <c r="R31" s="159"/>
      <c r="S31" s="159"/>
      <c r="T31" s="160"/>
    </row>
    <row r="32" spans="2:20" ht="16.5" customHeight="1" x14ac:dyDescent="0.35">
      <c r="B32" s="155"/>
      <c r="C32" s="155" t="s">
        <v>62</v>
      </c>
      <c r="D32" s="161">
        <v>2023</v>
      </c>
      <c r="E32" s="161"/>
      <c r="F32" s="157"/>
      <c r="G32" s="157"/>
      <c r="H32" s="157"/>
      <c r="I32" s="157"/>
      <c r="J32" s="157"/>
      <c r="K32" s="158"/>
      <c r="L32" s="158"/>
      <c r="M32" s="158"/>
      <c r="N32" s="158"/>
      <c r="O32" s="158"/>
      <c r="P32" s="173"/>
      <c r="Q32" s="159"/>
      <c r="R32" s="159"/>
      <c r="S32" s="159"/>
      <c r="T32" s="160"/>
    </row>
    <row r="33" spans="2:20" ht="16.5" customHeight="1" x14ac:dyDescent="0.35">
      <c r="B33" s="155"/>
      <c r="C33" s="155" t="s">
        <v>62</v>
      </c>
      <c r="D33" s="161">
        <v>2024</v>
      </c>
      <c r="E33" s="161"/>
      <c r="F33" s="157"/>
      <c r="G33" s="157"/>
      <c r="H33" s="157"/>
      <c r="I33" s="157"/>
      <c r="J33" s="157"/>
      <c r="K33" s="158"/>
      <c r="L33" s="158"/>
      <c r="M33" s="158"/>
      <c r="N33" s="158"/>
      <c r="O33" s="158"/>
      <c r="P33" s="173"/>
      <c r="Q33" s="159"/>
      <c r="R33" s="159"/>
      <c r="S33" s="159"/>
      <c r="T33" s="160"/>
    </row>
    <row r="34" spans="2:20" ht="16.5" customHeight="1" x14ac:dyDescent="0.35">
      <c r="B34" s="155"/>
      <c r="C34" s="155" t="s">
        <v>62</v>
      </c>
      <c r="D34" s="161">
        <v>2025</v>
      </c>
      <c r="E34" s="161"/>
      <c r="F34" s="157"/>
      <c r="G34" s="157"/>
      <c r="H34" s="157"/>
      <c r="I34" s="157"/>
      <c r="J34" s="157"/>
      <c r="K34" s="158"/>
      <c r="L34" s="158"/>
      <c r="M34" s="158"/>
      <c r="N34" s="158"/>
      <c r="O34" s="158"/>
      <c r="P34" s="173"/>
      <c r="Q34" s="159"/>
      <c r="R34" s="159"/>
      <c r="S34" s="159"/>
      <c r="T34" s="160"/>
    </row>
    <row r="35" spans="2:20" ht="16.5" customHeight="1" x14ac:dyDescent="0.35">
      <c r="B35" s="155"/>
      <c r="C35" s="155" t="s">
        <v>62</v>
      </c>
      <c r="D35" s="161">
        <v>2026</v>
      </c>
      <c r="E35" s="161"/>
      <c r="F35" s="157"/>
      <c r="G35" s="157"/>
      <c r="H35" s="157"/>
      <c r="I35" s="157"/>
      <c r="J35" s="157"/>
      <c r="K35" s="158"/>
      <c r="L35" s="158"/>
      <c r="M35" s="158"/>
      <c r="N35" s="158"/>
      <c r="O35" s="158"/>
      <c r="P35" s="173"/>
      <c r="Q35" s="159"/>
      <c r="R35" s="159"/>
      <c r="S35" s="159"/>
      <c r="T35" s="160"/>
    </row>
    <row r="36" spans="2:20" ht="16.5" customHeight="1" x14ac:dyDescent="0.35">
      <c r="B36" s="155"/>
      <c r="C36" s="155" t="s">
        <v>62</v>
      </c>
      <c r="D36" s="161">
        <v>2027</v>
      </c>
      <c r="E36" s="161"/>
      <c r="F36" s="157"/>
      <c r="G36" s="157"/>
      <c r="H36" s="157"/>
      <c r="I36" s="157"/>
      <c r="J36" s="157"/>
      <c r="K36" s="158"/>
      <c r="L36" s="158"/>
      <c r="M36" s="158"/>
      <c r="N36" s="158"/>
      <c r="O36" s="158"/>
      <c r="P36" s="173"/>
      <c r="Q36" s="159"/>
      <c r="R36" s="159"/>
      <c r="S36" s="159"/>
      <c r="T36" s="160"/>
    </row>
    <row r="37" spans="2:20" ht="16.5" customHeight="1" x14ac:dyDescent="0.35">
      <c r="B37" s="155"/>
      <c r="C37" s="155" t="s">
        <v>62</v>
      </c>
      <c r="D37" s="161">
        <v>2028</v>
      </c>
      <c r="E37" s="161"/>
      <c r="F37" s="157"/>
      <c r="G37" s="157"/>
      <c r="H37" s="157"/>
      <c r="I37" s="157"/>
      <c r="J37" s="157"/>
      <c r="K37" s="158"/>
      <c r="L37" s="158"/>
      <c r="M37" s="158"/>
      <c r="N37" s="158"/>
      <c r="O37" s="158"/>
      <c r="P37" s="173"/>
      <c r="Q37" s="159"/>
      <c r="R37" s="159"/>
      <c r="S37" s="159"/>
      <c r="T37" s="160"/>
    </row>
    <row r="38" spans="2:20" ht="16.5" customHeight="1" x14ac:dyDescent="0.35">
      <c r="B38" s="155"/>
      <c r="C38" s="155" t="s">
        <v>62</v>
      </c>
      <c r="D38" s="161">
        <v>2029</v>
      </c>
      <c r="E38" s="161"/>
      <c r="F38" s="157"/>
      <c r="G38" s="157"/>
      <c r="H38" s="157"/>
      <c r="I38" s="157"/>
      <c r="J38" s="157"/>
      <c r="K38" s="158"/>
      <c r="L38" s="158"/>
      <c r="M38" s="158"/>
      <c r="N38" s="158"/>
      <c r="O38" s="158"/>
      <c r="P38" s="173"/>
      <c r="Q38" s="159"/>
      <c r="R38" s="159"/>
      <c r="S38" s="159"/>
      <c r="T38" s="160"/>
    </row>
    <row r="39" spans="2:20" ht="16.5" customHeight="1" x14ac:dyDescent="0.35">
      <c r="B39" s="155"/>
      <c r="C39" s="155" t="s">
        <v>62</v>
      </c>
      <c r="D39" s="161">
        <v>2030</v>
      </c>
      <c r="E39" s="161"/>
      <c r="F39" s="157"/>
      <c r="G39" s="157"/>
      <c r="H39" s="157"/>
      <c r="I39" s="157"/>
      <c r="J39" s="157"/>
      <c r="K39" s="158"/>
      <c r="L39" s="158"/>
      <c r="M39" s="158"/>
      <c r="N39" s="158"/>
      <c r="O39" s="158"/>
      <c r="P39" s="173"/>
      <c r="Q39" s="159"/>
      <c r="R39" s="159"/>
      <c r="S39" s="159"/>
      <c r="T39" s="160"/>
    </row>
    <row r="40" spans="2:20" ht="16.5" customHeight="1" x14ac:dyDescent="0.35">
      <c r="B40" s="155"/>
      <c r="C40" s="155" t="s">
        <v>62</v>
      </c>
      <c r="D40" s="161">
        <v>2031</v>
      </c>
      <c r="E40" s="161"/>
      <c r="F40" s="157"/>
      <c r="G40" s="157"/>
      <c r="H40" s="157"/>
      <c r="I40" s="157"/>
      <c r="J40" s="157"/>
      <c r="K40" s="158"/>
      <c r="L40" s="158"/>
      <c r="M40" s="158"/>
      <c r="N40" s="158"/>
      <c r="O40" s="158"/>
      <c r="P40" s="173"/>
      <c r="Q40" s="159"/>
      <c r="R40" s="159"/>
      <c r="S40" s="159"/>
      <c r="T40" s="160"/>
    </row>
    <row r="41" spans="2:20" ht="16.5" customHeight="1" x14ac:dyDescent="0.35">
      <c r="B41" s="155"/>
      <c r="C41" s="155" t="s">
        <v>62</v>
      </c>
      <c r="D41" s="161">
        <v>2032</v>
      </c>
      <c r="E41" s="161"/>
      <c r="F41" s="157"/>
      <c r="G41" s="157"/>
      <c r="H41" s="157"/>
      <c r="I41" s="157"/>
      <c r="J41" s="157"/>
      <c r="K41" s="158"/>
      <c r="L41" s="158"/>
      <c r="M41" s="158"/>
      <c r="N41" s="158"/>
      <c r="O41" s="158"/>
      <c r="P41" s="173"/>
      <c r="Q41" s="159"/>
      <c r="R41" s="159"/>
      <c r="S41" s="159"/>
      <c r="T41" s="160"/>
    </row>
    <row r="42" spans="2:20" ht="16.5" customHeight="1" x14ac:dyDescent="0.35">
      <c r="B42" s="155"/>
      <c r="C42" s="155" t="s">
        <v>62</v>
      </c>
      <c r="D42" s="161">
        <v>2033</v>
      </c>
      <c r="E42" s="161"/>
      <c r="F42" s="157"/>
      <c r="G42" s="157"/>
      <c r="H42" s="157"/>
      <c r="I42" s="157"/>
      <c r="J42" s="157"/>
      <c r="K42" s="158"/>
      <c r="L42" s="158"/>
      <c r="M42" s="158"/>
      <c r="N42" s="158"/>
      <c r="O42" s="158"/>
      <c r="P42" s="173"/>
      <c r="Q42" s="159"/>
      <c r="R42" s="159"/>
      <c r="S42" s="159"/>
      <c r="T42" s="160"/>
    </row>
    <row r="43" spans="2:20" ht="16.5" customHeight="1" x14ac:dyDescent="0.35">
      <c r="B43" s="155"/>
      <c r="C43" s="155" t="s">
        <v>62</v>
      </c>
      <c r="D43" s="161">
        <v>2034</v>
      </c>
      <c r="E43" s="161"/>
      <c r="F43" s="157"/>
      <c r="G43" s="157"/>
      <c r="H43" s="157"/>
      <c r="I43" s="157"/>
      <c r="J43" s="157"/>
      <c r="K43" s="158"/>
      <c r="L43" s="158"/>
      <c r="M43" s="158"/>
      <c r="N43" s="158"/>
      <c r="O43" s="158"/>
      <c r="P43" s="173"/>
      <c r="Q43" s="159"/>
      <c r="R43" s="159"/>
      <c r="S43" s="159"/>
      <c r="T43" s="160"/>
    </row>
    <row r="44" spans="2:20" ht="16.5" customHeight="1" x14ac:dyDescent="0.35">
      <c r="B44" s="155"/>
      <c r="C44" s="155" t="s">
        <v>63</v>
      </c>
      <c r="D44" s="161">
        <v>2023</v>
      </c>
      <c r="E44" s="174" t="s">
        <v>138</v>
      </c>
      <c r="F44" s="175">
        <v>13472</v>
      </c>
      <c r="G44" s="174" t="s">
        <v>139</v>
      </c>
      <c r="H44" s="157"/>
      <c r="I44" s="157"/>
      <c r="J44" s="177">
        <f t="shared" ref="J44:J55" si="3">SUM(F44:G44)</f>
        <v>13472</v>
      </c>
      <c r="K44" s="175">
        <v>41062</v>
      </c>
      <c r="L44" s="175">
        <v>25201</v>
      </c>
      <c r="M44" s="158"/>
      <c r="N44" s="158"/>
      <c r="O44" s="177">
        <f t="shared" ref="O44:O55" si="4">SUM(K44:L44)</f>
        <v>66263</v>
      </c>
      <c r="P44" s="174">
        <v>5.5</v>
      </c>
      <c r="Q44" s="174">
        <v>3.1</v>
      </c>
      <c r="R44" s="159"/>
      <c r="S44" s="159"/>
      <c r="T44" s="177">
        <f t="shared" ref="T44:T55" si="5">SUM(P44:Q44)</f>
        <v>8.6</v>
      </c>
    </row>
    <row r="45" spans="2:20" ht="16.5" customHeight="1" x14ac:dyDescent="0.35">
      <c r="B45" s="155"/>
      <c r="C45" s="155" t="s">
        <v>63</v>
      </c>
      <c r="D45" s="161">
        <v>2024</v>
      </c>
      <c r="E45" s="174" t="s">
        <v>138</v>
      </c>
      <c r="F45" s="175">
        <v>28694</v>
      </c>
      <c r="G45" s="174" t="s">
        <v>139</v>
      </c>
      <c r="H45" s="157"/>
      <c r="I45" s="157"/>
      <c r="J45" s="177">
        <f t="shared" si="3"/>
        <v>28694</v>
      </c>
      <c r="K45" s="175">
        <v>87695</v>
      </c>
      <c r="L45" s="175">
        <v>53832</v>
      </c>
      <c r="M45" s="158"/>
      <c r="N45" s="158"/>
      <c r="O45" s="177">
        <f t="shared" si="4"/>
        <v>141527</v>
      </c>
      <c r="P45" s="174">
        <v>20.100000000000001</v>
      </c>
      <c r="Q45" s="174">
        <v>6.9</v>
      </c>
      <c r="R45" s="159"/>
      <c r="S45" s="159"/>
      <c r="T45" s="177">
        <f t="shared" si="5"/>
        <v>27</v>
      </c>
    </row>
    <row r="46" spans="2:20" ht="16.5" customHeight="1" x14ac:dyDescent="0.35">
      <c r="B46" s="155"/>
      <c r="C46" s="155" t="s">
        <v>63</v>
      </c>
      <c r="D46" s="161">
        <v>2025</v>
      </c>
      <c r="E46" s="174" t="s">
        <v>138</v>
      </c>
      <c r="F46" s="175">
        <v>46676</v>
      </c>
      <c r="G46" s="174" t="s">
        <v>139</v>
      </c>
      <c r="H46" s="157"/>
      <c r="I46" s="157"/>
      <c r="J46" s="177">
        <f t="shared" si="3"/>
        <v>46676</v>
      </c>
      <c r="K46" s="175">
        <v>142263</v>
      </c>
      <c r="L46" s="175">
        <v>87325</v>
      </c>
      <c r="M46" s="158"/>
      <c r="N46" s="158"/>
      <c r="O46" s="177">
        <f t="shared" si="4"/>
        <v>229588</v>
      </c>
      <c r="P46" s="174">
        <v>33.200000000000003</v>
      </c>
      <c r="Q46" s="174">
        <v>11.5</v>
      </c>
      <c r="R46" s="159"/>
      <c r="S46" s="159"/>
      <c r="T46" s="177">
        <f t="shared" si="5"/>
        <v>44.7</v>
      </c>
    </row>
    <row r="47" spans="2:20" ht="16.5" customHeight="1" x14ac:dyDescent="0.35">
      <c r="B47" s="155"/>
      <c r="C47" s="155" t="s">
        <v>63</v>
      </c>
      <c r="D47" s="161">
        <v>2026</v>
      </c>
      <c r="E47" s="174" t="s">
        <v>138</v>
      </c>
      <c r="F47" s="175">
        <v>67671</v>
      </c>
      <c r="G47" s="174" t="s">
        <v>139</v>
      </c>
      <c r="H47" s="157"/>
      <c r="I47" s="157"/>
      <c r="J47" s="177">
        <f t="shared" si="3"/>
        <v>67671</v>
      </c>
      <c r="K47" s="175">
        <v>206252</v>
      </c>
      <c r="L47" s="175">
        <v>126604</v>
      </c>
      <c r="M47" s="158"/>
      <c r="N47" s="158"/>
      <c r="O47" s="177">
        <f t="shared" si="4"/>
        <v>332856</v>
      </c>
      <c r="P47" s="174">
        <v>47.9</v>
      </c>
      <c r="Q47" s="174">
        <v>16.5</v>
      </c>
      <c r="R47" s="159"/>
      <c r="S47" s="159"/>
      <c r="T47" s="177">
        <f t="shared" si="5"/>
        <v>64.400000000000006</v>
      </c>
    </row>
    <row r="48" spans="2:20" ht="16.5" customHeight="1" x14ac:dyDescent="0.35">
      <c r="B48" s="155"/>
      <c r="C48" s="155" t="s">
        <v>63</v>
      </c>
      <c r="D48" s="161">
        <v>2027</v>
      </c>
      <c r="E48" s="174" t="s">
        <v>138</v>
      </c>
      <c r="F48" s="175">
        <v>90655</v>
      </c>
      <c r="G48" s="174" t="s">
        <v>139</v>
      </c>
      <c r="H48" s="157"/>
      <c r="I48" s="157"/>
      <c r="J48" s="177">
        <f t="shared" si="3"/>
        <v>90655</v>
      </c>
      <c r="K48" s="175">
        <v>276304</v>
      </c>
      <c r="L48" s="175">
        <v>169606</v>
      </c>
      <c r="M48" s="158"/>
      <c r="N48" s="158"/>
      <c r="O48" s="177">
        <f t="shared" si="4"/>
        <v>445910</v>
      </c>
      <c r="P48" s="174">
        <v>63.6</v>
      </c>
      <c r="Q48" s="174">
        <v>22</v>
      </c>
      <c r="R48" s="159"/>
      <c r="S48" s="159"/>
      <c r="T48" s="177">
        <f t="shared" si="5"/>
        <v>85.6</v>
      </c>
    </row>
    <row r="49" spans="2:20" ht="16.5" customHeight="1" x14ac:dyDescent="0.35">
      <c r="B49" s="155"/>
      <c r="C49" s="155" t="s">
        <v>63</v>
      </c>
      <c r="D49" s="161">
        <v>2028</v>
      </c>
      <c r="E49" s="174" t="s">
        <v>138</v>
      </c>
      <c r="F49" s="175">
        <v>115740</v>
      </c>
      <c r="G49" s="174" t="s">
        <v>139</v>
      </c>
      <c r="H49" s="158"/>
      <c r="I49" s="158"/>
      <c r="J49" s="177">
        <f t="shared" si="3"/>
        <v>115740</v>
      </c>
      <c r="K49" s="175">
        <v>353745</v>
      </c>
      <c r="L49" s="175">
        <v>217089</v>
      </c>
      <c r="M49" s="158"/>
      <c r="N49" s="158"/>
      <c r="O49" s="177">
        <f t="shared" si="4"/>
        <v>570834</v>
      </c>
      <c r="P49" s="174">
        <v>81.099999999999994</v>
      </c>
      <c r="Q49" s="174">
        <v>28</v>
      </c>
      <c r="R49" s="159"/>
      <c r="S49" s="159"/>
      <c r="T49" s="177">
        <f t="shared" si="5"/>
        <v>109.1</v>
      </c>
    </row>
    <row r="50" spans="2:20" ht="16.5" customHeight="1" x14ac:dyDescent="0.35">
      <c r="B50" s="155"/>
      <c r="C50" s="155" t="s">
        <v>63</v>
      </c>
      <c r="D50" s="161">
        <v>2029</v>
      </c>
      <c r="E50" s="174" t="s">
        <v>138</v>
      </c>
      <c r="F50" s="175">
        <v>142382</v>
      </c>
      <c r="G50" s="174" t="s">
        <v>139</v>
      </c>
      <c r="H50" s="158"/>
      <c r="I50" s="158"/>
      <c r="J50" s="177">
        <f t="shared" si="3"/>
        <v>142382</v>
      </c>
      <c r="K50" s="175">
        <v>433963</v>
      </c>
      <c r="L50" s="175">
        <v>266379</v>
      </c>
      <c r="M50" s="158"/>
      <c r="N50" s="158"/>
      <c r="O50" s="177">
        <f t="shared" si="4"/>
        <v>700342</v>
      </c>
      <c r="P50" s="174">
        <v>99</v>
      </c>
      <c r="Q50" s="174">
        <v>34.1</v>
      </c>
      <c r="R50" s="159"/>
      <c r="S50" s="159"/>
      <c r="T50" s="177">
        <f t="shared" si="5"/>
        <v>133.1</v>
      </c>
    </row>
    <row r="51" spans="2:20" ht="16.5" customHeight="1" x14ac:dyDescent="0.35">
      <c r="B51" s="155"/>
      <c r="C51" s="155" t="s">
        <v>63</v>
      </c>
      <c r="D51" s="161">
        <v>2030</v>
      </c>
      <c r="E51" s="174" t="s">
        <v>138</v>
      </c>
      <c r="F51" s="175">
        <v>169809</v>
      </c>
      <c r="G51" s="174" t="s">
        <v>139</v>
      </c>
      <c r="H51" s="158"/>
      <c r="I51" s="158"/>
      <c r="J51" s="177">
        <f t="shared" si="3"/>
        <v>169809</v>
      </c>
      <c r="K51" s="175">
        <v>517559</v>
      </c>
      <c r="L51" s="175">
        <v>317694</v>
      </c>
      <c r="M51" s="158"/>
      <c r="N51" s="158"/>
      <c r="O51" s="177">
        <f t="shared" si="4"/>
        <v>835253</v>
      </c>
      <c r="P51" s="174">
        <v>117.5</v>
      </c>
      <c r="Q51" s="174">
        <v>40.5</v>
      </c>
      <c r="R51" s="159"/>
      <c r="S51" s="159"/>
      <c r="T51" s="177">
        <f t="shared" si="5"/>
        <v>158</v>
      </c>
    </row>
    <row r="52" spans="2:20" ht="16.5" customHeight="1" x14ac:dyDescent="0.35">
      <c r="B52" s="155"/>
      <c r="C52" s="155" t="s">
        <v>63</v>
      </c>
      <c r="D52" s="161">
        <v>2031</v>
      </c>
      <c r="E52" s="174" t="s">
        <v>138</v>
      </c>
      <c r="F52" s="175">
        <v>197373</v>
      </c>
      <c r="G52" s="174" t="s">
        <v>139</v>
      </c>
      <c r="H52" s="158"/>
      <c r="I52" s="158"/>
      <c r="J52" s="177">
        <f t="shared" si="3"/>
        <v>197373</v>
      </c>
      <c r="K52" s="175">
        <v>601570</v>
      </c>
      <c r="L52" s="175">
        <v>369264</v>
      </c>
      <c r="M52" s="158"/>
      <c r="N52" s="158"/>
      <c r="O52" s="177">
        <f t="shared" si="4"/>
        <v>970834</v>
      </c>
      <c r="P52" s="174">
        <v>135.6</v>
      </c>
      <c r="Q52" s="174">
        <v>46.8</v>
      </c>
      <c r="R52" s="159"/>
      <c r="S52" s="159"/>
      <c r="T52" s="177">
        <f t="shared" si="5"/>
        <v>182.39999999999998</v>
      </c>
    </row>
    <row r="53" spans="2:20" ht="16.5" customHeight="1" x14ac:dyDescent="0.35">
      <c r="B53" s="155"/>
      <c r="C53" s="155" t="s">
        <v>63</v>
      </c>
      <c r="D53" s="161">
        <v>2032</v>
      </c>
      <c r="E53" s="174" t="s">
        <v>138</v>
      </c>
      <c r="F53" s="175">
        <v>224207</v>
      </c>
      <c r="G53" s="174" t="s">
        <v>139</v>
      </c>
      <c r="H53" s="158"/>
      <c r="I53" s="158"/>
      <c r="J53" s="177">
        <f t="shared" si="3"/>
        <v>224207</v>
      </c>
      <c r="K53" s="175">
        <v>685221</v>
      </c>
      <c r="L53" s="175">
        <v>420631</v>
      </c>
      <c r="M53" s="158"/>
      <c r="N53" s="158"/>
      <c r="O53" s="177">
        <f t="shared" si="4"/>
        <v>1105852</v>
      </c>
      <c r="P53" s="174">
        <v>153.19999999999999</v>
      </c>
      <c r="Q53" s="174">
        <v>52.9</v>
      </c>
      <c r="R53" s="159"/>
      <c r="S53" s="159"/>
      <c r="T53" s="177">
        <f t="shared" si="5"/>
        <v>206.1</v>
      </c>
    </row>
    <row r="54" spans="2:20" ht="16.5" customHeight="1" x14ac:dyDescent="0.35">
      <c r="B54" s="155"/>
      <c r="C54" s="155" t="s">
        <v>63</v>
      </c>
      <c r="D54" s="161">
        <v>2033</v>
      </c>
      <c r="E54" s="174" t="s">
        <v>138</v>
      </c>
      <c r="F54" s="175">
        <v>250462</v>
      </c>
      <c r="G54" s="174" t="s">
        <v>139</v>
      </c>
      <c r="H54" s="158"/>
      <c r="I54" s="158"/>
      <c r="J54" s="177">
        <f t="shared" si="3"/>
        <v>250462</v>
      </c>
      <c r="K54" s="175">
        <v>763395</v>
      </c>
      <c r="L54" s="175">
        <v>468535</v>
      </c>
      <c r="M54" s="158"/>
      <c r="N54" s="158"/>
      <c r="O54" s="177">
        <f t="shared" si="4"/>
        <v>1231930</v>
      </c>
      <c r="P54" s="174">
        <v>170.6</v>
      </c>
      <c r="Q54" s="174">
        <v>58.9</v>
      </c>
      <c r="R54" s="159"/>
      <c r="S54" s="159"/>
      <c r="T54" s="177">
        <f t="shared" si="5"/>
        <v>229.5</v>
      </c>
    </row>
    <row r="55" spans="2:20" ht="16.5" customHeight="1" x14ac:dyDescent="0.35">
      <c r="B55" s="155"/>
      <c r="C55" s="155" t="s">
        <v>63</v>
      </c>
      <c r="D55" s="161">
        <v>2034</v>
      </c>
      <c r="E55" s="174" t="s">
        <v>138</v>
      </c>
      <c r="F55" s="175">
        <v>276326</v>
      </c>
      <c r="G55" s="174" t="s">
        <v>139</v>
      </c>
      <c r="H55" s="158"/>
      <c r="I55" s="158"/>
      <c r="J55" s="177">
        <f t="shared" si="3"/>
        <v>276326</v>
      </c>
      <c r="K55" s="175">
        <v>842227</v>
      </c>
      <c r="L55" s="175">
        <v>516916</v>
      </c>
      <c r="M55" s="158"/>
      <c r="N55" s="158"/>
      <c r="O55" s="177">
        <f t="shared" si="4"/>
        <v>1359143</v>
      </c>
      <c r="P55" s="174">
        <v>187.6</v>
      </c>
      <c r="Q55" s="174">
        <v>64.8</v>
      </c>
      <c r="R55" s="159"/>
      <c r="S55" s="159"/>
      <c r="T55" s="177">
        <f t="shared" si="5"/>
        <v>252.39999999999998</v>
      </c>
    </row>
    <row r="56" spans="2:20" ht="16.5" customHeight="1" x14ac:dyDescent="0.35">
      <c r="B56" s="155"/>
      <c r="C56" s="155" t="s">
        <v>64</v>
      </c>
      <c r="D56" s="161">
        <v>2023</v>
      </c>
      <c r="E56" s="161"/>
      <c r="F56" s="157"/>
      <c r="G56" s="157"/>
      <c r="H56" s="157"/>
      <c r="I56" s="157"/>
      <c r="J56" s="157"/>
      <c r="K56" s="158"/>
      <c r="L56" s="158"/>
      <c r="M56" s="158"/>
      <c r="N56" s="158"/>
      <c r="O56" s="158"/>
      <c r="P56" s="173"/>
      <c r="Q56" s="159"/>
      <c r="R56" s="159"/>
      <c r="S56" s="159"/>
      <c r="T56" s="160"/>
    </row>
    <row r="57" spans="2:20" ht="16.5" customHeight="1" x14ac:dyDescent="0.35">
      <c r="B57" s="155"/>
      <c r="C57" s="155" t="s">
        <v>64</v>
      </c>
      <c r="D57" s="161">
        <v>2024</v>
      </c>
      <c r="E57" s="161"/>
      <c r="F57" s="157"/>
      <c r="G57" s="157"/>
      <c r="H57" s="157"/>
      <c r="I57" s="157"/>
      <c r="J57" s="157"/>
      <c r="K57" s="158"/>
      <c r="L57" s="158"/>
      <c r="M57" s="158"/>
      <c r="N57" s="158"/>
      <c r="O57" s="158"/>
      <c r="P57" s="173"/>
      <c r="Q57" s="159"/>
      <c r="R57" s="159"/>
      <c r="S57" s="159"/>
      <c r="T57" s="160"/>
    </row>
    <row r="58" spans="2:20" ht="16.5" customHeight="1" x14ac:dyDescent="0.35">
      <c r="B58" s="155"/>
      <c r="C58" s="155" t="s">
        <v>64</v>
      </c>
      <c r="D58" s="161">
        <v>2025</v>
      </c>
      <c r="E58" s="161"/>
      <c r="F58" s="157"/>
      <c r="G58" s="157"/>
      <c r="H58" s="157"/>
      <c r="I58" s="157"/>
      <c r="J58" s="157"/>
      <c r="K58" s="158"/>
      <c r="L58" s="158"/>
      <c r="M58" s="158"/>
      <c r="N58" s="158"/>
      <c r="O58" s="158"/>
      <c r="P58" s="173"/>
      <c r="Q58" s="159"/>
      <c r="R58" s="159"/>
      <c r="S58" s="159"/>
      <c r="T58" s="160"/>
    </row>
    <row r="59" spans="2:20" ht="16.5" customHeight="1" x14ac:dyDescent="0.35">
      <c r="B59" s="155"/>
      <c r="C59" s="155" t="s">
        <v>64</v>
      </c>
      <c r="D59" s="161">
        <v>2026</v>
      </c>
      <c r="E59" s="161"/>
      <c r="F59" s="157"/>
      <c r="G59" s="157"/>
      <c r="H59" s="157"/>
      <c r="I59" s="157"/>
      <c r="J59" s="157"/>
      <c r="K59" s="158"/>
      <c r="L59" s="158"/>
      <c r="M59" s="158"/>
      <c r="N59" s="158"/>
      <c r="O59" s="158"/>
      <c r="P59" s="173"/>
      <c r="Q59" s="159"/>
      <c r="R59" s="159"/>
      <c r="S59" s="159"/>
      <c r="T59" s="160"/>
    </row>
    <row r="60" spans="2:20" ht="16.5" customHeight="1" x14ac:dyDescent="0.35">
      <c r="B60" s="155"/>
      <c r="C60" s="155" t="s">
        <v>64</v>
      </c>
      <c r="D60" s="161">
        <v>2027</v>
      </c>
      <c r="E60" s="161"/>
      <c r="F60" s="157"/>
      <c r="G60" s="157"/>
      <c r="H60" s="157"/>
      <c r="I60" s="157"/>
      <c r="J60" s="157"/>
      <c r="K60" s="158"/>
      <c r="L60" s="158"/>
      <c r="M60" s="158"/>
      <c r="N60" s="158"/>
      <c r="O60" s="158"/>
      <c r="P60" s="173"/>
      <c r="Q60" s="159"/>
      <c r="R60" s="159"/>
      <c r="S60" s="159"/>
      <c r="T60" s="160"/>
    </row>
    <row r="61" spans="2:20" ht="16.5" customHeight="1" x14ac:dyDescent="0.35">
      <c r="B61" s="155"/>
      <c r="C61" s="155" t="s">
        <v>64</v>
      </c>
      <c r="D61" s="161">
        <v>2028</v>
      </c>
      <c r="E61" s="161"/>
      <c r="F61" s="158"/>
      <c r="G61" s="158"/>
      <c r="H61" s="158"/>
      <c r="I61" s="158"/>
      <c r="J61" s="158"/>
      <c r="K61" s="158"/>
      <c r="L61" s="158"/>
      <c r="M61" s="158"/>
      <c r="N61" s="158"/>
      <c r="O61" s="158"/>
      <c r="P61" s="173"/>
      <c r="Q61" s="159"/>
      <c r="R61" s="159"/>
      <c r="S61" s="159"/>
      <c r="T61" s="160"/>
    </row>
    <row r="62" spans="2:20" ht="16.5" customHeight="1" x14ac:dyDescent="0.35">
      <c r="B62" s="155"/>
      <c r="C62" s="155" t="s">
        <v>64</v>
      </c>
      <c r="D62" s="161">
        <v>2029</v>
      </c>
      <c r="E62" s="161"/>
      <c r="F62" s="158"/>
      <c r="G62" s="158"/>
      <c r="H62" s="158"/>
      <c r="I62" s="158"/>
      <c r="J62" s="158"/>
      <c r="K62" s="158"/>
      <c r="L62" s="158"/>
      <c r="M62" s="158"/>
      <c r="N62" s="158"/>
      <c r="O62" s="158"/>
      <c r="P62" s="173"/>
      <c r="Q62" s="159"/>
      <c r="R62" s="159"/>
      <c r="S62" s="159"/>
      <c r="T62" s="160"/>
    </row>
    <row r="63" spans="2:20" ht="16.5" customHeight="1" x14ac:dyDescent="0.35">
      <c r="B63" s="155"/>
      <c r="C63" s="155" t="s">
        <v>64</v>
      </c>
      <c r="D63" s="161">
        <v>2030</v>
      </c>
      <c r="E63" s="161"/>
      <c r="F63" s="158"/>
      <c r="G63" s="158"/>
      <c r="H63" s="158"/>
      <c r="I63" s="158"/>
      <c r="J63" s="158"/>
      <c r="K63" s="158"/>
      <c r="L63" s="158"/>
      <c r="M63" s="158"/>
      <c r="N63" s="158"/>
      <c r="O63" s="158"/>
      <c r="P63" s="173"/>
      <c r="Q63" s="159"/>
      <c r="R63" s="159"/>
      <c r="S63" s="159"/>
      <c r="T63" s="160"/>
    </row>
    <row r="64" spans="2:20" ht="16.5" customHeight="1" x14ac:dyDescent="0.35">
      <c r="B64" s="155"/>
      <c r="C64" s="155" t="s">
        <v>64</v>
      </c>
      <c r="D64" s="161">
        <v>2031</v>
      </c>
      <c r="E64" s="161"/>
      <c r="F64" s="158"/>
      <c r="G64" s="158"/>
      <c r="H64" s="158"/>
      <c r="I64" s="158"/>
      <c r="J64" s="158"/>
      <c r="K64" s="158"/>
      <c r="L64" s="158"/>
      <c r="M64" s="158"/>
      <c r="N64" s="158"/>
      <c r="O64" s="158"/>
      <c r="P64" s="173"/>
      <c r="Q64" s="159"/>
      <c r="R64" s="159"/>
      <c r="S64" s="159"/>
      <c r="T64" s="160"/>
    </row>
    <row r="65" spans="2:20" ht="16.5" customHeight="1" x14ac:dyDescent="0.35">
      <c r="B65" s="155"/>
      <c r="C65" s="155" t="s">
        <v>64</v>
      </c>
      <c r="D65" s="161">
        <v>2032</v>
      </c>
      <c r="E65" s="161"/>
      <c r="F65" s="158"/>
      <c r="G65" s="158"/>
      <c r="H65" s="158"/>
      <c r="I65" s="158"/>
      <c r="J65" s="158"/>
      <c r="K65" s="158"/>
      <c r="L65" s="158"/>
      <c r="M65" s="158"/>
      <c r="N65" s="158"/>
      <c r="O65" s="158"/>
      <c r="P65" s="173"/>
      <c r="Q65" s="159"/>
      <c r="R65" s="159"/>
      <c r="S65" s="159"/>
      <c r="T65" s="160"/>
    </row>
    <row r="66" spans="2:20" ht="16.5" customHeight="1" x14ac:dyDescent="0.35">
      <c r="B66" s="155"/>
      <c r="C66" s="155" t="s">
        <v>64</v>
      </c>
      <c r="D66" s="161">
        <v>2033</v>
      </c>
      <c r="E66" s="161"/>
      <c r="F66" s="158"/>
      <c r="G66" s="158"/>
      <c r="H66" s="158"/>
      <c r="I66" s="158"/>
      <c r="J66" s="158"/>
      <c r="K66" s="158"/>
      <c r="L66" s="158"/>
      <c r="M66" s="158"/>
      <c r="N66" s="158"/>
      <c r="O66" s="158"/>
      <c r="P66" s="173"/>
      <c r="Q66" s="159"/>
      <c r="R66" s="159"/>
      <c r="S66" s="159"/>
      <c r="T66" s="160"/>
    </row>
    <row r="67" spans="2:20" ht="16.5" customHeight="1" x14ac:dyDescent="0.35">
      <c r="B67" s="155"/>
      <c r="C67" s="155" t="s">
        <v>64</v>
      </c>
      <c r="D67" s="161">
        <v>2034</v>
      </c>
      <c r="E67" s="161"/>
      <c r="F67" s="158"/>
      <c r="G67" s="158"/>
      <c r="H67" s="158"/>
      <c r="I67" s="158"/>
      <c r="J67" s="158"/>
      <c r="K67" s="158"/>
      <c r="L67" s="158"/>
      <c r="M67" s="158"/>
      <c r="N67" s="158"/>
      <c r="O67" s="158"/>
      <c r="P67" s="173"/>
      <c r="Q67" s="159"/>
      <c r="R67" s="159"/>
      <c r="S67" s="159"/>
      <c r="T67" s="160"/>
    </row>
    <row r="68" spans="2:20" ht="16.5" customHeight="1" x14ac:dyDescent="0.35">
      <c r="B68" s="155"/>
      <c r="C68" s="155" t="s">
        <v>65</v>
      </c>
      <c r="D68" s="161">
        <v>2023</v>
      </c>
      <c r="E68" s="161" t="s">
        <v>136</v>
      </c>
      <c r="F68" s="157">
        <v>0</v>
      </c>
      <c r="G68" s="157"/>
      <c r="H68" s="157"/>
      <c r="I68" s="157"/>
      <c r="J68" s="177">
        <f t="shared" ref="J68:J79" si="6">SUM(F68:G68)</f>
        <v>0</v>
      </c>
      <c r="K68" s="158"/>
      <c r="L68" s="158"/>
      <c r="M68" s="158"/>
      <c r="N68" s="158"/>
      <c r="O68" s="177">
        <f t="shared" ref="O68:O79" si="7">SUM(K68:L68)</f>
        <v>0</v>
      </c>
      <c r="P68" s="173">
        <v>0</v>
      </c>
      <c r="Q68" s="159"/>
      <c r="R68" s="159"/>
      <c r="S68" s="159"/>
      <c r="T68" s="177">
        <f t="shared" ref="T68:T79" si="8">SUM(P68:Q68)</f>
        <v>0</v>
      </c>
    </row>
    <row r="69" spans="2:20" ht="16.5" customHeight="1" x14ac:dyDescent="0.35">
      <c r="B69" s="155"/>
      <c r="C69" s="155" t="s">
        <v>65</v>
      </c>
      <c r="D69" s="161">
        <v>2024</v>
      </c>
      <c r="E69" s="161" t="s">
        <v>136</v>
      </c>
      <c r="F69" s="157">
        <f>P69/0.005*-1</f>
        <v>180.4</v>
      </c>
      <c r="G69" s="157"/>
      <c r="H69" s="157"/>
      <c r="I69" s="157"/>
      <c r="J69" s="177">
        <f t="shared" si="6"/>
        <v>180.4</v>
      </c>
      <c r="K69" s="158"/>
      <c r="L69" s="158"/>
      <c r="M69" s="158"/>
      <c r="N69" s="158"/>
      <c r="O69" s="177">
        <f t="shared" si="7"/>
        <v>0</v>
      </c>
      <c r="P69" s="173">
        <v>-0.90200000000000002</v>
      </c>
      <c r="Q69" s="159"/>
      <c r="R69" s="159"/>
      <c r="S69" s="159"/>
      <c r="T69" s="177">
        <f t="shared" si="8"/>
        <v>-0.90200000000000002</v>
      </c>
    </row>
    <row r="70" spans="2:20" ht="16.5" customHeight="1" x14ac:dyDescent="0.35">
      <c r="B70" s="155"/>
      <c r="C70" s="155" t="s">
        <v>65</v>
      </c>
      <c r="D70" s="161">
        <v>2025</v>
      </c>
      <c r="E70" s="161" t="s">
        <v>136</v>
      </c>
      <c r="F70" s="157">
        <f t="shared" ref="F70:F79" si="9">P70/0.005*-1</f>
        <v>180.4</v>
      </c>
      <c r="G70" s="157"/>
      <c r="H70" s="157"/>
      <c r="I70" s="157"/>
      <c r="J70" s="177">
        <f t="shared" si="6"/>
        <v>180.4</v>
      </c>
      <c r="K70" s="158"/>
      <c r="L70" s="158"/>
      <c r="M70" s="158"/>
      <c r="N70" s="158"/>
      <c r="O70" s="177">
        <f t="shared" si="7"/>
        <v>0</v>
      </c>
      <c r="P70" s="173">
        <v>-0.90200000000000002</v>
      </c>
      <c r="Q70" s="159"/>
      <c r="R70" s="159"/>
      <c r="S70" s="159"/>
      <c r="T70" s="177">
        <f t="shared" si="8"/>
        <v>-0.90200000000000002</v>
      </c>
    </row>
    <row r="71" spans="2:20" ht="16.5" customHeight="1" x14ac:dyDescent="0.35">
      <c r="B71" s="155"/>
      <c r="C71" s="155" t="s">
        <v>65</v>
      </c>
      <c r="D71" s="161">
        <v>2026</v>
      </c>
      <c r="E71" s="161" t="s">
        <v>136</v>
      </c>
      <c r="F71" s="157">
        <f t="shared" si="9"/>
        <v>180.4</v>
      </c>
      <c r="G71" s="157"/>
      <c r="H71" s="157"/>
      <c r="I71" s="157"/>
      <c r="J71" s="177">
        <f t="shared" si="6"/>
        <v>180.4</v>
      </c>
      <c r="K71" s="158"/>
      <c r="L71" s="158"/>
      <c r="M71" s="158"/>
      <c r="N71" s="158"/>
      <c r="O71" s="177">
        <f t="shared" si="7"/>
        <v>0</v>
      </c>
      <c r="P71" s="173">
        <v>-0.90200000000000002</v>
      </c>
      <c r="Q71" s="159"/>
      <c r="R71" s="159"/>
      <c r="S71" s="159"/>
      <c r="T71" s="177">
        <f t="shared" si="8"/>
        <v>-0.90200000000000002</v>
      </c>
    </row>
    <row r="72" spans="2:20" ht="16.5" customHeight="1" x14ac:dyDescent="0.35">
      <c r="B72" s="155"/>
      <c r="C72" s="155" t="s">
        <v>65</v>
      </c>
      <c r="D72" s="161">
        <v>2027</v>
      </c>
      <c r="E72" s="161" t="s">
        <v>136</v>
      </c>
      <c r="F72" s="157">
        <f t="shared" si="9"/>
        <v>180.4</v>
      </c>
      <c r="G72" s="157"/>
      <c r="H72" s="157"/>
      <c r="I72" s="157"/>
      <c r="J72" s="177">
        <f t="shared" si="6"/>
        <v>180.4</v>
      </c>
      <c r="K72" s="158"/>
      <c r="L72" s="158"/>
      <c r="M72" s="158"/>
      <c r="N72" s="158"/>
      <c r="O72" s="177">
        <f t="shared" si="7"/>
        <v>0</v>
      </c>
      <c r="P72" s="173">
        <v>-0.90200000000000002</v>
      </c>
      <c r="Q72" s="159"/>
      <c r="R72" s="159"/>
      <c r="S72" s="159"/>
      <c r="T72" s="177">
        <f t="shared" si="8"/>
        <v>-0.90200000000000002</v>
      </c>
    </row>
    <row r="73" spans="2:20" ht="16.5" customHeight="1" x14ac:dyDescent="0.35">
      <c r="B73" s="155"/>
      <c r="C73" s="155" t="s">
        <v>65</v>
      </c>
      <c r="D73" s="161">
        <v>2028</v>
      </c>
      <c r="E73" s="161" t="s">
        <v>136</v>
      </c>
      <c r="F73" s="157">
        <f t="shared" si="9"/>
        <v>180.4</v>
      </c>
      <c r="G73" s="158"/>
      <c r="H73" s="158"/>
      <c r="I73" s="158"/>
      <c r="J73" s="177">
        <f t="shared" si="6"/>
        <v>180.4</v>
      </c>
      <c r="K73" s="158"/>
      <c r="L73" s="158"/>
      <c r="M73" s="158"/>
      <c r="N73" s="158"/>
      <c r="O73" s="177">
        <f t="shared" si="7"/>
        <v>0</v>
      </c>
      <c r="P73" s="173">
        <v>-0.90200000000000002</v>
      </c>
      <c r="Q73" s="159"/>
      <c r="R73" s="159"/>
      <c r="S73" s="159"/>
      <c r="T73" s="177">
        <f t="shared" si="8"/>
        <v>-0.90200000000000002</v>
      </c>
    </row>
    <row r="74" spans="2:20" ht="16.5" customHeight="1" x14ac:dyDescent="0.35">
      <c r="B74" s="155"/>
      <c r="C74" s="155" t="s">
        <v>65</v>
      </c>
      <c r="D74" s="161">
        <v>2029</v>
      </c>
      <c r="E74" s="161" t="s">
        <v>136</v>
      </c>
      <c r="F74" s="157">
        <f t="shared" si="9"/>
        <v>180.4</v>
      </c>
      <c r="G74" s="158"/>
      <c r="H74" s="158"/>
      <c r="I74" s="158"/>
      <c r="J74" s="177">
        <f t="shared" si="6"/>
        <v>180.4</v>
      </c>
      <c r="K74" s="158"/>
      <c r="L74" s="158"/>
      <c r="M74" s="158"/>
      <c r="N74" s="158"/>
      <c r="O74" s="177">
        <f t="shared" si="7"/>
        <v>0</v>
      </c>
      <c r="P74" s="173">
        <v>-0.90200000000000002</v>
      </c>
      <c r="Q74" s="159"/>
      <c r="R74" s="159"/>
      <c r="S74" s="159"/>
      <c r="T74" s="177">
        <f t="shared" si="8"/>
        <v>-0.90200000000000002</v>
      </c>
    </row>
    <row r="75" spans="2:20" ht="16.5" customHeight="1" x14ac:dyDescent="0.35">
      <c r="B75" s="155"/>
      <c r="C75" s="155" t="s">
        <v>65</v>
      </c>
      <c r="D75" s="161">
        <v>2030</v>
      </c>
      <c r="E75" s="161" t="s">
        <v>136</v>
      </c>
      <c r="F75" s="157">
        <f t="shared" si="9"/>
        <v>180.4</v>
      </c>
      <c r="G75" s="158"/>
      <c r="H75" s="158"/>
      <c r="I75" s="158"/>
      <c r="J75" s="177">
        <f t="shared" si="6"/>
        <v>180.4</v>
      </c>
      <c r="K75" s="158"/>
      <c r="L75" s="158"/>
      <c r="M75" s="158"/>
      <c r="N75" s="158"/>
      <c r="O75" s="177">
        <f t="shared" si="7"/>
        <v>0</v>
      </c>
      <c r="P75" s="173">
        <v>-0.90200000000000002</v>
      </c>
      <c r="Q75" s="159"/>
      <c r="R75" s="159"/>
      <c r="S75" s="159"/>
      <c r="T75" s="177">
        <f t="shared" si="8"/>
        <v>-0.90200000000000002</v>
      </c>
    </row>
    <row r="76" spans="2:20" ht="16.5" customHeight="1" x14ac:dyDescent="0.35">
      <c r="B76" s="155"/>
      <c r="C76" s="155" t="s">
        <v>65</v>
      </c>
      <c r="D76" s="161">
        <v>2031</v>
      </c>
      <c r="E76" s="161" t="s">
        <v>136</v>
      </c>
      <c r="F76" s="157">
        <f t="shared" si="9"/>
        <v>180.4</v>
      </c>
      <c r="G76" s="158"/>
      <c r="H76" s="158"/>
      <c r="I76" s="158"/>
      <c r="J76" s="177">
        <f t="shared" si="6"/>
        <v>180.4</v>
      </c>
      <c r="K76" s="158"/>
      <c r="L76" s="158"/>
      <c r="M76" s="158"/>
      <c r="N76" s="158"/>
      <c r="O76" s="177">
        <f t="shared" si="7"/>
        <v>0</v>
      </c>
      <c r="P76" s="173">
        <v>-0.90200000000000002</v>
      </c>
      <c r="Q76" s="159"/>
      <c r="R76" s="159"/>
      <c r="S76" s="159"/>
      <c r="T76" s="177">
        <f t="shared" si="8"/>
        <v>-0.90200000000000002</v>
      </c>
    </row>
    <row r="77" spans="2:20" ht="16.5" customHeight="1" x14ac:dyDescent="0.35">
      <c r="B77" s="155"/>
      <c r="C77" s="155" t="s">
        <v>65</v>
      </c>
      <c r="D77" s="161">
        <v>2032</v>
      </c>
      <c r="E77" s="161" t="s">
        <v>136</v>
      </c>
      <c r="F77" s="157">
        <f t="shared" si="9"/>
        <v>180.4</v>
      </c>
      <c r="G77" s="158"/>
      <c r="H77" s="158"/>
      <c r="I77" s="158"/>
      <c r="J77" s="177">
        <f t="shared" si="6"/>
        <v>180.4</v>
      </c>
      <c r="K77" s="158"/>
      <c r="L77" s="158"/>
      <c r="M77" s="158"/>
      <c r="N77" s="158"/>
      <c r="O77" s="177">
        <f t="shared" si="7"/>
        <v>0</v>
      </c>
      <c r="P77" s="173">
        <v>-0.90200000000000002</v>
      </c>
      <c r="Q77" s="159"/>
      <c r="R77" s="159"/>
      <c r="S77" s="159"/>
      <c r="T77" s="177">
        <f t="shared" si="8"/>
        <v>-0.90200000000000002</v>
      </c>
    </row>
    <row r="78" spans="2:20" ht="16.5" customHeight="1" x14ac:dyDescent="0.35">
      <c r="B78" s="155"/>
      <c r="C78" s="155" t="s">
        <v>65</v>
      </c>
      <c r="D78" s="161">
        <v>2033</v>
      </c>
      <c r="E78" s="161" t="s">
        <v>136</v>
      </c>
      <c r="F78" s="157">
        <f t="shared" si="9"/>
        <v>180.4</v>
      </c>
      <c r="G78" s="158"/>
      <c r="H78" s="158"/>
      <c r="I78" s="158"/>
      <c r="J78" s="177">
        <f t="shared" si="6"/>
        <v>180.4</v>
      </c>
      <c r="K78" s="158"/>
      <c r="L78" s="158"/>
      <c r="M78" s="158"/>
      <c r="N78" s="158"/>
      <c r="O78" s="177">
        <f t="shared" si="7"/>
        <v>0</v>
      </c>
      <c r="P78" s="173">
        <v>-0.90200000000000002</v>
      </c>
      <c r="Q78" s="159"/>
      <c r="R78" s="159"/>
      <c r="S78" s="159"/>
      <c r="T78" s="177">
        <f t="shared" si="8"/>
        <v>-0.90200000000000002</v>
      </c>
    </row>
    <row r="79" spans="2:20" ht="16.5" customHeight="1" x14ac:dyDescent="0.35">
      <c r="B79" s="155"/>
      <c r="C79" s="155" t="s">
        <v>65</v>
      </c>
      <c r="D79" s="161">
        <v>2034</v>
      </c>
      <c r="E79" s="161" t="s">
        <v>136</v>
      </c>
      <c r="F79" s="157">
        <f t="shared" si="9"/>
        <v>180.4</v>
      </c>
      <c r="G79" s="158"/>
      <c r="H79" s="158"/>
      <c r="I79" s="158"/>
      <c r="J79" s="177">
        <f t="shared" si="6"/>
        <v>180.4</v>
      </c>
      <c r="K79" s="158"/>
      <c r="L79" s="158"/>
      <c r="M79" s="158"/>
      <c r="N79" s="158"/>
      <c r="O79" s="177">
        <f t="shared" si="7"/>
        <v>0</v>
      </c>
      <c r="P79" s="173">
        <v>-0.90200000000000002</v>
      </c>
      <c r="Q79" s="159"/>
      <c r="R79" s="159"/>
      <c r="S79" s="159"/>
      <c r="T79" s="177">
        <f t="shared" si="8"/>
        <v>-0.90200000000000002</v>
      </c>
    </row>
    <row r="80" spans="2:20" ht="16.5" customHeight="1" x14ac:dyDescent="0.35">
      <c r="B80" s="162" t="s">
        <v>66</v>
      </c>
      <c r="C80" s="155"/>
      <c r="D80" s="161">
        <v>2023</v>
      </c>
      <c r="E80" s="161"/>
      <c r="F80" s="157"/>
      <c r="G80" s="157"/>
      <c r="H80" s="157"/>
      <c r="I80" s="157"/>
      <c r="J80" s="157"/>
      <c r="K80" s="158"/>
      <c r="L80" s="158"/>
      <c r="M80" s="158"/>
      <c r="N80" s="158"/>
      <c r="O80" s="158"/>
      <c r="P80" s="173"/>
      <c r="Q80" s="159"/>
      <c r="R80" s="159"/>
      <c r="S80" s="159"/>
      <c r="T80" s="160"/>
    </row>
    <row r="81" spans="2:20" ht="16.5" customHeight="1" x14ac:dyDescent="0.35">
      <c r="B81" s="162" t="s">
        <v>66</v>
      </c>
      <c r="C81" s="155"/>
      <c r="D81" s="161">
        <v>2024</v>
      </c>
      <c r="E81" s="161"/>
      <c r="F81" s="157"/>
      <c r="G81" s="157"/>
      <c r="H81" s="157"/>
      <c r="I81" s="157"/>
      <c r="J81" s="157"/>
      <c r="K81" s="158"/>
      <c r="L81" s="158"/>
      <c r="M81" s="158"/>
      <c r="N81" s="158"/>
      <c r="O81" s="158"/>
      <c r="P81" s="173"/>
      <c r="Q81" s="159"/>
      <c r="R81" s="159"/>
      <c r="S81" s="159"/>
      <c r="T81" s="160"/>
    </row>
    <row r="82" spans="2:20" ht="16.5" customHeight="1" x14ac:dyDescent="0.35">
      <c r="B82" s="162" t="s">
        <v>66</v>
      </c>
      <c r="C82" s="155"/>
      <c r="D82" s="161">
        <v>2025</v>
      </c>
      <c r="E82" s="161"/>
      <c r="F82" s="157"/>
      <c r="G82" s="157"/>
      <c r="H82" s="157"/>
      <c r="I82" s="157"/>
      <c r="J82" s="157"/>
      <c r="K82" s="158"/>
      <c r="L82" s="158"/>
      <c r="M82" s="158"/>
      <c r="N82" s="158"/>
      <c r="O82" s="158"/>
      <c r="P82" s="173"/>
      <c r="Q82" s="159"/>
      <c r="R82" s="159"/>
      <c r="S82" s="159"/>
      <c r="T82" s="160"/>
    </row>
    <row r="83" spans="2:20" ht="16.5" customHeight="1" x14ac:dyDescent="0.35">
      <c r="B83" s="162" t="s">
        <v>66</v>
      </c>
      <c r="C83" s="155"/>
      <c r="D83" s="161">
        <v>2026</v>
      </c>
      <c r="E83" s="161"/>
      <c r="F83" s="157"/>
      <c r="G83" s="157"/>
      <c r="H83" s="157"/>
      <c r="I83" s="157"/>
      <c r="J83" s="157"/>
      <c r="K83" s="158"/>
      <c r="L83" s="158"/>
      <c r="M83" s="158"/>
      <c r="N83" s="158"/>
      <c r="O83" s="158"/>
      <c r="P83" s="173"/>
      <c r="Q83" s="159"/>
      <c r="R83" s="159"/>
      <c r="S83" s="159"/>
      <c r="T83" s="160"/>
    </row>
    <row r="84" spans="2:20" ht="16.5" customHeight="1" x14ac:dyDescent="0.35">
      <c r="B84" s="162" t="s">
        <v>66</v>
      </c>
      <c r="C84" s="155"/>
      <c r="D84" s="161">
        <v>2027</v>
      </c>
      <c r="E84" s="161"/>
      <c r="F84" s="157"/>
      <c r="G84" s="157"/>
      <c r="H84" s="157"/>
      <c r="I84" s="157"/>
      <c r="J84" s="157"/>
      <c r="K84" s="158"/>
      <c r="L84" s="158"/>
      <c r="M84" s="158"/>
      <c r="N84" s="158"/>
      <c r="O84" s="158"/>
      <c r="P84" s="173"/>
      <c r="Q84" s="159"/>
      <c r="R84" s="159"/>
      <c r="S84" s="159"/>
      <c r="T84" s="160"/>
    </row>
    <row r="85" spans="2:20" ht="16.5" customHeight="1" x14ac:dyDescent="0.35">
      <c r="B85" s="162" t="s">
        <v>66</v>
      </c>
      <c r="C85" s="155"/>
      <c r="D85" s="161">
        <v>2028</v>
      </c>
      <c r="E85" s="161"/>
      <c r="F85" s="158"/>
      <c r="G85" s="158"/>
      <c r="H85" s="158"/>
      <c r="I85" s="158"/>
      <c r="J85" s="158"/>
      <c r="K85" s="158"/>
      <c r="L85" s="158"/>
      <c r="M85" s="158"/>
      <c r="N85" s="158"/>
      <c r="O85" s="158"/>
      <c r="P85" s="173"/>
      <c r="Q85" s="159"/>
      <c r="R85" s="159"/>
      <c r="S85" s="159"/>
      <c r="T85" s="160"/>
    </row>
    <row r="86" spans="2:20" ht="16.5" customHeight="1" x14ac:dyDescent="0.35">
      <c r="B86" s="162" t="s">
        <v>66</v>
      </c>
      <c r="C86" s="155"/>
      <c r="D86" s="161">
        <v>2029</v>
      </c>
      <c r="E86" s="161"/>
      <c r="F86" s="158"/>
      <c r="G86" s="158"/>
      <c r="H86" s="158"/>
      <c r="I86" s="158"/>
      <c r="J86" s="158"/>
      <c r="K86" s="158"/>
      <c r="L86" s="158"/>
      <c r="M86" s="158"/>
      <c r="N86" s="158"/>
      <c r="O86" s="158"/>
      <c r="P86" s="173"/>
      <c r="Q86" s="159"/>
      <c r="R86" s="159"/>
      <c r="S86" s="159"/>
      <c r="T86" s="160"/>
    </row>
    <row r="87" spans="2:20" ht="16.5" customHeight="1" x14ac:dyDescent="0.35">
      <c r="B87" s="162" t="s">
        <v>66</v>
      </c>
      <c r="C87" s="155"/>
      <c r="D87" s="161">
        <v>2030</v>
      </c>
      <c r="E87" s="161"/>
      <c r="F87" s="158"/>
      <c r="G87" s="158"/>
      <c r="H87" s="158"/>
      <c r="I87" s="158"/>
      <c r="J87" s="158"/>
      <c r="K87" s="158"/>
      <c r="L87" s="158"/>
      <c r="M87" s="158"/>
      <c r="N87" s="158"/>
      <c r="O87" s="158"/>
      <c r="P87" s="173"/>
      <c r="Q87" s="159"/>
      <c r="R87" s="159"/>
      <c r="S87" s="159"/>
      <c r="T87" s="160"/>
    </row>
    <row r="88" spans="2:20" ht="16.5" customHeight="1" x14ac:dyDescent="0.35">
      <c r="B88" s="162" t="s">
        <v>66</v>
      </c>
      <c r="C88" s="155"/>
      <c r="D88" s="161">
        <v>2031</v>
      </c>
      <c r="E88" s="161"/>
      <c r="F88" s="158"/>
      <c r="G88" s="158"/>
      <c r="H88" s="158"/>
      <c r="I88" s="158"/>
      <c r="J88" s="158"/>
      <c r="K88" s="158"/>
      <c r="L88" s="158"/>
      <c r="M88" s="158"/>
      <c r="N88" s="158"/>
      <c r="O88" s="158"/>
      <c r="P88" s="173"/>
      <c r="Q88" s="159"/>
      <c r="R88" s="159"/>
      <c r="S88" s="159"/>
      <c r="T88" s="160"/>
    </row>
    <row r="89" spans="2:20" ht="16.5" customHeight="1" x14ac:dyDescent="0.35">
      <c r="B89" s="162" t="s">
        <v>66</v>
      </c>
      <c r="C89" s="155"/>
      <c r="D89" s="161">
        <v>2032</v>
      </c>
      <c r="E89" s="161"/>
      <c r="F89" s="158"/>
      <c r="G89" s="158"/>
      <c r="H89" s="158"/>
      <c r="I89" s="158"/>
      <c r="J89" s="158"/>
      <c r="K89" s="158"/>
      <c r="L89" s="158"/>
      <c r="M89" s="158"/>
      <c r="N89" s="158"/>
      <c r="O89" s="158"/>
      <c r="P89" s="173"/>
      <c r="Q89" s="159"/>
      <c r="R89" s="159"/>
      <c r="S89" s="159"/>
      <c r="T89" s="160"/>
    </row>
    <row r="90" spans="2:20" ht="16.5" customHeight="1" x14ac:dyDescent="0.35">
      <c r="B90" s="162" t="s">
        <v>66</v>
      </c>
      <c r="C90" s="155"/>
      <c r="D90" s="161">
        <v>2033</v>
      </c>
      <c r="E90" s="161"/>
      <c r="F90" s="158"/>
      <c r="G90" s="158"/>
      <c r="H90" s="158"/>
      <c r="I90" s="158"/>
      <c r="J90" s="158"/>
      <c r="K90" s="158"/>
      <c r="L90" s="158"/>
      <c r="M90" s="158"/>
      <c r="N90" s="158"/>
      <c r="O90" s="158"/>
      <c r="P90" s="173"/>
      <c r="Q90" s="159"/>
      <c r="R90" s="159"/>
      <c r="S90" s="159"/>
      <c r="T90" s="160"/>
    </row>
    <row r="91" spans="2:20" ht="16.5" customHeight="1" x14ac:dyDescent="0.35">
      <c r="B91" s="162" t="s">
        <v>66</v>
      </c>
      <c r="C91" s="155"/>
      <c r="D91" s="161">
        <v>2034</v>
      </c>
      <c r="E91" s="161"/>
      <c r="F91" s="158"/>
      <c r="G91" s="158"/>
      <c r="H91" s="158"/>
      <c r="I91" s="158"/>
      <c r="J91" s="158"/>
      <c r="K91" s="158"/>
      <c r="L91" s="158"/>
      <c r="M91" s="158"/>
      <c r="N91" s="158"/>
      <c r="O91" s="158"/>
      <c r="P91" s="173"/>
      <c r="Q91" s="159"/>
      <c r="R91" s="159"/>
      <c r="S91" s="159"/>
      <c r="T91" s="160"/>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 x14ac:dyDescent="0.2"/>
  <sheetData>
    <row r="1" spans="1:18" ht="15.5" x14ac:dyDescent="0.35">
      <c r="A1" s="205" t="s">
        <v>67</v>
      </c>
      <c r="B1" s="205"/>
      <c r="C1" s="205"/>
      <c r="D1" s="205"/>
      <c r="E1" s="205"/>
      <c r="F1" s="205"/>
      <c r="G1" s="205"/>
      <c r="H1" s="205"/>
      <c r="I1" s="205"/>
      <c r="J1" s="205"/>
      <c r="K1" s="205"/>
      <c r="L1" s="205"/>
      <c r="M1" s="205"/>
      <c r="N1" s="205"/>
      <c r="O1" s="205"/>
      <c r="P1" s="205"/>
      <c r="Q1" s="205"/>
      <c r="R1" s="20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16" zoomScale="82" zoomScaleNormal="82" workbookViewId="0">
      <selection activeCell="B35" sqref="B35"/>
    </sheetView>
  </sheetViews>
  <sheetFormatPr defaultColWidth="9.33203125" defaultRowHeight="12.5" x14ac:dyDescent="0.25"/>
  <cols>
    <col min="1" max="1" width="9.33203125" style="1"/>
    <col min="2" max="2" width="12.33203125" style="1" customWidth="1"/>
    <col min="3" max="3" width="104.6640625" style="1" customWidth="1"/>
    <col min="4" max="4" width="13.44140625" style="1" customWidth="1"/>
    <col min="5" max="12" width="12.44140625" style="1" customWidth="1"/>
    <col min="13" max="17" width="12.109375" style="1" customWidth="1"/>
    <col min="18" max="16384" width="9.33203125" style="1"/>
  </cols>
  <sheetData>
    <row r="1" spans="2:17" ht="15.5" x14ac:dyDescent="0.35">
      <c r="C1" s="210" t="s">
        <v>68</v>
      </c>
      <c r="D1" s="210"/>
      <c r="E1" s="210"/>
      <c r="F1" s="210"/>
      <c r="G1" s="210"/>
      <c r="H1" s="210"/>
      <c r="I1" s="210"/>
      <c r="J1" s="210"/>
      <c r="K1" s="210"/>
      <c r="L1" s="210"/>
      <c r="M1" s="210"/>
      <c r="N1" s="210"/>
      <c r="O1" s="210"/>
      <c r="P1" s="210"/>
      <c r="Q1" s="210"/>
    </row>
    <row r="2" spans="2:17" ht="15.5" x14ac:dyDescent="0.35">
      <c r="C2" s="211" t="str">
        <f>+'FormsList&amp;FilerInfo'!B2</f>
        <v>CCA Name</v>
      </c>
      <c r="D2" s="212"/>
      <c r="E2" s="212"/>
      <c r="F2" s="212"/>
      <c r="G2" s="212"/>
      <c r="H2" s="212"/>
      <c r="I2" s="212"/>
      <c r="J2" s="212"/>
      <c r="K2" s="212"/>
      <c r="L2" s="212"/>
      <c r="M2" s="212"/>
      <c r="N2" s="212"/>
      <c r="O2" s="212"/>
      <c r="P2" s="212"/>
      <c r="Q2" s="212"/>
    </row>
    <row r="3" spans="2:17" ht="15.5" x14ac:dyDescent="0.35">
      <c r="C3" s="141"/>
      <c r="D3" s="142"/>
      <c r="E3" s="142"/>
      <c r="F3" s="142"/>
      <c r="G3" s="142"/>
      <c r="H3" s="142"/>
      <c r="I3" s="142"/>
      <c r="J3" s="142"/>
      <c r="K3" s="142"/>
      <c r="L3" s="142"/>
      <c r="M3" s="142"/>
      <c r="N3" s="142"/>
      <c r="O3" s="142"/>
      <c r="P3" s="142"/>
      <c r="Q3" s="142"/>
    </row>
    <row r="4" spans="2:17" ht="18" x14ac:dyDescent="0.4">
      <c r="C4" s="213" t="s">
        <v>69</v>
      </c>
      <c r="D4" s="213"/>
      <c r="E4" s="213"/>
      <c r="F4" s="213"/>
      <c r="G4" s="213"/>
      <c r="H4" s="213"/>
      <c r="I4" s="213"/>
      <c r="J4" s="213"/>
      <c r="K4" s="213"/>
      <c r="L4" s="213"/>
      <c r="M4" s="213"/>
      <c r="N4" s="213"/>
      <c r="O4" s="213"/>
      <c r="P4" s="213"/>
      <c r="Q4" s="213"/>
    </row>
    <row r="5" spans="2:17" ht="13" x14ac:dyDescent="0.3">
      <c r="C5" s="214" t="s">
        <v>70</v>
      </c>
      <c r="D5" s="214"/>
      <c r="E5" s="214"/>
      <c r="F5" s="214"/>
      <c r="G5" s="214"/>
      <c r="H5" s="214"/>
      <c r="I5" s="214"/>
      <c r="J5" s="214"/>
      <c r="K5" s="214"/>
      <c r="L5" s="214"/>
      <c r="M5" s="214"/>
      <c r="N5" s="214"/>
      <c r="O5" s="214"/>
      <c r="P5" s="214"/>
      <c r="Q5" s="214"/>
    </row>
    <row r="6" spans="2:17" ht="13.5" thickBot="1" x14ac:dyDescent="0.35">
      <c r="C6" s="143"/>
      <c r="D6" s="143"/>
      <c r="E6" s="143"/>
      <c r="F6" s="143"/>
      <c r="G6" s="143"/>
      <c r="H6" s="143"/>
      <c r="I6" s="143"/>
      <c r="J6" s="143"/>
      <c r="K6" s="143"/>
      <c r="L6" s="143"/>
      <c r="M6" s="143"/>
      <c r="N6" s="143"/>
      <c r="O6" s="143"/>
      <c r="P6" s="143"/>
      <c r="Q6" s="143"/>
    </row>
    <row r="7" spans="2:17" ht="31.75" customHeight="1" thickBot="1" x14ac:dyDescent="0.3">
      <c r="B7" s="64" t="s">
        <v>127</v>
      </c>
      <c r="C7" s="64" t="s">
        <v>128</v>
      </c>
      <c r="D7" s="64">
        <v>2021</v>
      </c>
      <c r="E7" s="64">
        <v>2022</v>
      </c>
      <c r="F7" s="64">
        <v>2023</v>
      </c>
      <c r="G7" s="64">
        <v>2024</v>
      </c>
      <c r="H7" s="64">
        <v>2025</v>
      </c>
      <c r="I7" s="64">
        <v>2026</v>
      </c>
      <c r="J7" s="64">
        <v>2027</v>
      </c>
      <c r="K7" s="64">
        <v>2028</v>
      </c>
      <c r="L7" s="64">
        <v>2029</v>
      </c>
      <c r="M7" s="64">
        <v>2030</v>
      </c>
      <c r="N7" s="64">
        <v>2031</v>
      </c>
      <c r="O7" s="64">
        <v>2032</v>
      </c>
      <c r="P7" s="64">
        <v>2033</v>
      </c>
      <c r="Q7" s="64">
        <v>2034</v>
      </c>
    </row>
    <row r="8" spans="2:17" ht="16" thickBot="1" x14ac:dyDescent="0.35">
      <c r="B8" s="166"/>
      <c r="C8" s="2" t="s">
        <v>71</v>
      </c>
      <c r="D8" s="3"/>
      <c r="E8" s="3"/>
      <c r="F8" s="3"/>
      <c r="G8" s="3"/>
      <c r="H8" s="3"/>
      <c r="I8" s="3"/>
      <c r="J8" s="3"/>
      <c r="K8" s="3"/>
      <c r="L8" s="3"/>
      <c r="M8" s="3"/>
      <c r="N8" s="3"/>
      <c r="O8" s="3"/>
      <c r="P8" s="3"/>
      <c r="Q8" s="4"/>
    </row>
    <row r="9" spans="2:17" ht="16" thickBot="1" x14ac:dyDescent="0.35">
      <c r="B9" s="166"/>
      <c r="C9" s="5" t="s">
        <v>72</v>
      </c>
      <c r="D9" s="6"/>
      <c r="E9" s="6"/>
      <c r="F9" s="6"/>
      <c r="G9" s="6"/>
      <c r="H9" s="6"/>
      <c r="I9" s="6"/>
      <c r="J9" s="6"/>
      <c r="K9" s="6"/>
      <c r="L9" s="6"/>
      <c r="M9" s="6"/>
      <c r="N9" s="6"/>
      <c r="O9" s="6"/>
      <c r="P9" s="6"/>
      <c r="Q9" s="7"/>
    </row>
    <row r="10" spans="2:17" ht="16" thickBot="1" x14ac:dyDescent="0.35">
      <c r="B10" s="166"/>
      <c r="C10" s="8" t="s">
        <v>73</v>
      </c>
      <c r="D10" s="9"/>
      <c r="E10" s="9"/>
      <c r="F10" s="9"/>
      <c r="G10" s="9"/>
      <c r="H10" s="9"/>
      <c r="I10" s="9"/>
      <c r="J10" s="9"/>
      <c r="K10" s="9"/>
      <c r="L10" s="9"/>
      <c r="M10" s="9"/>
      <c r="N10" s="9"/>
      <c r="O10" s="9"/>
      <c r="P10" s="9"/>
      <c r="Q10" s="10"/>
    </row>
    <row r="11" spans="2:17" ht="13.5" thickBot="1" x14ac:dyDescent="0.35">
      <c r="B11" s="166"/>
      <c r="C11" s="206" t="s">
        <v>74</v>
      </c>
      <c r="D11" s="207"/>
      <c r="E11" s="207"/>
      <c r="F11" s="207"/>
      <c r="G11" s="207"/>
      <c r="H11" s="207"/>
      <c r="I11" s="207"/>
      <c r="J11" s="207"/>
      <c r="K11" s="207"/>
      <c r="L11" s="207"/>
      <c r="M11" s="207"/>
      <c r="N11" s="207"/>
      <c r="O11" s="207"/>
      <c r="P11" s="208"/>
      <c r="Q11" s="209"/>
    </row>
    <row r="12" spans="2:17" ht="16" thickBot="1" x14ac:dyDescent="0.35">
      <c r="B12" s="166">
        <v>1</v>
      </c>
      <c r="C12" s="11" t="s">
        <v>75</v>
      </c>
      <c r="D12" s="23"/>
      <c r="E12" s="23"/>
      <c r="F12" s="23"/>
      <c r="G12" s="23"/>
      <c r="H12" s="23"/>
      <c r="I12" s="23"/>
      <c r="J12" s="23"/>
      <c r="K12" s="23"/>
      <c r="L12" s="23"/>
      <c r="M12" s="23"/>
      <c r="N12" s="23"/>
      <c r="O12" s="23"/>
      <c r="P12" s="23"/>
      <c r="Q12" s="23"/>
    </row>
    <row r="13" spans="2:17" ht="16" thickBot="1" x14ac:dyDescent="0.35">
      <c r="B13" s="166">
        <v>2</v>
      </c>
      <c r="C13" s="12" t="s">
        <v>76</v>
      </c>
      <c r="D13" s="24"/>
      <c r="E13" s="24"/>
      <c r="F13" s="24"/>
      <c r="G13" s="24"/>
      <c r="H13" s="24"/>
      <c r="I13" s="24"/>
      <c r="J13" s="24"/>
      <c r="K13" s="24"/>
      <c r="L13" s="24"/>
      <c r="M13" s="24"/>
      <c r="N13" s="24"/>
      <c r="O13" s="24"/>
      <c r="P13" s="24"/>
      <c r="Q13" s="24"/>
    </row>
    <row r="14" spans="2:17" ht="16" thickBot="1" x14ac:dyDescent="0.3">
      <c r="C14" s="5" t="s">
        <v>77</v>
      </c>
      <c r="D14" s="6"/>
      <c r="E14" s="6"/>
      <c r="F14" s="6"/>
      <c r="G14" s="6"/>
      <c r="H14" s="6"/>
      <c r="I14" s="6"/>
      <c r="J14" s="6"/>
      <c r="K14" s="6"/>
      <c r="L14" s="6"/>
      <c r="M14" s="6"/>
      <c r="N14" s="6"/>
      <c r="O14" s="6"/>
      <c r="P14" s="6"/>
      <c r="Q14" s="7"/>
    </row>
    <row r="15" spans="2:17" ht="16" thickBot="1" x14ac:dyDescent="0.35">
      <c r="B15" s="166">
        <v>3</v>
      </c>
      <c r="C15" s="13" t="s">
        <v>75</v>
      </c>
      <c r="D15" s="14"/>
      <c r="E15" s="14"/>
      <c r="F15" s="14"/>
      <c r="G15" s="14"/>
      <c r="H15" s="14"/>
      <c r="I15" s="14"/>
      <c r="J15" s="14"/>
      <c r="K15" s="14"/>
      <c r="L15" s="14"/>
      <c r="M15" s="14"/>
      <c r="N15" s="14"/>
      <c r="O15" s="14"/>
      <c r="P15" s="14"/>
      <c r="Q15" s="14"/>
    </row>
    <row r="16" spans="2:17" ht="16" thickBot="1" x14ac:dyDescent="0.35">
      <c r="B16" s="166">
        <v>4</v>
      </c>
      <c r="C16" s="15" t="s">
        <v>76</v>
      </c>
      <c r="D16" s="16"/>
      <c r="E16" s="16"/>
      <c r="F16" s="16"/>
      <c r="G16" s="16"/>
      <c r="H16" s="16"/>
      <c r="I16" s="16"/>
      <c r="J16" s="16"/>
      <c r="K16" s="16"/>
      <c r="L16" s="16"/>
      <c r="M16" s="16"/>
      <c r="N16" s="16"/>
      <c r="O16" s="16"/>
      <c r="P16" s="16"/>
      <c r="Q16" s="16"/>
    </row>
    <row r="17" spans="2:17" ht="16" thickBot="1" x14ac:dyDescent="0.35">
      <c r="B17" s="166"/>
      <c r="C17" s="5" t="s">
        <v>78</v>
      </c>
      <c r="D17" s="6"/>
      <c r="E17" s="6"/>
      <c r="F17" s="6"/>
      <c r="G17" s="6"/>
      <c r="H17" s="6"/>
      <c r="I17" s="6"/>
      <c r="J17" s="6"/>
      <c r="K17" s="6"/>
      <c r="L17" s="6"/>
      <c r="M17" s="6"/>
      <c r="N17" s="6"/>
      <c r="O17" s="6"/>
      <c r="P17" s="6"/>
      <c r="Q17" s="7"/>
    </row>
    <row r="18" spans="2:17" ht="16" thickBot="1" x14ac:dyDescent="0.35">
      <c r="B18" s="166">
        <v>5</v>
      </c>
      <c r="C18" s="13" t="s">
        <v>75</v>
      </c>
      <c r="D18" s="17"/>
      <c r="E18" s="17"/>
      <c r="F18" s="17"/>
      <c r="G18" s="17"/>
      <c r="H18" s="17"/>
      <c r="I18" s="17"/>
      <c r="J18" s="17"/>
      <c r="K18" s="17"/>
      <c r="L18" s="17"/>
      <c r="M18" s="17"/>
      <c r="N18" s="17"/>
      <c r="O18" s="17"/>
      <c r="P18" s="17"/>
      <c r="Q18" s="17"/>
    </row>
    <row r="19" spans="2:17" ht="16" thickBot="1" x14ac:dyDescent="0.35">
      <c r="B19" s="166">
        <v>6</v>
      </c>
      <c r="C19" s="15" t="s">
        <v>76</v>
      </c>
      <c r="D19" s="18"/>
      <c r="E19" s="18"/>
      <c r="F19" s="18"/>
      <c r="G19" s="18"/>
      <c r="H19" s="18"/>
      <c r="I19" s="18"/>
      <c r="J19" s="18"/>
      <c r="K19" s="18"/>
      <c r="L19" s="18"/>
      <c r="M19" s="18"/>
      <c r="N19" s="18"/>
      <c r="O19" s="18"/>
      <c r="P19" s="18"/>
      <c r="Q19" s="18"/>
    </row>
    <row r="20" spans="2:17" ht="16" thickBot="1" x14ac:dyDescent="0.35">
      <c r="B20" s="166"/>
      <c r="C20" s="5" t="s">
        <v>79</v>
      </c>
      <c r="D20" s="6"/>
      <c r="E20" s="6"/>
      <c r="F20" s="6"/>
      <c r="G20" s="6"/>
      <c r="H20" s="6"/>
      <c r="I20" s="6"/>
      <c r="J20" s="6"/>
      <c r="K20" s="6"/>
      <c r="L20" s="6"/>
      <c r="M20" s="6"/>
      <c r="N20" s="6"/>
      <c r="O20" s="6"/>
      <c r="P20" s="6"/>
      <c r="Q20" s="7"/>
    </row>
    <row r="21" spans="2:17" ht="16" thickBot="1" x14ac:dyDescent="0.35">
      <c r="B21" s="166">
        <v>7</v>
      </c>
      <c r="C21" s="13" t="s">
        <v>75</v>
      </c>
      <c r="D21" s="14"/>
      <c r="E21" s="14"/>
      <c r="F21" s="14"/>
      <c r="G21" s="14"/>
      <c r="H21" s="14"/>
      <c r="I21" s="14"/>
      <c r="J21" s="14"/>
      <c r="K21" s="14"/>
      <c r="L21" s="14"/>
      <c r="M21" s="14"/>
      <c r="N21" s="14"/>
      <c r="O21" s="14"/>
      <c r="P21" s="14"/>
      <c r="Q21" s="14"/>
    </row>
    <row r="22" spans="2:17" ht="16" thickBot="1" x14ac:dyDescent="0.35">
      <c r="B22" s="166">
        <v>8</v>
      </c>
      <c r="C22" s="15" t="s">
        <v>76</v>
      </c>
      <c r="D22" s="19"/>
      <c r="E22" s="19"/>
      <c r="F22" s="19"/>
      <c r="G22" s="19"/>
      <c r="H22" s="19"/>
      <c r="I22" s="19"/>
      <c r="J22" s="19"/>
      <c r="K22" s="19"/>
      <c r="L22" s="19"/>
      <c r="M22" s="19"/>
      <c r="N22" s="19"/>
      <c r="O22" s="19"/>
      <c r="P22" s="19"/>
      <c r="Q22" s="19"/>
    </row>
    <row r="23" spans="2:17" ht="16" thickBot="1" x14ac:dyDescent="0.35">
      <c r="B23" s="166">
        <v>9</v>
      </c>
      <c r="C23" s="38" t="s">
        <v>80</v>
      </c>
      <c r="D23" s="22"/>
      <c r="E23" s="22"/>
      <c r="F23" s="22"/>
      <c r="G23" s="22"/>
      <c r="H23" s="22"/>
      <c r="I23" s="22"/>
      <c r="J23" s="22"/>
      <c r="K23" s="22"/>
      <c r="L23" s="22"/>
      <c r="M23" s="22"/>
      <c r="N23" s="22"/>
      <c r="O23" s="22"/>
      <c r="P23" s="22"/>
      <c r="Q23" s="22"/>
    </row>
    <row r="24" spans="2:17" ht="16" thickBot="1" x14ac:dyDescent="0.35">
      <c r="B24" s="166">
        <v>10</v>
      </c>
      <c r="C24" s="38" t="s">
        <v>81</v>
      </c>
      <c r="D24" s="65"/>
      <c r="E24" s="66"/>
      <c r="F24" s="66"/>
      <c r="G24" s="66"/>
      <c r="H24" s="66"/>
      <c r="I24" s="66"/>
      <c r="J24" s="66"/>
      <c r="K24" s="66"/>
      <c r="L24" s="66"/>
      <c r="M24" s="66"/>
      <c r="N24" s="66"/>
      <c r="O24" s="66"/>
      <c r="P24" s="66"/>
      <c r="Q24" s="66"/>
    </row>
    <row r="25" spans="2:17" ht="16" thickBot="1" x14ac:dyDescent="0.35">
      <c r="B25" s="166"/>
      <c r="C25" s="5" t="s">
        <v>82</v>
      </c>
      <c r="D25" s="6"/>
      <c r="E25" s="6"/>
      <c r="F25" s="6"/>
      <c r="G25" s="6"/>
      <c r="H25" s="6"/>
      <c r="I25" s="6"/>
      <c r="J25" s="6"/>
      <c r="K25" s="6"/>
      <c r="L25" s="6"/>
      <c r="M25" s="6"/>
      <c r="N25" s="6"/>
      <c r="O25" s="6"/>
      <c r="P25" s="6"/>
      <c r="Q25" s="7"/>
    </row>
    <row r="26" spans="2:17" ht="16" thickBot="1" x14ac:dyDescent="0.35">
      <c r="B26" s="166">
        <v>11</v>
      </c>
      <c r="C26" s="13" t="s">
        <v>75</v>
      </c>
      <c r="D26" s="14"/>
      <c r="E26" s="14"/>
      <c r="F26" s="14"/>
      <c r="G26" s="14"/>
      <c r="H26" s="14"/>
      <c r="I26" s="14"/>
      <c r="J26" s="14"/>
      <c r="K26" s="14"/>
      <c r="L26" s="14"/>
      <c r="M26" s="14"/>
      <c r="N26" s="14"/>
      <c r="O26" s="14"/>
      <c r="P26" s="14"/>
      <c r="Q26" s="14"/>
    </row>
    <row r="27" spans="2:17" ht="16" thickBot="1" x14ac:dyDescent="0.35">
      <c r="B27" s="166">
        <v>12</v>
      </c>
      <c r="C27" s="15" t="s">
        <v>76</v>
      </c>
      <c r="D27" s="20"/>
      <c r="E27" s="20"/>
      <c r="F27" s="20"/>
      <c r="G27" s="20"/>
      <c r="H27" s="20"/>
      <c r="I27" s="20"/>
      <c r="J27" s="20"/>
      <c r="K27" s="20"/>
      <c r="L27" s="20"/>
      <c r="M27" s="20"/>
      <c r="N27" s="20"/>
      <c r="O27" s="20"/>
      <c r="P27" s="20"/>
      <c r="Q27" s="20"/>
    </row>
    <row r="28" spans="2:17" ht="16" thickBot="1" x14ac:dyDescent="0.35">
      <c r="B28" s="166">
        <v>13</v>
      </c>
      <c r="C28" s="21" t="s">
        <v>83</v>
      </c>
      <c r="D28" s="22"/>
      <c r="E28" s="22"/>
      <c r="F28" s="22"/>
      <c r="G28" s="22"/>
      <c r="H28" s="22"/>
      <c r="I28" s="22"/>
      <c r="J28" s="22"/>
      <c r="K28" s="22"/>
      <c r="L28" s="22"/>
      <c r="M28" s="22"/>
      <c r="N28" s="22"/>
      <c r="O28" s="22"/>
      <c r="P28" s="22"/>
      <c r="Q28" s="22"/>
    </row>
    <row r="29" spans="2:17" ht="16" thickBot="1" x14ac:dyDescent="0.35">
      <c r="B29" s="166">
        <v>14</v>
      </c>
      <c r="C29" s="167" t="s">
        <v>129</v>
      </c>
      <c r="D29" s="6"/>
      <c r="E29" s="6"/>
      <c r="F29" s="6"/>
      <c r="G29" s="6"/>
      <c r="H29" s="6"/>
      <c r="I29" s="6"/>
      <c r="J29" s="6"/>
      <c r="K29" s="6"/>
      <c r="L29" s="6"/>
      <c r="M29" s="6"/>
      <c r="N29" s="6"/>
      <c r="O29" s="6"/>
      <c r="P29" s="6"/>
      <c r="Q29" s="7"/>
    </row>
    <row r="30" spans="2:17" ht="16" thickBot="1" x14ac:dyDescent="0.35">
      <c r="B30" s="166">
        <v>15</v>
      </c>
      <c r="C30" s="5" t="s">
        <v>61</v>
      </c>
      <c r="D30" s="24"/>
      <c r="E30" s="24"/>
      <c r="F30" s="24"/>
      <c r="G30" s="24"/>
      <c r="H30" s="24"/>
      <c r="I30" s="24"/>
      <c r="J30" s="24"/>
      <c r="K30" s="24"/>
      <c r="L30" s="24"/>
      <c r="M30" s="24"/>
      <c r="N30" s="24"/>
      <c r="O30" s="24"/>
      <c r="P30" s="24"/>
      <c r="Q30" s="24"/>
    </row>
    <row r="31" spans="2:17" ht="16" thickBot="1" x14ac:dyDescent="0.35">
      <c r="B31" s="166"/>
      <c r="C31" s="8" t="s">
        <v>84</v>
      </c>
      <c r="D31" s="9"/>
      <c r="E31" s="9"/>
      <c r="F31" s="9"/>
      <c r="G31" s="9"/>
      <c r="H31" s="9"/>
      <c r="I31" s="9"/>
      <c r="J31" s="9"/>
      <c r="K31" s="9"/>
      <c r="L31" s="9"/>
      <c r="M31" s="9"/>
      <c r="N31" s="9"/>
      <c r="O31" s="9"/>
      <c r="P31" s="9"/>
      <c r="Q31" s="10"/>
    </row>
    <row r="32" spans="2:17" ht="16" thickBot="1" x14ac:dyDescent="0.35">
      <c r="B32" s="166">
        <v>16</v>
      </c>
      <c r="C32" s="25" t="s">
        <v>85</v>
      </c>
      <c r="D32" s="26"/>
      <c r="E32" s="26"/>
      <c r="F32" s="26"/>
      <c r="G32" s="26"/>
      <c r="H32" s="26"/>
      <c r="I32" s="26"/>
      <c r="J32" s="26"/>
      <c r="K32" s="26"/>
      <c r="L32" s="26"/>
      <c r="M32" s="27"/>
      <c r="N32" s="48"/>
      <c r="O32" s="48"/>
      <c r="P32" s="26"/>
      <c r="Q32" s="27"/>
    </row>
    <row r="33" spans="2:17" ht="16" thickBot="1" x14ac:dyDescent="0.35">
      <c r="B33" s="166">
        <v>17</v>
      </c>
      <c r="C33" s="5" t="s">
        <v>86</v>
      </c>
      <c r="D33" s="6"/>
      <c r="E33" s="6"/>
      <c r="F33" s="6"/>
      <c r="G33" s="6"/>
      <c r="H33" s="6"/>
      <c r="I33" s="6"/>
      <c r="J33" s="6"/>
      <c r="K33" s="6"/>
      <c r="L33" s="6"/>
      <c r="M33" s="6"/>
      <c r="N33" s="6"/>
      <c r="O33" s="6"/>
      <c r="P33" s="6"/>
      <c r="Q33" s="7"/>
    </row>
    <row r="34" spans="2:17" ht="16" thickBot="1" x14ac:dyDescent="0.35">
      <c r="B34" s="166">
        <v>18</v>
      </c>
      <c r="C34" s="28" t="s">
        <v>87</v>
      </c>
      <c r="D34" s="29"/>
      <c r="E34" s="29"/>
      <c r="F34" s="29"/>
      <c r="G34" s="29"/>
      <c r="H34" s="29"/>
      <c r="I34" s="29"/>
      <c r="J34" s="29"/>
      <c r="K34" s="29"/>
      <c r="L34" s="29"/>
      <c r="M34" s="30"/>
      <c r="N34" s="49"/>
      <c r="O34" s="49"/>
      <c r="P34" s="29"/>
      <c r="Q34" s="30"/>
    </row>
    <row r="35" spans="2:17" ht="16" thickBot="1" x14ac:dyDescent="0.35">
      <c r="B35" s="166">
        <v>19</v>
      </c>
      <c r="C35" s="31" t="s">
        <v>88</v>
      </c>
      <c r="D35" s="29"/>
      <c r="E35" s="29"/>
      <c r="F35" s="29"/>
      <c r="G35" s="29"/>
      <c r="H35" s="29"/>
      <c r="I35" s="29"/>
      <c r="J35" s="29"/>
      <c r="K35" s="29"/>
      <c r="L35" s="29"/>
      <c r="M35" s="30"/>
      <c r="N35" s="49"/>
      <c r="O35" s="49"/>
      <c r="P35" s="29"/>
      <c r="Q35" s="30"/>
    </row>
    <row r="36" spans="2:17" ht="16" thickBot="1" x14ac:dyDescent="0.35">
      <c r="B36" s="166">
        <v>20</v>
      </c>
      <c r="C36" s="31" t="s">
        <v>89</v>
      </c>
      <c r="D36" s="29"/>
      <c r="E36" s="29"/>
      <c r="F36" s="29"/>
      <c r="G36" s="29"/>
      <c r="H36" s="29"/>
      <c r="I36" s="29"/>
      <c r="J36" s="29"/>
      <c r="K36" s="29"/>
      <c r="L36" s="29"/>
      <c r="M36" s="30"/>
      <c r="N36" s="49"/>
      <c r="O36" s="49"/>
      <c r="P36" s="29"/>
      <c r="Q36" s="30"/>
    </row>
    <row r="37" spans="2:17" ht="16" thickBot="1" x14ac:dyDescent="0.35">
      <c r="B37" s="166">
        <v>21</v>
      </c>
      <c r="C37" s="32" t="s">
        <v>90</v>
      </c>
      <c r="D37" s="29"/>
      <c r="E37" s="29"/>
      <c r="F37" s="29"/>
      <c r="G37" s="29"/>
      <c r="H37" s="29"/>
      <c r="I37" s="29"/>
      <c r="J37" s="29"/>
      <c r="K37" s="29"/>
      <c r="L37" s="29"/>
      <c r="M37" s="30"/>
      <c r="N37" s="49"/>
      <c r="O37" s="49"/>
      <c r="P37" s="29"/>
      <c r="Q37" s="30"/>
    </row>
    <row r="38" spans="2:17" ht="16" thickBot="1" x14ac:dyDescent="0.35">
      <c r="B38" s="166">
        <v>22</v>
      </c>
      <c r="C38" s="32" t="s">
        <v>61</v>
      </c>
      <c r="D38" s="27"/>
      <c r="E38" s="27"/>
      <c r="F38" s="27"/>
      <c r="G38" s="27"/>
      <c r="H38" s="27"/>
      <c r="I38" s="27"/>
      <c r="J38" s="27"/>
      <c r="K38" s="27"/>
      <c r="L38" s="27"/>
      <c r="M38" s="27"/>
      <c r="N38" s="27"/>
      <c r="O38" s="27"/>
      <c r="P38" s="27"/>
      <c r="Q38" s="27"/>
    </row>
    <row r="39" spans="2:17" ht="16" thickBot="1" x14ac:dyDescent="0.35">
      <c r="B39" s="166">
        <v>23</v>
      </c>
      <c r="C39" s="90" t="s">
        <v>91</v>
      </c>
      <c r="D39" s="48"/>
      <c r="E39" s="48"/>
      <c r="F39" s="48"/>
      <c r="G39" s="48"/>
      <c r="H39" s="48"/>
      <c r="I39" s="48"/>
      <c r="J39" s="48"/>
      <c r="K39" s="48"/>
      <c r="L39" s="48"/>
      <c r="M39" s="48"/>
      <c r="N39" s="48"/>
      <c r="O39" s="48"/>
      <c r="P39" s="48"/>
      <c r="Q39" s="27"/>
    </row>
    <row r="40" spans="2:17" ht="16" thickBot="1" x14ac:dyDescent="0.35">
      <c r="B40" s="166">
        <v>24</v>
      </c>
      <c r="C40" s="90" t="s">
        <v>59</v>
      </c>
      <c r="D40" s="48"/>
      <c r="E40" s="48"/>
      <c r="F40" s="48"/>
      <c r="G40" s="48"/>
      <c r="H40" s="48"/>
      <c r="I40" s="48"/>
      <c r="J40" s="48"/>
      <c r="K40" s="48"/>
      <c r="L40" s="48"/>
      <c r="M40" s="48"/>
      <c r="N40" s="48"/>
      <c r="O40" s="48"/>
      <c r="P40" s="48"/>
      <c r="Q40" s="27"/>
    </row>
    <row r="41" spans="2:17" ht="16" thickBot="1" x14ac:dyDescent="0.35">
      <c r="B41" s="166">
        <v>25</v>
      </c>
      <c r="C41" s="53" t="s">
        <v>130</v>
      </c>
      <c r="D41" s="50"/>
      <c r="E41" s="50"/>
      <c r="F41" s="50"/>
      <c r="G41" s="50"/>
      <c r="H41" s="50"/>
      <c r="I41" s="50"/>
      <c r="J41" s="50"/>
      <c r="K41" s="50"/>
      <c r="L41" s="50"/>
      <c r="M41" s="50"/>
      <c r="N41" s="50"/>
      <c r="O41" s="50"/>
      <c r="P41" s="50"/>
      <c r="Q41" s="50"/>
    </row>
    <row r="42" spans="2:17" ht="16" thickBot="1" x14ac:dyDescent="0.35">
      <c r="B42" s="166">
        <v>26</v>
      </c>
      <c r="C42" s="53" t="s">
        <v>92</v>
      </c>
      <c r="D42" s="37"/>
      <c r="E42" s="37"/>
      <c r="F42" s="37"/>
      <c r="G42" s="37"/>
      <c r="H42" s="37"/>
      <c r="I42" s="37"/>
      <c r="J42" s="37"/>
      <c r="K42" s="37"/>
      <c r="L42" s="37"/>
      <c r="M42" s="37"/>
      <c r="N42" s="37"/>
      <c r="O42" s="37"/>
      <c r="P42" s="37"/>
      <c r="Q42" s="37"/>
    </row>
    <row r="43" spans="2:17" ht="16" thickBot="1" x14ac:dyDescent="0.35">
      <c r="B43" s="166">
        <v>27</v>
      </c>
      <c r="C43" s="91" t="s">
        <v>93</v>
      </c>
      <c r="D43" s="37"/>
      <c r="E43" s="37"/>
      <c r="F43" s="37"/>
      <c r="G43" s="37"/>
      <c r="H43" s="37"/>
      <c r="I43" s="37"/>
      <c r="J43" s="37"/>
      <c r="K43" s="37"/>
      <c r="L43" s="37"/>
      <c r="M43" s="37"/>
      <c r="N43" s="37"/>
      <c r="O43" s="37"/>
      <c r="P43" s="37"/>
      <c r="Q43" s="37"/>
    </row>
    <row r="44" spans="2:17" ht="16" thickBot="1" x14ac:dyDescent="0.35">
      <c r="B44" s="166">
        <v>28</v>
      </c>
      <c r="C44" s="91" t="s">
        <v>94</v>
      </c>
      <c r="D44" s="37"/>
      <c r="E44" s="37"/>
      <c r="F44" s="37"/>
      <c r="G44" s="37"/>
      <c r="H44" s="37"/>
      <c r="I44" s="37"/>
      <c r="J44" s="37"/>
      <c r="K44" s="37"/>
      <c r="L44" s="37"/>
      <c r="M44" s="37"/>
      <c r="N44" s="37"/>
      <c r="O44" s="37"/>
      <c r="P44" s="37"/>
      <c r="Q44" s="37"/>
    </row>
    <row r="45" spans="2:17" ht="16" thickBot="1" x14ac:dyDescent="0.35">
      <c r="B45" s="166">
        <v>29</v>
      </c>
      <c r="C45" s="92" t="s">
        <v>95</v>
      </c>
      <c r="D45" s="6"/>
      <c r="E45" s="6"/>
      <c r="F45" s="6"/>
      <c r="G45" s="6"/>
      <c r="H45" s="6"/>
      <c r="I45" s="6"/>
      <c r="J45" s="6"/>
      <c r="K45" s="6"/>
      <c r="L45" s="6"/>
      <c r="M45" s="6"/>
      <c r="N45" s="6"/>
      <c r="O45" s="6"/>
      <c r="P45" s="6"/>
      <c r="Q45" s="7"/>
    </row>
    <row r="46" spans="2:17" ht="16" thickBot="1" x14ac:dyDescent="0.35">
      <c r="B46" s="166">
        <v>30</v>
      </c>
      <c r="C46" s="93" t="s">
        <v>96</v>
      </c>
      <c r="D46" s="23"/>
      <c r="E46" s="23"/>
      <c r="F46" s="23"/>
      <c r="G46" s="23"/>
      <c r="H46" s="23"/>
      <c r="I46" s="23"/>
      <c r="J46" s="23"/>
      <c r="K46" s="23"/>
      <c r="L46" s="23"/>
      <c r="M46" s="23"/>
      <c r="N46" s="23"/>
      <c r="O46" s="23"/>
      <c r="P46" s="23"/>
      <c r="Q46" s="23"/>
    </row>
    <row r="47" spans="2:17" ht="16" thickBot="1" x14ac:dyDescent="0.35">
      <c r="B47" s="166">
        <v>31</v>
      </c>
      <c r="C47" s="54" t="s">
        <v>97</v>
      </c>
      <c r="D47" s="29"/>
      <c r="E47" s="29"/>
      <c r="F47" s="29"/>
      <c r="G47" s="29"/>
      <c r="H47" s="29"/>
      <c r="I47" s="29"/>
      <c r="J47" s="29"/>
      <c r="K47" s="29"/>
      <c r="L47" s="29"/>
      <c r="M47" s="30"/>
      <c r="N47" s="49"/>
      <c r="O47" s="49"/>
      <c r="P47" s="29"/>
      <c r="Q47" s="30"/>
    </row>
    <row r="48" spans="2:17" ht="16" thickBot="1" x14ac:dyDescent="0.35">
      <c r="B48" s="166">
        <v>32</v>
      </c>
      <c r="C48" s="55" t="s">
        <v>98</v>
      </c>
      <c r="D48" s="29"/>
      <c r="E48" s="29"/>
      <c r="F48" s="29"/>
      <c r="G48" s="29"/>
      <c r="H48" s="29"/>
      <c r="I48" s="29"/>
      <c r="J48" s="29"/>
      <c r="K48" s="29"/>
      <c r="L48" s="29"/>
      <c r="M48" s="30"/>
      <c r="N48" s="49"/>
      <c r="O48" s="49"/>
      <c r="P48" s="29"/>
      <c r="Q48" s="30"/>
    </row>
    <row r="49" spans="2:17" ht="16" thickBot="1" x14ac:dyDescent="0.35">
      <c r="B49" s="166">
        <v>33</v>
      </c>
      <c r="C49" s="55" t="s">
        <v>99</v>
      </c>
      <c r="D49" s="26"/>
      <c r="E49" s="26"/>
      <c r="F49" s="26"/>
      <c r="G49" s="26"/>
      <c r="H49" s="26"/>
      <c r="I49" s="26"/>
      <c r="J49" s="26"/>
      <c r="K49" s="26"/>
      <c r="L49" s="26"/>
      <c r="M49" s="27"/>
      <c r="N49" s="48"/>
      <c r="O49" s="48"/>
      <c r="P49" s="26"/>
      <c r="Q49" s="27"/>
    </row>
    <row r="50" spans="2:17" ht="16" thickBot="1" x14ac:dyDescent="0.35">
      <c r="B50" s="166">
        <v>34</v>
      </c>
      <c r="C50" s="55" t="s">
        <v>100</v>
      </c>
      <c r="D50" s="37"/>
      <c r="E50" s="37"/>
      <c r="F50" s="37"/>
      <c r="G50" s="37"/>
      <c r="H50" s="37"/>
      <c r="I50" s="37"/>
      <c r="J50" s="37"/>
      <c r="K50" s="37"/>
      <c r="L50" s="37"/>
      <c r="M50" s="37"/>
      <c r="N50" s="37"/>
      <c r="O50" s="37"/>
      <c r="P50" s="37"/>
      <c r="Q50" s="37"/>
    </row>
    <row r="51" spans="2:17" ht="16" thickBot="1" x14ac:dyDescent="0.35">
      <c r="B51" s="166">
        <v>35</v>
      </c>
      <c r="C51" s="91" t="s">
        <v>101</v>
      </c>
      <c r="D51" s="37"/>
      <c r="E51" s="37"/>
      <c r="F51" s="37"/>
      <c r="G51" s="37"/>
      <c r="H51" s="37"/>
      <c r="I51" s="37"/>
      <c r="J51" s="37"/>
      <c r="K51" s="37"/>
      <c r="L51" s="37"/>
      <c r="M51" s="37"/>
      <c r="N51" s="37"/>
      <c r="O51" s="37"/>
      <c r="P51" s="37"/>
      <c r="Q51" s="37"/>
    </row>
    <row r="52" spans="2:17" ht="16" thickBot="1" x14ac:dyDescent="0.35">
      <c r="B52" s="166">
        <v>36</v>
      </c>
      <c r="C52" s="56" t="s">
        <v>102</v>
      </c>
      <c r="D52" s="3"/>
      <c r="E52" s="3"/>
      <c r="F52" s="3"/>
      <c r="G52" s="3"/>
      <c r="H52" s="3"/>
      <c r="I52" s="3"/>
      <c r="J52" s="3"/>
      <c r="K52" s="3"/>
      <c r="L52" s="3"/>
      <c r="M52" s="3"/>
      <c r="N52" s="3"/>
      <c r="O52" s="3"/>
      <c r="P52" s="3"/>
      <c r="Q52" s="4"/>
    </row>
    <row r="53" spans="2:17" ht="16" thickBot="1" x14ac:dyDescent="0.35">
      <c r="B53" s="166">
        <v>37</v>
      </c>
      <c r="C53" s="57" t="s">
        <v>103</v>
      </c>
      <c r="D53" s="23"/>
      <c r="E53" s="23"/>
      <c r="F53" s="23"/>
      <c r="G53" s="23"/>
      <c r="H53" s="23"/>
      <c r="I53" s="23"/>
      <c r="J53" s="23"/>
      <c r="K53" s="23"/>
      <c r="L53" s="23"/>
      <c r="M53" s="23"/>
      <c r="N53" s="23"/>
      <c r="O53" s="23"/>
      <c r="P53" s="23"/>
      <c r="Q53" s="23"/>
    </row>
    <row r="54" spans="2:17" ht="16" thickBot="1" x14ac:dyDescent="0.35">
      <c r="B54" s="166">
        <v>38</v>
      </c>
      <c r="C54" s="58" t="s">
        <v>104</v>
      </c>
      <c r="D54" s="33"/>
      <c r="E54" s="33"/>
      <c r="F54" s="33"/>
      <c r="G54" s="33"/>
      <c r="H54" s="33"/>
      <c r="I54" s="33"/>
      <c r="J54" s="33"/>
      <c r="K54" s="33"/>
      <c r="L54" s="33"/>
      <c r="M54" s="33"/>
      <c r="N54" s="33"/>
      <c r="O54" s="33"/>
      <c r="P54" s="33"/>
      <c r="Q54" s="33"/>
    </row>
    <row r="55" spans="2:17" ht="16" thickBot="1" x14ac:dyDescent="0.35">
      <c r="B55" s="166">
        <v>39</v>
      </c>
      <c r="C55" s="59" t="s">
        <v>105</v>
      </c>
      <c r="D55" s="34"/>
      <c r="E55" s="34"/>
      <c r="F55" s="34"/>
      <c r="G55" s="34"/>
      <c r="H55" s="34"/>
      <c r="I55" s="34"/>
      <c r="J55" s="34"/>
      <c r="K55" s="34"/>
      <c r="L55" s="34"/>
      <c r="M55" s="34"/>
      <c r="N55" s="34"/>
      <c r="O55" s="34"/>
      <c r="P55" s="34"/>
      <c r="Q55" s="34"/>
    </row>
    <row r="56" spans="2:17" ht="16" thickBot="1" x14ac:dyDescent="0.35">
      <c r="B56" s="166">
        <v>40</v>
      </c>
      <c r="C56" s="60" t="s">
        <v>106</v>
      </c>
      <c r="D56" s="94"/>
      <c r="E56" s="94"/>
      <c r="F56" s="94"/>
      <c r="G56" s="94"/>
      <c r="H56" s="94"/>
      <c r="I56" s="94"/>
      <c r="J56" s="94"/>
      <c r="K56" s="94"/>
      <c r="L56" s="94"/>
      <c r="M56" s="94"/>
      <c r="N56" s="94"/>
      <c r="O56" s="94"/>
      <c r="P56" s="94"/>
      <c r="Q56" s="94"/>
    </row>
    <row r="57" spans="2:17" ht="16" thickBot="1" x14ac:dyDescent="0.35">
      <c r="B57" s="166">
        <v>41</v>
      </c>
      <c r="C57" s="60" t="s">
        <v>107</v>
      </c>
      <c r="D57" s="94"/>
      <c r="E57" s="94"/>
      <c r="F57" s="94"/>
      <c r="G57" s="94"/>
      <c r="H57" s="94"/>
      <c r="I57" s="94"/>
      <c r="J57" s="94"/>
      <c r="K57" s="94"/>
      <c r="L57" s="94"/>
      <c r="M57" s="94"/>
      <c r="N57" s="94"/>
      <c r="O57" s="94"/>
      <c r="P57" s="94"/>
      <c r="Q57" s="94"/>
    </row>
    <row r="58" spans="2:17" ht="16" thickBot="1" x14ac:dyDescent="0.4">
      <c r="B58" s="166">
        <v>42</v>
      </c>
      <c r="C58" s="61" t="s">
        <v>108</v>
      </c>
      <c r="D58" s="94"/>
      <c r="E58" s="94"/>
      <c r="F58" s="94"/>
      <c r="G58" s="94"/>
      <c r="H58" s="94"/>
      <c r="I58" s="94"/>
      <c r="J58" s="94"/>
      <c r="K58" s="94"/>
      <c r="L58" s="94"/>
      <c r="M58" s="94"/>
      <c r="N58" s="94"/>
      <c r="O58" s="94"/>
      <c r="P58" s="94"/>
      <c r="Q58" s="94"/>
    </row>
    <row r="59" spans="2:17" ht="13.5" thickBot="1" x14ac:dyDescent="0.35">
      <c r="B59" s="166"/>
      <c r="C59" s="62"/>
      <c r="D59" s="95"/>
      <c r="E59" s="95"/>
      <c r="F59" s="95"/>
      <c r="G59" s="95"/>
      <c r="H59" s="95"/>
      <c r="I59" s="95"/>
      <c r="J59" s="95"/>
      <c r="K59" s="95"/>
      <c r="L59" s="95"/>
      <c r="M59" s="95"/>
      <c r="N59" s="95"/>
      <c r="O59" s="95"/>
      <c r="P59" s="95"/>
      <c r="Q59" s="96"/>
    </row>
    <row r="60" spans="2:17" ht="18.5" thickBot="1" x14ac:dyDescent="0.35">
      <c r="B60" s="166">
        <v>43</v>
      </c>
      <c r="C60" s="63" t="s">
        <v>109</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9" sqref="B9"/>
    </sheetView>
  </sheetViews>
  <sheetFormatPr defaultColWidth="8.44140625" defaultRowHeight="16.5" customHeight="1" x14ac:dyDescent="0.25"/>
  <cols>
    <col min="1" max="1" width="49.109375" style="1" customWidth="1"/>
    <col min="2" max="16384" width="8.44140625" style="1"/>
  </cols>
  <sheetData>
    <row r="1" spans="1:15" ht="16.5" customHeight="1" x14ac:dyDescent="0.25">
      <c r="A1" s="215" t="s">
        <v>110</v>
      </c>
      <c r="B1" s="216"/>
      <c r="C1" s="216"/>
      <c r="D1" s="216"/>
      <c r="E1" s="216"/>
      <c r="F1" s="216"/>
      <c r="G1" s="216"/>
      <c r="H1" s="216"/>
      <c r="I1" s="216"/>
      <c r="J1" s="216"/>
      <c r="K1" s="216"/>
      <c r="L1" s="216"/>
      <c r="M1" s="216"/>
      <c r="N1" s="216"/>
      <c r="O1" s="216"/>
    </row>
    <row r="2" spans="1:15" ht="16.5" customHeight="1" x14ac:dyDescent="0.25">
      <c r="A2" s="217" t="str">
        <f>'FormsList&amp;FilerInfo'!B2</f>
        <v>CCA Name</v>
      </c>
      <c r="B2" s="218"/>
      <c r="C2" s="218"/>
      <c r="D2" s="218"/>
      <c r="E2" s="218"/>
      <c r="F2" s="218"/>
      <c r="G2" s="218"/>
      <c r="H2" s="218"/>
      <c r="I2" s="218"/>
      <c r="J2" s="218"/>
      <c r="K2" s="218"/>
      <c r="L2" s="218"/>
      <c r="M2" s="218"/>
      <c r="N2" s="218"/>
      <c r="O2" s="218"/>
    </row>
    <row r="3" spans="1:15" ht="16.5" customHeight="1" x14ac:dyDescent="0.25">
      <c r="A3" s="97"/>
      <c r="B3" s="98"/>
      <c r="C3" s="98"/>
      <c r="D3" s="98"/>
      <c r="E3" s="98"/>
      <c r="F3" s="98"/>
      <c r="G3" s="98"/>
      <c r="H3" s="98"/>
      <c r="I3" s="98"/>
      <c r="J3" s="98"/>
      <c r="K3" s="98"/>
      <c r="L3" s="98"/>
      <c r="M3" s="98"/>
      <c r="N3" s="98"/>
      <c r="O3" s="98"/>
    </row>
    <row r="4" spans="1:15" ht="16.5" customHeight="1" x14ac:dyDescent="0.25">
      <c r="A4" s="219" t="s">
        <v>111</v>
      </c>
      <c r="B4" s="220"/>
      <c r="C4" s="220"/>
      <c r="D4" s="220"/>
      <c r="E4" s="220"/>
      <c r="F4" s="220"/>
      <c r="G4" s="220"/>
      <c r="H4" s="220"/>
      <c r="I4" s="220"/>
      <c r="J4" s="220"/>
      <c r="K4" s="220"/>
      <c r="L4" s="220"/>
      <c r="M4" s="220"/>
      <c r="N4" s="220"/>
      <c r="O4" s="220"/>
    </row>
    <row r="5" spans="1:15" ht="16.5" customHeight="1" x14ac:dyDescent="0.25">
      <c r="A5" s="221" t="s">
        <v>70</v>
      </c>
      <c r="B5" s="222"/>
      <c r="C5" s="222"/>
      <c r="D5" s="222"/>
      <c r="E5" s="222"/>
      <c r="F5" s="222"/>
      <c r="G5" s="222"/>
      <c r="H5" s="222"/>
      <c r="I5" s="222"/>
      <c r="J5" s="222"/>
      <c r="K5" s="222"/>
      <c r="L5" s="222"/>
      <c r="M5" s="222"/>
      <c r="N5" s="222"/>
      <c r="O5" s="222"/>
    </row>
    <row r="6" spans="1:15" ht="22.5" customHeight="1" thickBot="1" x14ac:dyDescent="0.3">
      <c r="A6" s="99"/>
      <c r="B6" s="100"/>
      <c r="C6" s="100"/>
      <c r="D6" s="100"/>
      <c r="E6" s="100"/>
      <c r="F6" s="100"/>
      <c r="G6" s="100"/>
      <c r="H6" s="100"/>
      <c r="I6" s="100"/>
      <c r="J6" s="100"/>
      <c r="K6" s="100"/>
      <c r="L6" s="100"/>
      <c r="M6" s="100"/>
      <c r="N6" s="100"/>
      <c r="O6" s="100"/>
    </row>
    <row r="7" spans="1:15" ht="16.5" customHeight="1" thickBot="1" x14ac:dyDescent="0.4">
      <c r="A7" s="101"/>
      <c r="B7" s="102">
        <v>2021</v>
      </c>
      <c r="C7" s="102">
        <v>2022</v>
      </c>
      <c r="D7" s="102">
        <v>2023</v>
      </c>
      <c r="E7" s="102">
        <v>2024</v>
      </c>
      <c r="F7" s="102">
        <v>2025</v>
      </c>
      <c r="G7" s="102">
        <v>2026</v>
      </c>
      <c r="H7" s="102">
        <v>2027</v>
      </c>
      <c r="I7" s="102">
        <v>2028</v>
      </c>
      <c r="J7" s="102">
        <v>2029</v>
      </c>
      <c r="K7" s="102">
        <v>2030</v>
      </c>
      <c r="L7" s="102">
        <v>2031</v>
      </c>
      <c r="M7" s="102">
        <v>2032</v>
      </c>
      <c r="N7" s="102">
        <v>2033</v>
      </c>
      <c r="O7" s="102">
        <v>2034</v>
      </c>
    </row>
    <row r="8" spans="1:15" ht="16.5" customHeight="1" thickBot="1" x14ac:dyDescent="0.3">
      <c r="A8" s="103"/>
      <c r="B8" s="104"/>
      <c r="C8" s="104"/>
      <c r="D8" s="104"/>
      <c r="E8" s="104"/>
      <c r="F8" s="104"/>
      <c r="G8" s="104"/>
      <c r="H8" s="104"/>
      <c r="I8" s="104"/>
      <c r="J8" s="104"/>
      <c r="K8" s="104"/>
      <c r="L8" s="104"/>
      <c r="M8" s="104"/>
      <c r="N8" s="104"/>
      <c r="O8" s="105"/>
    </row>
    <row r="9" spans="1:15" ht="16.5" customHeight="1" thickBot="1" x14ac:dyDescent="0.3">
      <c r="A9" s="106" t="s">
        <v>112</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07" t="s">
        <v>113</v>
      </c>
      <c r="B10" s="108"/>
      <c r="C10" s="108"/>
      <c r="D10" s="108"/>
      <c r="E10" s="108"/>
      <c r="F10" s="108"/>
      <c r="G10" s="108"/>
      <c r="H10" s="108"/>
      <c r="I10" s="108"/>
      <c r="J10" s="108"/>
      <c r="K10" s="108"/>
      <c r="L10" s="108"/>
      <c r="M10" s="108"/>
      <c r="N10" s="108"/>
      <c r="O10" s="109"/>
    </row>
    <row r="11" spans="1:15" ht="16.5" customHeight="1" x14ac:dyDescent="0.25">
      <c r="A11" s="110" t="s">
        <v>114</v>
      </c>
      <c r="B11" s="111"/>
      <c r="C11" s="111"/>
      <c r="D11" s="111"/>
      <c r="E11" s="111"/>
      <c r="F11" s="111"/>
      <c r="G11" s="111"/>
      <c r="H11" s="111"/>
      <c r="I11" s="111"/>
      <c r="J11" s="111"/>
      <c r="K11" s="111"/>
      <c r="L11" s="111"/>
      <c r="M11" s="111"/>
      <c r="N11" s="111"/>
      <c r="O11" s="112"/>
    </row>
    <row r="12" spans="1:15" ht="16.5" customHeight="1" x14ac:dyDescent="0.25">
      <c r="A12" s="113" t="s">
        <v>115</v>
      </c>
      <c r="B12" s="114"/>
      <c r="C12" s="114"/>
      <c r="D12" s="114"/>
      <c r="E12" s="114"/>
      <c r="F12" s="114"/>
      <c r="G12" s="114"/>
      <c r="H12" s="114"/>
      <c r="I12" s="114"/>
      <c r="J12" s="114"/>
      <c r="K12" s="114"/>
      <c r="L12" s="114"/>
      <c r="M12" s="114"/>
      <c r="N12" s="114"/>
      <c r="O12" s="115"/>
    </row>
    <row r="13" spans="1:15" ht="16.5" customHeight="1" x14ac:dyDescent="0.25">
      <c r="A13" s="113" t="s">
        <v>116</v>
      </c>
      <c r="B13" s="114"/>
      <c r="C13" s="114"/>
      <c r="D13" s="114"/>
      <c r="E13" s="114"/>
      <c r="F13" s="114"/>
      <c r="G13" s="114"/>
      <c r="H13" s="114"/>
      <c r="I13" s="114"/>
      <c r="J13" s="114"/>
      <c r="K13" s="114"/>
      <c r="L13" s="114"/>
      <c r="M13" s="114"/>
      <c r="N13" s="114"/>
      <c r="O13" s="115"/>
    </row>
    <row r="14" spans="1:15" ht="16.5" customHeight="1" x14ac:dyDescent="0.25">
      <c r="A14" s="113" t="s">
        <v>117</v>
      </c>
      <c r="B14" s="114"/>
      <c r="C14" s="114"/>
      <c r="D14" s="114"/>
      <c r="E14" s="114"/>
      <c r="F14" s="114"/>
      <c r="G14" s="114"/>
      <c r="H14" s="114"/>
      <c r="I14" s="114"/>
      <c r="J14" s="114"/>
      <c r="K14" s="114"/>
      <c r="L14" s="114"/>
      <c r="M14" s="114"/>
      <c r="N14" s="114"/>
      <c r="O14" s="115"/>
    </row>
    <row r="15" spans="1:15" ht="16.5" customHeight="1" thickBot="1" x14ac:dyDescent="0.3">
      <c r="A15" s="116" t="s">
        <v>118</v>
      </c>
      <c r="B15" s="117"/>
      <c r="C15" s="117"/>
      <c r="D15" s="117"/>
      <c r="E15" s="117"/>
      <c r="F15" s="117"/>
      <c r="G15" s="117"/>
      <c r="H15" s="117"/>
      <c r="I15" s="117"/>
      <c r="J15" s="117"/>
      <c r="K15" s="117"/>
      <c r="L15" s="117"/>
      <c r="M15" s="117"/>
      <c r="N15" s="117"/>
      <c r="O15" s="118"/>
    </row>
    <row r="16" spans="1:15" ht="13.5" customHeight="1" thickTop="1" thickBot="1" x14ac:dyDescent="0.3">
      <c r="A16" s="119" t="s">
        <v>119</v>
      </c>
      <c r="B16" s="120"/>
      <c r="C16" s="120"/>
      <c r="D16" s="120"/>
      <c r="E16" s="120"/>
      <c r="F16" s="120"/>
      <c r="G16" s="120"/>
      <c r="H16" s="120"/>
      <c r="I16" s="120"/>
      <c r="J16" s="120"/>
      <c r="K16" s="120"/>
      <c r="L16" s="120"/>
      <c r="M16" s="120"/>
      <c r="N16" s="120"/>
      <c r="O16" s="120"/>
    </row>
    <row r="17" spans="1:15" ht="16.5" customHeight="1" thickBot="1" x14ac:dyDescent="0.3">
      <c r="A17" s="121" t="s">
        <v>120</v>
      </c>
      <c r="B17" s="9"/>
      <c r="C17" s="9"/>
      <c r="D17" s="9"/>
      <c r="E17" s="9"/>
      <c r="F17" s="9"/>
      <c r="G17" s="9"/>
      <c r="H17" s="9"/>
      <c r="I17" s="9"/>
      <c r="J17" s="9"/>
      <c r="K17" s="9"/>
      <c r="L17" s="9"/>
      <c r="M17" s="9"/>
      <c r="N17" s="9"/>
      <c r="O17" s="10"/>
    </row>
    <row r="18" spans="1:15" ht="16.5" customHeight="1" x14ac:dyDescent="0.25">
      <c r="A18" s="110" t="s">
        <v>114</v>
      </c>
      <c r="B18" s="122"/>
      <c r="C18" s="122"/>
      <c r="D18" s="122"/>
      <c r="E18" s="122"/>
      <c r="F18" s="122"/>
      <c r="G18" s="122"/>
      <c r="H18" s="122"/>
      <c r="I18" s="122"/>
      <c r="J18" s="122"/>
      <c r="K18" s="122"/>
      <c r="L18" s="122"/>
      <c r="M18" s="122"/>
      <c r="N18" s="122"/>
      <c r="O18" s="123"/>
    </row>
    <row r="19" spans="1:15" ht="16.5" customHeight="1" x14ac:dyDescent="0.25">
      <c r="A19" s="113" t="s">
        <v>115</v>
      </c>
      <c r="B19" s="124"/>
      <c r="C19" s="124"/>
      <c r="D19" s="124"/>
      <c r="E19" s="124"/>
      <c r="F19" s="124"/>
      <c r="G19" s="124"/>
      <c r="H19" s="124"/>
      <c r="I19" s="124"/>
      <c r="J19" s="124"/>
      <c r="K19" s="124"/>
      <c r="L19" s="124"/>
      <c r="M19" s="124"/>
      <c r="N19" s="124"/>
      <c r="O19" s="125"/>
    </row>
    <row r="20" spans="1:15" ht="16.5" customHeight="1" x14ac:dyDescent="0.25">
      <c r="A20" s="113" t="s">
        <v>116</v>
      </c>
      <c r="B20" s="124"/>
      <c r="C20" s="124"/>
      <c r="D20" s="124"/>
      <c r="E20" s="124"/>
      <c r="F20" s="124"/>
      <c r="G20" s="124"/>
      <c r="H20" s="124"/>
      <c r="I20" s="124"/>
      <c r="J20" s="124"/>
      <c r="K20" s="124"/>
      <c r="L20" s="124"/>
      <c r="M20" s="124"/>
      <c r="N20" s="124"/>
      <c r="O20" s="125"/>
    </row>
    <row r="21" spans="1:15" ht="16.5" customHeight="1" x14ac:dyDescent="0.25">
      <c r="A21" s="113" t="s">
        <v>117</v>
      </c>
      <c r="B21" s="124"/>
      <c r="C21" s="124"/>
      <c r="D21" s="124"/>
      <c r="E21" s="124"/>
      <c r="F21" s="124"/>
      <c r="G21" s="124"/>
      <c r="H21" s="124"/>
      <c r="I21" s="124"/>
      <c r="J21" s="124"/>
      <c r="K21" s="124"/>
      <c r="L21" s="124"/>
      <c r="M21" s="124"/>
      <c r="N21" s="124"/>
      <c r="O21" s="125"/>
    </row>
    <row r="22" spans="1:15" ht="16.5" customHeight="1" thickBot="1" x14ac:dyDescent="0.3">
      <c r="A22" s="116" t="s">
        <v>118</v>
      </c>
      <c r="B22" s="126"/>
      <c r="C22" s="126"/>
      <c r="D22" s="126"/>
      <c r="E22" s="126"/>
      <c r="F22" s="126"/>
      <c r="G22" s="126"/>
      <c r="H22" s="126"/>
      <c r="I22" s="126"/>
      <c r="J22" s="126"/>
      <c r="K22" s="126"/>
      <c r="L22" s="126"/>
      <c r="M22" s="126"/>
      <c r="N22" s="126"/>
      <c r="O22" s="127"/>
    </row>
    <row r="23" spans="1:15" ht="13.5" customHeight="1" thickTop="1" thickBot="1" x14ac:dyDescent="0.3">
      <c r="A23" s="119" t="s">
        <v>121</v>
      </c>
      <c r="B23" s="120"/>
      <c r="C23" s="120"/>
      <c r="D23" s="120"/>
      <c r="E23" s="120"/>
      <c r="F23" s="120"/>
      <c r="G23" s="120"/>
      <c r="H23" s="120"/>
      <c r="I23" s="120"/>
      <c r="J23" s="120"/>
      <c r="K23" s="120"/>
      <c r="L23" s="120"/>
      <c r="M23" s="120"/>
      <c r="N23" s="120"/>
      <c r="O23" s="120"/>
    </row>
    <row r="24" spans="1:15" s="130" customFormat="1" ht="16.5" customHeight="1" thickBot="1" x14ac:dyDescent="0.35">
      <c r="A24" s="121" t="s">
        <v>122</v>
      </c>
      <c r="B24" s="128"/>
      <c r="C24" s="128"/>
      <c r="D24" s="128"/>
      <c r="E24" s="128"/>
      <c r="F24" s="128"/>
      <c r="G24" s="128"/>
      <c r="H24" s="128"/>
      <c r="I24" s="128"/>
      <c r="J24" s="128"/>
      <c r="K24" s="128"/>
      <c r="L24" s="128"/>
      <c r="M24" s="128"/>
      <c r="N24" s="128"/>
      <c r="O24" s="12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Shayna Barnes</cp:lastModifiedBy>
  <cp:revision/>
  <dcterms:created xsi:type="dcterms:W3CDTF">2004-04-26T18:12:37Z</dcterms:created>
  <dcterms:modified xsi:type="dcterms:W3CDTF">2023-06-28T20:45:43Z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