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
    </mc:Choice>
  </mc:AlternateContent>
  <xr:revisionPtr revIDLastSave="0" documentId="8_{7930F9E2-E651-43F4-8BA5-27617216B9AB}" xr6:coauthVersionLast="47" xr6:coauthVersionMax="47" xr10:uidLastSave="{00000000-0000-0000-0000-000000000000}"/>
  <bookViews>
    <workbookView xWindow="735" yWindow="720" windowWidth="17805" windowHeight="11520" xr2:uid="{567E691F-D1E4-4997-A2A3-C467A2EC0A6B}"/>
  </bookViews>
  <sheets>
    <sheet name="Declaration" sheetId="4" r:id="rId1"/>
    <sheet name="Underground Gas Storage Data" sheetId="3" r:id="rId2"/>
  </sheets>
  <definedNames>
    <definedName name="_xlnm._FilterDatabase" localSheetId="1" hidden="1">'Underground Gas Storage Data'!$A$26:$F$392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3" l="1"/>
  <c r="C9" i="3"/>
  <c r="G393" i="3"/>
  <c r="F177" i="3"/>
  <c r="F116" i="3"/>
  <c r="C58" i="3" l="1"/>
  <c r="C28" i="3" l="1"/>
  <c r="C29" i="3" s="1"/>
  <c r="C30" i="3" s="1"/>
  <c r="D30" i="3" s="1"/>
  <c r="D27" i="3"/>
  <c r="C26" i="4"/>
  <c r="B10" i="3"/>
  <c r="B9" i="3"/>
  <c r="B8" i="3"/>
  <c r="B6" i="3"/>
  <c r="B5" i="3"/>
  <c r="B4" i="3"/>
  <c r="B3" i="3"/>
  <c r="B1" i="3"/>
  <c r="D29" i="3" l="1"/>
  <c r="D28" i="3"/>
  <c r="C31" i="3"/>
  <c r="D31" i="3" l="1"/>
  <c r="C32" i="3"/>
  <c r="C33" i="3" l="1"/>
  <c r="D32" i="3"/>
  <c r="C34" i="3" l="1"/>
  <c r="D33" i="3"/>
  <c r="C35" i="3" l="1"/>
  <c r="D34" i="3"/>
  <c r="C36" i="3" l="1"/>
  <c r="D35" i="3"/>
  <c r="C37" i="3" l="1"/>
  <c r="D36" i="3"/>
  <c r="C38" i="3" l="1"/>
  <c r="D37" i="3"/>
  <c r="D38" i="3" l="1"/>
  <c r="C39" i="3"/>
  <c r="D39" i="3" l="1"/>
  <c r="C40" i="3"/>
  <c r="D40" i="3" l="1"/>
  <c r="C41" i="3"/>
  <c r="D41" i="3" l="1"/>
  <c r="C42" i="3"/>
  <c r="C43" i="3" l="1"/>
  <c r="D42" i="3"/>
  <c r="C44" i="3" l="1"/>
  <c r="D43" i="3"/>
  <c r="C45" i="3" l="1"/>
  <c r="D44" i="3"/>
  <c r="C46" i="3" l="1"/>
  <c r="D45" i="3"/>
  <c r="C47" i="3" l="1"/>
  <c r="D46" i="3"/>
  <c r="C48" i="3" l="1"/>
  <c r="D47" i="3"/>
  <c r="D48" i="3" l="1"/>
  <c r="C49" i="3"/>
  <c r="D49" i="3" l="1"/>
  <c r="C50" i="3"/>
  <c r="D50" i="3" l="1"/>
  <c r="C51" i="3"/>
  <c r="D51" i="3" l="1"/>
  <c r="C52" i="3"/>
  <c r="C53" i="3" l="1"/>
  <c r="D52" i="3"/>
  <c r="C54" i="3" l="1"/>
  <c r="D53" i="3"/>
  <c r="D54" i="3" l="1"/>
  <c r="C55" i="3"/>
  <c r="D55" i="3" l="1"/>
  <c r="C56" i="3"/>
  <c r="D56" i="3" l="1"/>
  <c r="C57" i="3"/>
  <c r="D57" i="3" l="1"/>
  <c r="C59" i="3" l="1"/>
  <c r="D58" i="3"/>
  <c r="C60" i="3" l="1"/>
  <c r="D59" i="3"/>
  <c r="C61" i="3" l="1"/>
  <c r="D60" i="3"/>
  <c r="C62" i="3" l="1"/>
  <c r="D61" i="3"/>
  <c r="C63" i="3" l="1"/>
  <c r="D62" i="3"/>
  <c r="C64" i="3" l="1"/>
  <c r="D63" i="3"/>
  <c r="D64" i="3" l="1"/>
  <c r="C65" i="3"/>
  <c r="D65" i="3" l="1"/>
  <c r="C66" i="3"/>
  <c r="D66" i="3" l="1"/>
  <c r="C67" i="3"/>
  <c r="D67" i="3" l="1"/>
  <c r="C68" i="3"/>
  <c r="C69" i="3" l="1"/>
  <c r="D68" i="3"/>
  <c r="C70" i="3" l="1"/>
  <c r="D69" i="3"/>
  <c r="D70" i="3" l="1"/>
  <c r="C71" i="3"/>
  <c r="D71" i="3" l="1"/>
  <c r="C72" i="3"/>
  <c r="D72" i="3" l="1"/>
  <c r="C73" i="3"/>
  <c r="D73" i="3" l="1"/>
  <c r="C74" i="3"/>
  <c r="C75" i="3" l="1"/>
  <c r="D74" i="3"/>
  <c r="C76" i="3" l="1"/>
  <c r="D75" i="3"/>
  <c r="C77" i="3" l="1"/>
  <c r="D76" i="3"/>
  <c r="C78" i="3" l="1"/>
  <c r="D77" i="3"/>
  <c r="C79" i="3" l="1"/>
  <c r="D78" i="3"/>
  <c r="C80" i="3" l="1"/>
  <c r="D79" i="3"/>
  <c r="D80" i="3" l="1"/>
  <c r="C81" i="3"/>
  <c r="D81" i="3" l="1"/>
  <c r="C82" i="3"/>
  <c r="D82" i="3" l="1"/>
  <c r="C83" i="3"/>
  <c r="D83" i="3" l="1"/>
  <c r="C84" i="3"/>
  <c r="C85" i="3" l="1"/>
  <c r="D84" i="3"/>
  <c r="C86" i="3" l="1"/>
  <c r="D85" i="3"/>
  <c r="D86" i="3" l="1"/>
  <c r="C87" i="3"/>
  <c r="D87" i="3" l="1"/>
  <c r="C88" i="3"/>
  <c r="D88" i="3" l="1"/>
  <c r="C89" i="3"/>
  <c r="D89" i="3" l="1"/>
  <c r="C90" i="3"/>
  <c r="C91" i="3" l="1"/>
  <c r="D90" i="3"/>
  <c r="C92" i="3" l="1"/>
  <c r="D91" i="3"/>
  <c r="C93" i="3" l="1"/>
  <c r="D92" i="3"/>
  <c r="C94" i="3" l="1"/>
  <c r="D93" i="3"/>
  <c r="C95" i="3" l="1"/>
  <c r="D94" i="3"/>
  <c r="C96" i="3" l="1"/>
  <c r="D95" i="3"/>
  <c r="D96" i="3" l="1"/>
  <c r="C97" i="3"/>
  <c r="D97" i="3" l="1"/>
  <c r="C98" i="3"/>
  <c r="D98" i="3" l="1"/>
  <c r="C99" i="3"/>
  <c r="D99" i="3" l="1"/>
  <c r="C100" i="3"/>
  <c r="C101" i="3" l="1"/>
  <c r="D100" i="3"/>
  <c r="C102" i="3" l="1"/>
  <c r="D101" i="3"/>
  <c r="D102" i="3" l="1"/>
  <c r="C103" i="3"/>
  <c r="D103" i="3" l="1"/>
  <c r="C104" i="3"/>
  <c r="D104" i="3" l="1"/>
  <c r="C105" i="3"/>
  <c r="D105" i="3" l="1"/>
  <c r="C106" i="3"/>
  <c r="C107" i="3" l="1"/>
  <c r="D106" i="3"/>
  <c r="C108" i="3" l="1"/>
  <c r="D107" i="3"/>
  <c r="C109" i="3" l="1"/>
  <c r="D108" i="3"/>
  <c r="C110" i="3" l="1"/>
  <c r="D109" i="3"/>
  <c r="C111" i="3" l="1"/>
  <c r="D110" i="3"/>
  <c r="C112" i="3" l="1"/>
  <c r="D111" i="3"/>
  <c r="D112" i="3" l="1"/>
  <c r="C113" i="3"/>
  <c r="D113" i="3" l="1"/>
  <c r="C114" i="3"/>
  <c r="D114" i="3" l="1"/>
  <c r="C115" i="3"/>
  <c r="D115" i="3" l="1"/>
  <c r="C116" i="3"/>
  <c r="C117" i="3" s="1"/>
  <c r="D116" i="3" l="1"/>
  <c r="C118" i="3" l="1"/>
  <c r="D117" i="3"/>
  <c r="D118" i="3" l="1"/>
  <c r="C119" i="3"/>
  <c r="D119" i="3" l="1"/>
  <c r="C120" i="3"/>
  <c r="D120" i="3" l="1"/>
  <c r="C121" i="3"/>
  <c r="D121" i="3" l="1"/>
  <c r="C122" i="3"/>
  <c r="C123" i="3" l="1"/>
  <c r="D122" i="3"/>
  <c r="C124" i="3" l="1"/>
  <c r="D123" i="3"/>
  <c r="C125" i="3" l="1"/>
  <c r="D124" i="3"/>
  <c r="C126" i="3" l="1"/>
  <c r="D125" i="3"/>
  <c r="C127" i="3" l="1"/>
  <c r="D126" i="3"/>
  <c r="C128" i="3" l="1"/>
  <c r="D127" i="3"/>
  <c r="D128" i="3" l="1"/>
  <c r="C129" i="3"/>
  <c r="D129" i="3" l="1"/>
  <c r="C130" i="3"/>
  <c r="D130" i="3" l="1"/>
  <c r="C131" i="3"/>
  <c r="D131" i="3" l="1"/>
  <c r="C132" i="3"/>
  <c r="C133" i="3" l="1"/>
  <c r="D132" i="3"/>
  <c r="C134" i="3" l="1"/>
  <c r="D133" i="3"/>
  <c r="D134" i="3" l="1"/>
  <c r="C135" i="3"/>
  <c r="D135" i="3" l="1"/>
  <c r="C136" i="3"/>
  <c r="D136" i="3" l="1"/>
  <c r="C137" i="3"/>
  <c r="D137" i="3" l="1"/>
  <c r="C138" i="3"/>
  <c r="C139" i="3" l="1"/>
  <c r="D138" i="3"/>
  <c r="C140" i="3" l="1"/>
  <c r="D139" i="3"/>
  <c r="C141" i="3" l="1"/>
  <c r="D140" i="3"/>
  <c r="C142" i="3" l="1"/>
  <c r="D141" i="3"/>
  <c r="C143" i="3" l="1"/>
  <c r="D142" i="3"/>
  <c r="C144" i="3" l="1"/>
  <c r="D143" i="3"/>
  <c r="D144" i="3" l="1"/>
  <c r="C145" i="3"/>
  <c r="D145" i="3" l="1"/>
  <c r="C146" i="3"/>
  <c r="D146" i="3" l="1"/>
  <c r="C147" i="3"/>
  <c r="D147" i="3" l="1"/>
  <c r="C148" i="3"/>
  <c r="C149" i="3" l="1"/>
  <c r="D148" i="3"/>
  <c r="C150" i="3" l="1"/>
  <c r="D149" i="3"/>
  <c r="D150" i="3" l="1"/>
  <c r="C151" i="3"/>
  <c r="D151" i="3" l="1"/>
  <c r="C152" i="3"/>
  <c r="D152" i="3" l="1"/>
  <c r="C153" i="3"/>
  <c r="D153" i="3" l="1"/>
  <c r="C154" i="3"/>
  <c r="C155" i="3" l="1"/>
  <c r="D154" i="3"/>
  <c r="C156" i="3" l="1"/>
  <c r="D155" i="3"/>
  <c r="C157" i="3" l="1"/>
  <c r="D156" i="3"/>
  <c r="C158" i="3" l="1"/>
  <c r="D157" i="3"/>
  <c r="C159" i="3" l="1"/>
  <c r="D158" i="3"/>
  <c r="C160" i="3" l="1"/>
  <c r="D159" i="3"/>
  <c r="D160" i="3" l="1"/>
  <c r="C161" i="3"/>
  <c r="D161" i="3" l="1"/>
  <c r="C162" i="3"/>
  <c r="D162" i="3" l="1"/>
  <c r="C163" i="3"/>
  <c r="D163" i="3" l="1"/>
  <c r="C164" i="3"/>
  <c r="C165" i="3" l="1"/>
  <c r="D164" i="3"/>
  <c r="C166" i="3" l="1"/>
  <c r="D165" i="3"/>
  <c r="D166" i="3" l="1"/>
  <c r="C167" i="3"/>
  <c r="D167" i="3" l="1"/>
  <c r="C168" i="3"/>
  <c r="D168" i="3" l="1"/>
  <c r="C169" i="3"/>
  <c r="D169" i="3" l="1"/>
  <c r="C170" i="3"/>
  <c r="C171" i="3" l="1"/>
  <c r="D170" i="3"/>
  <c r="C172" i="3" l="1"/>
  <c r="D171" i="3"/>
  <c r="C173" i="3" l="1"/>
  <c r="D172" i="3"/>
  <c r="C174" i="3" l="1"/>
  <c r="D173" i="3"/>
  <c r="C175" i="3" l="1"/>
  <c r="D174" i="3"/>
  <c r="C176" i="3" l="1"/>
  <c r="D175" i="3"/>
  <c r="D176" i="3" l="1"/>
  <c r="C177" i="3"/>
  <c r="C178" i="3" s="1"/>
  <c r="D177" i="3" l="1"/>
  <c r="D178" i="3" l="1"/>
  <c r="C179" i="3"/>
  <c r="D179" i="3" l="1"/>
  <c r="C180" i="3"/>
  <c r="C181" i="3" l="1"/>
  <c r="D180" i="3"/>
  <c r="C182" i="3" l="1"/>
  <c r="D181" i="3"/>
  <c r="D182" i="3" l="1"/>
  <c r="C183" i="3"/>
  <c r="D183" i="3" l="1"/>
  <c r="C184" i="3"/>
  <c r="D184" i="3" l="1"/>
  <c r="C185" i="3"/>
  <c r="D185" i="3" l="1"/>
  <c r="C186" i="3"/>
  <c r="C187" i="3" l="1"/>
  <c r="D186" i="3"/>
  <c r="C188" i="3" l="1"/>
  <c r="D187" i="3"/>
  <c r="C189" i="3" l="1"/>
  <c r="D188" i="3"/>
  <c r="C190" i="3" l="1"/>
  <c r="D189" i="3"/>
  <c r="C191" i="3" l="1"/>
  <c r="D190" i="3"/>
  <c r="D191" i="3" l="1"/>
  <c r="C192" i="3"/>
  <c r="D192" i="3" l="1"/>
  <c r="C193" i="3"/>
  <c r="D193" i="3" l="1"/>
  <c r="C194" i="3"/>
  <c r="D194" i="3" l="1"/>
  <c r="C195" i="3"/>
  <c r="D195" i="3" l="1"/>
  <c r="C196" i="3"/>
  <c r="C197" i="3" l="1"/>
  <c r="D196" i="3"/>
  <c r="C198" i="3" l="1"/>
  <c r="D197" i="3"/>
  <c r="C199" i="3" l="1"/>
  <c r="D198" i="3"/>
  <c r="D199" i="3" l="1"/>
  <c r="C200" i="3"/>
  <c r="D200" i="3" l="1"/>
  <c r="C201" i="3"/>
  <c r="D201" i="3" l="1"/>
  <c r="C202" i="3"/>
  <c r="C203" i="3" l="1"/>
  <c r="D202" i="3"/>
  <c r="C204" i="3" l="1"/>
  <c r="D203" i="3"/>
  <c r="C205" i="3" l="1"/>
  <c r="D204" i="3"/>
  <c r="C206" i="3" l="1"/>
  <c r="D205" i="3"/>
  <c r="D206" i="3" l="1"/>
  <c r="C207" i="3"/>
  <c r="C208" i="3" s="1"/>
  <c r="D207" i="3" l="1"/>
  <c r="D208" i="3" l="1"/>
  <c r="C209" i="3"/>
  <c r="D209" i="3" l="1"/>
  <c r="C210" i="3"/>
  <c r="C211" i="3" l="1"/>
  <c r="D210" i="3"/>
  <c r="D211" i="3" l="1"/>
  <c r="C212" i="3"/>
  <c r="C213" i="3" l="1"/>
  <c r="D212" i="3"/>
  <c r="C214" i="3" l="1"/>
  <c r="D213" i="3"/>
  <c r="C215" i="3" l="1"/>
  <c r="D214" i="3"/>
  <c r="D215" i="3" l="1"/>
  <c r="C216" i="3"/>
  <c r="D216" i="3" l="1"/>
  <c r="C217" i="3"/>
  <c r="D217" i="3" l="1"/>
  <c r="C218" i="3"/>
  <c r="C219" i="3" l="1"/>
  <c r="D218" i="3"/>
  <c r="C220" i="3" l="1"/>
  <c r="D219" i="3"/>
  <c r="C221" i="3" l="1"/>
  <c r="D220" i="3"/>
  <c r="C222" i="3" l="1"/>
  <c r="D221" i="3"/>
  <c r="C223" i="3" l="1"/>
  <c r="D222" i="3"/>
  <c r="D223" i="3" l="1"/>
  <c r="C224" i="3"/>
  <c r="D224" i="3" l="1"/>
  <c r="C225" i="3"/>
  <c r="D225" i="3" l="1"/>
  <c r="C226" i="3"/>
  <c r="C227" i="3" l="1"/>
  <c r="D226" i="3"/>
  <c r="C228" i="3" l="1"/>
  <c r="D227" i="3"/>
  <c r="C229" i="3" l="1"/>
  <c r="D228" i="3"/>
  <c r="C230" i="3" l="1"/>
  <c r="D229" i="3"/>
  <c r="D230" i="3" l="1"/>
  <c r="C231" i="3"/>
  <c r="D231" i="3" l="1"/>
  <c r="C232" i="3"/>
  <c r="D232" i="3" l="1"/>
  <c r="C233" i="3"/>
  <c r="D233" i="3" l="1"/>
  <c r="C234" i="3"/>
  <c r="C235" i="3" l="1"/>
  <c r="D234" i="3"/>
  <c r="C236" i="3" l="1"/>
  <c r="D235" i="3"/>
  <c r="C237" i="3" l="1"/>
  <c r="D236" i="3"/>
  <c r="C238" i="3" l="1"/>
  <c r="C239" i="3" s="1"/>
  <c r="D237" i="3"/>
  <c r="D238" i="3" l="1"/>
  <c r="C240" i="3" l="1"/>
  <c r="D239" i="3"/>
  <c r="D240" i="3" l="1"/>
  <c r="C241" i="3"/>
  <c r="D241" i="3" l="1"/>
  <c r="C242" i="3"/>
  <c r="D242" i="3" l="1"/>
  <c r="C243" i="3"/>
  <c r="D243" i="3" l="1"/>
  <c r="C244" i="3"/>
  <c r="C245" i="3" l="1"/>
  <c r="D244" i="3"/>
  <c r="C246" i="3" l="1"/>
  <c r="D245" i="3"/>
  <c r="D246" i="3" l="1"/>
  <c r="C247" i="3"/>
  <c r="D247" i="3" l="1"/>
  <c r="C248" i="3"/>
  <c r="D248" i="3" l="1"/>
  <c r="C249" i="3"/>
  <c r="D249" i="3" l="1"/>
  <c r="C250" i="3"/>
  <c r="C251" i="3" l="1"/>
  <c r="D250" i="3"/>
  <c r="C252" i="3" l="1"/>
  <c r="D251" i="3"/>
  <c r="C253" i="3" l="1"/>
  <c r="D252" i="3"/>
  <c r="C254" i="3" l="1"/>
  <c r="D253" i="3"/>
  <c r="C255" i="3" l="1"/>
  <c r="D254" i="3"/>
  <c r="D255" i="3" l="1"/>
  <c r="C256" i="3"/>
  <c r="D256" i="3" l="1"/>
  <c r="C257" i="3"/>
  <c r="D257" i="3" l="1"/>
  <c r="C258" i="3"/>
  <c r="C259" i="3" l="1"/>
  <c r="D258" i="3"/>
  <c r="D259" i="3" l="1"/>
  <c r="C260" i="3"/>
  <c r="C261" i="3" l="1"/>
  <c r="D260" i="3"/>
  <c r="C262" i="3" l="1"/>
  <c r="D261" i="3"/>
  <c r="D262" i="3" l="1"/>
  <c r="C263" i="3"/>
  <c r="D263" i="3" l="1"/>
  <c r="C264" i="3"/>
  <c r="D264" i="3" l="1"/>
  <c r="C265" i="3"/>
  <c r="D265" i="3" l="1"/>
  <c r="C266" i="3"/>
  <c r="C267" i="3" l="1"/>
  <c r="D266" i="3"/>
  <c r="C268" i="3" l="1"/>
  <c r="D267" i="3"/>
  <c r="C269" i="3" l="1"/>
  <c r="C270" i="3" s="1"/>
  <c r="D268" i="3"/>
  <c r="D269" i="3" l="1"/>
  <c r="D270" i="3" l="1"/>
  <c r="C271" i="3"/>
  <c r="D271" i="3" l="1"/>
  <c r="C272" i="3"/>
  <c r="D272" i="3" l="1"/>
  <c r="C273" i="3"/>
  <c r="D273" i="3" l="1"/>
  <c r="C274" i="3"/>
  <c r="C275" i="3" l="1"/>
  <c r="D274" i="3"/>
  <c r="D275" i="3" l="1"/>
  <c r="C276" i="3"/>
  <c r="C277" i="3" l="1"/>
  <c r="D276" i="3"/>
  <c r="C278" i="3" l="1"/>
  <c r="D277" i="3"/>
  <c r="C279" i="3" l="1"/>
  <c r="D278" i="3"/>
  <c r="D279" i="3" l="1"/>
  <c r="C280" i="3"/>
  <c r="D280" i="3" l="1"/>
  <c r="C281" i="3"/>
  <c r="D281" i="3" l="1"/>
  <c r="C282" i="3"/>
  <c r="C283" i="3" l="1"/>
  <c r="D282" i="3"/>
  <c r="C284" i="3" l="1"/>
  <c r="D283" i="3"/>
  <c r="C285" i="3" l="1"/>
  <c r="D284" i="3"/>
  <c r="C286" i="3" l="1"/>
  <c r="D285" i="3"/>
  <c r="C287" i="3" l="1"/>
  <c r="D286" i="3"/>
  <c r="C288" i="3" l="1"/>
  <c r="D287" i="3"/>
  <c r="C289" i="3" l="1"/>
  <c r="D288" i="3"/>
  <c r="D289" i="3" l="1"/>
  <c r="C290" i="3"/>
  <c r="C291" i="3" l="1"/>
  <c r="D290" i="3"/>
  <c r="C292" i="3" l="1"/>
  <c r="D291" i="3"/>
  <c r="C293" i="3" l="1"/>
  <c r="D292" i="3"/>
  <c r="C294" i="3" l="1"/>
  <c r="D293" i="3"/>
  <c r="D294" i="3" l="1"/>
  <c r="C295" i="3"/>
  <c r="D295" i="3" l="1"/>
  <c r="C296" i="3"/>
  <c r="C297" i="3" l="1"/>
  <c r="D296" i="3"/>
  <c r="C298" i="3" l="1"/>
  <c r="D297" i="3"/>
  <c r="C299" i="3" l="1"/>
  <c r="D298" i="3"/>
  <c r="C300" i="3" l="1"/>
  <c r="D299" i="3"/>
  <c r="C301" i="3" l="1"/>
  <c r="D300" i="3"/>
  <c r="C302" i="3" l="1"/>
  <c r="D301" i="3"/>
  <c r="D302" i="3" l="1"/>
  <c r="C303" i="3"/>
  <c r="D303" i="3" l="1"/>
  <c r="C304" i="3"/>
  <c r="C305" i="3" l="1"/>
  <c r="D304" i="3"/>
  <c r="C306" i="3" l="1"/>
  <c r="D305" i="3"/>
  <c r="C307" i="3" l="1"/>
  <c r="D306" i="3"/>
  <c r="C308" i="3" l="1"/>
  <c r="D307" i="3"/>
  <c r="C309" i="3" l="1"/>
  <c r="D308" i="3"/>
  <c r="C310" i="3" l="1"/>
  <c r="D309" i="3"/>
  <c r="C311" i="3" l="1"/>
  <c r="D310" i="3"/>
  <c r="C312" i="3" l="1"/>
  <c r="D311" i="3"/>
  <c r="C313" i="3" l="1"/>
  <c r="D312" i="3"/>
  <c r="C314" i="3" l="1"/>
  <c r="D313" i="3"/>
  <c r="C315" i="3" l="1"/>
  <c r="D314" i="3"/>
  <c r="C316" i="3" l="1"/>
  <c r="D315" i="3"/>
  <c r="C317" i="3" l="1"/>
  <c r="D316" i="3"/>
  <c r="C318" i="3" l="1"/>
  <c r="D317" i="3"/>
  <c r="C319" i="3" l="1"/>
  <c r="D318" i="3"/>
  <c r="C320" i="3" l="1"/>
  <c r="D319" i="3"/>
  <c r="C321" i="3" l="1"/>
  <c r="D320" i="3"/>
  <c r="C322" i="3" l="1"/>
  <c r="D321" i="3"/>
  <c r="D322" i="3" l="1"/>
  <c r="C323" i="3"/>
  <c r="D323" i="3" l="1"/>
  <c r="C324" i="3"/>
  <c r="C325" i="3" l="1"/>
  <c r="D324" i="3"/>
  <c r="C326" i="3" l="1"/>
  <c r="D325" i="3"/>
  <c r="D326" i="3" l="1"/>
  <c r="C327" i="3"/>
  <c r="D327" i="3" l="1"/>
  <c r="C328" i="3"/>
  <c r="C329" i="3" l="1"/>
  <c r="D328" i="3"/>
  <c r="C330" i="3" l="1"/>
  <c r="D329" i="3"/>
  <c r="C331" i="3" l="1"/>
  <c r="D330" i="3"/>
  <c r="C332" i="3" l="1"/>
  <c r="D331" i="3"/>
  <c r="C333" i="3" l="1"/>
  <c r="D332" i="3"/>
  <c r="C334" i="3" l="1"/>
  <c r="D333" i="3"/>
  <c r="C335" i="3" l="1"/>
  <c r="D334" i="3"/>
  <c r="C336" i="3" l="1"/>
  <c r="D335" i="3"/>
  <c r="C337" i="3" l="1"/>
  <c r="D336" i="3"/>
  <c r="C338" i="3" l="1"/>
  <c r="D337" i="3"/>
  <c r="D338" i="3" l="1"/>
  <c r="C339" i="3"/>
  <c r="D339" i="3" l="1"/>
  <c r="C340" i="3"/>
  <c r="C341" i="3" l="1"/>
  <c r="D340" i="3"/>
  <c r="C342" i="3" l="1"/>
  <c r="D341" i="3"/>
  <c r="D342" i="3" l="1"/>
  <c r="C343" i="3"/>
  <c r="C344" i="3" l="1"/>
  <c r="D343" i="3"/>
  <c r="C345" i="3" l="1"/>
  <c r="D344" i="3"/>
  <c r="C346" i="3" l="1"/>
  <c r="D345" i="3"/>
  <c r="C347" i="3" l="1"/>
  <c r="D346" i="3"/>
  <c r="D347" i="3" l="1"/>
  <c r="C348" i="3"/>
  <c r="C349" i="3" l="1"/>
  <c r="D348" i="3"/>
  <c r="C350" i="3" l="1"/>
  <c r="D349" i="3"/>
  <c r="C351" i="3" l="1"/>
  <c r="D350" i="3"/>
  <c r="C352" i="3" l="1"/>
  <c r="D351" i="3"/>
  <c r="C353" i="3" l="1"/>
  <c r="D352" i="3"/>
  <c r="C354" i="3" l="1"/>
  <c r="D353" i="3"/>
  <c r="C355" i="3" l="1"/>
  <c r="D354" i="3"/>
  <c r="C356" i="3" l="1"/>
  <c r="D355" i="3"/>
  <c r="C357" i="3" l="1"/>
  <c r="D356" i="3"/>
  <c r="C358" i="3" l="1"/>
  <c r="D357" i="3"/>
  <c r="D358" i="3" l="1"/>
  <c r="C359" i="3"/>
  <c r="D359" i="3" l="1"/>
  <c r="C360" i="3"/>
  <c r="C361" i="3" s="1"/>
  <c r="D360" i="3" l="1"/>
  <c r="C362" i="3" l="1"/>
  <c r="D361" i="3"/>
  <c r="C363" i="3" l="1"/>
  <c r="D362" i="3"/>
  <c r="C364" i="3" l="1"/>
  <c r="D363" i="3"/>
  <c r="C365" i="3" l="1"/>
  <c r="D364" i="3"/>
  <c r="C366" i="3" l="1"/>
  <c r="D365" i="3"/>
  <c r="D366" i="3" l="1"/>
  <c r="C367" i="3"/>
  <c r="D367" i="3" l="1"/>
  <c r="C368" i="3"/>
  <c r="C369" i="3" l="1"/>
  <c r="D368" i="3"/>
  <c r="C370" i="3" l="1"/>
  <c r="D369" i="3"/>
  <c r="D370" i="3" l="1"/>
  <c r="C371" i="3"/>
  <c r="C372" i="3" l="1"/>
  <c r="D371" i="3"/>
  <c r="C373" i="3" l="1"/>
  <c r="D372" i="3"/>
  <c r="C374" i="3" l="1"/>
  <c r="D373" i="3"/>
  <c r="D374" i="3" l="1"/>
  <c r="C375" i="3"/>
  <c r="D375" i="3" l="1"/>
  <c r="C376" i="3"/>
  <c r="C377" i="3" l="1"/>
  <c r="D376" i="3"/>
  <c r="C378" i="3" l="1"/>
  <c r="D377" i="3"/>
  <c r="C379" i="3" l="1"/>
  <c r="D378" i="3"/>
  <c r="C380" i="3" l="1"/>
  <c r="D379" i="3"/>
  <c r="C381" i="3" l="1"/>
  <c r="D380" i="3"/>
  <c r="C382" i="3" l="1"/>
  <c r="D381" i="3"/>
  <c r="D382" i="3" l="1"/>
  <c r="C383" i="3"/>
  <c r="D383" i="3" l="1"/>
  <c r="C384" i="3"/>
  <c r="C385" i="3" l="1"/>
  <c r="D384" i="3"/>
  <c r="C386" i="3" l="1"/>
  <c r="D385" i="3"/>
  <c r="C387" i="3" l="1"/>
  <c r="D386" i="3"/>
  <c r="C388" i="3" l="1"/>
  <c r="D387" i="3"/>
  <c r="C389" i="3" l="1"/>
  <c r="D388" i="3"/>
  <c r="C390" i="3" l="1"/>
  <c r="D389" i="3"/>
  <c r="D390" i="3" l="1"/>
  <c r="C391" i="3"/>
  <c r="D391" i="3" l="1"/>
  <c r="C392" i="3"/>
  <c r="D392" i="3" s="1"/>
</calcChain>
</file>

<file path=xl/sharedStrings.xml><?xml version="1.0" encoding="utf-8"?>
<sst xmlns="http://schemas.openxmlformats.org/spreadsheetml/2006/main" count="73" uniqueCount="63">
  <si>
    <t xml:space="preserve">State of California </t>
  </si>
  <si>
    <t>California Energy Commission</t>
  </si>
  <si>
    <t>FORM CEC-1314 UNDERGROUND GAS STORAGE DATA</t>
  </si>
  <si>
    <t>(issued 3/2023)</t>
  </si>
  <si>
    <t xml:space="preserve">  </t>
  </si>
  <si>
    <t>Storage Field Name</t>
  </si>
  <si>
    <t>Playa Del Rey</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</si>
  <si>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</si>
  <si>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</si>
  <si>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</si>
  <si>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</si>
  <si>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</si>
  <si>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</si>
  <si>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</si>
  <si>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</si>
  <si>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</si>
  <si>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</si>
  <si>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</si>
  <si>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</si>
  <si>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</si>
  <si>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</si>
  <si>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</si>
  <si>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</si>
  <si>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</si>
  <si>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</si>
  <si>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</si>
  <si>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</si>
  <si>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</si>
  <si>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</si>
  <si>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</si>
  <si>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</si>
  <si>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</si>
  <si>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</si>
  <si>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</si>
  <si>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Playa del Rey</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</si>
  <si>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</si>
  <si>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</si>
  <si>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</si>
  <si>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</si>
  <si>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</si>
  <si>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</si>
  <si>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</si>
  <si>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</si>
  <si>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</si>
  <si>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</si>
  <si>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</si>
  <si>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</si>
  <si>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</si>
  <si>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</si>
  <si>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</si>
  <si>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</si>
  <si>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</si>
  <si>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</si>
  <si>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</si>
  <si>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</si>
  <si>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</si>
  <si>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</si>
  <si>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 and fuel-gas</t>
  </si>
  <si>
    <t>Total Adjustments (MCF) for blowdown and fuel-gas</t>
  </si>
  <si>
    <t>Working gas = Previous day working gas + Injections - Withdrawals - Adjustments</t>
  </si>
  <si>
    <t>Total Gas = Base Gas + Working Gas</t>
  </si>
  <si>
    <t>Adjustments = Blowdown + Fuel Gas</t>
  </si>
  <si>
    <t>_________________________________Director - Underground Storage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</si>
</sst>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0.0_);_(* \(#,##0.0\);_(* &quot;-&quot;??_);_(@_)"/>
  </numFmts>
  <fonts count="25"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1"/>
      <color theme="1"/>
      <name val="Calibri"/>
      <family val="2"/>
      <scheme val="minor"/>
    </font>
    <font>
      <sz val="16"/>
      <color rgb="FF000000"/>
      <name val="Arial"/>
      <family val="2"/>
    </font>
    <font>
      <sz val="16"/>
      <color theme="1"/>
      <name val="Arial"/>
    </font>
    <font>
      <u/>
      <sz val="16"/>
      <color theme="10"/>
      <name val="Calibri"/>
      <family val="2"/>
      <scheme val="minor"/>
    </font>
    <font>
      <sz val="14"/>
      <name val="Arial"/>
      <family val="2"/>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0" fillId="0" borderId="0" applyFont="0" applyFill="0" applyBorder="0" applyAlignment="0" applyProtection="0"/>
  </cellStyleXfs>
  <cellXfs count="84">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14" fontId="6" fillId="2" borderId="1" xfId="1" applyNumberFormat="1" applyFont="1" applyFill="1" applyBorder="1" applyAlignment="1" applyProtection="1">
      <alignment horizontal="left" vertical="center" wrapText="1" indent="1"/>
      <protection locked="0"/>
    </xf>
    <xf numFmtId="0" fontId="8" fillId="0" borderId="0" xfId="0" applyFont="1"/>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13" fillId="2" borderId="1" xfId="2" applyNumberFormat="1" applyFill="1" applyBorder="1" applyAlignment="1" applyProtection="1">
      <alignment horizontal="left" vertical="center" wrapText="1" indent="1"/>
      <protection locked="0"/>
    </xf>
    <xf numFmtId="164" fontId="8" fillId="2" borderId="1" xfId="3" applyNumberFormat="1" applyFont="1" applyFill="1" applyBorder="1" applyAlignment="1" applyProtection="1">
      <alignment horizontal="right" wrapText="1"/>
      <protection locked="0"/>
    </xf>
    <xf numFmtId="0" fontId="8" fillId="0" borderId="1" xfId="0" applyFont="1" applyBorder="1" applyAlignment="1">
      <alignment wrapText="1"/>
    </xf>
    <xf numFmtId="0" fontId="8" fillId="0" borderId="1" xfId="0" applyFont="1" applyBorder="1" applyProtection="1">
      <protection locked="0"/>
    </xf>
    <xf numFmtId="0" fontId="8" fillId="0" borderId="0" xfId="0" applyFont="1" applyProtection="1">
      <protection locked="0"/>
    </xf>
    <xf numFmtId="0" fontId="8" fillId="0" borderId="2" xfId="0" applyFont="1" applyBorder="1" applyProtection="1">
      <protection locked="0"/>
    </xf>
    <xf numFmtId="0" fontId="0" fillId="0" borderId="5" xfId="0" applyBorder="1" applyProtection="1">
      <protection locked="0"/>
    </xf>
    <xf numFmtId="164" fontId="8" fillId="0" borderId="5" xfId="3" applyNumberFormat="1" applyFont="1" applyFill="1" applyBorder="1" applyAlignment="1" applyProtection="1">
      <alignment horizontal="right" wrapText="1"/>
      <protection locked="0"/>
    </xf>
    <xf numFmtId="165" fontId="0" fillId="0" borderId="0" xfId="0" applyNumberFormat="1"/>
    <xf numFmtId="165" fontId="8" fillId="0" borderId="3" xfId="0" applyNumberFormat="1" applyFont="1" applyBorder="1" applyAlignment="1">
      <alignment horizontal="center" wrapText="1"/>
    </xf>
    <xf numFmtId="165" fontId="8" fillId="0" borderId="0" xfId="0" applyNumberFormat="1" applyFont="1"/>
    <xf numFmtId="165" fontId="8" fillId="0" borderId="0" xfId="0" applyNumberFormat="1" applyFont="1" applyAlignment="1" applyProtection="1">
      <alignment horizontal="center" wrapText="1"/>
      <protection locked="0"/>
    </xf>
    <xf numFmtId="165" fontId="0" fillId="0" borderId="0" xfId="0" applyNumberFormat="1" applyAlignment="1" applyProtection="1">
      <alignment horizontal="center" wrapText="1"/>
      <protection locked="0"/>
    </xf>
    <xf numFmtId="165" fontId="1" fillId="0" borderId="1" xfId="0" applyNumberFormat="1" applyFont="1" applyBorder="1" applyAlignment="1">
      <alignment wrapText="1"/>
    </xf>
    <xf numFmtId="165" fontId="8" fillId="2" borderId="1" xfId="3" applyNumberFormat="1" applyFont="1" applyFill="1" applyBorder="1" applyAlignment="1" applyProtection="1">
      <alignment horizontal="right" wrapText="1"/>
      <protection locked="0"/>
    </xf>
    <xf numFmtId="165" fontId="8" fillId="0" borderId="1" xfId="3" applyNumberFormat="1" applyFont="1" applyBorder="1" applyAlignment="1">
      <alignment wrapText="1"/>
    </xf>
    <xf numFmtId="165" fontId="8" fillId="2" borderId="1" xfId="0" applyNumberFormat="1" applyFont="1" applyFill="1" applyBorder="1" applyAlignment="1" applyProtection="1">
      <alignment horizontal="right" wrapText="1"/>
      <protection locked="0"/>
    </xf>
    <xf numFmtId="165" fontId="0" fillId="0" borderId="0" xfId="0" applyNumberFormat="1" applyProtection="1">
      <protection locked="0"/>
    </xf>
    <xf numFmtId="165" fontId="8" fillId="0" borderId="1" xfId="3" applyNumberFormat="1" applyFont="1" applyFill="1" applyBorder="1" applyAlignment="1" applyProtection="1">
      <alignment horizontal="right" wrapText="1"/>
      <protection locked="0"/>
    </xf>
    <xf numFmtId="0" fontId="21" fillId="0" borderId="1" xfId="0" applyFont="1" applyBorder="1"/>
    <xf numFmtId="165" fontId="8" fillId="0" borderId="5" xfId="3" applyNumberFormat="1" applyFont="1" applyFill="1" applyBorder="1" applyAlignment="1" applyProtection="1">
      <alignment horizontal="right" wrapText="1"/>
      <protection locked="0"/>
    </xf>
    <xf numFmtId="165" fontId="8" fillId="0" borderId="1" xfId="0" applyNumberFormat="1" applyFont="1" applyBorder="1" applyProtection="1">
      <protection locked="0"/>
    </xf>
    <xf numFmtId="0" fontId="21" fillId="0" borderId="4" xfId="0" applyFont="1" applyBorder="1"/>
    <xf numFmtId="0" fontId="21" fillId="0" borderId="0" xfId="0" applyFont="1"/>
    <xf numFmtId="165" fontId="8" fillId="0" borderId="1" xfId="0" applyNumberFormat="1" applyFont="1" applyBorder="1" applyAlignment="1">
      <alignment wrapText="1"/>
    </xf>
    <xf numFmtId="165" fontId="8" fillId="0" borderId="1" xfId="3" applyNumberFormat="1" applyFont="1" applyBorder="1" applyProtection="1">
      <protection locked="0"/>
    </xf>
    <xf numFmtId="165" fontId="8" fillId="0" borderId="0" xfId="0" applyNumberFormat="1" applyFont="1" applyProtection="1">
      <protection locked="0"/>
    </xf>
    <xf numFmtId="165" fontId="14" fillId="0" borderId="0" xfId="0" applyNumberFormat="1" applyFont="1" applyAlignment="1">
      <alignment horizontal="left"/>
    </xf>
    <xf numFmtId="165" fontId="14" fillId="0" borderId="0" xfId="0" applyNumberFormat="1" applyFont="1"/>
    <xf numFmtId="0" fontId="4" fillId="0" borderId="0" xfId="0" applyFont="1" applyAlignment="1">
      <alignment horizontal="left" vertical="center" wrapText="1" readingOrder="1"/>
    </xf>
    <xf numFmtId="14" fontId="24" fillId="0" borderId="0" xfId="1" applyNumberFormat="1" applyFont="1" applyAlignment="1">
      <alignment horizontal="center" vertical="center"/>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165" fontId="8" fillId="2" borderId="2" xfId="0" applyNumberFormat="1" applyFont="1" applyFill="1" applyBorder="1" applyAlignment="1" applyProtection="1">
      <alignment horizontal="center" wrapText="1"/>
      <protection locked="0"/>
    </xf>
    <xf numFmtId="165" fontId="8" fillId="2" borderId="3" xfId="0" applyNumberFormat="1" applyFont="1" applyFill="1" applyBorder="1" applyAlignment="1" applyProtection="1">
      <alignment horizontal="center" wrapText="1"/>
      <protection locked="0"/>
    </xf>
    <xf numFmtId="165" fontId="8" fillId="2" borderId="4" xfId="0" applyNumberFormat="1" applyFont="1" applyFill="1" applyBorder="1" applyAlignment="1" applyProtection="1">
      <alignment horizontal="center" wrapText="1"/>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0" xfId="0" applyFont="1" applyAlignment="1">
      <alignment horizontal="center"/>
    </xf>
    <xf numFmtId="165" fontId="8" fillId="0" borderId="2" xfId="0" applyNumberFormat="1" applyFont="1" applyBorder="1" applyAlignment="1">
      <alignment horizontal="center" wrapText="1"/>
    </xf>
    <xf numFmtId="165" fontId="8" fillId="0" borderId="3" xfId="0" applyNumberFormat="1" applyFont="1" applyBorder="1" applyAlignment="1">
      <alignment horizontal="center" wrapText="1"/>
    </xf>
    <xf numFmtId="165" fontId="8" fillId="0" borderId="4" xfId="0" applyNumberFormat="1" applyFont="1" applyBorder="1" applyAlignment="1">
      <alignment horizontal="center" wrapText="1"/>
    </xf>
    <xf numFmtId="14" fontId="22" fillId="0" borderId="2" xfId="0" applyNumberFormat="1" applyFont="1" applyBorder="1" applyAlignment="1">
      <alignment horizontal="center" wrapText="1"/>
    </xf>
    <xf numFmtId="0" fontId="22" fillId="0" borderId="3" xfId="0" applyFont="1" applyBorder="1" applyAlignment="1">
      <alignment horizontal="center" wrapText="1"/>
    </xf>
    <xf numFmtId="0" fontId="22" fillId="0" borderId="4" xfId="0" applyFont="1" applyBorder="1" applyAlignment="1">
      <alignment horizontal="center" wrapText="1"/>
    </xf>
    <xf numFmtId="14" fontId="22" fillId="0" borderId="3" xfId="0" applyNumberFormat="1" applyFont="1" applyBorder="1" applyAlignment="1">
      <alignment horizontal="center" wrapText="1"/>
    </xf>
    <xf numFmtId="14" fontId="22" fillId="0" borderId="4" xfId="0" applyNumberFormat="1" applyFont="1" applyBorder="1" applyAlignment="1">
      <alignment horizontal="center" wrapText="1"/>
    </xf>
    <xf numFmtId="165" fontId="23" fillId="0" borderId="2" xfId="2" applyNumberFormat="1" applyFont="1" applyBorder="1" applyAlignment="1">
      <alignment horizontal="center" wrapText="1"/>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142875</xdr:colOff>
      <xdr:row>24</xdr:row>
      <xdr:rowOff>1400175</xdr:rowOff>
    </xdr:from>
    <xdr:to>
      <xdr:col>1</xdr:col>
      <xdr:colOff>2228850</xdr:colOff>
      <xdr:row>25</xdr:row>
      <xdr:rowOff>361950</xdr:rowOff>
    </xdr:to>
    <xdr:pic>
      <xdr:nvPicPr>
        <xdr:cNvPr id="3" name="Picture 2">
          <a:extLst>
            <a:ext uri="{FF2B5EF4-FFF2-40B4-BE49-F238E27FC236}">
              <a16:creationId xmlns:a16="http://schemas.microsoft.com/office/drawing/2014/main" id="{1AD78026-B879-4B06-AACB-7A3F9663A152}"/>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314325" y="7058025"/>
          <a:ext cx="2085975"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abSelected="1" topLeftCell="A14" zoomScale="80" zoomScaleNormal="80" workbookViewId="0">
      <selection activeCell="C26" sqref="C26"/>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58" t="s">
        <v>0</v>
      </c>
      <c r="C1" s="58"/>
    </row>
    <row r="2" spans="2:12" ht="21" customHeight="1" x14ac:dyDescent="0.2">
      <c r="B2" s="58" t="s">
        <v>1</v>
      </c>
      <c r="C2" s="58"/>
    </row>
    <row r="3" spans="2:12" ht="50.25" customHeight="1" x14ac:dyDescent="0.2">
      <c r="B3" s="64" t="s">
        <v>2</v>
      </c>
      <c r="C3" s="64"/>
      <c r="D3" s="24"/>
      <c r="E3" s="24"/>
      <c r="F3" s="24"/>
      <c r="G3" s="24"/>
      <c r="H3" s="24"/>
      <c r="I3" s="24"/>
      <c r="J3" s="24"/>
      <c r="K3" s="24"/>
      <c r="L3" s="24"/>
    </row>
    <row r="4" spans="2:12" s="2" customFormat="1" ht="15" x14ac:dyDescent="0.2">
      <c r="B4" s="11" t="s">
        <v>3</v>
      </c>
    </row>
    <row r="5" spans="2:12" s="2" customFormat="1" ht="14.25" x14ac:dyDescent="0.2">
      <c r="B5" s="5" t="s">
        <v>4</v>
      </c>
    </row>
    <row r="6" spans="2:12" s="2" customFormat="1" ht="15.75" x14ac:dyDescent="0.2">
      <c r="B6" s="13" t="s">
        <v>5</v>
      </c>
      <c r="C6" s="14" t="s">
        <v>6</v>
      </c>
    </row>
    <row r="7" spans="2:12" s="2" customFormat="1" ht="15.75" x14ac:dyDescent="0.2">
      <c r="B7" s="15" t="s">
        <v>7</v>
      </c>
      <c r="C7" s="14" t="s">
        <v>8</v>
      </c>
    </row>
    <row r="8" spans="2:12" s="2" customFormat="1" ht="12.75" x14ac:dyDescent="0.2">
      <c r="B8" s="7"/>
      <c r="C8" s="8"/>
    </row>
    <row r="9" spans="2:12" s="2" customFormat="1" ht="12.75" x14ac:dyDescent="0.2">
      <c r="B9" s="9"/>
      <c r="C9" s="9"/>
    </row>
    <row r="10" spans="2:12" s="2" customFormat="1" ht="12.75" x14ac:dyDescent="0.2">
      <c r="B10" s="7"/>
      <c r="C10" s="7"/>
    </row>
    <row r="11" spans="2:12" s="2" customFormat="1" ht="15.75" x14ac:dyDescent="0.2">
      <c r="B11" s="13" t="s">
        <v>9</v>
      </c>
      <c r="C11" s="14" t="s">
        <v>10</v>
      </c>
    </row>
    <row r="12" spans="2:12" s="2" customFormat="1" ht="15.75" x14ac:dyDescent="0.2">
      <c r="B12" s="15" t="s">
        <v>11</v>
      </c>
      <c r="C12" s="14" t="s">
        <v>12</v>
      </c>
    </row>
    <row r="13" spans="2:12" s="2" customFormat="1" ht="15.75" x14ac:dyDescent="0.2">
      <c r="B13" s="13" t="s">
        <v>13</v>
      </c>
      <c r="C13" s="27" t="s">
        <v>14</v>
      </c>
    </row>
    <row r="14" spans="2:12" s="2" customFormat="1" ht="15.75" x14ac:dyDescent="0.2">
      <c r="B14" s="15" t="s">
        <v>15</v>
      </c>
      <c r="C14" s="14" t="s">
        <v>16</v>
      </c>
    </row>
    <row r="15" spans="2:12" s="2" customFormat="1" ht="15.75" x14ac:dyDescent="0.2">
      <c r="B15" s="13" t="s">
        <v>17</v>
      </c>
      <c r="C15" s="14" t="s">
        <v>18</v>
      </c>
    </row>
    <row r="16" spans="2:12" s="2" customFormat="1" ht="15.75" x14ac:dyDescent="0.2">
      <c r="B16" s="15" t="s">
        <v>19</v>
      </c>
      <c r="C16" s="14"/>
    </row>
    <row r="17" spans="2:12" s="2" customFormat="1" ht="15.75" x14ac:dyDescent="0.2">
      <c r="B17" s="13" t="s">
        <v>20</v>
      </c>
      <c r="C17" s="14" t="s">
        <v>21</v>
      </c>
    </row>
    <row r="18" spans="2:12" s="2" customFormat="1" ht="15.75" x14ac:dyDescent="0.2">
      <c r="B18" s="15" t="s">
        <v>22</v>
      </c>
      <c r="C18" s="14" t="s">
        <v>23</v>
      </c>
    </row>
    <row r="19" spans="2:12" s="2" customFormat="1" ht="15.75" x14ac:dyDescent="0.2">
      <c r="B19" s="13" t="s">
        <v>24</v>
      </c>
      <c r="C19" s="14" t="s">
        <v>25</v>
      </c>
    </row>
    <row r="20" spans="2:12" s="2" customFormat="1" ht="12.75" x14ac:dyDescent="0.2">
      <c r="B20" s="8"/>
      <c r="C20" s="10"/>
    </row>
    <row r="21" spans="2:12" s="2" customFormat="1" ht="31.5" x14ac:dyDescent="0.2">
      <c r="B21" s="13" t="s">
        <v>26</v>
      </c>
      <c r="C21" s="16">
        <v>44562</v>
      </c>
    </row>
    <row r="22" spans="2:12" s="2" customFormat="1" ht="15.75" x14ac:dyDescent="0.2">
      <c r="B22" s="13" t="s">
        <v>27</v>
      </c>
      <c r="C22" s="16">
        <v>44926</v>
      </c>
    </row>
    <row r="23" spans="2:12" s="2" customFormat="1" ht="15.75" x14ac:dyDescent="0.2">
      <c r="B23" s="13" t="s">
        <v>28</v>
      </c>
      <c r="C23" s="16">
        <v>45047</v>
      </c>
    </row>
    <row r="24" spans="2:12" s="2" customFormat="1" ht="39" customHeight="1" x14ac:dyDescent="0.2">
      <c r="B24" s="13"/>
      <c r="C24" s="21"/>
    </row>
    <row r="25" spans="2:12" s="2" customFormat="1" ht="117.75" customHeight="1" x14ac:dyDescent="0.2">
      <c r="B25" s="63" t="s">
        <v>29</v>
      </c>
      <c r="C25" s="63"/>
      <c r="D25" s="63"/>
      <c r="E25" s="63"/>
      <c r="F25" s="63"/>
      <c r="G25" s="63"/>
      <c r="H25" s="63"/>
      <c r="I25" s="63"/>
      <c r="J25" s="63"/>
      <c r="K25" s="63"/>
      <c r="L25" s="63"/>
    </row>
    <row r="26" spans="2:12" s="2" customFormat="1" ht="64.5" customHeight="1" x14ac:dyDescent="0.2">
      <c r="B26" s="56" t="s">
        <v>62</v>
      </c>
      <c r="C26" s="57">
        <f>C23</f>
        <v>45047</v>
      </c>
      <c r="D26" s="12"/>
      <c r="E26" s="12"/>
      <c r="F26" s="12"/>
      <c r="G26" s="12"/>
      <c r="H26" s="12"/>
      <c r="I26" s="12"/>
      <c r="J26" s="12"/>
      <c r="K26" s="12"/>
      <c r="L26" s="12"/>
    </row>
    <row r="27" spans="2:12" s="2" customFormat="1" ht="15" x14ac:dyDescent="0.2">
      <c r="B27" s="25" t="s">
        <v>30</v>
      </c>
      <c r="C27" s="26"/>
    </row>
    <row r="28" spans="2:12" s="2" customFormat="1" ht="12.75" x14ac:dyDescent="0.2"/>
    <row r="29" spans="2:12" s="2" customFormat="1" ht="37.5" customHeight="1" x14ac:dyDescent="0.2">
      <c r="B29" s="62" t="s">
        <v>31</v>
      </c>
      <c r="C29" s="62"/>
      <c r="D29" s="62"/>
      <c r="E29" s="62"/>
      <c r="F29" s="62"/>
      <c r="G29" s="62"/>
      <c r="H29" s="62"/>
      <c r="I29" s="62"/>
      <c r="J29" s="62"/>
      <c r="K29" s="62"/>
      <c r="L29" s="62"/>
    </row>
    <row r="30" spans="2:12" s="2" customFormat="1" ht="12" customHeight="1" x14ac:dyDescent="0.2">
      <c r="B30" s="62"/>
      <c r="C30" s="62"/>
      <c r="D30" s="62"/>
      <c r="E30" s="62"/>
      <c r="F30" s="62"/>
      <c r="G30" s="62"/>
      <c r="H30" s="62"/>
      <c r="I30" s="62"/>
      <c r="J30" s="62"/>
      <c r="K30" s="62"/>
      <c r="L30" s="62"/>
    </row>
    <row r="31" spans="2:12" s="2" customFormat="1" ht="131.25" customHeight="1" x14ac:dyDescent="0.2">
      <c r="B31" s="59" t="s">
        <v>32</v>
      </c>
      <c r="C31" s="60"/>
      <c r="D31" s="60"/>
      <c r="E31" s="60"/>
      <c r="F31" s="60"/>
      <c r="G31" s="60"/>
      <c r="H31" s="60"/>
      <c r="I31" s="60"/>
      <c r="J31" s="60"/>
      <c r="K31" s="60"/>
      <c r="L31" s="61"/>
    </row>
    <row r="32" spans="2:12" ht="13.5" customHeight="1" x14ac:dyDescent="0.2"/>
    <row r="33" spans="2:2" ht="13.5" customHeight="1" x14ac:dyDescent="0.2">
      <c r="B33" s="1" t="s">
        <v>33</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9926C007-7A99-42D9-AC00-968394B81912}"/>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I1072"/>
  <sheetViews>
    <sheetView topLeftCell="A376" zoomScale="70" zoomScaleNormal="70" workbookViewId="0">
      <selection activeCell="G55" sqref="G55"/>
    </sheetView>
  </sheetViews>
  <sheetFormatPr defaultRowHeight="20.25" x14ac:dyDescent="0.3"/>
  <cols>
    <col min="1" max="1" width="29.140625" customWidth="1"/>
    <col min="2" max="2" width="85.28515625" customWidth="1"/>
    <col min="3" max="6" width="30.85546875" style="35" customWidth="1"/>
    <col min="7" max="7" width="21.28515625" style="37" customWidth="1"/>
    <col min="8" max="8" width="72.42578125" style="17" bestFit="1" customWidth="1"/>
    <col min="9" max="9" width="12.42578125" bestFit="1" customWidth="1"/>
    <col min="11" max="11" width="10" bestFit="1" customWidth="1"/>
  </cols>
  <sheetData>
    <row r="1" spans="2:5" x14ac:dyDescent="0.3">
      <c r="B1" s="71" t="str">
        <f>Declaration!B3</f>
        <v>FORM CEC-1314 UNDERGROUND GAS STORAGE DATA</v>
      </c>
      <c r="C1" s="71"/>
      <c r="D1" s="71"/>
      <c r="E1" s="71"/>
    </row>
    <row r="3" spans="2:5" x14ac:dyDescent="0.3">
      <c r="B3" s="18" t="str">
        <f>Declaration!B6</f>
        <v>Storage Field Name</v>
      </c>
      <c r="C3" s="72" t="s">
        <v>34</v>
      </c>
      <c r="D3" s="73"/>
      <c r="E3" s="74"/>
    </row>
    <row r="4" spans="2:5" x14ac:dyDescent="0.3">
      <c r="B4" s="18" t="str">
        <f>Declaration!B7</f>
        <v>Company Name</v>
      </c>
      <c r="C4" s="72" t="s">
        <v>8</v>
      </c>
      <c r="D4" s="73"/>
      <c r="E4" s="74"/>
    </row>
    <row r="5" spans="2:5" x14ac:dyDescent="0.3">
      <c r="B5" s="18" t="str">
        <f>Declaration!B11</f>
        <v>Name</v>
      </c>
      <c r="C5" s="72" t="s">
        <v>10</v>
      </c>
      <c r="D5" s="73"/>
      <c r="E5" s="74"/>
    </row>
    <row r="6" spans="2:5" ht="21" x14ac:dyDescent="0.35">
      <c r="B6" s="18" t="str">
        <f>Declaration!B13</f>
        <v>E-mail</v>
      </c>
      <c r="C6" s="80" t="s">
        <v>14</v>
      </c>
      <c r="D6" s="73"/>
      <c r="E6" s="74"/>
    </row>
    <row r="7" spans="2:5" x14ac:dyDescent="0.3">
      <c r="B7" s="19"/>
      <c r="C7" s="36"/>
      <c r="D7" s="36"/>
      <c r="E7" s="36"/>
    </row>
    <row r="8" spans="2:5" x14ac:dyDescent="0.3">
      <c r="B8" s="20" t="str">
        <f>Declaration!B21</f>
        <v>Beginning Reporting Date  (mm/dd/yy)</v>
      </c>
      <c r="C8" s="75">
        <f>Declaration!C21</f>
        <v>44562</v>
      </c>
      <c r="D8" s="76"/>
      <c r="E8" s="77"/>
    </row>
    <row r="9" spans="2:5" x14ac:dyDescent="0.3">
      <c r="B9" s="20" t="str">
        <f>Declaration!B22</f>
        <v>Ending Reporting Date (mm/dd/yy)</v>
      </c>
      <c r="C9" s="75">
        <f>Declaration!C22</f>
        <v>44926</v>
      </c>
      <c r="D9" s="78"/>
      <c r="E9" s="79"/>
    </row>
    <row r="10" spans="2:5" x14ac:dyDescent="0.3">
      <c r="B10" s="20" t="str">
        <f>Declaration!B23</f>
        <v>Date Form Submitted (mm/dd/yy)</v>
      </c>
      <c r="C10" s="75">
        <v>45047</v>
      </c>
      <c r="D10" s="78"/>
      <c r="E10" s="79"/>
    </row>
    <row r="11" spans="2:5" x14ac:dyDescent="0.3">
      <c r="B11" s="17"/>
      <c r="C11" s="37"/>
      <c r="D11" s="37"/>
      <c r="E11" s="37"/>
    </row>
    <row r="12" spans="2:5" x14ac:dyDescent="0.3">
      <c r="B12" s="68" t="s">
        <v>35</v>
      </c>
      <c r="C12" s="69"/>
      <c r="D12" s="69"/>
      <c r="E12" s="70"/>
    </row>
    <row r="13" spans="2:5" x14ac:dyDescent="0.3">
      <c r="B13" s="18" t="s">
        <v>36</v>
      </c>
      <c r="C13" s="65" t="s">
        <v>34</v>
      </c>
      <c r="D13" s="66"/>
      <c r="E13" s="67"/>
    </row>
    <row r="14" spans="2:5" x14ac:dyDescent="0.3">
      <c r="B14" s="18" t="s">
        <v>37</v>
      </c>
      <c r="C14" s="65" t="s">
        <v>38</v>
      </c>
      <c r="D14" s="66"/>
      <c r="E14" s="67"/>
    </row>
    <row r="15" spans="2:5" x14ac:dyDescent="0.3">
      <c r="B15" s="18" t="s">
        <v>39</v>
      </c>
      <c r="C15" s="65" t="s">
        <v>40</v>
      </c>
      <c r="D15" s="66"/>
      <c r="E15" s="67"/>
    </row>
    <row r="16" spans="2:5" x14ac:dyDescent="0.3">
      <c r="B16" s="18" t="s">
        <v>41</v>
      </c>
      <c r="C16" s="65" t="s">
        <v>42</v>
      </c>
      <c r="D16" s="66"/>
      <c r="E16" s="67"/>
    </row>
    <row r="17" spans="1:9" x14ac:dyDescent="0.3">
      <c r="B17" s="18" t="s">
        <v>43</v>
      </c>
      <c r="C17" s="65" t="s">
        <v>44</v>
      </c>
      <c r="D17" s="66"/>
      <c r="E17" s="67"/>
    </row>
    <row r="18" spans="1:9" x14ac:dyDescent="0.3">
      <c r="B18" s="17"/>
      <c r="C18" s="38"/>
      <c r="D18" s="38"/>
      <c r="E18" s="38"/>
    </row>
    <row r="19" spans="1:9" x14ac:dyDescent="0.3">
      <c r="B19" s="18" t="s">
        <v>45</v>
      </c>
      <c r="C19" s="81">
        <v>2400000</v>
      </c>
      <c r="D19" s="82"/>
      <c r="E19" s="83"/>
    </row>
    <row r="20" spans="1:9" x14ac:dyDescent="0.3">
      <c r="B20" s="18" t="s">
        <v>46</v>
      </c>
      <c r="C20" s="81">
        <v>6861545</v>
      </c>
      <c r="D20" s="82"/>
      <c r="E20" s="83"/>
    </row>
    <row r="21" spans="1:9" x14ac:dyDescent="0.3">
      <c r="B21" s="18" t="s">
        <v>47</v>
      </c>
      <c r="C21" s="81">
        <v>400000</v>
      </c>
      <c r="D21" s="82"/>
      <c r="E21" s="83"/>
    </row>
    <row r="22" spans="1:9" x14ac:dyDescent="0.3">
      <c r="B22" s="4"/>
      <c r="C22" s="39"/>
      <c r="D22" s="39"/>
      <c r="E22" s="39"/>
    </row>
    <row r="23" spans="1:9" x14ac:dyDescent="0.3">
      <c r="B23" s="4"/>
      <c r="C23" s="39"/>
      <c r="D23" s="39"/>
      <c r="E23" s="39"/>
    </row>
    <row r="24" spans="1:9" ht="20.25" customHeight="1" x14ac:dyDescent="0.3">
      <c r="A24" s="68" t="s">
        <v>48</v>
      </c>
      <c r="B24" s="69"/>
      <c r="C24" s="69"/>
      <c r="D24" s="69"/>
      <c r="E24" s="69"/>
      <c r="F24" s="70"/>
    </row>
    <row r="26" spans="1:9" ht="57" x14ac:dyDescent="0.3">
      <c r="A26" s="6" t="s">
        <v>49</v>
      </c>
      <c r="B26" s="6" t="s">
        <v>50</v>
      </c>
      <c r="C26" s="40" t="s">
        <v>51</v>
      </c>
      <c r="D26" s="40" t="s">
        <v>52</v>
      </c>
      <c r="E26" s="40" t="s">
        <v>53</v>
      </c>
      <c r="F26" s="40" t="s">
        <v>54</v>
      </c>
      <c r="G26" s="51" t="s">
        <v>55</v>
      </c>
      <c r="H26" s="29" t="s">
        <v>56</v>
      </c>
    </row>
    <row r="27" spans="1:9" s="3" customFormat="1" x14ac:dyDescent="0.3">
      <c r="A27" s="22">
        <v>44562</v>
      </c>
      <c r="B27" s="28">
        <v>4461545</v>
      </c>
      <c r="C27" s="41">
        <v>1580115</v>
      </c>
      <c r="D27" s="42">
        <f>B27+C27</f>
        <v>6041660</v>
      </c>
      <c r="E27" s="41">
        <v>0</v>
      </c>
      <c r="F27" s="41">
        <v>5116.2</v>
      </c>
      <c r="G27" s="52">
        <v>0</v>
      </c>
      <c r="H27" s="30"/>
    </row>
    <row r="28" spans="1:9" s="3" customFormat="1" x14ac:dyDescent="0.3">
      <c r="A28" s="22">
        <v>44563</v>
      </c>
      <c r="B28" s="28">
        <v>4461545</v>
      </c>
      <c r="C28" s="41">
        <f t="shared" ref="C28:C91" si="0">C27+E27-F27</f>
        <v>1574998.8</v>
      </c>
      <c r="D28" s="42">
        <f t="shared" ref="D28:D38" si="1">B28+C28</f>
        <v>6036543.7999999998</v>
      </c>
      <c r="E28" s="41">
        <v>0</v>
      </c>
      <c r="F28" s="41">
        <v>39980.300000000003</v>
      </c>
      <c r="G28" s="52">
        <v>0</v>
      </c>
      <c r="H28" s="30"/>
    </row>
    <row r="29" spans="1:9" s="3" customFormat="1" x14ac:dyDescent="0.3">
      <c r="A29" s="22">
        <v>44564</v>
      </c>
      <c r="B29" s="28">
        <v>4461545</v>
      </c>
      <c r="C29" s="41">
        <f t="shared" si="0"/>
        <v>1535018.5</v>
      </c>
      <c r="D29" s="42">
        <f t="shared" si="1"/>
        <v>5996563.5</v>
      </c>
      <c r="E29" s="41">
        <v>0</v>
      </c>
      <c r="F29" s="41">
        <v>20748.599999999999</v>
      </c>
      <c r="G29" s="52">
        <v>0</v>
      </c>
      <c r="H29" s="30"/>
      <c r="I29" s="23"/>
    </row>
    <row r="30" spans="1:9" s="3" customFormat="1" x14ac:dyDescent="0.3">
      <c r="A30" s="22">
        <v>44565</v>
      </c>
      <c r="B30" s="28">
        <v>4461545</v>
      </c>
      <c r="C30" s="41">
        <f t="shared" si="0"/>
        <v>1514269.9</v>
      </c>
      <c r="D30" s="42">
        <f t="shared" si="1"/>
        <v>5975814.9000000004</v>
      </c>
      <c r="E30" s="41">
        <v>0</v>
      </c>
      <c r="F30" s="41">
        <v>4348.2</v>
      </c>
      <c r="G30" s="52">
        <v>0</v>
      </c>
      <c r="H30" s="30"/>
      <c r="I30" s="23"/>
    </row>
    <row r="31" spans="1:9" s="3" customFormat="1" x14ac:dyDescent="0.3">
      <c r="A31" s="22">
        <v>44566</v>
      </c>
      <c r="B31" s="28">
        <v>4461545</v>
      </c>
      <c r="C31" s="41">
        <f t="shared" si="0"/>
        <v>1509921.7</v>
      </c>
      <c r="D31" s="42">
        <f t="shared" si="1"/>
        <v>5971466.7000000002</v>
      </c>
      <c r="E31" s="41">
        <v>0</v>
      </c>
      <c r="F31" s="41">
        <v>4962.3999999999996</v>
      </c>
      <c r="G31" s="52">
        <v>0</v>
      </c>
      <c r="H31" s="30"/>
      <c r="I31" s="23"/>
    </row>
    <row r="32" spans="1:9" s="3" customFormat="1" x14ac:dyDescent="0.3">
      <c r="A32" s="22">
        <v>44567</v>
      </c>
      <c r="B32" s="28">
        <v>4461545</v>
      </c>
      <c r="C32" s="41">
        <f t="shared" si="0"/>
        <v>1504959.3</v>
      </c>
      <c r="D32" s="42">
        <f t="shared" si="1"/>
        <v>5966504.2999999998</v>
      </c>
      <c r="E32" s="41">
        <v>10830.2</v>
      </c>
      <c r="F32" s="41">
        <v>2236.3000000000002</v>
      </c>
      <c r="G32" s="52">
        <v>0</v>
      </c>
      <c r="H32" s="30"/>
    </row>
    <row r="33" spans="1:8" s="3" customFormat="1" x14ac:dyDescent="0.3">
      <c r="A33" s="22">
        <v>44568</v>
      </c>
      <c r="B33" s="28">
        <v>4461545</v>
      </c>
      <c r="C33" s="41">
        <f t="shared" si="0"/>
        <v>1513553.2</v>
      </c>
      <c r="D33" s="42">
        <f t="shared" si="1"/>
        <v>5975098.2000000002</v>
      </c>
      <c r="E33" s="41">
        <v>0</v>
      </c>
      <c r="F33" s="41">
        <v>16011.3</v>
      </c>
      <c r="G33" s="52">
        <v>0</v>
      </c>
      <c r="H33" s="30"/>
    </row>
    <row r="34" spans="1:8" s="3" customFormat="1" x14ac:dyDescent="0.3">
      <c r="A34" s="22">
        <v>44569</v>
      </c>
      <c r="B34" s="28">
        <v>4461545</v>
      </c>
      <c r="C34" s="41">
        <f t="shared" si="0"/>
        <v>1497541.9</v>
      </c>
      <c r="D34" s="42">
        <f t="shared" si="1"/>
        <v>5959086.9000000004</v>
      </c>
      <c r="E34" s="41">
        <v>53583.6</v>
      </c>
      <c r="F34" s="41">
        <v>146.70000000000027</v>
      </c>
      <c r="G34" s="52">
        <v>0</v>
      </c>
      <c r="H34" s="30"/>
    </row>
    <row r="35" spans="1:8" s="3" customFormat="1" x14ac:dyDescent="0.3">
      <c r="A35" s="22">
        <v>44570</v>
      </c>
      <c r="B35" s="28">
        <v>4461545</v>
      </c>
      <c r="C35" s="41">
        <f t="shared" si="0"/>
        <v>1550978.8</v>
      </c>
      <c r="D35" s="42">
        <f t="shared" si="1"/>
        <v>6012523.7999999998</v>
      </c>
      <c r="E35" s="41">
        <v>6537.2000000000007</v>
      </c>
      <c r="F35" s="41">
        <v>1329.6</v>
      </c>
      <c r="G35" s="52">
        <v>0</v>
      </c>
      <c r="H35" s="30"/>
    </row>
    <row r="36" spans="1:8" s="3" customFormat="1" x14ac:dyDescent="0.3">
      <c r="A36" s="22">
        <v>44571</v>
      </c>
      <c r="B36" s="28">
        <v>4461545</v>
      </c>
      <c r="C36" s="41">
        <f t="shared" si="0"/>
        <v>1556186.4</v>
      </c>
      <c r="D36" s="42">
        <f t="shared" si="1"/>
        <v>6017731.4000000004</v>
      </c>
      <c r="E36" s="41">
        <v>10548.3</v>
      </c>
      <c r="F36" s="41">
        <v>1856.9999999999998</v>
      </c>
      <c r="G36" s="52">
        <v>0</v>
      </c>
      <c r="H36" s="30"/>
    </row>
    <row r="37" spans="1:8" s="3" customFormat="1" x14ac:dyDescent="0.3">
      <c r="A37" s="22">
        <v>44572</v>
      </c>
      <c r="B37" s="28">
        <v>4461545</v>
      </c>
      <c r="C37" s="41">
        <f t="shared" si="0"/>
        <v>1564877.7</v>
      </c>
      <c r="D37" s="42">
        <f t="shared" si="1"/>
        <v>6026422.7000000002</v>
      </c>
      <c r="E37" s="41">
        <v>12117.2</v>
      </c>
      <c r="F37" s="41">
        <v>3855.9</v>
      </c>
      <c r="G37" s="52">
        <v>0</v>
      </c>
      <c r="H37" s="30"/>
    </row>
    <row r="38" spans="1:8" s="3" customFormat="1" x14ac:dyDescent="0.3">
      <c r="A38" s="22">
        <v>44573</v>
      </c>
      <c r="B38" s="28">
        <v>4461545</v>
      </c>
      <c r="C38" s="41">
        <f t="shared" si="0"/>
        <v>1573139</v>
      </c>
      <c r="D38" s="42">
        <f t="shared" si="1"/>
        <v>6034684</v>
      </c>
      <c r="E38" s="41">
        <v>33275.300000000003</v>
      </c>
      <c r="F38" s="41">
        <v>652.80000000000018</v>
      </c>
      <c r="G38" s="52">
        <v>0</v>
      </c>
      <c r="H38" s="30"/>
    </row>
    <row r="39" spans="1:8" s="3" customFormat="1" x14ac:dyDescent="0.3">
      <c r="A39" s="22">
        <v>44574</v>
      </c>
      <c r="B39" s="28">
        <v>4461545</v>
      </c>
      <c r="C39" s="41">
        <f t="shared" si="0"/>
        <v>1605761.5</v>
      </c>
      <c r="D39" s="42">
        <f t="shared" ref="D39:D102" si="2">B39+C39</f>
        <v>6067306.5</v>
      </c>
      <c r="E39" s="41">
        <v>8821.9</v>
      </c>
      <c r="F39" s="41">
        <v>3365.7000000000003</v>
      </c>
      <c r="G39" s="52">
        <v>0</v>
      </c>
      <c r="H39" s="30"/>
    </row>
    <row r="40" spans="1:8" s="3" customFormat="1" x14ac:dyDescent="0.3">
      <c r="A40" s="22">
        <v>44575</v>
      </c>
      <c r="B40" s="28">
        <v>4461545</v>
      </c>
      <c r="C40" s="41">
        <f t="shared" si="0"/>
        <v>1611217.7</v>
      </c>
      <c r="D40" s="42">
        <f t="shared" si="2"/>
        <v>6072762.7000000002</v>
      </c>
      <c r="E40" s="41">
        <v>22361.5</v>
      </c>
      <c r="F40" s="41">
        <v>1723.1999999999998</v>
      </c>
      <c r="G40" s="52">
        <v>0</v>
      </c>
      <c r="H40" s="30"/>
    </row>
    <row r="41" spans="1:8" s="3" customFormat="1" x14ac:dyDescent="0.3">
      <c r="A41" s="22">
        <v>44576</v>
      </c>
      <c r="B41" s="28">
        <v>4461545</v>
      </c>
      <c r="C41" s="41">
        <f t="shared" si="0"/>
        <v>1631856</v>
      </c>
      <c r="D41" s="42">
        <f t="shared" si="2"/>
        <v>6093401</v>
      </c>
      <c r="E41" s="41">
        <v>1632.4</v>
      </c>
      <c r="F41" s="41">
        <v>2286.9</v>
      </c>
      <c r="G41" s="52">
        <v>0</v>
      </c>
      <c r="H41" s="30"/>
    </row>
    <row r="42" spans="1:8" s="3" customFormat="1" x14ac:dyDescent="0.3">
      <c r="A42" s="22">
        <v>44577</v>
      </c>
      <c r="B42" s="28">
        <v>4461545</v>
      </c>
      <c r="C42" s="41">
        <f t="shared" si="0"/>
        <v>1631201.5</v>
      </c>
      <c r="D42" s="42">
        <f t="shared" si="2"/>
        <v>6092746.5</v>
      </c>
      <c r="E42" s="41">
        <v>34815.599999999999</v>
      </c>
      <c r="F42" s="41">
        <v>595.09999999999968</v>
      </c>
      <c r="G42" s="52">
        <v>0</v>
      </c>
      <c r="H42" s="30"/>
    </row>
    <row r="43" spans="1:8" s="3" customFormat="1" x14ac:dyDescent="0.3">
      <c r="A43" s="22">
        <v>44578</v>
      </c>
      <c r="B43" s="28">
        <v>4461545</v>
      </c>
      <c r="C43" s="41">
        <f t="shared" si="0"/>
        <v>1665422</v>
      </c>
      <c r="D43" s="42">
        <f t="shared" si="2"/>
        <v>6126967</v>
      </c>
      <c r="E43" s="41">
        <v>12100.1</v>
      </c>
      <c r="F43" s="41">
        <v>2677.3</v>
      </c>
      <c r="G43" s="52">
        <v>0</v>
      </c>
      <c r="H43" s="30"/>
    </row>
    <row r="44" spans="1:8" s="3" customFormat="1" x14ac:dyDescent="0.3">
      <c r="A44" s="22">
        <v>44579</v>
      </c>
      <c r="B44" s="28">
        <v>4461545</v>
      </c>
      <c r="C44" s="41">
        <f t="shared" si="0"/>
        <v>1674844.8</v>
      </c>
      <c r="D44" s="42">
        <f t="shared" si="2"/>
        <v>6136389.7999999998</v>
      </c>
      <c r="E44" s="41">
        <v>0</v>
      </c>
      <c r="F44" s="41">
        <v>4398.1000000000004</v>
      </c>
      <c r="G44" s="52">
        <v>0</v>
      </c>
      <c r="H44" s="30"/>
    </row>
    <row r="45" spans="1:8" s="3" customFormat="1" x14ac:dyDescent="0.3">
      <c r="A45" s="22">
        <v>44580</v>
      </c>
      <c r="B45" s="28">
        <v>4461545</v>
      </c>
      <c r="C45" s="41">
        <f t="shared" si="0"/>
        <v>1670446.7</v>
      </c>
      <c r="D45" s="42">
        <f t="shared" si="2"/>
        <v>6131991.7000000002</v>
      </c>
      <c r="E45" s="41">
        <v>0</v>
      </c>
      <c r="F45" s="41">
        <v>4215.1000000000004</v>
      </c>
      <c r="G45" s="52">
        <v>0</v>
      </c>
      <c r="H45" s="30"/>
    </row>
    <row r="46" spans="1:8" s="3" customFormat="1" x14ac:dyDescent="0.3">
      <c r="A46" s="22">
        <v>44581</v>
      </c>
      <c r="B46" s="28">
        <v>4461545</v>
      </c>
      <c r="C46" s="41">
        <f t="shared" si="0"/>
        <v>1666231.5999999999</v>
      </c>
      <c r="D46" s="42">
        <f t="shared" si="2"/>
        <v>6127776.5999999996</v>
      </c>
      <c r="E46" s="41">
        <v>0</v>
      </c>
      <c r="F46" s="41">
        <v>4588.3999999999996</v>
      </c>
      <c r="G46" s="52">
        <v>0</v>
      </c>
      <c r="H46" s="30"/>
    </row>
    <row r="47" spans="1:8" s="3" customFormat="1" x14ac:dyDescent="0.3">
      <c r="A47" s="22">
        <v>44582</v>
      </c>
      <c r="B47" s="28">
        <v>4461545</v>
      </c>
      <c r="C47" s="41">
        <f t="shared" si="0"/>
        <v>1661643.2</v>
      </c>
      <c r="D47" s="42">
        <f t="shared" si="2"/>
        <v>6123188.2000000002</v>
      </c>
      <c r="E47" s="41">
        <v>0</v>
      </c>
      <c r="F47" s="41">
        <v>19128.599999999999</v>
      </c>
      <c r="G47" s="52">
        <v>0</v>
      </c>
      <c r="H47" s="30"/>
    </row>
    <row r="48" spans="1:8" s="3" customFormat="1" x14ac:dyDescent="0.3">
      <c r="A48" s="22">
        <v>44583</v>
      </c>
      <c r="B48" s="28">
        <v>4461545</v>
      </c>
      <c r="C48" s="41">
        <f t="shared" si="0"/>
        <v>1642514.5999999999</v>
      </c>
      <c r="D48" s="42">
        <f t="shared" si="2"/>
        <v>6104059.5999999996</v>
      </c>
      <c r="E48" s="41">
        <v>27234.3</v>
      </c>
      <c r="F48" s="41">
        <v>1520.7000000000003</v>
      </c>
      <c r="G48" s="52">
        <v>0</v>
      </c>
      <c r="H48" s="30"/>
    </row>
    <row r="49" spans="1:8" s="3" customFormat="1" x14ac:dyDescent="0.3">
      <c r="A49" s="22">
        <v>44584</v>
      </c>
      <c r="B49" s="28">
        <v>4461545</v>
      </c>
      <c r="C49" s="41">
        <f t="shared" si="0"/>
        <v>1668228.2</v>
      </c>
      <c r="D49" s="42">
        <f t="shared" si="2"/>
        <v>6129773.2000000002</v>
      </c>
      <c r="E49" s="41">
        <v>18203.600000000002</v>
      </c>
      <c r="F49" s="41">
        <v>1913.4999999999998</v>
      </c>
      <c r="G49" s="52">
        <v>0</v>
      </c>
      <c r="H49" s="30"/>
    </row>
    <row r="50" spans="1:8" s="3" customFormat="1" x14ac:dyDescent="0.3">
      <c r="A50" s="22">
        <v>44585</v>
      </c>
      <c r="B50" s="28">
        <v>4461545</v>
      </c>
      <c r="C50" s="41">
        <f t="shared" si="0"/>
        <v>1684518.3</v>
      </c>
      <c r="D50" s="42">
        <f t="shared" si="2"/>
        <v>6146063.2999999998</v>
      </c>
      <c r="E50" s="41">
        <v>2671.2</v>
      </c>
      <c r="F50" s="41">
        <v>3684.0999999999995</v>
      </c>
      <c r="G50" s="52">
        <v>0</v>
      </c>
      <c r="H50" s="30"/>
    </row>
    <row r="51" spans="1:8" s="3" customFormat="1" x14ac:dyDescent="0.3">
      <c r="A51" s="22">
        <v>44586</v>
      </c>
      <c r="B51" s="28">
        <v>4461545</v>
      </c>
      <c r="C51" s="41">
        <f t="shared" si="0"/>
        <v>1683505.4</v>
      </c>
      <c r="D51" s="42">
        <f t="shared" si="2"/>
        <v>6145050.4000000004</v>
      </c>
      <c r="E51" s="41">
        <v>0</v>
      </c>
      <c r="F51" s="41">
        <v>4038.2</v>
      </c>
      <c r="G51" s="52">
        <v>0</v>
      </c>
      <c r="H51" s="30"/>
    </row>
    <row r="52" spans="1:8" s="3" customFormat="1" x14ac:dyDescent="0.3">
      <c r="A52" s="22">
        <v>44587</v>
      </c>
      <c r="B52" s="28">
        <v>4461545</v>
      </c>
      <c r="C52" s="41">
        <f t="shared" si="0"/>
        <v>1679467.2</v>
      </c>
      <c r="D52" s="42">
        <f t="shared" si="2"/>
        <v>6141012.2000000002</v>
      </c>
      <c r="E52" s="41">
        <v>0</v>
      </c>
      <c r="F52" s="41">
        <v>4234.5</v>
      </c>
      <c r="G52" s="52">
        <v>0</v>
      </c>
      <c r="H52" s="30"/>
    </row>
    <row r="53" spans="1:8" s="3" customFormat="1" x14ac:dyDescent="0.3">
      <c r="A53" s="22">
        <v>44588</v>
      </c>
      <c r="B53" s="28">
        <v>4461545</v>
      </c>
      <c r="C53" s="41">
        <f t="shared" si="0"/>
        <v>1675232.7</v>
      </c>
      <c r="D53" s="42">
        <f t="shared" si="2"/>
        <v>6136777.7000000002</v>
      </c>
      <c r="E53" s="41">
        <v>0</v>
      </c>
      <c r="F53" s="41">
        <v>4403</v>
      </c>
      <c r="G53" s="52">
        <v>0</v>
      </c>
      <c r="H53" s="30"/>
    </row>
    <row r="54" spans="1:8" s="3" customFormat="1" x14ac:dyDescent="0.3">
      <c r="A54" s="22">
        <v>44589</v>
      </c>
      <c r="B54" s="28">
        <v>4461545</v>
      </c>
      <c r="C54" s="41">
        <f t="shared" si="0"/>
        <v>1670829.7</v>
      </c>
      <c r="D54" s="42">
        <f t="shared" si="2"/>
        <v>6132374.7000000002</v>
      </c>
      <c r="E54" s="41">
        <v>0</v>
      </c>
      <c r="F54" s="41">
        <v>4684.7</v>
      </c>
      <c r="G54" s="52">
        <v>0</v>
      </c>
      <c r="H54" s="30"/>
    </row>
    <row r="55" spans="1:8" s="3" customFormat="1" x14ac:dyDescent="0.3">
      <c r="A55" s="22">
        <v>44590</v>
      </c>
      <c r="B55" s="28">
        <v>4461545</v>
      </c>
      <c r="C55" s="41">
        <f t="shared" si="0"/>
        <v>1666145</v>
      </c>
      <c r="D55" s="42">
        <f t="shared" si="2"/>
        <v>6127690</v>
      </c>
      <c r="E55" s="41">
        <v>0</v>
      </c>
      <c r="F55" s="41">
        <v>4419.3</v>
      </c>
      <c r="G55" s="52">
        <v>0</v>
      </c>
      <c r="H55" s="30"/>
    </row>
    <row r="56" spans="1:8" s="3" customFormat="1" x14ac:dyDescent="0.3">
      <c r="A56" s="22">
        <v>44591</v>
      </c>
      <c r="B56" s="28">
        <v>4461545</v>
      </c>
      <c r="C56" s="41">
        <f t="shared" si="0"/>
        <v>1661725.7</v>
      </c>
      <c r="D56" s="42">
        <f t="shared" si="2"/>
        <v>6123270.7000000002</v>
      </c>
      <c r="E56" s="41">
        <v>21130.3</v>
      </c>
      <c r="F56" s="41">
        <v>834.90000000000009</v>
      </c>
      <c r="G56" s="52">
        <v>0</v>
      </c>
      <c r="H56" s="30"/>
    </row>
    <row r="57" spans="1:8" s="3" customFormat="1" x14ac:dyDescent="0.3">
      <c r="A57" s="22">
        <v>44592</v>
      </c>
      <c r="B57" s="28">
        <v>4461545</v>
      </c>
      <c r="C57" s="41">
        <f t="shared" si="0"/>
        <v>1682021.1</v>
      </c>
      <c r="D57" s="42">
        <f t="shared" si="2"/>
        <v>6143566.0999999996</v>
      </c>
      <c r="E57" s="41">
        <v>0</v>
      </c>
      <c r="F57" s="41">
        <v>1826.3999999999996</v>
      </c>
      <c r="G57" s="45">
        <v>3398</v>
      </c>
      <c r="H57" s="46" t="s">
        <v>57</v>
      </c>
    </row>
    <row r="58" spans="1:8" s="3" customFormat="1" x14ac:dyDescent="0.3">
      <c r="A58" s="22">
        <v>44593</v>
      </c>
      <c r="B58" s="28">
        <v>4461545</v>
      </c>
      <c r="C58" s="41">
        <f>C57+E57-F57-G57</f>
        <v>1676796.7000000002</v>
      </c>
      <c r="D58" s="42">
        <f t="shared" si="2"/>
        <v>6138341.7000000002</v>
      </c>
      <c r="E58" s="41">
        <v>0</v>
      </c>
      <c r="F58" s="41">
        <v>4072</v>
      </c>
      <c r="G58" s="52">
        <v>0</v>
      </c>
      <c r="H58" s="30"/>
    </row>
    <row r="59" spans="1:8" s="3" customFormat="1" x14ac:dyDescent="0.3">
      <c r="A59" s="22">
        <v>44594</v>
      </c>
      <c r="B59" s="28">
        <v>4461545</v>
      </c>
      <c r="C59" s="41">
        <f t="shared" si="0"/>
        <v>1672724.7000000002</v>
      </c>
      <c r="D59" s="42">
        <f t="shared" si="2"/>
        <v>6134269.7000000002</v>
      </c>
      <c r="E59" s="41">
        <v>0</v>
      </c>
      <c r="F59" s="41">
        <v>22738.5</v>
      </c>
      <c r="G59" s="52">
        <v>0</v>
      </c>
      <c r="H59" s="30"/>
    </row>
    <row r="60" spans="1:8" s="3" customFormat="1" x14ac:dyDescent="0.3">
      <c r="A60" s="22">
        <v>44595</v>
      </c>
      <c r="B60" s="28">
        <v>4461545</v>
      </c>
      <c r="C60" s="41">
        <f t="shared" si="0"/>
        <v>1649986.2000000002</v>
      </c>
      <c r="D60" s="42">
        <f t="shared" si="2"/>
        <v>6111531.2000000002</v>
      </c>
      <c r="E60" s="41">
        <v>0</v>
      </c>
      <c r="F60" s="41">
        <v>20752.400000000001</v>
      </c>
      <c r="G60" s="52">
        <v>0</v>
      </c>
      <c r="H60" s="30"/>
    </row>
    <row r="61" spans="1:8" s="3" customFormat="1" x14ac:dyDescent="0.3">
      <c r="A61" s="22">
        <v>44596</v>
      </c>
      <c r="B61" s="28">
        <v>4461545</v>
      </c>
      <c r="C61" s="41">
        <f t="shared" si="0"/>
        <v>1629233.8000000003</v>
      </c>
      <c r="D61" s="42">
        <f t="shared" si="2"/>
        <v>6090778.8000000007</v>
      </c>
      <c r="E61" s="41">
        <v>0</v>
      </c>
      <c r="F61" s="41">
        <v>18864.3</v>
      </c>
      <c r="G61" s="52">
        <v>0</v>
      </c>
      <c r="H61" s="30"/>
    </row>
    <row r="62" spans="1:8" s="3" customFormat="1" x14ac:dyDescent="0.3">
      <c r="A62" s="22">
        <v>44597</v>
      </c>
      <c r="B62" s="28">
        <v>4461545</v>
      </c>
      <c r="C62" s="41">
        <f t="shared" si="0"/>
        <v>1610369.5000000002</v>
      </c>
      <c r="D62" s="42">
        <f t="shared" si="2"/>
        <v>6071914.5</v>
      </c>
      <c r="E62" s="41">
        <v>4405.3</v>
      </c>
      <c r="F62" s="41">
        <v>1685.6000000000004</v>
      </c>
      <c r="G62" s="52">
        <v>0</v>
      </c>
      <c r="H62" s="30"/>
    </row>
    <row r="63" spans="1:8" s="3" customFormat="1" x14ac:dyDescent="0.3">
      <c r="A63" s="22">
        <v>44598</v>
      </c>
      <c r="B63" s="28">
        <v>4461545</v>
      </c>
      <c r="C63" s="41">
        <f t="shared" si="0"/>
        <v>1613089.2000000002</v>
      </c>
      <c r="D63" s="42">
        <f t="shared" si="2"/>
        <v>6074634.2000000002</v>
      </c>
      <c r="E63" s="41">
        <v>12153.4</v>
      </c>
      <c r="F63" s="41">
        <v>2372.6999999999998</v>
      </c>
      <c r="G63" s="52">
        <v>0</v>
      </c>
      <c r="H63" s="30"/>
    </row>
    <row r="64" spans="1:8" s="3" customFormat="1" x14ac:dyDescent="0.3">
      <c r="A64" s="22">
        <v>44599</v>
      </c>
      <c r="B64" s="28">
        <v>4461545</v>
      </c>
      <c r="C64" s="41">
        <f t="shared" si="0"/>
        <v>1622869.9000000001</v>
      </c>
      <c r="D64" s="42">
        <f t="shared" si="2"/>
        <v>6084414.9000000004</v>
      </c>
      <c r="E64" s="41">
        <v>41299</v>
      </c>
      <c r="F64" s="41">
        <v>642.19999999999982</v>
      </c>
      <c r="G64" s="52">
        <v>0</v>
      </c>
      <c r="H64" s="30"/>
    </row>
    <row r="65" spans="1:8" s="3" customFormat="1" x14ac:dyDescent="0.3">
      <c r="A65" s="22">
        <v>44600</v>
      </c>
      <c r="B65" s="28">
        <v>4461545</v>
      </c>
      <c r="C65" s="41">
        <f t="shared" si="0"/>
        <v>1663526.7000000002</v>
      </c>
      <c r="D65" s="42">
        <f t="shared" si="2"/>
        <v>6125071.7000000002</v>
      </c>
      <c r="E65" s="41">
        <v>4701.7</v>
      </c>
      <c r="F65" s="41">
        <v>6100.8</v>
      </c>
      <c r="G65" s="52">
        <v>0</v>
      </c>
      <c r="H65" s="30"/>
    </row>
    <row r="66" spans="1:8" s="3" customFormat="1" x14ac:dyDescent="0.3">
      <c r="A66" s="22">
        <v>44601</v>
      </c>
      <c r="B66" s="28">
        <v>4461545</v>
      </c>
      <c r="C66" s="41">
        <f t="shared" si="0"/>
        <v>1662127.6</v>
      </c>
      <c r="D66" s="42">
        <f t="shared" si="2"/>
        <v>6123672.5999999996</v>
      </c>
      <c r="E66" s="41">
        <v>13463</v>
      </c>
      <c r="F66" s="41">
        <v>3072.8</v>
      </c>
      <c r="G66" s="52">
        <v>0</v>
      </c>
      <c r="H66" s="30"/>
    </row>
    <row r="67" spans="1:8" s="3" customFormat="1" x14ac:dyDescent="0.3">
      <c r="A67" s="22">
        <v>44602</v>
      </c>
      <c r="B67" s="28">
        <v>4461545</v>
      </c>
      <c r="C67" s="41">
        <f t="shared" si="0"/>
        <v>1672517.8</v>
      </c>
      <c r="D67" s="42">
        <f t="shared" si="2"/>
        <v>6134062.7999999998</v>
      </c>
      <c r="E67" s="41">
        <v>0</v>
      </c>
      <c r="F67" s="41">
        <v>4449.7</v>
      </c>
      <c r="G67" s="52">
        <v>0</v>
      </c>
      <c r="H67" s="30"/>
    </row>
    <row r="68" spans="1:8" s="3" customFormat="1" x14ac:dyDescent="0.3">
      <c r="A68" s="22">
        <v>44603</v>
      </c>
      <c r="B68" s="28">
        <v>4461545</v>
      </c>
      <c r="C68" s="41">
        <f t="shared" si="0"/>
        <v>1668068.1</v>
      </c>
      <c r="D68" s="42">
        <f t="shared" si="2"/>
        <v>6129613.0999999996</v>
      </c>
      <c r="E68" s="41">
        <v>0</v>
      </c>
      <c r="F68" s="41">
        <v>4529.8999999999996</v>
      </c>
      <c r="G68" s="52">
        <v>0</v>
      </c>
      <c r="H68" s="30"/>
    </row>
    <row r="69" spans="1:8" s="3" customFormat="1" x14ac:dyDescent="0.3">
      <c r="A69" s="22">
        <v>44604</v>
      </c>
      <c r="B69" s="28">
        <v>4461545</v>
      </c>
      <c r="C69" s="41">
        <f t="shared" si="0"/>
        <v>1663538.2000000002</v>
      </c>
      <c r="D69" s="42">
        <f t="shared" si="2"/>
        <v>6125083.2000000002</v>
      </c>
      <c r="E69" s="41">
        <v>0</v>
      </c>
      <c r="F69" s="41">
        <v>4657.1000000000004</v>
      </c>
      <c r="G69" s="52">
        <v>0</v>
      </c>
      <c r="H69" s="30"/>
    </row>
    <row r="70" spans="1:8" s="3" customFormat="1" x14ac:dyDescent="0.3">
      <c r="A70" s="22">
        <v>44605</v>
      </c>
      <c r="B70" s="28">
        <v>4461545</v>
      </c>
      <c r="C70" s="41">
        <f t="shared" si="0"/>
        <v>1658881.1</v>
      </c>
      <c r="D70" s="42">
        <f t="shared" si="2"/>
        <v>6120426.0999999996</v>
      </c>
      <c r="E70" s="41">
        <v>0</v>
      </c>
      <c r="F70" s="41">
        <v>4425</v>
      </c>
      <c r="G70" s="52">
        <v>0</v>
      </c>
      <c r="H70" s="30"/>
    </row>
    <row r="71" spans="1:8" s="3" customFormat="1" x14ac:dyDescent="0.3">
      <c r="A71" s="22">
        <v>44606</v>
      </c>
      <c r="B71" s="28">
        <v>4461545</v>
      </c>
      <c r="C71" s="41">
        <f t="shared" si="0"/>
        <v>1654456.1</v>
      </c>
      <c r="D71" s="42">
        <f t="shared" si="2"/>
        <v>6116001.0999999996</v>
      </c>
      <c r="E71" s="41">
        <v>19972.3</v>
      </c>
      <c r="F71" s="41">
        <v>3361.3999999999996</v>
      </c>
      <c r="G71" s="52">
        <v>0</v>
      </c>
      <c r="H71" s="30"/>
    </row>
    <row r="72" spans="1:8" s="3" customFormat="1" x14ac:dyDescent="0.3">
      <c r="A72" s="22">
        <v>44607</v>
      </c>
      <c r="B72" s="28">
        <v>4461545</v>
      </c>
      <c r="C72" s="41">
        <f t="shared" si="0"/>
        <v>1671067.0000000002</v>
      </c>
      <c r="D72" s="42">
        <f t="shared" si="2"/>
        <v>6132612</v>
      </c>
      <c r="E72" s="41">
        <v>0</v>
      </c>
      <c r="F72" s="41">
        <v>4376.3</v>
      </c>
      <c r="G72" s="52">
        <v>0</v>
      </c>
      <c r="H72" s="30"/>
    </row>
    <row r="73" spans="1:8" s="3" customFormat="1" x14ac:dyDescent="0.3">
      <c r="A73" s="22">
        <v>44608</v>
      </c>
      <c r="B73" s="28">
        <v>4461545</v>
      </c>
      <c r="C73" s="41">
        <f t="shared" si="0"/>
        <v>1666690.7000000002</v>
      </c>
      <c r="D73" s="42">
        <f t="shared" si="2"/>
        <v>6128235.7000000002</v>
      </c>
      <c r="E73" s="41">
        <v>10857.099999999999</v>
      </c>
      <c r="F73" s="41">
        <v>2669.5999999999995</v>
      </c>
      <c r="G73" s="52">
        <v>0</v>
      </c>
      <c r="H73" s="30"/>
    </row>
    <row r="74" spans="1:8" s="3" customFormat="1" x14ac:dyDescent="0.3">
      <c r="A74" s="22">
        <v>44609</v>
      </c>
      <c r="B74" s="28">
        <v>4461545</v>
      </c>
      <c r="C74" s="41">
        <f t="shared" si="0"/>
        <v>1674878.2000000002</v>
      </c>
      <c r="D74" s="42">
        <f t="shared" si="2"/>
        <v>6136423.2000000002</v>
      </c>
      <c r="E74" s="41">
        <v>7253.8</v>
      </c>
      <c r="F74" s="41">
        <v>3629.6000000000004</v>
      </c>
      <c r="G74" s="52">
        <v>0</v>
      </c>
      <c r="H74" s="30"/>
    </row>
    <row r="75" spans="1:8" s="3" customFormat="1" x14ac:dyDescent="0.3">
      <c r="A75" s="22">
        <v>44610</v>
      </c>
      <c r="B75" s="28">
        <v>4461545</v>
      </c>
      <c r="C75" s="41">
        <f t="shared" si="0"/>
        <v>1678502.4000000001</v>
      </c>
      <c r="D75" s="42">
        <f t="shared" si="2"/>
        <v>6140047.4000000004</v>
      </c>
      <c r="E75" s="41">
        <v>5258.7</v>
      </c>
      <c r="F75" s="41">
        <v>3420.7999999999993</v>
      </c>
      <c r="G75" s="52">
        <v>0</v>
      </c>
      <c r="H75" s="30"/>
    </row>
    <row r="76" spans="1:8" s="3" customFormat="1" x14ac:dyDescent="0.3">
      <c r="A76" s="22">
        <v>44611</v>
      </c>
      <c r="B76" s="28">
        <v>4461545</v>
      </c>
      <c r="C76" s="41">
        <f t="shared" si="0"/>
        <v>1680340.3</v>
      </c>
      <c r="D76" s="42">
        <f t="shared" si="2"/>
        <v>6141885.2999999998</v>
      </c>
      <c r="E76" s="41">
        <v>9796.5</v>
      </c>
      <c r="F76" s="41">
        <v>2427.6</v>
      </c>
      <c r="G76" s="52">
        <v>0</v>
      </c>
      <c r="H76" s="30"/>
    </row>
    <row r="77" spans="1:8" s="3" customFormat="1" x14ac:dyDescent="0.3">
      <c r="A77" s="22">
        <v>44612</v>
      </c>
      <c r="B77" s="28">
        <v>4461545</v>
      </c>
      <c r="C77" s="41">
        <f t="shared" si="0"/>
        <v>1687709.2</v>
      </c>
      <c r="D77" s="42">
        <f t="shared" si="2"/>
        <v>6149254.2000000002</v>
      </c>
      <c r="E77" s="41">
        <v>27934.1</v>
      </c>
      <c r="F77" s="41">
        <v>0</v>
      </c>
      <c r="G77" s="52">
        <v>0</v>
      </c>
      <c r="H77" s="30"/>
    </row>
    <row r="78" spans="1:8" s="3" customFormat="1" x14ac:dyDescent="0.3">
      <c r="A78" s="22">
        <v>44613</v>
      </c>
      <c r="B78" s="28">
        <v>4461545</v>
      </c>
      <c r="C78" s="41">
        <f t="shared" si="0"/>
        <v>1715643.3</v>
      </c>
      <c r="D78" s="42">
        <f t="shared" si="2"/>
        <v>6177188.2999999998</v>
      </c>
      <c r="E78" s="41">
        <v>19934.599999999999</v>
      </c>
      <c r="F78" s="41">
        <v>1604.9999999999995</v>
      </c>
      <c r="G78" s="52">
        <v>0</v>
      </c>
      <c r="H78" s="30"/>
    </row>
    <row r="79" spans="1:8" s="3" customFormat="1" x14ac:dyDescent="0.3">
      <c r="A79" s="22">
        <v>44614</v>
      </c>
      <c r="B79" s="28">
        <v>4461545</v>
      </c>
      <c r="C79" s="41">
        <f t="shared" si="0"/>
        <v>1733972.9000000001</v>
      </c>
      <c r="D79" s="42">
        <f t="shared" si="2"/>
        <v>6195517.9000000004</v>
      </c>
      <c r="E79" s="41">
        <v>0</v>
      </c>
      <c r="F79" s="41">
        <v>4724</v>
      </c>
      <c r="G79" s="52">
        <v>0</v>
      </c>
      <c r="H79" s="30"/>
    </row>
    <row r="80" spans="1:8" s="3" customFormat="1" x14ac:dyDescent="0.3">
      <c r="A80" s="22">
        <v>44615</v>
      </c>
      <c r="B80" s="28">
        <v>4461545</v>
      </c>
      <c r="C80" s="41">
        <f t="shared" si="0"/>
        <v>1729248.9000000001</v>
      </c>
      <c r="D80" s="42">
        <f t="shared" si="2"/>
        <v>6190793.9000000004</v>
      </c>
      <c r="E80" s="41">
        <v>0</v>
      </c>
      <c r="F80" s="41">
        <v>74921.8</v>
      </c>
      <c r="G80" s="52">
        <v>0</v>
      </c>
      <c r="H80" s="30"/>
    </row>
    <row r="81" spans="1:8" s="3" customFormat="1" x14ac:dyDescent="0.3">
      <c r="A81" s="22">
        <v>44616</v>
      </c>
      <c r="B81" s="28">
        <v>4461545</v>
      </c>
      <c r="C81" s="41">
        <f t="shared" si="0"/>
        <v>1654327.1</v>
      </c>
      <c r="D81" s="42">
        <f t="shared" si="2"/>
        <v>6115872.0999999996</v>
      </c>
      <c r="E81" s="41">
        <v>0</v>
      </c>
      <c r="F81" s="41">
        <v>40105.699999999997</v>
      </c>
      <c r="G81" s="52">
        <v>0</v>
      </c>
      <c r="H81" s="30"/>
    </row>
    <row r="82" spans="1:8" s="3" customFormat="1" x14ac:dyDescent="0.3">
      <c r="A82" s="22">
        <v>44617</v>
      </c>
      <c r="B82" s="28">
        <v>4461545</v>
      </c>
      <c r="C82" s="41">
        <f t="shared" si="0"/>
        <v>1614221.4000000001</v>
      </c>
      <c r="D82" s="42">
        <f t="shared" si="2"/>
        <v>6075766.4000000004</v>
      </c>
      <c r="E82" s="41">
        <v>0</v>
      </c>
      <c r="F82" s="41">
        <v>26426.1</v>
      </c>
      <c r="G82" s="52">
        <v>0</v>
      </c>
      <c r="H82" s="30"/>
    </row>
    <row r="83" spans="1:8" s="3" customFormat="1" x14ac:dyDescent="0.3">
      <c r="A83" s="22">
        <v>44618</v>
      </c>
      <c r="B83" s="28">
        <v>4461545</v>
      </c>
      <c r="C83" s="41">
        <f t="shared" si="0"/>
        <v>1587795.3</v>
      </c>
      <c r="D83" s="42">
        <f t="shared" si="2"/>
        <v>6049340.2999999998</v>
      </c>
      <c r="E83" s="41">
        <v>0</v>
      </c>
      <c r="F83" s="41">
        <v>23210.799999999999</v>
      </c>
      <c r="G83" s="52">
        <v>0</v>
      </c>
      <c r="H83" s="30"/>
    </row>
    <row r="84" spans="1:8" s="3" customFormat="1" x14ac:dyDescent="0.3">
      <c r="A84" s="22">
        <v>44619</v>
      </c>
      <c r="B84" s="28">
        <v>4461545</v>
      </c>
      <c r="C84" s="41">
        <f t="shared" si="0"/>
        <v>1564584.5</v>
      </c>
      <c r="D84" s="42">
        <f t="shared" si="2"/>
        <v>6026129.5</v>
      </c>
      <c r="E84" s="41">
        <v>4962.8999999999996</v>
      </c>
      <c r="F84" s="41">
        <v>2933.6</v>
      </c>
      <c r="G84" s="52">
        <v>0</v>
      </c>
      <c r="H84" s="30"/>
    </row>
    <row r="85" spans="1:8" s="3" customFormat="1" x14ac:dyDescent="0.3">
      <c r="A85" s="22">
        <v>44620</v>
      </c>
      <c r="B85" s="28">
        <v>4461545</v>
      </c>
      <c r="C85" s="41">
        <f t="shared" si="0"/>
        <v>1566613.7999999998</v>
      </c>
      <c r="D85" s="42">
        <f t="shared" si="2"/>
        <v>6028158.7999999998</v>
      </c>
      <c r="E85" s="41">
        <v>26868.6</v>
      </c>
      <c r="F85" s="41">
        <v>1409.5</v>
      </c>
      <c r="G85" s="52">
        <v>0</v>
      </c>
      <c r="H85" s="30"/>
    </row>
    <row r="86" spans="1:8" s="3" customFormat="1" x14ac:dyDescent="0.3">
      <c r="A86" s="22">
        <v>44621</v>
      </c>
      <c r="B86" s="28">
        <v>4461545</v>
      </c>
      <c r="C86" s="41">
        <f t="shared" si="0"/>
        <v>1592072.9</v>
      </c>
      <c r="D86" s="42">
        <f t="shared" si="2"/>
        <v>6053617.9000000004</v>
      </c>
      <c r="E86" s="41">
        <v>47992.2</v>
      </c>
      <c r="F86" s="41">
        <v>916.40000000000032</v>
      </c>
      <c r="G86" s="52">
        <v>0</v>
      </c>
      <c r="H86" s="30"/>
    </row>
    <row r="87" spans="1:8" s="3" customFormat="1" x14ac:dyDescent="0.3">
      <c r="A87" s="22">
        <v>44622</v>
      </c>
      <c r="B87" s="28">
        <v>4461545</v>
      </c>
      <c r="C87" s="41">
        <f t="shared" si="0"/>
        <v>1639148.7</v>
      </c>
      <c r="D87" s="42">
        <f t="shared" si="2"/>
        <v>6100693.7000000002</v>
      </c>
      <c r="E87" s="41">
        <v>0</v>
      </c>
      <c r="F87" s="41">
        <v>4707.1000000000004</v>
      </c>
      <c r="G87" s="52">
        <v>0</v>
      </c>
      <c r="H87" s="30"/>
    </row>
    <row r="88" spans="1:8" s="3" customFormat="1" x14ac:dyDescent="0.3">
      <c r="A88" s="22">
        <v>44623</v>
      </c>
      <c r="B88" s="28">
        <v>4461545</v>
      </c>
      <c r="C88" s="41">
        <f t="shared" si="0"/>
        <v>1634441.5999999999</v>
      </c>
      <c r="D88" s="42">
        <f t="shared" si="2"/>
        <v>6095986.5999999996</v>
      </c>
      <c r="E88" s="41">
        <v>0</v>
      </c>
      <c r="F88" s="41">
        <v>14253.1</v>
      </c>
      <c r="G88" s="52">
        <v>0</v>
      </c>
      <c r="H88" s="30"/>
    </row>
    <row r="89" spans="1:8" s="3" customFormat="1" x14ac:dyDescent="0.3">
      <c r="A89" s="22">
        <v>44624</v>
      </c>
      <c r="B89" s="28">
        <v>4461545</v>
      </c>
      <c r="C89" s="41">
        <f t="shared" si="0"/>
        <v>1620188.4999999998</v>
      </c>
      <c r="D89" s="42">
        <f t="shared" si="2"/>
        <v>6081733.5</v>
      </c>
      <c r="E89" s="41">
        <v>0</v>
      </c>
      <c r="F89" s="41">
        <v>4685.8999999999996</v>
      </c>
      <c r="G89" s="52">
        <v>0</v>
      </c>
      <c r="H89" s="30"/>
    </row>
    <row r="90" spans="1:8" s="3" customFormat="1" x14ac:dyDescent="0.3">
      <c r="A90" s="22">
        <v>44625</v>
      </c>
      <c r="B90" s="28">
        <v>4461545</v>
      </c>
      <c r="C90" s="41">
        <f t="shared" si="0"/>
        <v>1615502.5999999999</v>
      </c>
      <c r="D90" s="42">
        <f t="shared" si="2"/>
        <v>6077047.5999999996</v>
      </c>
      <c r="E90" s="41">
        <v>0</v>
      </c>
      <c r="F90" s="41">
        <v>4611.3</v>
      </c>
      <c r="G90" s="52">
        <v>0</v>
      </c>
      <c r="H90" s="30"/>
    </row>
    <row r="91" spans="1:8" s="3" customFormat="1" x14ac:dyDescent="0.3">
      <c r="A91" s="22">
        <v>44626</v>
      </c>
      <c r="B91" s="28">
        <v>4461545</v>
      </c>
      <c r="C91" s="41">
        <f t="shared" si="0"/>
        <v>1610891.2999999998</v>
      </c>
      <c r="D91" s="42">
        <f t="shared" si="2"/>
        <v>6072436.2999999998</v>
      </c>
      <c r="E91" s="41">
        <v>0</v>
      </c>
      <c r="F91" s="41">
        <v>4567.3</v>
      </c>
      <c r="G91" s="52">
        <v>0</v>
      </c>
      <c r="H91" s="30"/>
    </row>
    <row r="92" spans="1:8" s="3" customFormat="1" x14ac:dyDescent="0.3">
      <c r="A92" s="22">
        <v>44627</v>
      </c>
      <c r="B92" s="28">
        <v>4461545</v>
      </c>
      <c r="C92" s="41">
        <f t="shared" ref="C92:C155" si="3">C91+E91-F91</f>
        <v>1606323.9999999998</v>
      </c>
      <c r="D92" s="42">
        <f t="shared" si="2"/>
        <v>6067869</v>
      </c>
      <c r="E92" s="41">
        <v>0</v>
      </c>
      <c r="F92" s="41">
        <v>4597.6000000000004</v>
      </c>
      <c r="G92" s="52">
        <v>0</v>
      </c>
      <c r="H92" s="30"/>
    </row>
    <row r="93" spans="1:8" s="3" customFormat="1" x14ac:dyDescent="0.3">
      <c r="A93" s="22">
        <v>44628</v>
      </c>
      <c r="B93" s="28">
        <v>4461545</v>
      </c>
      <c r="C93" s="41">
        <f t="shared" si="3"/>
        <v>1601726.3999999997</v>
      </c>
      <c r="D93" s="42">
        <f t="shared" si="2"/>
        <v>6063271.3999999994</v>
      </c>
      <c r="E93" s="41">
        <v>0</v>
      </c>
      <c r="F93" s="41">
        <v>4264.5</v>
      </c>
      <c r="G93" s="52">
        <v>0</v>
      </c>
      <c r="H93" s="30"/>
    </row>
    <row r="94" spans="1:8" s="3" customFormat="1" x14ac:dyDescent="0.3">
      <c r="A94" s="22">
        <v>44629</v>
      </c>
      <c r="B94" s="28">
        <v>4461545</v>
      </c>
      <c r="C94" s="41">
        <f t="shared" si="3"/>
        <v>1597461.8999999997</v>
      </c>
      <c r="D94" s="42">
        <f t="shared" si="2"/>
        <v>6059006.8999999994</v>
      </c>
      <c r="E94" s="41">
        <v>0</v>
      </c>
      <c r="F94" s="41">
        <v>4174.7</v>
      </c>
      <c r="G94" s="52">
        <v>0</v>
      </c>
      <c r="H94" s="30"/>
    </row>
    <row r="95" spans="1:8" s="3" customFormat="1" x14ac:dyDescent="0.3">
      <c r="A95" s="22">
        <v>44630</v>
      </c>
      <c r="B95" s="28">
        <v>4461545</v>
      </c>
      <c r="C95" s="41">
        <f t="shared" si="3"/>
        <v>1593287.1999999997</v>
      </c>
      <c r="D95" s="42">
        <f t="shared" si="2"/>
        <v>6054832.1999999993</v>
      </c>
      <c r="E95" s="41">
        <v>0</v>
      </c>
      <c r="F95" s="41">
        <v>4189.5</v>
      </c>
      <c r="G95" s="52">
        <v>0</v>
      </c>
      <c r="H95" s="30"/>
    </row>
    <row r="96" spans="1:8" s="3" customFormat="1" x14ac:dyDescent="0.3">
      <c r="A96" s="22">
        <v>44631</v>
      </c>
      <c r="B96" s="28">
        <v>4461545</v>
      </c>
      <c r="C96" s="41">
        <f t="shared" si="3"/>
        <v>1589097.6999999997</v>
      </c>
      <c r="D96" s="42">
        <f t="shared" si="2"/>
        <v>6050642.6999999993</v>
      </c>
      <c r="E96" s="41">
        <v>0</v>
      </c>
      <c r="F96" s="41">
        <v>4206.8999999999996</v>
      </c>
      <c r="G96" s="52">
        <v>0</v>
      </c>
      <c r="H96" s="30"/>
    </row>
    <row r="97" spans="1:9" s="3" customFormat="1" x14ac:dyDescent="0.3">
      <c r="A97" s="22">
        <v>44632</v>
      </c>
      <c r="B97" s="28">
        <v>4461545</v>
      </c>
      <c r="C97" s="41">
        <f t="shared" si="3"/>
        <v>1584890.7999999998</v>
      </c>
      <c r="D97" s="42">
        <f t="shared" si="2"/>
        <v>6046435.7999999998</v>
      </c>
      <c r="E97" s="41">
        <v>7982.4000000000015</v>
      </c>
      <c r="F97" s="41">
        <v>3074.2000000000003</v>
      </c>
      <c r="G97" s="52">
        <v>0</v>
      </c>
      <c r="H97" s="30"/>
    </row>
    <row r="98" spans="1:9" s="3" customFormat="1" x14ac:dyDescent="0.3">
      <c r="A98" s="22">
        <v>44633</v>
      </c>
      <c r="B98" s="28">
        <v>4461545</v>
      </c>
      <c r="C98" s="41">
        <f t="shared" si="3"/>
        <v>1589798.9999999998</v>
      </c>
      <c r="D98" s="42">
        <f t="shared" si="2"/>
        <v>6051344</v>
      </c>
      <c r="E98" s="41">
        <v>17479.400000000001</v>
      </c>
      <c r="F98" s="41">
        <v>969</v>
      </c>
      <c r="G98" s="52">
        <v>0</v>
      </c>
      <c r="H98" s="30"/>
    </row>
    <row r="99" spans="1:9" s="3" customFormat="1" x14ac:dyDescent="0.3">
      <c r="A99" s="22">
        <v>44634</v>
      </c>
      <c r="B99" s="28">
        <v>4461545</v>
      </c>
      <c r="C99" s="41">
        <f t="shared" si="3"/>
        <v>1606309.3999999997</v>
      </c>
      <c r="D99" s="42">
        <f t="shared" si="2"/>
        <v>6067854.3999999994</v>
      </c>
      <c r="E99" s="41">
        <v>4552.0999999999995</v>
      </c>
      <c r="F99" s="41">
        <v>381.59999999999968</v>
      </c>
      <c r="G99" s="52">
        <v>0</v>
      </c>
      <c r="H99" s="30"/>
    </row>
    <row r="100" spans="1:9" s="3" customFormat="1" x14ac:dyDescent="0.3">
      <c r="A100" s="22">
        <v>44635</v>
      </c>
      <c r="B100" s="28">
        <v>4461545</v>
      </c>
      <c r="C100" s="41">
        <f t="shared" si="3"/>
        <v>1610479.8999999997</v>
      </c>
      <c r="D100" s="42">
        <f t="shared" si="2"/>
        <v>6072024.8999999994</v>
      </c>
      <c r="E100" s="41">
        <v>0</v>
      </c>
      <c r="F100" s="41">
        <v>7.3999999999996362</v>
      </c>
      <c r="G100" s="52">
        <v>0</v>
      </c>
      <c r="H100" s="30"/>
    </row>
    <row r="101" spans="1:9" s="3" customFormat="1" x14ac:dyDescent="0.3">
      <c r="A101" s="22">
        <v>44636</v>
      </c>
      <c r="B101" s="28">
        <v>4461545</v>
      </c>
      <c r="C101" s="41">
        <f t="shared" si="3"/>
        <v>1610472.4999999998</v>
      </c>
      <c r="D101" s="42">
        <f t="shared" si="2"/>
        <v>6072017.5</v>
      </c>
      <c r="E101" s="41">
        <v>0</v>
      </c>
      <c r="F101" s="41">
        <v>35.599999999999909</v>
      </c>
      <c r="G101" s="52">
        <v>0</v>
      </c>
      <c r="H101" s="30"/>
    </row>
    <row r="102" spans="1:9" s="3" customFormat="1" x14ac:dyDescent="0.3">
      <c r="A102" s="22">
        <v>44637</v>
      </c>
      <c r="B102" s="28">
        <v>4461545</v>
      </c>
      <c r="C102" s="41">
        <f t="shared" si="3"/>
        <v>1610436.8999999997</v>
      </c>
      <c r="D102" s="42">
        <f t="shared" si="2"/>
        <v>6071981.8999999994</v>
      </c>
      <c r="E102" s="41">
        <v>0</v>
      </c>
      <c r="F102" s="41">
        <v>9.2000000000000455</v>
      </c>
      <c r="G102" s="52">
        <v>0</v>
      </c>
      <c r="H102" s="32"/>
      <c r="I102" s="33"/>
    </row>
    <row r="103" spans="1:9" s="3" customFormat="1" x14ac:dyDescent="0.3">
      <c r="A103" s="22">
        <v>44638</v>
      </c>
      <c r="B103" s="28">
        <v>4461545</v>
      </c>
      <c r="C103" s="41">
        <f t="shared" si="3"/>
        <v>1610427.6999999997</v>
      </c>
      <c r="D103" s="42">
        <f t="shared" ref="D103:D166" si="4">B103+C103</f>
        <v>6071972.6999999993</v>
      </c>
      <c r="E103" s="41">
        <v>48.800000000000182</v>
      </c>
      <c r="F103" s="41">
        <v>0</v>
      </c>
      <c r="G103" s="52">
        <v>0</v>
      </c>
      <c r="H103" s="32"/>
      <c r="I103" s="34"/>
    </row>
    <row r="104" spans="1:9" s="3" customFormat="1" x14ac:dyDescent="0.3">
      <c r="A104" s="22">
        <v>44639</v>
      </c>
      <c r="B104" s="28">
        <v>4461545</v>
      </c>
      <c r="C104" s="41">
        <f t="shared" si="3"/>
        <v>1610476.4999999998</v>
      </c>
      <c r="D104" s="42">
        <f t="shared" si="4"/>
        <v>6072021.5</v>
      </c>
      <c r="E104" s="41">
        <v>45.800000000000182</v>
      </c>
      <c r="F104" s="41">
        <v>0</v>
      </c>
      <c r="G104" s="52">
        <v>0</v>
      </c>
      <c r="H104" s="32"/>
      <c r="I104" s="34"/>
    </row>
    <row r="105" spans="1:9" s="3" customFormat="1" x14ac:dyDescent="0.3">
      <c r="A105" s="22">
        <v>44640</v>
      </c>
      <c r="B105" s="28">
        <v>4461545</v>
      </c>
      <c r="C105" s="41">
        <f t="shared" si="3"/>
        <v>1610522.2999999998</v>
      </c>
      <c r="D105" s="42">
        <f t="shared" si="4"/>
        <v>6072067.2999999998</v>
      </c>
      <c r="E105" s="41">
        <v>76.699999999999818</v>
      </c>
      <c r="F105" s="41">
        <v>0</v>
      </c>
      <c r="G105" s="52">
        <v>0</v>
      </c>
      <c r="H105" s="32"/>
      <c r="I105" s="33"/>
    </row>
    <row r="106" spans="1:9" s="3" customFormat="1" x14ac:dyDescent="0.3">
      <c r="A106" s="22">
        <v>44641</v>
      </c>
      <c r="B106" s="28">
        <v>4461545</v>
      </c>
      <c r="C106" s="41">
        <f t="shared" si="3"/>
        <v>1610598.9999999998</v>
      </c>
      <c r="D106" s="42">
        <f t="shared" si="4"/>
        <v>6072144</v>
      </c>
      <c r="E106" s="41">
        <v>0</v>
      </c>
      <c r="F106" s="41">
        <v>8.5999999999999091</v>
      </c>
      <c r="G106" s="52">
        <v>0</v>
      </c>
      <c r="H106" s="32"/>
      <c r="I106" s="33"/>
    </row>
    <row r="107" spans="1:9" s="3" customFormat="1" x14ac:dyDescent="0.3">
      <c r="A107" s="22">
        <v>44642</v>
      </c>
      <c r="B107" s="28">
        <v>4461545</v>
      </c>
      <c r="C107" s="41">
        <f t="shared" si="3"/>
        <v>1610590.3999999997</v>
      </c>
      <c r="D107" s="42">
        <f t="shared" si="4"/>
        <v>6072135.3999999994</v>
      </c>
      <c r="E107" s="41">
        <v>1666</v>
      </c>
      <c r="F107" s="41">
        <v>5262.8</v>
      </c>
      <c r="G107" s="52">
        <v>0</v>
      </c>
      <c r="H107" s="32"/>
      <c r="I107" s="33"/>
    </row>
    <row r="108" spans="1:9" s="3" customFormat="1" x14ac:dyDescent="0.3">
      <c r="A108" s="22">
        <v>44643</v>
      </c>
      <c r="B108" s="28">
        <v>4461545</v>
      </c>
      <c r="C108" s="41">
        <f t="shared" si="3"/>
        <v>1606993.5999999996</v>
      </c>
      <c r="D108" s="42">
        <f t="shared" si="4"/>
        <v>6068538.5999999996</v>
      </c>
      <c r="E108" s="41">
        <v>1501</v>
      </c>
      <c r="F108" s="41">
        <v>5053.8999999999996</v>
      </c>
      <c r="G108" s="52">
        <v>0</v>
      </c>
      <c r="H108" s="32"/>
      <c r="I108" s="33"/>
    </row>
    <row r="109" spans="1:9" s="3" customFormat="1" x14ac:dyDescent="0.3">
      <c r="A109" s="22">
        <v>44644</v>
      </c>
      <c r="B109" s="28">
        <v>4461545</v>
      </c>
      <c r="C109" s="41">
        <f t="shared" si="3"/>
        <v>1603440.6999999997</v>
      </c>
      <c r="D109" s="42">
        <f t="shared" si="4"/>
        <v>6064985.6999999993</v>
      </c>
      <c r="E109" s="41">
        <v>46293.8</v>
      </c>
      <c r="F109" s="41">
        <v>0</v>
      </c>
      <c r="G109" s="52">
        <v>0</v>
      </c>
      <c r="H109" s="32"/>
      <c r="I109" s="34"/>
    </row>
    <row r="110" spans="1:9" s="3" customFormat="1" x14ac:dyDescent="0.3">
      <c r="A110" s="22">
        <v>44645</v>
      </c>
      <c r="B110" s="28">
        <v>4461545</v>
      </c>
      <c r="C110" s="41">
        <f t="shared" si="3"/>
        <v>1649734.4999999998</v>
      </c>
      <c r="D110" s="42">
        <f t="shared" si="4"/>
        <v>6111279.5</v>
      </c>
      <c r="E110" s="41">
        <v>20529</v>
      </c>
      <c r="F110" s="41">
        <v>0</v>
      </c>
      <c r="G110" s="52">
        <v>0</v>
      </c>
      <c r="H110" s="32"/>
      <c r="I110" s="34"/>
    </row>
    <row r="111" spans="1:9" s="3" customFormat="1" x14ac:dyDescent="0.3">
      <c r="A111" s="22">
        <v>44646</v>
      </c>
      <c r="B111" s="28">
        <v>4461545</v>
      </c>
      <c r="C111" s="41">
        <f t="shared" si="3"/>
        <v>1670263.4999999998</v>
      </c>
      <c r="D111" s="42">
        <f t="shared" si="4"/>
        <v>6131808.5</v>
      </c>
      <c r="E111" s="41">
        <v>1768.3000000000002</v>
      </c>
      <c r="F111" s="41">
        <v>0</v>
      </c>
      <c r="G111" s="52">
        <v>0</v>
      </c>
      <c r="H111" s="32"/>
      <c r="I111" s="34"/>
    </row>
    <row r="112" spans="1:9" s="3" customFormat="1" x14ac:dyDescent="0.3">
      <c r="A112" s="22">
        <v>44647</v>
      </c>
      <c r="B112" s="28">
        <v>4461545</v>
      </c>
      <c r="C112" s="41">
        <f t="shared" si="3"/>
        <v>1672031.7999999998</v>
      </c>
      <c r="D112" s="42">
        <f t="shared" si="4"/>
        <v>6133576.7999999998</v>
      </c>
      <c r="E112" s="41">
        <v>11070.400000000001</v>
      </c>
      <c r="F112" s="41">
        <v>0</v>
      </c>
      <c r="G112" s="52">
        <v>0</v>
      </c>
      <c r="H112" s="32"/>
      <c r="I112" s="34"/>
    </row>
    <row r="113" spans="1:9" s="3" customFormat="1" x14ac:dyDescent="0.3">
      <c r="A113" s="22">
        <v>44648</v>
      </c>
      <c r="B113" s="28">
        <v>4461545</v>
      </c>
      <c r="C113" s="41">
        <f t="shared" si="3"/>
        <v>1683102.1999999997</v>
      </c>
      <c r="D113" s="42">
        <f t="shared" si="4"/>
        <v>6144647.1999999993</v>
      </c>
      <c r="E113" s="41">
        <v>2260.4999999999995</v>
      </c>
      <c r="F113" s="41">
        <v>810.69999999999982</v>
      </c>
      <c r="G113" s="52">
        <v>0</v>
      </c>
      <c r="H113" s="30"/>
    </row>
    <row r="114" spans="1:9" s="3" customFormat="1" x14ac:dyDescent="0.3">
      <c r="A114" s="22">
        <v>44649</v>
      </c>
      <c r="B114" s="28">
        <v>4461545</v>
      </c>
      <c r="C114" s="41">
        <f t="shared" si="3"/>
        <v>1684551.9999999998</v>
      </c>
      <c r="D114" s="42">
        <f t="shared" si="4"/>
        <v>6146097</v>
      </c>
      <c r="E114" s="41">
        <v>0</v>
      </c>
      <c r="F114" s="41">
        <v>4291.6000000000004</v>
      </c>
      <c r="G114" s="52">
        <v>0</v>
      </c>
      <c r="H114" s="30"/>
    </row>
    <row r="115" spans="1:9" s="3" customFormat="1" x14ac:dyDescent="0.3">
      <c r="A115" s="22">
        <v>44650</v>
      </c>
      <c r="B115" s="28">
        <v>4461545</v>
      </c>
      <c r="C115" s="41">
        <f t="shared" si="3"/>
        <v>1680260.3999999997</v>
      </c>
      <c r="D115" s="42">
        <f t="shared" si="4"/>
        <v>6141805.3999999994</v>
      </c>
      <c r="E115" s="41">
        <v>0</v>
      </c>
      <c r="F115" s="41">
        <v>1180.5</v>
      </c>
      <c r="G115" s="52">
        <v>0</v>
      </c>
      <c r="H115" s="30"/>
    </row>
    <row r="116" spans="1:9" s="3" customFormat="1" x14ac:dyDescent="0.3">
      <c r="A116" s="22">
        <v>44651</v>
      </c>
      <c r="B116" s="28">
        <v>4461545</v>
      </c>
      <c r="C116" s="41">
        <f t="shared" si="3"/>
        <v>1679079.8999999997</v>
      </c>
      <c r="D116" s="42">
        <f t="shared" si="4"/>
        <v>6140624.8999999994</v>
      </c>
      <c r="E116" s="41">
        <v>0</v>
      </c>
      <c r="F116" s="41">
        <f>306.9-39</f>
        <v>267.89999999999998</v>
      </c>
      <c r="G116" s="52">
        <v>1724.3</v>
      </c>
      <c r="H116" s="46" t="s">
        <v>57</v>
      </c>
    </row>
    <row r="117" spans="1:9" s="3" customFormat="1" x14ac:dyDescent="0.3">
      <c r="A117" s="22">
        <v>44652</v>
      </c>
      <c r="B117" s="28">
        <v>4461545</v>
      </c>
      <c r="C117" s="41">
        <f>C116+E116-F116-G116</f>
        <v>1677087.6999999997</v>
      </c>
      <c r="D117" s="42">
        <f t="shared" si="4"/>
        <v>6138632.6999999993</v>
      </c>
      <c r="E117" s="41">
        <v>0</v>
      </c>
      <c r="F117" s="41">
        <v>2205.4</v>
      </c>
      <c r="G117" s="52">
        <v>0</v>
      </c>
      <c r="H117" s="30"/>
    </row>
    <row r="118" spans="1:9" s="3" customFormat="1" x14ac:dyDescent="0.3">
      <c r="A118" s="22">
        <v>44653</v>
      </c>
      <c r="B118" s="28">
        <v>4461545</v>
      </c>
      <c r="C118" s="41">
        <f t="shared" si="3"/>
        <v>1674882.2999999998</v>
      </c>
      <c r="D118" s="42">
        <f t="shared" si="4"/>
        <v>6136427.2999999998</v>
      </c>
      <c r="E118" s="41">
        <v>5468.7999999999993</v>
      </c>
      <c r="F118" s="41">
        <v>0</v>
      </c>
      <c r="G118" s="52">
        <v>0</v>
      </c>
      <c r="H118" s="32"/>
      <c r="I118" s="34"/>
    </row>
    <row r="119" spans="1:9" s="3" customFormat="1" x14ac:dyDescent="0.3">
      <c r="A119" s="22">
        <v>44654</v>
      </c>
      <c r="B119" s="28">
        <v>4461545</v>
      </c>
      <c r="C119" s="41">
        <f t="shared" si="3"/>
        <v>1680351.0999999999</v>
      </c>
      <c r="D119" s="42">
        <f t="shared" si="4"/>
        <v>6141896.0999999996</v>
      </c>
      <c r="E119" s="41">
        <v>29088</v>
      </c>
      <c r="F119" s="41">
        <v>0</v>
      </c>
      <c r="G119" s="52">
        <v>0</v>
      </c>
      <c r="H119" s="32"/>
      <c r="I119" s="34"/>
    </row>
    <row r="120" spans="1:9" s="3" customFormat="1" x14ac:dyDescent="0.3">
      <c r="A120" s="22">
        <v>44655</v>
      </c>
      <c r="B120" s="28">
        <v>4461545</v>
      </c>
      <c r="C120" s="41">
        <f t="shared" si="3"/>
        <v>1709439.0999999999</v>
      </c>
      <c r="D120" s="42">
        <f t="shared" si="4"/>
        <v>6170984.0999999996</v>
      </c>
      <c r="E120" s="41">
        <v>15903.399999999998</v>
      </c>
      <c r="F120" s="41">
        <v>0</v>
      </c>
      <c r="G120" s="52">
        <v>0</v>
      </c>
      <c r="H120" s="32"/>
      <c r="I120" s="34"/>
    </row>
    <row r="121" spans="1:9" s="3" customFormat="1" x14ac:dyDescent="0.3">
      <c r="A121" s="22">
        <v>44656</v>
      </c>
      <c r="B121" s="28">
        <v>4461545</v>
      </c>
      <c r="C121" s="41">
        <f t="shared" si="3"/>
        <v>1725342.4999999998</v>
      </c>
      <c r="D121" s="42">
        <f t="shared" si="4"/>
        <v>6186887.5</v>
      </c>
      <c r="E121" s="41">
        <v>24868.399999999998</v>
      </c>
      <c r="F121" s="41">
        <v>0</v>
      </c>
      <c r="G121" s="52">
        <v>0</v>
      </c>
      <c r="H121" s="32"/>
      <c r="I121" s="34"/>
    </row>
    <row r="122" spans="1:9" s="3" customFormat="1" x14ac:dyDescent="0.3">
      <c r="A122" s="22">
        <v>44657</v>
      </c>
      <c r="B122" s="28">
        <v>4461545</v>
      </c>
      <c r="C122" s="41">
        <f t="shared" si="3"/>
        <v>1750210.8999999997</v>
      </c>
      <c r="D122" s="42">
        <f t="shared" si="4"/>
        <v>6211755.8999999994</v>
      </c>
      <c r="E122" s="41">
        <v>0</v>
      </c>
      <c r="F122" s="41">
        <v>3085.4</v>
      </c>
      <c r="G122" s="52">
        <v>0</v>
      </c>
      <c r="H122" s="32"/>
      <c r="I122" s="33"/>
    </row>
    <row r="123" spans="1:9" s="3" customFormat="1" x14ac:dyDescent="0.3">
      <c r="A123" s="22">
        <v>44658</v>
      </c>
      <c r="B123" s="28">
        <v>4461545</v>
      </c>
      <c r="C123" s="41">
        <f t="shared" si="3"/>
        <v>1747125.4999999998</v>
      </c>
      <c r="D123" s="42">
        <f t="shared" si="4"/>
        <v>6208670.5</v>
      </c>
      <c r="E123" s="41">
        <v>0</v>
      </c>
      <c r="F123" s="41">
        <v>4759.3</v>
      </c>
      <c r="G123" s="52">
        <v>0</v>
      </c>
      <c r="H123" s="32"/>
      <c r="I123" s="33"/>
    </row>
    <row r="124" spans="1:9" s="3" customFormat="1" x14ac:dyDescent="0.3">
      <c r="A124" s="22">
        <v>44659</v>
      </c>
      <c r="B124" s="28">
        <v>4461545</v>
      </c>
      <c r="C124" s="41">
        <f t="shared" si="3"/>
        <v>1742366.1999999997</v>
      </c>
      <c r="D124" s="42">
        <f t="shared" si="4"/>
        <v>6203911.1999999993</v>
      </c>
      <c r="E124" s="41">
        <v>0</v>
      </c>
      <c r="F124" s="41">
        <v>24026</v>
      </c>
      <c r="G124" s="52">
        <v>0</v>
      </c>
      <c r="H124" s="32"/>
      <c r="I124" s="33"/>
    </row>
    <row r="125" spans="1:9" s="3" customFormat="1" x14ac:dyDescent="0.3">
      <c r="A125" s="22">
        <v>44660</v>
      </c>
      <c r="B125" s="28">
        <v>4461545</v>
      </c>
      <c r="C125" s="41">
        <f t="shared" si="3"/>
        <v>1718340.1999999997</v>
      </c>
      <c r="D125" s="42">
        <f t="shared" si="4"/>
        <v>6179885.1999999993</v>
      </c>
      <c r="E125" s="41">
        <v>0</v>
      </c>
      <c r="F125" s="41">
        <v>35418.800000000003</v>
      </c>
      <c r="G125" s="52">
        <v>0</v>
      </c>
      <c r="H125" s="32"/>
      <c r="I125" s="33"/>
    </row>
    <row r="126" spans="1:9" s="3" customFormat="1" x14ac:dyDescent="0.3">
      <c r="A126" s="22">
        <v>44661</v>
      </c>
      <c r="B126" s="28">
        <v>4461545</v>
      </c>
      <c r="C126" s="41">
        <f t="shared" si="3"/>
        <v>1682921.3999999997</v>
      </c>
      <c r="D126" s="42">
        <f t="shared" si="4"/>
        <v>6144466.3999999994</v>
      </c>
      <c r="E126" s="41">
        <v>0</v>
      </c>
      <c r="F126" s="41">
        <v>25308.3</v>
      </c>
      <c r="G126" s="52">
        <v>0</v>
      </c>
      <c r="H126" s="32"/>
      <c r="I126" s="33"/>
    </row>
    <row r="127" spans="1:9" s="3" customFormat="1" x14ac:dyDescent="0.3">
      <c r="A127" s="22">
        <v>44662</v>
      </c>
      <c r="B127" s="28">
        <v>4461545</v>
      </c>
      <c r="C127" s="41">
        <f t="shared" si="3"/>
        <v>1657613.0999999996</v>
      </c>
      <c r="D127" s="42">
        <f t="shared" si="4"/>
        <v>6119158.0999999996</v>
      </c>
      <c r="E127" s="41">
        <v>0</v>
      </c>
      <c r="F127" s="41">
        <v>185848</v>
      </c>
      <c r="G127" s="52">
        <v>0</v>
      </c>
      <c r="H127" s="32"/>
      <c r="I127" s="33"/>
    </row>
    <row r="128" spans="1:9" s="3" customFormat="1" x14ac:dyDescent="0.3">
      <c r="A128" s="22">
        <v>44663</v>
      </c>
      <c r="B128" s="28">
        <v>4461545</v>
      </c>
      <c r="C128" s="41">
        <f t="shared" si="3"/>
        <v>1471765.0999999996</v>
      </c>
      <c r="D128" s="42">
        <f t="shared" si="4"/>
        <v>5933310.0999999996</v>
      </c>
      <c r="E128" s="41">
        <v>8382</v>
      </c>
      <c r="F128" s="41">
        <v>68498.600000000006</v>
      </c>
      <c r="G128" s="52">
        <v>0</v>
      </c>
      <c r="H128" s="32"/>
      <c r="I128" s="33"/>
    </row>
    <row r="129" spans="1:9" s="3" customFormat="1" x14ac:dyDescent="0.3">
      <c r="A129" s="22">
        <v>44664</v>
      </c>
      <c r="B129" s="28">
        <v>4461545</v>
      </c>
      <c r="C129" s="41">
        <f t="shared" si="3"/>
        <v>1411648.4999999995</v>
      </c>
      <c r="D129" s="42">
        <f t="shared" si="4"/>
        <v>5873193.5</v>
      </c>
      <c r="E129" s="41">
        <v>7718.6</v>
      </c>
      <c r="F129" s="41">
        <v>426.5</v>
      </c>
      <c r="G129" s="52">
        <v>0</v>
      </c>
      <c r="H129" s="32"/>
      <c r="I129" s="33"/>
    </row>
    <row r="130" spans="1:9" s="3" customFormat="1" x14ac:dyDescent="0.3">
      <c r="A130" s="22">
        <v>44665</v>
      </c>
      <c r="B130" s="28">
        <v>4461545</v>
      </c>
      <c r="C130" s="41">
        <f t="shared" si="3"/>
        <v>1418940.5999999996</v>
      </c>
      <c r="D130" s="42">
        <f t="shared" si="4"/>
        <v>5880485.5999999996</v>
      </c>
      <c r="E130" s="41">
        <v>0</v>
      </c>
      <c r="F130" s="41">
        <v>21838.7</v>
      </c>
      <c r="G130" s="52">
        <v>0</v>
      </c>
      <c r="H130" s="32"/>
      <c r="I130" s="33"/>
    </row>
    <row r="131" spans="1:9" s="3" customFormat="1" x14ac:dyDescent="0.3">
      <c r="A131" s="22">
        <v>44666</v>
      </c>
      <c r="B131" s="28">
        <v>4461545</v>
      </c>
      <c r="C131" s="41">
        <f t="shared" si="3"/>
        <v>1397101.8999999997</v>
      </c>
      <c r="D131" s="42">
        <f t="shared" si="4"/>
        <v>5858646.8999999994</v>
      </c>
      <c r="E131" s="41">
        <v>53498.600000000006</v>
      </c>
      <c r="F131" s="41">
        <v>0</v>
      </c>
      <c r="G131" s="52">
        <v>0</v>
      </c>
      <c r="H131" s="32"/>
      <c r="I131" s="34"/>
    </row>
    <row r="132" spans="1:9" s="3" customFormat="1" x14ac:dyDescent="0.3">
      <c r="A132" s="22">
        <v>44667</v>
      </c>
      <c r="B132" s="28">
        <v>4461545</v>
      </c>
      <c r="C132" s="41">
        <f t="shared" si="3"/>
        <v>1450600.4999999998</v>
      </c>
      <c r="D132" s="42">
        <f t="shared" si="4"/>
        <v>5912145.5</v>
      </c>
      <c r="E132" s="41">
        <v>42939.199999999997</v>
      </c>
      <c r="F132" s="41">
        <v>420.10000000000014</v>
      </c>
      <c r="G132" s="52">
        <v>0</v>
      </c>
      <c r="H132" s="32"/>
      <c r="I132" s="33"/>
    </row>
    <row r="133" spans="1:9" s="3" customFormat="1" x14ac:dyDescent="0.3">
      <c r="A133" s="22">
        <v>44668</v>
      </c>
      <c r="B133" s="28">
        <v>4461545</v>
      </c>
      <c r="C133" s="41">
        <f t="shared" si="3"/>
        <v>1493119.5999999996</v>
      </c>
      <c r="D133" s="42">
        <f t="shared" si="4"/>
        <v>5954664.5999999996</v>
      </c>
      <c r="E133" s="41">
        <v>0</v>
      </c>
      <c r="F133" s="41">
        <v>2497.6</v>
      </c>
      <c r="G133" s="52">
        <v>0</v>
      </c>
      <c r="H133" s="32"/>
      <c r="I133" s="33"/>
    </row>
    <row r="134" spans="1:9" s="3" customFormat="1" x14ac:dyDescent="0.3">
      <c r="A134" s="22">
        <v>44669</v>
      </c>
      <c r="B134" s="28">
        <v>4461545</v>
      </c>
      <c r="C134" s="41">
        <f t="shared" si="3"/>
        <v>1490621.9999999995</v>
      </c>
      <c r="D134" s="42">
        <f t="shared" si="4"/>
        <v>5952167</v>
      </c>
      <c r="E134" s="41">
        <v>1430.5</v>
      </c>
      <c r="F134" s="41">
        <v>867</v>
      </c>
      <c r="G134" s="52">
        <v>0</v>
      </c>
      <c r="H134" s="32"/>
      <c r="I134" s="33"/>
    </row>
    <row r="135" spans="1:9" s="3" customFormat="1" x14ac:dyDescent="0.3">
      <c r="A135" s="22">
        <v>44670</v>
      </c>
      <c r="B135" s="28">
        <v>4461545</v>
      </c>
      <c r="C135" s="41">
        <f t="shared" si="3"/>
        <v>1491185.4999999995</v>
      </c>
      <c r="D135" s="42">
        <f t="shared" si="4"/>
        <v>5952730.5</v>
      </c>
      <c r="E135" s="41">
        <v>9073.2999999999993</v>
      </c>
      <c r="F135" s="41">
        <v>703.59999999999991</v>
      </c>
      <c r="G135" s="52">
        <v>0</v>
      </c>
      <c r="H135" s="32"/>
      <c r="I135" s="33"/>
    </row>
    <row r="136" spans="1:9" s="3" customFormat="1" x14ac:dyDescent="0.3">
      <c r="A136" s="22">
        <v>44671</v>
      </c>
      <c r="B136" s="28">
        <v>4461545</v>
      </c>
      <c r="C136" s="41">
        <f t="shared" si="3"/>
        <v>1499555.1999999995</v>
      </c>
      <c r="D136" s="42">
        <f t="shared" si="4"/>
        <v>5961100.1999999993</v>
      </c>
      <c r="E136" s="41">
        <v>0</v>
      </c>
      <c r="F136" s="41">
        <v>2396.3000000000002</v>
      </c>
      <c r="G136" s="52">
        <v>0</v>
      </c>
      <c r="H136" s="32"/>
      <c r="I136" s="33"/>
    </row>
    <row r="137" spans="1:9" s="3" customFormat="1" x14ac:dyDescent="0.3">
      <c r="A137" s="22">
        <v>44672</v>
      </c>
      <c r="B137" s="28">
        <v>4461545</v>
      </c>
      <c r="C137" s="41">
        <f t="shared" si="3"/>
        <v>1497158.8999999994</v>
      </c>
      <c r="D137" s="42">
        <f t="shared" si="4"/>
        <v>5958703.8999999994</v>
      </c>
      <c r="E137" s="41">
        <v>0</v>
      </c>
      <c r="F137" s="41">
        <v>2443</v>
      </c>
      <c r="G137" s="52">
        <v>0</v>
      </c>
      <c r="H137" s="32"/>
      <c r="I137" s="33"/>
    </row>
    <row r="138" spans="1:9" s="3" customFormat="1" x14ac:dyDescent="0.3">
      <c r="A138" s="22">
        <v>44673</v>
      </c>
      <c r="B138" s="28">
        <v>4461545</v>
      </c>
      <c r="C138" s="41">
        <f t="shared" si="3"/>
        <v>1494715.8999999994</v>
      </c>
      <c r="D138" s="42">
        <f t="shared" si="4"/>
        <v>5956260.8999999994</v>
      </c>
      <c r="E138" s="41">
        <v>15411.5</v>
      </c>
      <c r="F138" s="41">
        <v>853.59999999999991</v>
      </c>
      <c r="G138" s="52">
        <v>0</v>
      </c>
      <c r="H138" s="32"/>
      <c r="I138" s="33"/>
    </row>
    <row r="139" spans="1:9" s="3" customFormat="1" x14ac:dyDescent="0.3">
      <c r="A139" s="22">
        <v>44674</v>
      </c>
      <c r="B139" s="28">
        <v>4461545</v>
      </c>
      <c r="C139" s="41">
        <f t="shared" si="3"/>
        <v>1509273.7999999993</v>
      </c>
      <c r="D139" s="42">
        <f t="shared" si="4"/>
        <v>5970818.7999999989</v>
      </c>
      <c r="E139" s="41">
        <v>10404.4</v>
      </c>
      <c r="F139" s="41">
        <v>3663.3</v>
      </c>
      <c r="G139" s="52">
        <v>0</v>
      </c>
      <c r="H139" s="32"/>
      <c r="I139" s="33"/>
    </row>
    <row r="140" spans="1:9" s="3" customFormat="1" x14ac:dyDescent="0.3">
      <c r="A140" s="22">
        <v>44675</v>
      </c>
      <c r="B140" s="28">
        <v>4461545</v>
      </c>
      <c r="C140" s="41">
        <f t="shared" si="3"/>
        <v>1516014.8999999992</v>
      </c>
      <c r="D140" s="42">
        <f t="shared" si="4"/>
        <v>5977559.8999999994</v>
      </c>
      <c r="E140" s="41">
        <v>20657.099999999999</v>
      </c>
      <c r="F140" s="41">
        <v>3569.8</v>
      </c>
      <c r="G140" s="52">
        <v>0</v>
      </c>
      <c r="H140" s="32"/>
      <c r="I140" s="33"/>
    </row>
    <row r="141" spans="1:9" s="3" customFormat="1" x14ac:dyDescent="0.3">
      <c r="A141" s="22">
        <v>44676</v>
      </c>
      <c r="B141" s="28">
        <v>4461545</v>
      </c>
      <c r="C141" s="41">
        <f t="shared" si="3"/>
        <v>1533102.1999999993</v>
      </c>
      <c r="D141" s="42">
        <f t="shared" si="4"/>
        <v>5994647.1999999993</v>
      </c>
      <c r="E141" s="41">
        <v>0</v>
      </c>
      <c r="F141" s="41">
        <v>4206.1000000000004</v>
      </c>
      <c r="G141" s="52">
        <v>0</v>
      </c>
      <c r="H141" s="32"/>
      <c r="I141" s="33"/>
    </row>
    <row r="142" spans="1:9" s="3" customFormat="1" x14ac:dyDescent="0.3">
      <c r="A142" s="22">
        <v>44677</v>
      </c>
      <c r="B142" s="28">
        <v>4461545</v>
      </c>
      <c r="C142" s="41">
        <f t="shared" si="3"/>
        <v>1528896.0999999992</v>
      </c>
      <c r="D142" s="42">
        <f t="shared" si="4"/>
        <v>5990441.0999999996</v>
      </c>
      <c r="E142" s="41">
        <v>4505.1000000000004</v>
      </c>
      <c r="F142" s="41">
        <v>3518.3</v>
      </c>
      <c r="G142" s="52">
        <v>0</v>
      </c>
      <c r="H142" s="32"/>
      <c r="I142" s="33"/>
    </row>
    <row r="143" spans="1:9" s="3" customFormat="1" x14ac:dyDescent="0.3">
      <c r="A143" s="22">
        <v>44678</v>
      </c>
      <c r="B143" s="28">
        <v>4461545</v>
      </c>
      <c r="C143" s="41">
        <f t="shared" si="3"/>
        <v>1529882.8999999992</v>
      </c>
      <c r="D143" s="42">
        <f t="shared" si="4"/>
        <v>5991427.8999999994</v>
      </c>
      <c r="E143" s="41">
        <v>53001.399999999994</v>
      </c>
      <c r="F143" s="41">
        <v>0</v>
      </c>
      <c r="G143" s="52">
        <v>0</v>
      </c>
      <c r="H143" s="32"/>
      <c r="I143" s="34"/>
    </row>
    <row r="144" spans="1:9" s="3" customFormat="1" x14ac:dyDescent="0.3">
      <c r="A144" s="22">
        <v>44679</v>
      </c>
      <c r="B144" s="28">
        <v>4461545</v>
      </c>
      <c r="C144" s="41">
        <f t="shared" si="3"/>
        <v>1582884.2999999991</v>
      </c>
      <c r="D144" s="42">
        <f t="shared" si="4"/>
        <v>6044429.2999999989</v>
      </c>
      <c r="E144" s="41">
        <v>16632.099999999999</v>
      </c>
      <c r="F144" s="41">
        <v>3620.2</v>
      </c>
      <c r="G144" s="52">
        <v>0</v>
      </c>
      <c r="H144" s="32"/>
      <c r="I144" s="33"/>
    </row>
    <row r="145" spans="1:9" s="3" customFormat="1" x14ac:dyDescent="0.3">
      <c r="A145" s="22">
        <v>44680</v>
      </c>
      <c r="B145" s="28">
        <v>4461545</v>
      </c>
      <c r="C145" s="41">
        <f t="shared" si="3"/>
        <v>1595896.1999999993</v>
      </c>
      <c r="D145" s="42">
        <f t="shared" si="4"/>
        <v>6057441.1999999993</v>
      </c>
      <c r="E145" s="41">
        <v>0</v>
      </c>
      <c r="F145" s="41">
        <v>4743.8999999999996</v>
      </c>
      <c r="G145" s="52">
        <v>0</v>
      </c>
      <c r="H145" s="32"/>
      <c r="I145" s="33"/>
    </row>
    <row r="146" spans="1:9" s="3" customFormat="1" x14ac:dyDescent="0.3">
      <c r="A146" s="22">
        <v>44681</v>
      </c>
      <c r="B146" s="28">
        <v>4461545</v>
      </c>
      <c r="C146" s="41">
        <f t="shared" si="3"/>
        <v>1591152.2999999993</v>
      </c>
      <c r="D146" s="42">
        <f t="shared" si="4"/>
        <v>6052697.2999999989</v>
      </c>
      <c r="E146" s="41">
        <v>22308.300000000003</v>
      </c>
      <c r="F146" s="41">
        <v>3082.4</v>
      </c>
      <c r="G146" s="52">
        <v>0</v>
      </c>
      <c r="H146" s="32"/>
      <c r="I146" s="33"/>
    </row>
    <row r="147" spans="1:9" s="3" customFormat="1" x14ac:dyDescent="0.3">
      <c r="A147" s="22">
        <v>44682</v>
      </c>
      <c r="B147" s="28">
        <v>4461545</v>
      </c>
      <c r="C147" s="41">
        <f t="shared" si="3"/>
        <v>1610378.1999999995</v>
      </c>
      <c r="D147" s="42">
        <f t="shared" si="4"/>
        <v>6071923.1999999993</v>
      </c>
      <c r="E147" s="41">
        <v>40951.599999999999</v>
      </c>
      <c r="F147" s="41">
        <v>975.90000000000009</v>
      </c>
      <c r="G147" s="52">
        <v>0</v>
      </c>
      <c r="H147" s="32"/>
      <c r="I147" s="33"/>
    </row>
    <row r="148" spans="1:9" s="3" customFormat="1" x14ac:dyDescent="0.3">
      <c r="A148" s="22">
        <v>44683</v>
      </c>
      <c r="B148" s="28">
        <v>4461545</v>
      </c>
      <c r="C148" s="41">
        <f t="shared" si="3"/>
        <v>1650353.8999999997</v>
      </c>
      <c r="D148" s="42">
        <f t="shared" si="4"/>
        <v>6111898.8999999994</v>
      </c>
      <c r="E148" s="41">
        <v>4962</v>
      </c>
      <c r="F148" s="41">
        <v>4229.8</v>
      </c>
      <c r="G148" s="52">
        <v>0</v>
      </c>
      <c r="H148" s="30"/>
    </row>
    <row r="149" spans="1:9" s="3" customFormat="1" x14ac:dyDescent="0.3">
      <c r="A149" s="22">
        <v>44684</v>
      </c>
      <c r="B149" s="28">
        <v>4461545</v>
      </c>
      <c r="C149" s="41">
        <f t="shared" si="3"/>
        <v>1651086.0999999996</v>
      </c>
      <c r="D149" s="42">
        <f t="shared" si="4"/>
        <v>6112631.0999999996</v>
      </c>
      <c r="E149" s="41">
        <v>0</v>
      </c>
      <c r="F149" s="41">
        <v>4864</v>
      </c>
      <c r="G149" s="52">
        <v>0</v>
      </c>
      <c r="H149" s="30"/>
    </row>
    <row r="150" spans="1:9" s="3" customFormat="1" x14ac:dyDescent="0.3">
      <c r="A150" s="22">
        <v>44685</v>
      </c>
      <c r="B150" s="28">
        <v>4461545</v>
      </c>
      <c r="C150" s="41">
        <f t="shared" si="3"/>
        <v>1646222.0999999996</v>
      </c>
      <c r="D150" s="42">
        <f t="shared" si="4"/>
        <v>6107767.0999999996</v>
      </c>
      <c r="E150" s="41">
        <v>0</v>
      </c>
      <c r="F150" s="41">
        <v>39636.9</v>
      </c>
      <c r="G150" s="52">
        <v>0</v>
      </c>
      <c r="H150" s="30"/>
    </row>
    <row r="151" spans="1:9" s="3" customFormat="1" x14ac:dyDescent="0.3">
      <c r="A151" s="22">
        <v>44686</v>
      </c>
      <c r="B151" s="28">
        <v>4461545</v>
      </c>
      <c r="C151" s="41">
        <f t="shared" si="3"/>
        <v>1606585.1999999997</v>
      </c>
      <c r="D151" s="42">
        <f t="shared" si="4"/>
        <v>6068130.1999999993</v>
      </c>
      <c r="E151" s="41">
        <v>19133.900000000001</v>
      </c>
      <c r="F151" s="41">
        <v>22134.6</v>
      </c>
      <c r="G151" s="52">
        <v>0</v>
      </c>
      <c r="H151" s="30"/>
    </row>
    <row r="152" spans="1:9" s="3" customFormat="1" x14ac:dyDescent="0.3">
      <c r="A152" s="22">
        <v>44687</v>
      </c>
      <c r="B152" s="28">
        <v>4461545</v>
      </c>
      <c r="C152" s="41">
        <f t="shared" si="3"/>
        <v>1603584.4999999995</v>
      </c>
      <c r="D152" s="42">
        <f t="shared" si="4"/>
        <v>6065129.5</v>
      </c>
      <c r="E152" s="41">
        <v>275.5</v>
      </c>
      <c r="F152" s="41">
        <v>4610</v>
      </c>
      <c r="G152" s="52">
        <v>0</v>
      </c>
      <c r="H152" s="30"/>
    </row>
    <row r="153" spans="1:9" s="3" customFormat="1" x14ac:dyDescent="0.3">
      <c r="A153" s="22">
        <v>44688</v>
      </c>
      <c r="B153" s="28">
        <v>4461545</v>
      </c>
      <c r="C153" s="41">
        <f t="shared" si="3"/>
        <v>1599249.9999999995</v>
      </c>
      <c r="D153" s="42">
        <f t="shared" si="4"/>
        <v>6060795</v>
      </c>
      <c r="E153" s="41">
        <v>0</v>
      </c>
      <c r="F153" s="41">
        <v>4573.6000000000004</v>
      </c>
      <c r="G153" s="52">
        <v>0</v>
      </c>
      <c r="H153" s="30"/>
    </row>
    <row r="154" spans="1:9" s="3" customFormat="1" x14ac:dyDescent="0.3">
      <c r="A154" s="22">
        <v>44689</v>
      </c>
      <c r="B154" s="28">
        <v>4461545</v>
      </c>
      <c r="C154" s="41">
        <f t="shared" si="3"/>
        <v>1594676.3999999994</v>
      </c>
      <c r="D154" s="42">
        <f t="shared" si="4"/>
        <v>6056221.3999999994</v>
      </c>
      <c r="E154" s="41">
        <v>0</v>
      </c>
      <c r="F154" s="41">
        <v>4611.7</v>
      </c>
      <c r="G154" s="52">
        <v>0</v>
      </c>
      <c r="H154" s="30"/>
    </row>
    <row r="155" spans="1:9" s="3" customFormat="1" x14ac:dyDescent="0.3">
      <c r="A155" s="22">
        <v>44690</v>
      </c>
      <c r="B155" s="28">
        <v>4461545</v>
      </c>
      <c r="C155" s="41">
        <f t="shared" si="3"/>
        <v>1590064.6999999995</v>
      </c>
      <c r="D155" s="42">
        <f t="shared" si="4"/>
        <v>6051609.6999999993</v>
      </c>
      <c r="E155" s="41">
        <v>20113.899999999998</v>
      </c>
      <c r="F155" s="41">
        <v>1419.8</v>
      </c>
      <c r="G155" s="52">
        <v>0</v>
      </c>
      <c r="H155" s="30"/>
    </row>
    <row r="156" spans="1:9" s="3" customFormat="1" x14ac:dyDescent="0.3">
      <c r="A156" s="22">
        <v>44691</v>
      </c>
      <c r="B156" s="28">
        <v>4461545</v>
      </c>
      <c r="C156" s="41">
        <f t="shared" ref="C156:C219" si="5">C155+E155-F155</f>
        <v>1608758.7999999993</v>
      </c>
      <c r="D156" s="42">
        <f t="shared" si="4"/>
        <v>6070303.7999999989</v>
      </c>
      <c r="E156" s="41">
        <v>27067.100000000002</v>
      </c>
      <c r="F156" s="41">
        <v>0</v>
      </c>
      <c r="G156" s="52">
        <v>0</v>
      </c>
      <c r="H156" s="32"/>
      <c r="I156" s="47"/>
    </row>
    <row r="157" spans="1:9" s="3" customFormat="1" x14ac:dyDescent="0.3">
      <c r="A157" s="22">
        <v>44692</v>
      </c>
      <c r="B157" s="28">
        <v>4461545</v>
      </c>
      <c r="C157" s="41">
        <f t="shared" si="5"/>
        <v>1635825.8999999994</v>
      </c>
      <c r="D157" s="42">
        <f t="shared" si="4"/>
        <v>6097370.8999999994</v>
      </c>
      <c r="E157" s="41">
        <v>27011.100000000002</v>
      </c>
      <c r="F157" s="41">
        <v>0</v>
      </c>
      <c r="G157" s="52">
        <v>0</v>
      </c>
      <c r="H157" s="32"/>
      <c r="I157" s="47"/>
    </row>
    <row r="158" spans="1:9" s="3" customFormat="1" x14ac:dyDescent="0.3">
      <c r="A158" s="22">
        <v>44693</v>
      </c>
      <c r="B158" s="28">
        <v>4461545</v>
      </c>
      <c r="C158" s="41">
        <f t="shared" si="5"/>
        <v>1662836.9999999995</v>
      </c>
      <c r="D158" s="42">
        <f t="shared" si="4"/>
        <v>6124382</v>
      </c>
      <c r="E158" s="41">
        <v>8687.6</v>
      </c>
      <c r="F158" s="41">
        <v>3735.6000000000004</v>
      </c>
      <c r="G158" s="52">
        <v>0</v>
      </c>
      <c r="H158" s="32"/>
      <c r="I158" s="33"/>
    </row>
    <row r="159" spans="1:9" s="3" customFormat="1" x14ac:dyDescent="0.3">
      <c r="A159" s="22">
        <v>44694</v>
      </c>
      <c r="B159" s="28">
        <v>4461545</v>
      </c>
      <c r="C159" s="41">
        <f t="shared" si="5"/>
        <v>1667788.9999999995</v>
      </c>
      <c r="D159" s="42">
        <f t="shared" si="4"/>
        <v>6129334</v>
      </c>
      <c r="E159" s="41">
        <v>0</v>
      </c>
      <c r="F159" s="41">
        <v>4542.8</v>
      </c>
      <c r="G159" s="52">
        <v>0</v>
      </c>
      <c r="H159" s="32"/>
      <c r="I159" s="33"/>
    </row>
    <row r="160" spans="1:9" s="3" customFormat="1" x14ac:dyDescent="0.3">
      <c r="A160" s="22">
        <v>44695</v>
      </c>
      <c r="B160" s="28">
        <v>4461545</v>
      </c>
      <c r="C160" s="41">
        <f t="shared" si="5"/>
        <v>1663246.1999999995</v>
      </c>
      <c r="D160" s="42">
        <f t="shared" si="4"/>
        <v>6124791.1999999993</v>
      </c>
      <c r="E160" s="41">
        <v>0</v>
      </c>
      <c r="F160" s="41">
        <v>4664.6000000000004</v>
      </c>
      <c r="G160" s="52">
        <v>0</v>
      </c>
      <c r="H160" s="32"/>
      <c r="I160" s="33"/>
    </row>
    <row r="161" spans="1:9" s="3" customFormat="1" x14ac:dyDescent="0.3">
      <c r="A161" s="22">
        <v>44696</v>
      </c>
      <c r="B161" s="28">
        <v>4461545</v>
      </c>
      <c r="C161" s="41">
        <f t="shared" si="5"/>
        <v>1658581.5999999994</v>
      </c>
      <c r="D161" s="42">
        <f t="shared" si="4"/>
        <v>6120126.5999999996</v>
      </c>
      <c r="E161" s="41">
        <v>0</v>
      </c>
      <c r="F161" s="41">
        <v>4570.5</v>
      </c>
      <c r="G161" s="52">
        <v>0</v>
      </c>
      <c r="H161" s="32"/>
      <c r="I161" s="33"/>
    </row>
    <row r="162" spans="1:9" s="3" customFormat="1" x14ac:dyDescent="0.3">
      <c r="A162" s="22">
        <v>44697</v>
      </c>
      <c r="B162" s="28">
        <v>4461545</v>
      </c>
      <c r="C162" s="41">
        <f t="shared" si="5"/>
        <v>1654011.0999999994</v>
      </c>
      <c r="D162" s="42">
        <f t="shared" si="4"/>
        <v>6115556.0999999996</v>
      </c>
      <c r="E162" s="41">
        <v>24019</v>
      </c>
      <c r="F162" s="41">
        <v>1232.2</v>
      </c>
      <c r="G162" s="52">
        <v>0</v>
      </c>
      <c r="H162" s="32"/>
      <c r="I162" s="33"/>
    </row>
    <row r="163" spans="1:9" s="3" customFormat="1" x14ac:dyDescent="0.3">
      <c r="A163" s="22">
        <v>44698</v>
      </c>
      <c r="B163" s="28">
        <v>4461545</v>
      </c>
      <c r="C163" s="41">
        <f t="shared" si="5"/>
        <v>1676797.8999999994</v>
      </c>
      <c r="D163" s="42">
        <f t="shared" si="4"/>
        <v>6138342.8999999994</v>
      </c>
      <c r="E163" s="41">
        <v>0</v>
      </c>
      <c r="F163" s="41">
        <v>4755.8999999999996</v>
      </c>
      <c r="G163" s="52">
        <v>0</v>
      </c>
      <c r="H163" s="32"/>
      <c r="I163" s="33"/>
    </row>
    <row r="164" spans="1:9" s="3" customFormat="1" x14ac:dyDescent="0.3">
      <c r="A164" s="22">
        <v>44699</v>
      </c>
      <c r="B164" s="28">
        <v>4461545</v>
      </c>
      <c r="C164" s="41">
        <f t="shared" si="5"/>
        <v>1672041.9999999995</v>
      </c>
      <c r="D164" s="42">
        <f t="shared" si="4"/>
        <v>6133587</v>
      </c>
      <c r="E164" s="41">
        <v>0</v>
      </c>
      <c r="F164" s="41">
        <v>4525.1000000000004</v>
      </c>
      <c r="G164" s="52">
        <v>0</v>
      </c>
      <c r="H164" s="32"/>
      <c r="I164" s="33"/>
    </row>
    <row r="165" spans="1:9" s="3" customFormat="1" x14ac:dyDescent="0.3">
      <c r="A165" s="22">
        <v>44700</v>
      </c>
      <c r="B165" s="28">
        <v>4461545</v>
      </c>
      <c r="C165" s="41">
        <f t="shared" si="5"/>
        <v>1667516.8999999994</v>
      </c>
      <c r="D165" s="42">
        <f t="shared" si="4"/>
        <v>6129061.8999999994</v>
      </c>
      <c r="E165" s="41">
        <v>0</v>
      </c>
      <c r="F165" s="41">
        <v>4565.7</v>
      </c>
      <c r="G165" s="52">
        <v>0</v>
      </c>
      <c r="H165" s="32"/>
      <c r="I165" s="33"/>
    </row>
    <row r="166" spans="1:9" s="3" customFormat="1" x14ac:dyDescent="0.3">
      <c r="A166" s="22">
        <v>44701</v>
      </c>
      <c r="B166" s="28">
        <v>4461545</v>
      </c>
      <c r="C166" s="41">
        <f t="shared" si="5"/>
        <v>1662951.1999999995</v>
      </c>
      <c r="D166" s="42">
        <f t="shared" si="4"/>
        <v>6124496.1999999993</v>
      </c>
      <c r="E166" s="41">
        <v>0</v>
      </c>
      <c r="F166" s="41">
        <v>4369.1000000000004</v>
      </c>
      <c r="G166" s="52">
        <v>0</v>
      </c>
      <c r="H166" s="32"/>
      <c r="I166" s="33"/>
    </row>
    <row r="167" spans="1:9" s="3" customFormat="1" x14ac:dyDescent="0.3">
      <c r="A167" s="22">
        <v>44702</v>
      </c>
      <c r="B167" s="28">
        <v>4461545</v>
      </c>
      <c r="C167" s="41">
        <f t="shared" si="5"/>
        <v>1658582.0999999994</v>
      </c>
      <c r="D167" s="42">
        <f t="shared" ref="D167:D230" si="6">B167+C167</f>
        <v>6120127.0999999996</v>
      </c>
      <c r="E167" s="41">
        <v>0</v>
      </c>
      <c r="F167" s="41">
        <v>4204.8999999999996</v>
      </c>
      <c r="G167" s="52">
        <v>0</v>
      </c>
      <c r="H167" s="32"/>
      <c r="I167" s="33"/>
    </row>
    <row r="168" spans="1:9" s="3" customFormat="1" x14ac:dyDescent="0.3">
      <c r="A168" s="22">
        <v>44703</v>
      </c>
      <c r="B168" s="28">
        <v>4461545</v>
      </c>
      <c r="C168" s="41">
        <f t="shared" si="5"/>
        <v>1654377.1999999995</v>
      </c>
      <c r="D168" s="42">
        <f t="shared" si="6"/>
        <v>6115922.1999999993</v>
      </c>
      <c r="E168" s="41">
        <v>0</v>
      </c>
      <c r="F168" s="41">
        <v>4245.1000000000004</v>
      </c>
      <c r="G168" s="52">
        <v>0</v>
      </c>
      <c r="H168" s="32"/>
      <c r="I168" s="33"/>
    </row>
    <row r="169" spans="1:9" s="3" customFormat="1" x14ac:dyDescent="0.3">
      <c r="A169" s="22">
        <v>44704</v>
      </c>
      <c r="B169" s="28">
        <v>4461545</v>
      </c>
      <c r="C169" s="41">
        <f t="shared" si="5"/>
        <v>1650132.0999999994</v>
      </c>
      <c r="D169" s="42">
        <f t="shared" si="6"/>
        <v>6111677.0999999996</v>
      </c>
      <c r="E169" s="41">
        <v>7772.5</v>
      </c>
      <c r="F169" s="41">
        <v>3631.1</v>
      </c>
      <c r="G169" s="52">
        <v>0</v>
      </c>
      <c r="H169" s="32"/>
      <c r="I169" s="33"/>
    </row>
    <row r="170" spans="1:9" s="3" customFormat="1" x14ac:dyDescent="0.3">
      <c r="A170" s="22">
        <v>44705</v>
      </c>
      <c r="B170" s="28">
        <v>4461545</v>
      </c>
      <c r="C170" s="41">
        <f t="shared" si="5"/>
        <v>1654273.4999999993</v>
      </c>
      <c r="D170" s="42">
        <f t="shared" si="6"/>
        <v>6115818.4999999991</v>
      </c>
      <c r="E170" s="41">
        <v>0</v>
      </c>
      <c r="F170" s="41">
        <v>4106.3999999999996</v>
      </c>
      <c r="G170" s="52">
        <v>0</v>
      </c>
      <c r="H170" s="32"/>
      <c r="I170" s="33"/>
    </row>
    <row r="171" spans="1:9" s="3" customFormat="1" x14ac:dyDescent="0.3">
      <c r="A171" s="22">
        <v>44706</v>
      </c>
      <c r="B171" s="28">
        <v>4461545</v>
      </c>
      <c r="C171" s="41">
        <f t="shared" si="5"/>
        <v>1650167.0999999994</v>
      </c>
      <c r="D171" s="42">
        <f t="shared" si="6"/>
        <v>6111712.0999999996</v>
      </c>
      <c r="E171" s="41">
        <v>0</v>
      </c>
      <c r="F171" s="41">
        <v>3947.6</v>
      </c>
      <c r="G171" s="52">
        <v>0</v>
      </c>
      <c r="H171" s="32"/>
      <c r="I171" s="33"/>
    </row>
    <row r="172" spans="1:9" s="3" customFormat="1" x14ac:dyDescent="0.3">
      <c r="A172" s="22">
        <v>44707</v>
      </c>
      <c r="B172" s="28">
        <v>4461545</v>
      </c>
      <c r="C172" s="41">
        <f t="shared" si="5"/>
        <v>1646219.4999999993</v>
      </c>
      <c r="D172" s="42">
        <f t="shared" si="6"/>
        <v>6107764.4999999991</v>
      </c>
      <c r="E172" s="41">
        <v>0</v>
      </c>
      <c r="F172" s="41">
        <v>3981.2</v>
      </c>
      <c r="G172" s="52">
        <v>0</v>
      </c>
      <c r="H172" s="32"/>
      <c r="I172" s="33"/>
    </row>
    <row r="173" spans="1:9" s="3" customFormat="1" x14ac:dyDescent="0.3">
      <c r="A173" s="22">
        <v>44708</v>
      </c>
      <c r="B173" s="28">
        <v>4461545</v>
      </c>
      <c r="C173" s="41">
        <f t="shared" si="5"/>
        <v>1642238.2999999993</v>
      </c>
      <c r="D173" s="42">
        <f t="shared" si="6"/>
        <v>6103783.2999999989</v>
      </c>
      <c r="E173" s="41">
        <v>0</v>
      </c>
      <c r="F173" s="41">
        <v>4087.5</v>
      </c>
      <c r="G173" s="52">
        <v>0</v>
      </c>
      <c r="H173" s="32"/>
      <c r="I173" s="33"/>
    </row>
    <row r="174" spans="1:9" s="3" customFormat="1" x14ac:dyDescent="0.3">
      <c r="A174" s="22">
        <v>44709</v>
      </c>
      <c r="B174" s="28">
        <v>4461545</v>
      </c>
      <c r="C174" s="41">
        <f t="shared" si="5"/>
        <v>1638150.7999999993</v>
      </c>
      <c r="D174" s="42">
        <f t="shared" si="6"/>
        <v>6099695.7999999989</v>
      </c>
      <c r="E174" s="41">
        <v>18458</v>
      </c>
      <c r="F174" s="41">
        <v>3020</v>
      </c>
      <c r="G174" s="52">
        <v>0</v>
      </c>
      <c r="H174" s="32"/>
      <c r="I174" s="33"/>
    </row>
    <row r="175" spans="1:9" s="3" customFormat="1" x14ac:dyDescent="0.3">
      <c r="A175" s="22">
        <v>44710</v>
      </c>
      <c r="B175" s="28">
        <v>4461545</v>
      </c>
      <c r="C175" s="41">
        <f t="shared" si="5"/>
        <v>1653588.7999999993</v>
      </c>
      <c r="D175" s="42">
        <f t="shared" si="6"/>
        <v>6115133.7999999989</v>
      </c>
      <c r="E175" s="41">
        <v>10091.5</v>
      </c>
      <c r="F175" s="41">
        <v>3392.7</v>
      </c>
      <c r="G175" s="52">
        <v>0</v>
      </c>
      <c r="H175" s="32"/>
      <c r="I175" s="33"/>
    </row>
    <row r="176" spans="1:9" s="3" customFormat="1" x14ac:dyDescent="0.3">
      <c r="A176" s="22">
        <v>44711</v>
      </c>
      <c r="B176" s="28">
        <v>4461545</v>
      </c>
      <c r="C176" s="41">
        <f t="shared" si="5"/>
        <v>1660287.5999999994</v>
      </c>
      <c r="D176" s="42">
        <f t="shared" si="6"/>
        <v>6121832.5999999996</v>
      </c>
      <c r="E176" s="41">
        <v>0</v>
      </c>
      <c r="F176" s="41">
        <v>4449.6000000000004</v>
      </c>
      <c r="G176" s="52">
        <v>0</v>
      </c>
      <c r="H176" s="32"/>
      <c r="I176" s="33"/>
    </row>
    <row r="177" spans="1:9" s="3" customFormat="1" x14ac:dyDescent="0.3">
      <c r="A177" s="22">
        <v>44712</v>
      </c>
      <c r="B177" s="28">
        <v>4461545</v>
      </c>
      <c r="C177" s="41">
        <f t="shared" si="5"/>
        <v>1655837.9999999993</v>
      </c>
      <c r="D177" s="42">
        <f t="shared" si="6"/>
        <v>6117382.9999999991</v>
      </c>
      <c r="E177" s="41">
        <v>0</v>
      </c>
      <c r="F177" s="41">
        <f>4111.7-25.7</f>
        <v>4086</v>
      </c>
      <c r="G177" s="48">
        <v>2077</v>
      </c>
      <c r="H177" s="46" t="s">
        <v>57</v>
      </c>
      <c r="I177" s="33"/>
    </row>
    <row r="178" spans="1:9" s="3" customFormat="1" x14ac:dyDescent="0.3">
      <c r="A178" s="22">
        <v>44713</v>
      </c>
      <c r="B178" s="28">
        <v>4461545</v>
      </c>
      <c r="C178" s="41">
        <f>C177+E177-F177-G177</f>
        <v>1649674.9999999993</v>
      </c>
      <c r="D178" s="42">
        <f t="shared" si="6"/>
        <v>6111219.9999999991</v>
      </c>
      <c r="E178" s="41">
        <v>2542.8000000000002</v>
      </c>
      <c r="F178" s="41">
        <v>3570.6</v>
      </c>
      <c r="G178" s="52">
        <v>0</v>
      </c>
      <c r="H178" s="32"/>
      <c r="I178" s="33"/>
    </row>
    <row r="179" spans="1:9" s="3" customFormat="1" x14ac:dyDescent="0.3">
      <c r="A179" s="22">
        <v>44714</v>
      </c>
      <c r="B179" s="28">
        <v>4461545</v>
      </c>
      <c r="C179" s="41">
        <f t="shared" si="5"/>
        <v>1648647.1999999993</v>
      </c>
      <c r="D179" s="42">
        <f t="shared" si="6"/>
        <v>6110192.1999999993</v>
      </c>
      <c r="E179" s="41">
        <v>4606.1000000000004</v>
      </c>
      <c r="F179" s="41">
        <v>3314.8</v>
      </c>
      <c r="G179" s="52">
        <v>0</v>
      </c>
      <c r="H179" s="30"/>
    </row>
    <row r="180" spans="1:9" s="3" customFormat="1" x14ac:dyDescent="0.3">
      <c r="A180" s="22">
        <v>44715</v>
      </c>
      <c r="B180" s="28">
        <v>4461545</v>
      </c>
      <c r="C180" s="41">
        <f t="shared" si="5"/>
        <v>1649938.4999999993</v>
      </c>
      <c r="D180" s="42">
        <f t="shared" si="6"/>
        <v>6111483.4999999991</v>
      </c>
      <c r="E180" s="41">
        <v>0</v>
      </c>
      <c r="F180" s="41">
        <v>4775.2</v>
      </c>
      <c r="G180" s="52">
        <v>0</v>
      </c>
      <c r="H180" s="30"/>
    </row>
    <row r="181" spans="1:9" s="3" customFormat="1" x14ac:dyDescent="0.3">
      <c r="A181" s="22">
        <v>44716</v>
      </c>
      <c r="B181" s="28">
        <v>4461545</v>
      </c>
      <c r="C181" s="41">
        <f t="shared" si="5"/>
        <v>1645163.2999999993</v>
      </c>
      <c r="D181" s="42">
        <f t="shared" si="6"/>
        <v>6106708.2999999989</v>
      </c>
      <c r="E181" s="41">
        <v>0</v>
      </c>
      <c r="F181" s="41">
        <v>4767.1000000000004</v>
      </c>
      <c r="G181" s="52">
        <v>0</v>
      </c>
      <c r="H181" s="30"/>
    </row>
    <row r="182" spans="1:9" s="3" customFormat="1" x14ac:dyDescent="0.3">
      <c r="A182" s="22">
        <v>44717</v>
      </c>
      <c r="B182" s="28">
        <v>4461545</v>
      </c>
      <c r="C182" s="41">
        <f t="shared" si="5"/>
        <v>1640396.1999999993</v>
      </c>
      <c r="D182" s="42">
        <f t="shared" si="6"/>
        <v>6101941.1999999993</v>
      </c>
      <c r="E182" s="41">
        <v>0</v>
      </c>
      <c r="F182" s="41">
        <v>4788.7</v>
      </c>
      <c r="G182" s="52">
        <v>0</v>
      </c>
      <c r="H182" s="30"/>
    </row>
    <row r="183" spans="1:9" s="3" customFormat="1" x14ac:dyDescent="0.3">
      <c r="A183" s="22">
        <v>44718</v>
      </c>
      <c r="B183" s="28">
        <v>4461545</v>
      </c>
      <c r="C183" s="41">
        <f t="shared" si="5"/>
        <v>1635607.4999999993</v>
      </c>
      <c r="D183" s="42">
        <f t="shared" si="6"/>
        <v>6097152.4999999991</v>
      </c>
      <c r="E183" s="41">
        <v>17848.099999999999</v>
      </c>
      <c r="F183" s="41">
        <v>3704.4</v>
      </c>
      <c r="G183" s="52">
        <v>0</v>
      </c>
      <c r="H183" s="30"/>
    </row>
    <row r="184" spans="1:9" s="3" customFormat="1" x14ac:dyDescent="0.3">
      <c r="A184" s="22">
        <v>44719</v>
      </c>
      <c r="B184" s="28">
        <v>4461545</v>
      </c>
      <c r="C184" s="41">
        <f t="shared" si="5"/>
        <v>1649751.1999999995</v>
      </c>
      <c r="D184" s="42">
        <f t="shared" si="6"/>
        <v>6111296.1999999993</v>
      </c>
      <c r="E184" s="41">
        <v>0</v>
      </c>
      <c r="F184" s="41">
        <v>4724.5</v>
      </c>
      <c r="G184" s="52">
        <v>0</v>
      </c>
      <c r="H184" s="30"/>
    </row>
    <row r="185" spans="1:9" s="3" customFormat="1" x14ac:dyDescent="0.3">
      <c r="A185" s="22">
        <v>44720</v>
      </c>
      <c r="B185" s="28">
        <v>4461545</v>
      </c>
      <c r="C185" s="41">
        <f t="shared" si="5"/>
        <v>1645026.6999999995</v>
      </c>
      <c r="D185" s="42">
        <f t="shared" si="6"/>
        <v>6106571.6999999993</v>
      </c>
      <c r="E185" s="41">
        <v>0</v>
      </c>
      <c r="F185" s="41">
        <v>4518.1000000000004</v>
      </c>
      <c r="G185" s="52">
        <v>0</v>
      </c>
      <c r="H185" s="30"/>
    </row>
    <row r="186" spans="1:9" s="3" customFormat="1" x14ac:dyDescent="0.3">
      <c r="A186" s="22">
        <v>44721</v>
      </c>
      <c r="B186" s="28">
        <v>4461545</v>
      </c>
      <c r="C186" s="41">
        <f t="shared" si="5"/>
        <v>1640508.5999999994</v>
      </c>
      <c r="D186" s="42">
        <f t="shared" si="6"/>
        <v>6102053.5999999996</v>
      </c>
      <c r="E186" s="41">
        <v>0</v>
      </c>
      <c r="F186" s="41">
        <v>3908.6</v>
      </c>
      <c r="G186" s="52">
        <v>0</v>
      </c>
      <c r="H186" s="30"/>
    </row>
    <row r="187" spans="1:9" s="3" customFormat="1" x14ac:dyDescent="0.3">
      <c r="A187" s="22">
        <v>44722</v>
      </c>
      <c r="B187" s="28">
        <v>4461545</v>
      </c>
      <c r="C187" s="41">
        <f t="shared" si="5"/>
        <v>1636599.9999999993</v>
      </c>
      <c r="D187" s="42">
        <f t="shared" si="6"/>
        <v>6098144.9999999991</v>
      </c>
      <c r="E187" s="41">
        <v>0</v>
      </c>
      <c r="F187" s="41">
        <v>13848.7</v>
      </c>
      <c r="G187" s="52">
        <v>0</v>
      </c>
      <c r="H187" s="30"/>
    </row>
    <row r="188" spans="1:9" s="3" customFormat="1" x14ac:dyDescent="0.3">
      <c r="A188" s="22">
        <v>44723</v>
      </c>
      <c r="B188" s="28">
        <v>4461545</v>
      </c>
      <c r="C188" s="41">
        <f t="shared" si="5"/>
        <v>1622751.2999999993</v>
      </c>
      <c r="D188" s="42">
        <f t="shared" si="6"/>
        <v>6084296.2999999989</v>
      </c>
      <c r="E188" s="41">
        <v>0</v>
      </c>
      <c r="F188" s="41">
        <v>4554.1000000000004</v>
      </c>
      <c r="G188" s="52">
        <v>0</v>
      </c>
      <c r="H188" s="30"/>
    </row>
    <row r="189" spans="1:9" s="3" customFormat="1" x14ac:dyDescent="0.3">
      <c r="A189" s="22">
        <v>44724</v>
      </c>
      <c r="B189" s="28">
        <v>4461545</v>
      </c>
      <c r="C189" s="41">
        <f t="shared" si="5"/>
        <v>1618197.1999999993</v>
      </c>
      <c r="D189" s="42">
        <f t="shared" si="6"/>
        <v>6079742.1999999993</v>
      </c>
      <c r="E189" s="41">
        <v>0</v>
      </c>
      <c r="F189" s="41">
        <v>4972</v>
      </c>
      <c r="G189" s="52">
        <v>0</v>
      </c>
      <c r="H189" s="30"/>
    </row>
    <row r="190" spans="1:9" s="3" customFormat="1" x14ac:dyDescent="0.3">
      <c r="A190" s="22">
        <v>44725</v>
      </c>
      <c r="B190" s="28">
        <v>4461545</v>
      </c>
      <c r="C190" s="41">
        <f t="shared" si="5"/>
        <v>1613225.1999999993</v>
      </c>
      <c r="D190" s="42">
        <f t="shared" si="6"/>
        <v>6074770.1999999993</v>
      </c>
      <c r="E190" s="41">
        <v>14321.2</v>
      </c>
      <c r="F190" s="41">
        <v>3181.8</v>
      </c>
      <c r="G190" s="52">
        <v>0</v>
      </c>
      <c r="H190" s="30"/>
    </row>
    <row r="191" spans="1:9" s="3" customFormat="1" x14ac:dyDescent="0.3">
      <c r="A191" s="22">
        <v>44726</v>
      </c>
      <c r="B191" s="28">
        <v>4461545</v>
      </c>
      <c r="C191" s="41">
        <f t="shared" si="5"/>
        <v>1624364.5999999992</v>
      </c>
      <c r="D191" s="42">
        <f t="shared" si="6"/>
        <v>6085909.5999999996</v>
      </c>
      <c r="E191" s="41">
        <v>0</v>
      </c>
      <c r="F191" s="41">
        <v>3928.5</v>
      </c>
      <c r="G191" s="52">
        <v>0</v>
      </c>
      <c r="H191" s="30"/>
    </row>
    <row r="192" spans="1:9" s="3" customFormat="1" x14ac:dyDescent="0.3">
      <c r="A192" s="22">
        <v>44727</v>
      </c>
      <c r="B192" s="28">
        <v>4461545</v>
      </c>
      <c r="C192" s="41">
        <f t="shared" si="5"/>
        <v>1620436.0999999992</v>
      </c>
      <c r="D192" s="42">
        <f t="shared" si="6"/>
        <v>6081981.0999999996</v>
      </c>
      <c r="E192" s="41">
        <v>0</v>
      </c>
      <c r="F192" s="41">
        <v>4364.8999999999996</v>
      </c>
      <c r="G192" s="52">
        <v>0</v>
      </c>
      <c r="H192" s="30"/>
    </row>
    <row r="193" spans="1:8" s="3" customFormat="1" x14ac:dyDescent="0.3">
      <c r="A193" s="22">
        <v>44728</v>
      </c>
      <c r="B193" s="28">
        <v>4461545</v>
      </c>
      <c r="C193" s="41">
        <f t="shared" si="5"/>
        <v>1616071.1999999993</v>
      </c>
      <c r="D193" s="42">
        <f t="shared" si="6"/>
        <v>6077616.1999999993</v>
      </c>
      <c r="E193" s="41">
        <v>0</v>
      </c>
      <c r="F193" s="41">
        <v>5662.8</v>
      </c>
      <c r="G193" s="52">
        <v>0</v>
      </c>
      <c r="H193" s="30"/>
    </row>
    <row r="194" spans="1:8" s="3" customFormat="1" x14ac:dyDescent="0.3">
      <c r="A194" s="22">
        <v>44729</v>
      </c>
      <c r="B194" s="28">
        <v>4461545</v>
      </c>
      <c r="C194" s="41">
        <f t="shared" si="5"/>
        <v>1610408.3999999992</v>
      </c>
      <c r="D194" s="42">
        <f t="shared" si="6"/>
        <v>6071953.3999999994</v>
      </c>
      <c r="E194" s="41">
        <v>0</v>
      </c>
      <c r="F194" s="41">
        <v>6100.7</v>
      </c>
      <c r="G194" s="52">
        <v>0</v>
      </c>
      <c r="H194" s="30"/>
    </row>
    <row r="195" spans="1:8" s="3" customFormat="1" x14ac:dyDescent="0.3">
      <c r="A195" s="22">
        <v>44730</v>
      </c>
      <c r="B195" s="28">
        <v>4461545</v>
      </c>
      <c r="C195" s="41">
        <f t="shared" si="5"/>
        <v>1604307.6999999993</v>
      </c>
      <c r="D195" s="42">
        <f t="shared" si="6"/>
        <v>6065852.6999999993</v>
      </c>
      <c r="E195" s="41">
        <v>0</v>
      </c>
      <c r="F195" s="41">
        <v>6403.7</v>
      </c>
      <c r="G195" s="52">
        <v>0</v>
      </c>
      <c r="H195" s="30"/>
    </row>
    <row r="196" spans="1:8" s="3" customFormat="1" x14ac:dyDescent="0.3">
      <c r="A196" s="22">
        <v>44731</v>
      </c>
      <c r="B196" s="28">
        <v>4461545</v>
      </c>
      <c r="C196" s="41">
        <f t="shared" si="5"/>
        <v>1597903.9999999993</v>
      </c>
      <c r="D196" s="42">
        <f t="shared" si="6"/>
        <v>6059448.9999999991</v>
      </c>
      <c r="E196" s="41">
        <v>0</v>
      </c>
      <c r="F196" s="41">
        <v>6389.1</v>
      </c>
      <c r="G196" s="52">
        <v>0</v>
      </c>
      <c r="H196" s="30"/>
    </row>
    <row r="197" spans="1:8" s="3" customFormat="1" x14ac:dyDescent="0.3">
      <c r="A197" s="22">
        <v>44732</v>
      </c>
      <c r="B197" s="28">
        <v>4461545</v>
      </c>
      <c r="C197" s="41">
        <f t="shared" si="5"/>
        <v>1591514.8999999992</v>
      </c>
      <c r="D197" s="42">
        <f t="shared" si="6"/>
        <v>6053059.8999999994</v>
      </c>
      <c r="E197" s="41">
        <v>0</v>
      </c>
      <c r="F197" s="41">
        <v>6361.1</v>
      </c>
      <c r="G197" s="52">
        <v>0</v>
      </c>
      <c r="H197" s="30"/>
    </row>
    <row r="198" spans="1:8" s="3" customFormat="1" x14ac:dyDescent="0.3">
      <c r="A198" s="22">
        <v>44733</v>
      </c>
      <c r="B198" s="28">
        <v>4461545</v>
      </c>
      <c r="C198" s="41">
        <f t="shared" si="5"/>
        <v>1585153.7999999991</v>
      </c>
      <c r="D198" s="42">
        <f t="shared" si="6"/>
        <v>6046698.7999999989</v>
      </c>
      <c r="E198" s="41">
        <v>0</v>
      </c>
      <c r="F198" s="41">
        <v>6343.8</v>
      </c>
      <c r="G198" s="52">
        <v>0</v>
      </c>
      <c r="H198" s="30"/>
    </row>
    <row r="199" spans="1:8" s="3" customFormat="1" x14ac:dyDescent="0.3">
      <c r="A199" s="22">
        <v>44734</v>
      </c>
      <c r="B199" s="28">
        <v>4461545</v>
      </c>
      <c r="C199" s="41">
        <f t="shared" si="5"/>
        <v>1578809.9999999991</v>
      </c>
      <c r="D199" s="42">
        <f t="shared" si="6"/>
        <v>6040354.9999999991</v>
      </c>
      <c r="E199" s="41">
        <v>0</v>
      </c>
      <c r="F199" s="41">
        <v>6305.6</v>
      </c>
      <c r="G199" s="52">
        <v>0</v>
      </c>
      <c r="H199" s="30"/>
    </row>
    <row r="200" spans="1:8" s="3" customFormat="1" x14ac:dyDescent="0.3">
      <c r="A200" s="22">
        <v>44735</v>
      </c>
      <c r="B200" s="28">
        <v>4461545</v>
      </c>
      <c r="C200" s="41">
        <f t="shared" si="5"/>
        <v>1572504.399999999</v>
      </c>
      <c r="D200" s="42">
        <f t="shared" si="6"/>
        <v>6034049.3999999985</v>
      </c>
      <c r="E200" s="41">
        <v>16828.900000000001</v>
      </c>
      <c r="F200" s="41">
        <v>5035</v>
      </c>
      <c r="G200" s="52">
        <v>0</v>
      </c>
      <c r="H200" s="30"/>
    </row>
    <row r="201" spans="1:8" s="3" customFormat="1" x14ac:dyDescent="0.3">
      <c r="A201" s="22">
        <v>44736</v>
      </c>
      <c r="B201" s="28">
        <v>4461545</v>
      </c>
      <c r="C201" s="41">
        <f t="shared" si="5"/>
        <v>1584298.2999999989</v>
      </c>
      <c r="D201" s="42">
        <f t="shared" si="6"/>
        <v>6045843.2999999989</v>
      </c>
      <c r="E201" s="41">
        <v>0</v>
      </c>
      <c r="F201" s="41">
        <v>6985.5</v>
      </c>
      <c r="G201" s="52">
        <v>0</v>
      </c>
      <c r="H201" s="30"/>
    </row>
    <row r="202" spans="1:8" s="3" customFormat="1" x14ac:dyDescent="0.3">
      <c r="A202" s="22">
        <v>44737</v>
      </c>
      <c r="B202" s="28">
        <v>4461545</v>
      </c>
      <c r="C202" s="41">
        <f t="shared" si="5"/>
        <v>1577312.7999999989</v>
      </c>
      <c r="D202" s="42">
        <f t="shared" si="6"/>
        <v>6038857.7999999989</v>
      </c>
      <c r="E202" s="41">
        <v>9427</v>
      </c>
      <c r="F202" s="41">
        <v>6008.5</v>
      </c>
      <c r="G202" s="52">
        <v>0</v>
      </c>
      <c r="H202" s="30"/>
    </row>
    <row r="203" spans="1:8" s="3" customFormat="1" x14ac:dyDescent="0.3">
      <c r="A203" s="22">
        <v>44738</v>
      </c>
      <c r="B203" s="28">
        <v>4461545</v>
      </c>
      <c r="C203" s="41">
        <f t="shared" si="5"/>
        <v>1580731.2999999989</v>
      </c>
      <c r="D203" s="42">
        <f t="shared" si="6"/>
        <v>6042276.2999999989</v>
      </c>
      <c r="E203" s="41">
        <v>0</v>
      </c>
      <c r="F203" s="41">
        <v>6994.2</v>
      </c>
      <c r="G203" s="52">
        <v>0</v>
      </c>
      <c r="H203" s="30"/>
    </row>
    <row r="204" spans="1:8" s="3" customFormat="1" x14ac:dyDescent="0.3">
      <c r="A204" s="22">
        <v>44739</v>
      </c>
      <c r="B204" s="28">
        <v>4461545</v>
      </c>
      <c r="C204" s="41">
        <f t="shared" si="5"/>
        <v>1573737.0999999989</v>
      </c>
      <c r="D204" s="42">
        <f t="shared" si="6"/>
        <v>6035282.0999999987</v>
      </c>
      <c r="E204" s="41">
        <v>0</v>
      </c>
      <c r="F204" s="41">
        <v>25604.7</v>
      </c>
      <c r="G204" s="52">
        <v>0</v>
      </c>
      <c r="H204" s="30"/>
    </row>
    <row r="205" spans="1:8" s="3" customFormat="1" x14ac:dyDescent="0.3">
      <c r="A205" s="22">
        <v>44740</v>
      </c>
      <c r="B205" s="28">
        <v>4461545</v>
      </c>
      <c r="C205" s="41">
        <f t="shared" si="5"/>
        <v>1548132.399999999</v>
      </c>
      <c r="D205" s="42">
        <f t="shared" si="6"/>
        <v>6009677.3999999985</v>
      </c>
      <c r="E205" s="41">
        <v>0</v>
      </c>
      <c r="F205" s="41">
        <v>7271.2</v>
      </c>
      <c r="G205" s="52">
        <v>0</v>
      </c>
      <c r="H205" s="30"/>
    </row>
    <row r="206" spans="1:8" s="3" customFormat="1" x14ac:dyDescent="0.3">
      <c r="A206" s="22">
        <v>44741</v>
      </c>
      <c r="B206" s="28">
        <v>4461545</v>
      </c>
      <c r="C206" s="41">
        <f t="shared" si="5"/>
        <v>1540861.199999999</v>
      </c>
      <c r="D206" s="42">
        <f t="shared" si="6"/>
        <v>6002406.1999999993</v>
      </c>
      <c r="E206" s="41">
        <v>13439.2</v>
      </c>
      <c r="F206" s="41">
        <v>14109.2</v>
      </c>
      <c r="G206" s="52">
        <v>0</v>
      </c>
      <c r="H206" s="30"/>
    </row>
    <row r="207" spans="1:8" s="3" customFormat="1" x14ac:dyDescent="0.3">
      <c r="A207" s="22">
        <v>44742</v>
      </c>
      <c r="B207" s="28">
        <v>4461545</v>
      </c>
      <c r="C207" s="41">
        <f t="shared" si="5"/>
        <v>1540191.199999999</v>
      </c>
      <c r="D207" s="42">
        <f t="shared" si="6"/>
        <v>6001736.1999999993</v>
      </c>
      <c r="E207" s="41">
        <v>0</v>
      </c>
      <c r="F207" s="41">
        <v>7321.1</v>
      </c>
      <c r="G207" s="48">
        <v>497.2</v>
      </c>
      <c r="H207" s="46" t="s">
        <v>57</v>
      </c>
    </row>
    <row r="208" spans="1:8" s="3" customFormat="1" x14ac:dyDescent="0.3">
      <c r="A208" s="22">
        <v>44743</v>
      </c>
      <c r="B208" s="28">
        <v>4461545</v>
      </c>
      <c r="C208" s="41">
        <f>C207+E207-F207-G207</f>
        <v>1532372.899999999</v>
      </c>
      <c r="D208" s="42">
        <f t="shared" si="6"/>
        <v>5993917.8999999985</v>
      </c>
      <c r="E208" s="41">
        <v>34268.6</v>
      </c>
      <c r="F208" s="41">
        <v>3467.1</v>
      </c>
      <c r="G208" s="52">
        <v>0</v>
      </c>
      <c r="H208" s="30"/>
    </row>
    <row r="209" spans="1:9" s="3" customFormat="1" x14ac:dyDescent="0.3">
      <c r="A209" s="22">
        <v>44744</v>
      </c>
      <c r="B209" s="28">
        <v>4461545</v>
      </c>
      <c r="C209" s="41">
        <f t="shared" si="5"/>
        <v>1563174.399999999</v>
      </c>
      <c r="D209" s="42">
        <f t="shared" si="6"/>
        <v>6024719.3999999985</v>
      </c>
      <c r="E209" s="41">
        <v>56142.9</v>
      </c>
      <c r="F209" s="41">
        <v>0</v>
      </c>
      <c r="G209" s="52">
        <v>0</v>
      </c>
      <c r="H209" s="32"/>
      <c r="I209" s="47"/>
    </row>
    <row r="210" spans="1:9" s="3" customFormat="1" x14ac:dyDescent="0.3">
      <c r="A210" s="22">
        <v>44745</v>
      </c>
      <c r="B210" s="28">
        <v>4461545</v>
      </c>
      <c r="C210" s="41">
        <f t="shared" si="5"/>
        <v>1619317.2999999989</v>
      </c>
      <c r="D210" s="42">
        <f t="shared" si="6"/>
        <v>6080862.2999999989</v>
      </c>
      <c r="E210" s="41">
        <v>55019.200000000004</v>
      </c>
      <c r="F210" s="41">
        <v>0</v>
      </c>
      <c r="G210" s="52">
        <v>0</v>
      </c>
      <c r="H210" s="32"/>
      <c r="I210" s="47"/>
    </row>
    <row r="211" spans="1:9" s="3" customFormat="1" x14ac:dyDescent="0.3">
      <c r="A211" s="22">
        <v>44746</v>
      </c>
      <c r="B211" s="28">
        <v>4461545</v>
      </c>
      <c r="C211" s="41">
        <f t="shared" si="5"/>
        <v>1674336.4999999988</v>
      </c>
      <c r="D211" s="42">
        <f t="shared" si="6"/>
        <v>6135881.4999999991</v>
      </c>
      <c r="E211" s="41">
        <v>28880.400000000001</v>
      </c>
      <c r="F211" s="41">
        <v>0</v>
      </c>
      <c r="G211" s="52">
        <v>0</v>
      </c>
      <c r="H211" s="32"/>
      <c r="I211" s="47"/>
    </row>
    <row r="212" spans="1:9" s="3" customFormat="1" x14ac:dyDescent="0.3">
      <c r="A212" s="22">
        <v>44747</v>
      </c>
      <c r="B212" s="28">
        <v>4461545</v>
      </c>
      <c r="C212" s="41">
        <f t="shared" si="5"/>
        <v>1703216.8999999987</v>
      </c>
      <c r="D212" s="42">
        <f t="shared" si="6"/>
        <v>6164761.8999999985</v>
      </c>
      <c r="E212" s="41">
        <v>24472.7</v>
      </c>
      <c r="F212" s="41">
        <v>2174.1999999999998</v>
      </c>
      <c r="G212" s="52">
        <v>0</v>
      </c>
      <c r="H212" s="32"/>
      <c r="I212" s="33"/>
    </row>
    <row r="213" spans="1:9" s="3" customFormat="1" x14ac:dyDescent="0.3">
      <c r="A213" s="22">
        <v>44748</v>
      </c>
      <c r="B213" s="28">
        <v>4461545</v>
      </c>
      <c r="C213" s="41">
        <f t="shared" si="5"/>
        <v>1725515.3999999987</v>
      </c>
      <c r="D213" s="42">
        <f t="shared" si="6"/>
        <v>6187060.3999999985</v>
      </c>
      <c r="E213" s="41">
        <v>14776</v>
      </c>
      <c r="F213" s="41">
        <v>4777.8</v>
      </c>
      <c r="G213" s="52">
        <v>0</v>
      </c>
      <c r="H213" s="32"/>
      <c r="I213" s="33"/>
    </row>
    <row r="214" spans="1:9" s="3" customFormat="1" x14ac:dyDescent="0.3">
      <c r="A214" s="22">
        <v>44749</v>
      </c>
      <c r="B214" s="28">
        <v>4461545</v>
      </c>
      <c r="C214" s="41">
        <f t="shared" si="5"/>
        <v>1735513.5999999987</v>
      </c>
      <c r="D214" s="42">
        <f t="shared" si="6"/>
        <v>6197058.5999999987</v>
      </c>
      <c r="E214" s="41">
        <v>0</v>
      </c>
      <c r="F214" s="41">
        <v>9318.7000000000007</v>
      </c>
      <c r="G214" s="52">
        <v>0</v>
      </c>
      <c r="H214" s="32"/>
      <c r="I214" s="33"/>
    </row>
    <row r="215" spans="1:9" s="3" customFormat="1" x14ac:dyDescent="0.3">
      <c r="A215" s="22">
        <v>44750</v>
      </c>
      <c r="B215" s="28">
        <v>4461545</v>
      </c>
      <c r="C215" s="41">
        <f t="shared" si="5"/>
        <v>1726194.8999999987</v>
      </c>
      <c r="D215" s="42">
        <f t="shared" si="6"/>
        <v>6187739.8999999985</v>
      </c>
      <c r="E215" s="41">
        <v>0</v>
      </c>
      <c r="F215" s="41">
        <v>8966.7999999999993</v>
      </c>
      <c r="G215" s="52">
        <v>0</v>
      </c>
      <c r="H215" s="32"/>
      <c r="I215" s="33"/>
    </row>
    <row r="216" spans="1:9" s="3" customFormat="1" x14ac:dyDescent="0.3">
      <c r="A216" s="22">
        <v>44751</v>
      </c>
      <c r="B216" s="28">
        <v>4461545</v>
      </c>
      <c r="C216" s="41">
        <f t="shared" si="5"/>
        <v>1717228.0999999987</v>
      </c>
      <c r="D216" s="42">
        <f t="shared" si="6"/>
        <v>6178773.0999999987</v>
      </c>
      <c r="E216" s="41">
        <v>20504</v>
      </c>
      <c r="F216" s="41">
        <v>3525.1</v>
      </c>
      <c r="G216" s="52">
        <v>0</v>
      </c>
      <c r="H216" s="32"/>
      <c r="I216" s="33"/>
    </row>
    <row r="217" spans="1:9" s="3" customFormat="1" x14ac:dyDescent="0.3">
      <c r="A217" s="22">
        <v>44752</v>
      </c>
      <c r="B217" s="28">
        <v>4461545</v>
      </c>
      <c r="C217" s="41">
        <f t="shared" si="5"/>
        <v>1734206.9999999986</v>
      </c>
      <c r="D217" s="42">
        <f t="shared" si="6"/>
        <v>6195751.9999999981</v>
      </c>
      <c r="E217" s="41">
        <v>25092.199999999997</v>
      </c>
      <c r="F217" s="41">
        <v>2209</v>
      </c>
      <c r="G217" s="52">
        <v>0</v>
      </c>
      <c r="H217" s="32"/>
      <c r="I217" s="33"/>
    </row>
    <row r="218" spans="1:9" s="3" customFormat="1" x14ac:dyDescent="0.3">
      <c r="A218" s="22">
        <v>44753</v>
      </c>
      <c r="B218" s="28">
        <v>4461545</v>
      </c>
      <c r="C218" s="41">
        <f t="shared" si="5"/>
        <v>1757090.1999999986</v>
      </c>
      <c r="D218" s="42">
        <f t="shared" si="6"/>
        <v>6218635.1999999983</v>
      </c>
      <c r="E218" s="41">
        <v>0</v>
      </c>
      <c r="F218" s="41">
        <v>22404.3</v>
      </c>
      <c r="G218" s="52">
        <v>0</v>
      </c>
      <c r="H218" s="32"/>
      <c r="I218" s="33"/>
    </row>
    <row r="219" spans="1:9" s="3" customFormat="1" x14ac:dyDescent="0.3">
      <c r="A219" s="22">
        <v>44754</v>
      </c>
      <c r="B219" s="28">
        <v>4461545</v>
      </c>
      <c r="C219" s="41">
        <f t="shared" si="5"/>
        <v>1734685.8999999985</v>
      </c>
      <c r="D219" s="42">
        <f t="shared" si="6"/>
        <v>6196230.8999999985</v>
      </c>
      <c r="E219" s="41">
        <v>0</v>
      </c>
      <c r="F219" s="41">
        <v>9108.9</v>
      </c>
      <c r="G219" s="52">
        <v>0</v>
      </c>
      <c r="H219" s="32"/>
      <c r="I219" s="33"/>
    </row>
    <row r="220" spans="1:9" s="3" customFormat="1" x14ac:dyDescent="0.3">
      <c r="A220" s="22">
        <v>44755</v>
      </c>
      <c r="B220" s="28">
        <v>4461545</v>
      </c>
      <c r="C220" s="41">
        <f t="shared" ref="C220:C283" si="7">C219+E219-F219</f>
        <v>1725576.9999999986</v>
      </c>
      <c r="D220" s="42">
        <f t="shared" si="6"/>
        <v>6187121.9999999981</v>
      </c>
      <c r="E220" s="41">
        <v>0</v>
      </c>
      <c r="F220" s="41">
        <v>10581.9</v>
      </c>
      <c r="G220" s="52">
        <v>0</v>
      </c>
      <c r="H220" s="32"/>
      <c r="I220" s="33"/>
    </row>
    <row r="221" spans="1:9" s="3" customFormat="1" x14ac:dyDescent="0.3">
      <c r="A221" s="22">
        <v>44756</v>
      </c>
      <c r="B221" s="28">
        <v>4461545</v>
      </c>
      <c r="C221" s="41">
        <f t="shared" si="7"/>
        <v>1714995.0999999987</v>
      </c>
      <c r="D221" s="42">
        <f t="shared" si="6"/>
        <v>6176540.0999999987</v>
      </c>
      <c r="E221" s="41">
        <v>1022.7</v>
      </c>
      <c r="F221" s="41">
        <v>66764.3</v>
      </c>
      <c r="G221" s="52">
        <v>0</v>
      </c>
      <c r="H221" s="32"/>
      <c r="I221" s="33"/>
    </row>
    <row r="222" spans="1:9" s="3" customFormat="1" x14ac:dyDescent="0.3">
      <c r="A222" s="22">
        <v>44757</v>
      </c>
      <c r="B222" s="28">
        <v>4461545</v>
      </c>
      <c r="C222" s="41">
        <f t="shared" si="7"/>
        <v>1649253.4999999986</v>
      </c>
      <c r="D222" s="42">
        <f t="shared" si="6"/>
        <v>6110798.4999999981</v>
      </c>
      <c r="E222" s="41">
        <v>23434.9</v>
      </c>
      <c r="F222" s="41">
        <v>4256.8999999999996</v>
      </c>
      <c r="G222" s="52">
        <v>0</v>
      </c>
      <c r="H222" s="32"/>
      <c r="I222" s="33"/>
    </row>
    <row r="223" spans="1:9" s="3" customFormat="1" x14ac:dyDescent="0.3">
      <c r="A223" s="22">
        <v>44758</v>
      </c>
      <c r="B223" s="28">
        <v>4461545</v>
      </c>
      <c r="C223" s="41">
        <f t="shared" si="7"/>
        <v>1668431.4999999986</v>
      </c>
      <c r="D223" s="42">
        <f t="shared" si="6"/>
        <v>6129976.4999999981</v>
      </c>
      <c r="E223" s="41">
        <v>27771.300000000003</v>
      </c>
      <c r="F223" s="41">
        <v>491.49999999999977</v>
      </c>
      <c r="G223" s="52">
        <v>0</v>
      </c>
      <c r="H223" s="32"/>
      <c r="I223" s="33"/>
    </row>
    <row r="224" spans="1:9" s="3" customFormat="1" x14ac:dyDescent="0.3">
      <c r="A224" s="22">
        <v>44759</v>
      </c>
      <c r="B224" s="28">
        <v>4461545</v>
      </c>
      <c r="C224" s="41">
        <f t="shared" si="7"/>
        <v>1695711.2999999986</v>
      </c>
      <c r="D224" s="42">
        <f t="shared" si="6"/>
        <v>6157256.2999999989</v>
      </c>
      <c r="E224" s="41">
        <v>20794.899999999998</v>
      </c>
      <c r="F224" s="41">
        <v>1526.2</v>
      </c>
      <c r="G224" s="52">
        <v>0</v>
      </c>
      <c r="H224" s="32"/>
      <c r="I224" s="33"/>
    </row>
    <row r="225" spans="1:9" s="3" customFormat="1" x14ac:dyDescent="0.3">
      <c r="A225" s="22">
        <v>44760</v>
      </c>
      <c r="B225" s="28">
        <v>4461545</v>
      </c>
      <c r="C225" s="41">
        <f t="shared" si="7"/>
        <v>1714979.9999999986</v>
      </c>
      <c r="D225" s="42">
        <f t="shared" si="6"/>
        <v>6176524.9999999981</v>
      </c>
      <c r="E225" s="41">
        <v>0</v>
      </c>
      <c r="F225" s="41">
        <v>16516.099999999999</v>
      </c>
      <c r="G225" s="52">
        <v>0</v>
      </c>
      <c r="H225" s="32"/>
      <c r="I225" s="33"/>
    </row>
    <row r="226" spans="1:9" s="3" customFormat="1" x14ac:dyDescent="0.3">
      <c r="A226" s="22">
        <v>44761</v>
      </c>
      <c r="B226" s="28">
        <v>4461545</v>
      </c>
      <c r="C226" s="41">
        <f t="shared" si="7"/>
        <v>1698463.8999999985</v>
      </c>
      <c r="D226" s="42">
        <f t="shared" si="6"/>
        <v>6160008.8999999985</v>
      </c>
      <c r="E226" s="41">
        <v>0</v>
      </c>
      <c r="F226" s="41">
        <v>40357.4</v>
      </c>
      <c r="G226" s="52">
        <v>0</v>
      </c>
      <c r="H226" s="32"/>
      <c r="I226" s="33"/>
    </row>
    <row r="227" spans="1:9" s="3" customFormat="1" x14ac:dyDescent="0.3">
      <c r="A227" s="22">
        <v>44762</v>
      </c>
      <c r="B227" s="28">
        <v>4461545</v>
      </c>
      <c r="C227" s="41">
        <f t="shared" si="7"/>
        <v>1658106.4999999986</v>
      </c>
      <c r="D227" s="42">
        <f t="shared" si="6"/>
        <v>6119651.4999999981</v>
      </c>
      <c r="E227" s="41">
        <v>9242</v>
      </c>
      <c r="F227" s="41">
        <v>15891</v>
      </c>
      <c r="G227" s="52">
        <v>0</v>
      </c>
      <c r="H227" s="32"/>
      <c r="I227" s="33"/>
    </row>
    <row r="228" spans="1:9" s="3" customFormat="1" x14ac:dyDescent="0.3">
      <c r="A228" s="22">
        <v>44763</v>
      </c>
      <c r="B228" s="28">
        <v>4461545</v>
      </c>
      <c r="C228" s="41">
        <f t="shared" si="7"/>
        <v>1651457.4999999986</v>
      </c>
      <c r="D228" s="42">
        <f t="shared" si="6"/>
        <v>6113002.4999999981</v>
      </c>
      <c r="E228" s="41">
        <v>0</v>
      </c>
      <c r="F228" s="41">
        <v>26895.599999999999</v>
      </c>
      <c r="G228" s="52">
        <v>0</v>
      </c>
      <c r="H228" s="32"/>
      <c r="I228" s="33"/>
    </row>
    <row r="229" spans="1:9" s="3" customFormat="1" x14ac:dyDescent="0.3">
      <c r="A229" s="22">
        <v>44764</v>
      </c>
      <c r="B229" s="28">
        <v>4461545</v>
      </c>
      <c r="C229" s="41">
        <f t="shared" si="7"/>
        <v>1624561.8999999985</v>
      </c>
      <c r="D229" s="42">
        <f t="shared" si="6"/>
        <v>6086106.8999999985</v>
      </c>
      <c r="E229" s="41">
        <v>6864.1</v>
      </c>
      <c r="F229" s="41">
        <v>17926.900000000001</v>
      </c>
      <c r="G229" s="52">
        <v>0</v>
      </c>
      <c r="H229" s="32"/>
      <c r="I229" s="33"/>
    </row>
    <row r="230" spans="1:9" s="3" customFormat="1" x14ac:dyDescent="0.3">
      <c r="A230" s="22">
        <v>44765</v>
      </c>
      <c r="B230" s="28">
        <v>4461545</v>
      </c>
      <c r="C230" s="41">
        <f t="shared" si="7"/>
        <v>1613499.0999999987</v>
      </c>
      <c r="D230" s="42">
        <f t="shared" si="6"/>
        <v>6075044.0999999987</v>
      </c>
      <c r="E230" s="41">
        <v>25832.1</v>
      </c>
      <c r="F230" s="41">
        <v>69.200000000000045</v>
      </c>
      <c r="G230" s="52">
        <v>0</v>
      </c>
      <c r="H230" s="32"/>
      <c r="I230" s="33"/>
    </row>
    <row r="231" spans="1:9" s="3" customFormat="1" x14ac:dyDescent="0.3">
      <c r="A231" s="22">
        <v>44766</v>
      </c>
      <c r="B231" s="28">
        <v>4461545</v>
      </c>
      <c r="C231" s="41">
        <f t="shared" si="7"/>
        <v>1639261.9999999988</v>
      </c>
      <c r="D231" s="42">
        <f t="shared" ref="D231:D294" si="8">B231+C231</f>
        <v>6100806.9999999991</v>
      </c>
      <c r="E231" s="41">
        <v>26890.799999999999</v>
      </c>
      <c r="F231" s="41">
        <v>100.09999999999991</v>
      </c>
      <c r="G231" s="52">
        <v>0</v>
      </c>
      <c r="H231" s="32"/>
      <c r="I231" s="33"/>
    </row>
    <row r="232" spans="1:9" s="3" customFormat="1" x14ac:dyDescent="0.3">
      <c r="A232" s="22">
        <v>44767</v>
      </c>
      <c r="B232" s="28">
        <v>4461545</v>
      </c>
      <c r="C232" s="41">
        <f t="shared" si="7"/>
        <v>1666052.6999999988</v>
      </c>
      <c r="D232" s="42">
        <f t="shared" si="8"/>
        <v>6127597.6999999993</v>
      </c>
      <c r="E232" s="41">
        <v>1983.6</v>
      </c>
      <c r="F232" s="41">
        <v>24379</v>
      </c>
      <c r="G232" s="52">
        <v>0</v>
      </c>
      <c r="H232" s="32"/>
      <c r="I232" s="33"/>
    </row>
    <row r="233" spans="1:9" s="3" customFormat="1" x14ac:dyDescent="0.3">
      <c r="A233" s="22">
        <v>44768</v>
      </c>
      <c r="B233" s="28">
        <v>4461545</v>
      </c>
      <c r="C233" s="41">
        <f t="shared" si="7"/>
        <v>1643657.2999999989</v>
      </c>
      <c r="D233" s="42">
        <f t="shared" si="8"/>
        <v>6105202.2999999989</v>
      </c>
      <c r="E233" s="41">
        <v>19926.599999999999</v>
      </c>
      <c r="F233" s="41">
        <v>8015.8</v>
      </c>
      <c r="G233" s="52">
        <v>0</v>
      </c>
      <c r="H233" s="32"/>
      <c r="I233" s="33"/>
    </row>
    <row r="234" spans="1:9" s="3" customFormat="1" x14ac:dyDescent="0.3">
      <c r="A234" s="22">
        <v>44769</v>
      </c>
      <c r="B234" s="28">
        <v>4461545</v>
      </c>
      <c r="C234" s="41">
        <f t="shared" si="7"/>
        <v>1655568.0999999989</v>
      </c>
      <c r="D234" s="42">
        <f t="shared" si="8"/>
        <v>6117113.0999999987</v>
      </c>
      <c r="E234" s="41">
        <v>28334.3</v>
      </c>
      <c r="F234" s="41">
        <v>52.099999999999909</v>
      </c>
      <c r="G234" s="52">
        <v>0</v>
      </c>
      <c r="H234" s="32"/>
      <c r="I234" s="33"/>
    </row>
    <row r="235" spans="1:9" s="3" customFormat="1" x14ac:dyDescent="0.3">
      <c r="A235" s="22">
        <v>44770</v>
      </c>
      <c r="B235" s="28">
        <v>4461545</v>
      </c>
      <c r="C235" s="41">
        <f t="shared" si="7"/>
        <v>1683850.2999999989</v>
      </c>
      <c r="D235" s="42">
        <f t="shared" si="8"/>
        <v>6145395.2999999989</v>
      </c>
      <c r="E235" s="41">
        <v>13692.3</v>
      </c>
      <c r="F235" s="41">
        <v>16400.2</v>
      </c>
      <c r="G235" s="52">
        <v>0</v>
      </c>
      <c r="H235" s="32"/>
      <c r="I235" s="33"/>
    </row>
    <row r="236" spans="1:9" s="3" customFormat="1" x14ac:dyDescent="0.3">
      <c r="A236" s="22">
        <v>44771</v>
      </c>
      <c r="B236" s="28">
        <v>4461545</v>
      </c>
      <c r="C236" s="41">
        <f t="shared" si="7"/>
        <v>1681142.399999999</v>
      </c>
      <c r="D236" s="42">
        <f t="shared" si="8"/>
        <v>6142687.3999999985</v>
      </c>
      <c r="E236" s="41">
        <v>4503.8999999999996</v>
      </c>
      <c r="F236" s="41">
        <v>22290.400000000001</v>
      </c>
      <c r="G236" s="52">
        <v>0</v>
      </c>
      <c r="H236" s="32"/>
      <c r="I236" s="33"/>
    </row>
    <row r="237" spans="1:9" s="3" customFormat="1" x14ac:dyDescent="0.3">
      <c r="A237" s="22">
        <v>44772</v>
      </c>
      <c r="B237" s="28">
        <v>4461545</v>
      </c>
      <c r="C237" s="41">
        <f t="shared" si="7"/>
        <v>1663355.899999999</v>
      </c>
      <c r="D237" s="42">
        <f t="shared" si="8"/>
        <v>6124900.8999999985</v>
      </c>
      <c r="E237" s="41">
        <v>0</v>
      </c>
      <c r="F237" s="41">
        <v>26886.5</v>
      </c>
      <c r="G237" s="52">
        <v>0</v>
      </c>
      <c r="H237" s="32"/>
      <c r="I237" s="33"/>
    </row>
    <row r="238" spans="1:9" s="3" customFormat="1" x14ac:dyDescent="0.3">
      <c r="A238" s="22">
        <v>44773</v>
      </c>
      <c r="B238" s="28">
        <v>4461545</v>
      </c>
      <c r="C238" s="41">
        <f t="shared" si="7"/>
        <v>1636469.399999999</v>
      </c>
      <c r="D238" s="42">
        <f t="shared" si="8"/>
        <v>6098014.3999999985</v>
      </c>
      <c r="E238" s="41">
        <v>0</v>
      </c>
      <c r="F238" s="41">
        <v>24271.200000000001</v>
      </c>
      <c r="G238" s="48">
        <v>6225.5</v>
      </c>
      <c r="H238" s="46" t="s">
        <v>57</v>
      </c>
      <c r="I238" s="33"/>
    </row>
    <row r="239" spans="1:9" s="3" customFormat="1" x14ac:dyDescent="0.3">
      <c r="A239" s="22">
        <v>44774</v>
      </c>
      <c r="B239" s="28">
        <v>4461545</v>
      </c>
      <c r="C239" s="41">
        <f>C238+E238-F238-G238</f>
        <v>1605972.699999999</v>
      </c>
      <c r="D239" s="42">
        <f t="shared" si="8"/>
        <v>6067517.6999999993</v>
      </c>
      <c r="E239" s="41">
        <v>2563.1</v>
      </c>
      <c r="F239" s="41">
        <v>8261.2000000000007</v>
      </c>
      <c r="G239" s="52">
        <v>0</v>
      </c>
      <c r="H239" s="32"/>
      <c r="I239" s="33"/>
    </row>
    <row r="240" spans="1:9" s="3" customFormat="1" x14ac:dyDescent="0.3">
      <c r="A240" s="22">
        <v>44775</v>
      </c>
      <c r="B240" s="28">
        <v>4461545</v>
      </c>
      <c r="C240" s="41">
        <f t="shared" si="7"/>
        <v>1600274.5999999992</v>
      </c>
      <c r="D240" s="42">
        <f t="shared" si="8"/>
        <v>6061819.5999999996</v>
      </c>
      <c r="E240" s="41">
        <v>0</v>
      </c>
      <c r="F240" s="41">
        <v>4312.1000000000004</v>
      </c>
      <c r="G240" s="52">
        <v>0</v>
      </c>
      <c r="H240" s="30"/>
    </row>
    <row r="241" spans="1:8" s="3" customFormat="1" x14ac:dyDescent="0.3">
      <c r="A241" s="22">
        <v>44776</v>
      </c>
      <c r="B241" s="28">
        <v>4461545</v>
      </c>
      <c r="C241" s="41">
        <f t="shared" si="7"/>
        <v>1595962.4999999991</v>
      </c>
      <c r="D241" s="42">
        <f t="shared" si="8"/>
        <v>6057507.4999999991</v>
      </c>
      <c r="E241" s="41">
        <v>0</v>
      </c>
      <c r="F241" s="41">
        <v>4531.3999999999996</v>
      </c>
      <c r="G241" s="52">
        <v>0</v>
      </c>
      <c r="H241" s="30"/>
    </row>
    <row r="242" spans="1:8" s="3" customFormat="1" x14ac:dyDescent="0.3">
      <c r="A242" s="22">
        <v>44777</v>
      </c>
      <c r="B242" s="28">
        <v>4461545</v>
      </c>
      <c r="C242" s="41">
        <f t="shared" si="7"/>
        <v>1591431.0999999992</v>
      </c>
      <c r="D242" s="42">
        <f t="shared" si="8"/>
        <v>6052976.0999999996</v>
      </c>
      <c r="E242" s="41">
        <v>1737</v>
      </c>
      <c r="F242" s="41">
        <v>55293.3</v>
      </c>
      <c r="G242" s="52">
        <v>0</v>
      </c>
      <c r="H242" s="30"/>
    </row>
    <row r="243" spans="1:8" s="3" customFormat="1" x14ac:dyDescent="0.3">
      <c r="A243" s="22">
        <v>44778</v>
      </c>
      <c r="B243" s="28">
        <v>4461545</v>
      </c>
      <c r="C243" s="41">
        <f t="shared" si="7"/>
        <v>1537874.7999999991</v>
      </c>
      <c r="D243" s="42">
        <f t="shared" si="8"/>
        <v>5999419.7999999989</v>
      </c>
      <c r="E243" s="41">
        <v>1162.4000000000001</v>
      </c>
      <c r="F243" s="41">
        <v>4058.9</v>
      </c>
      <c r="G243" s="52">
        <v>0</v>
      </c>
      <c r="H243" s="30"/>
    </row>
    <row r="244" spans="1:8" s="3" customFormat="1" x14ac:dyDescent="0.3">
      <c r="A244" s="22">
        <v>44779</v>
      </c>
      <c r="B244" s="28">
        <v>4461545</v>
      </c>
      <c r="C244" s="41">
        <f t="shared" si="7"/>
        <v>1534978.2999999991</v>
      </c>
      <c r="D244" s="42">
        <f t="shared" si="8"/>
        <v>5996523.2999999989</v>
      </c>
      <c r="E244" s="41">
        <v>27226</v>
      </c>
      <c r="F244" s="41">
        <v>0</v>
      </c>
      <c r="G244" s="52">
        <v>0</v>
      </c>
      <c r="H244" s="45"/>
    </row>
    <row r="245" spans="1:8" s="3" customFormat="1" x14ac:dyDescent="0.3">
      <c r="A245" s="22">
        <v>44780</v>
      </c>
      <c r="B245" s="28">
        <v>4461545</v>
      </c>
      <c r="C245" s="41">
        <f t="shared" si="7"/>
        <v>1562204.2999999991</v>
      </c>
      <c r="D245" s="42">
        <f t="shared" si="8"/>
        <v>6023749.2999999989</v>
      </c>
      <c r="E245" s="41">
        <v>7965.2</v>
      </c>
      <c r="F245" s="41">
        <v>3148.4</v>
      </c>
      <c r="G245" s="52">
        <v>0</v>
      </c>
      <c r="H245" s="30"/>
    </row>
    <row r="246" spans="1:8" s="3" customFormat="1" x14ac:dyDescent="0.3">
      <c r="A246" s="22">
        <v>44781</v>
      </c>
      <c r="B246" s="28">
        <v>4461545</v>
      </c>
      <c r="C246" s="41">
        <f t="shared" si="7"/>
        <v>1567021.0999999992</v>
      </c>
      <c r="D246" s="42">
        <f t="shared" si="8"/>
        <v>6028566.0999999996</v>
      </c>
      <c r="E246" s="41">
        <v>0</v>
      </c>
      <c r="F246" s="41">
        <v>12604.9</v>
      </c>
      <c r="G246" s="52">
        <v>0</v>
      </c>
      <c r="H246" s="30"/>
    </row>
    <row r="247" spans="1:8" s="3" customFormat="1" x14ac:dyDescent="0.3">
      <c r="A247" s="22">
        <v>44782</v>
      </c>
      <c r="B247" s="28">
        <v>4461545</v>
      </c>
      <c r="C247" s="41">
        <f t="shared" si="7"/>
        <v>1554416.1999999993</v>
      </c>
      <c r="D247" s="42">
        <f t="shared" si="8"/>
        <v>6015961.1999999993</v>
      </c>
      <c r="E247" s="41">
        <v>0</v>
      </c>
      <c r="F247" s="41">
        <v>4075.3</v>
      </c>
      <c r="G247" s="52">
        <v>0</v>
      </c>
      <c r="H247" s="30"/>
    </row>
    <row r="248" spans="1:8" s="3" customFormat="1" x14ac:dyDescent="0.3">
      <c r="A248" s="22">
        <v>44783</v>
      </c>
      <c r="B248" s="28">
        <v>4461545</v>
      </c>
      <c r="C248" s="41">
        <f t="shared" si="7"/>
        <v>1550340.8999999992</v>
      </c>
      <c r="D248" s="42">
        <f t="shared" si="8"/>
        <v>6011885.8999999994</v>
      </c>
      <c r="E248" s="41">
        <v>0</v>
      </c>
      <c r="F248" s="41">
        <v>4227.3999999999996</v>
      </c>
      <c r="G248" s="52">
        <v>0</v>
      </c>
      <c r="H248" s="30"/>
    </row>
    <row r="249" spans="1:8" s="3" customFormat="1" x14ac:dyDescent="0.3">
      <c r="A249" s="22">
        <v>44784</v>
      </c>
      <c r="B249" s="28">
        <v>4461545</v>
      </c>
      <c r="C249" s="41">
        <f t="shared" si="7"/>
        <v>1546113.4999999993</v>
      </c>
      <c r="D249" s="42">
        <f t="shared" si="8"/>
        <v>6007658.4999999991</v>
      </c>
      <c r="E249" s="41">
        <v>4022.6</v>
      </c>
      <c r="F249" s="41">
        <v>3680.1</v>
      </c>
      <c r="G249" s="52">
        <v>0</v>
      </c>
      <c r="H249" s="30"/>
    </row>
    <row r="250" spans="1:8" s="3" customFormat="1" x14ac:dyDescent="0.3">
      <c r="A250" s="22">
        <v>44785</v>
      </c>
      <c r="B250" s="28">
        <v>4461545</v>
      </c>
      <c r="C250" s="41">
        <f t="shared" si="7"/>
        <v>1546455.9999999993</v>
      </c>
      <c r="D250" s="42">
        <f t="shared" si="8"/>
        <v>6008000.9999999991</v>
      </c>
      <c r="E250" s="41">
        <v>0</v>
      </c>
      <c r="F250" s="41">
        <v>2952.2</v>
      </c>
      <c r="G250" s="52">
        <v>0</v>
      </c>
      <c r="H250" s="30"/>
    </row>
    <row r="251" spans="1:8" s="3" customFormat="1" x14ac:dyDescent="0.3">
      <c r="A251" s="22">
        <v>44786</v>
      </c>
      <c r="B251" s="28">
        <v>4461545</v>
      </c>
      <c r="C251" s="41">
        <f t="shared" si="7"/>
        <v>1543503.7999999993</v>
      </c>
      <c r="D251" s="42">
        <f t="shared" si="8"/>
        <v>6005048.7999999989</v>
      </c>
      <c r="E251" s="41">
        <v>37310.400000000001</v>
      </c>
      <c r="F251" s="41">
        <v>0</v>
      </c>
      <c r="G251" s="52">
        <v>0</v>
      </c>
      <c r="H251" s="45"/>
    </row>
    <row r="252" spans="1:8" s="3" customFormat="1" x14ac:dyDescent="0.3">
      <c r="A252" s="22">
        <v>44787</v>
      </c>
      <c r="B252" s="28">
        <v>4461545</v>
      </c>
      <c r="C252" s="41">
        <f t="shared" si="7"/>
        <v>1580814.1999999993</v>
      </c>
      <c r="D252" s="42">
        <f t="shared" si="8"/>
        <v>6042359.1999999993</v>
      </c>
      <c r="E252" s="41">
        <v>7516.3</v>
      </c>
      <c r="F252" s="41">
        <v>0</v>
      </c>
      <c r="G252" s="52">
        <v>0</v>
      </c>
      <c r="H252" s="45"/>
    </row>
    <row r="253" spans="1:8" s="3" customFormat="1" x14ac:dyDescent="0.3">
      <c r="A253" s="22">
        <v>44788</v>
      </c>
      <c r="B253" s="28">
        <v>4461545</v>
      </c>
      <c r="C253" s="41">
        <f t="shared" si="7"/>
        <v>1588330.4999999993</v>
      </c>
      <c r="D253" s="42">
        <f t="shared" si="8"/>
        <v>6049875.4999999991</v>
      </c>
      <c r="E253" s="41">
        <v>26744.699999999997</v>
      </c>
      <c r="F253" s="41">
        <v>0</v>
      </c>
      <c r="G253" s="52">
        <v>0</v>
      </c>
      <c r="H253" s="45"/>
    </row>
    <row r="254" spans="1:8" s="3" customFormat="1" x14ac:dyDescent="0.3">
      <c r="A254" s="22">
        <v>44789</v>
      </c>
      <c r="B254" s="28">
        <v>4461545</v>
      </c>
      <c r="C254" s="41">
        <f t="shared" si="7"/>
        <v>1615075.1999999993</v>
      </c>
      <c r="D254" s="42">
        <f t="shared" si="8"/>
        <v>6076620.1999999993</v>
      </c>
      <c r="E254" s="41">
        <v>0</v>
      </c>
      <c r="F254" s="41">
        <v>30286.2</v>
      </c>
      <c r="G254" s="52">
        <v>0</v>
      </c>
      <c r="H254" s="30"/>
    </row>
    <row r="255" spans="1:8" s="3" customFormat="1" x14ac:dyDescent="0.3">
      <c r="A255" s="22">
        <v>44790</v>
      </c>
      <c r="B255" s="28">
        <v>4461545</v>
      </c>
      <c r="C255" s="41">
        <f t="shared" si="7"/>
        <v>1584788.9999999993</v>
      </c>
      <c r="D255" s="42">
        <f t="shared" si="8"/>
        <v>6046333.9999999991</v>
      </c>
      <c r="E255" s="41">
        <v>0</v>
      </c>
      <c r="F255" s="41">
        <v>1281.4000000000001</v>
      </c>
      <c r="G255" s="52">
        <v>0</v>
      </c>
      <c r="H255" s="30"/>
    </row>
    <row r="256" spans="1:8" s="3" customFormat="1" x14ac:dyDescent="0.3">
      <c r="A256" s="22">
        <v>44791</v>
      </c>
      <c r="B256" s="28">
        <v>4461545</v>
      </c>
      <c r="C256" s="41">
        <f t="shared" si="7"/>
        <v>1583507.5999999994</v>
      </c>
      <c r="D256" s="42">
        <f t="shared" si="8"/>
        <v>6045052.5999999996</v>
      </c>
      <c r="E256" s="41">
        <v>4116.1000000000004</v>
      </c>
      <c r="F256" s="41">
        <v>0</v>
      </c>
      <c r="G256" s="52">
        <v>0</v>
      </c>
      <c r="H256" s="45"/>
    </row>
    <row r="257" spans="1:8" s="3" customFormat="1" x14ac:dyDescent="0.3">
      <c r="A257" s="22">
        <v>44792</v>
      </c>
      <c r="B257" s="28">
        <v>4461545</v>
      </c>
      <c r="C257" s="41">
        <f t="shared" si="7"/>
        <v>1587623.6999999995</v>
      </c>
      <c r="D257" s="42">
        <f t="shared" si="8"/>
        <v>6049168.6999999993</v>
      </c>
      <c r="E257" s="41">
        <v>46479.4</v>
      </c>
      <c r="F257" s="41">
        <v>0</v>
      </c>
      <c r="G257" s="52">
        <v>0</v>
      </c>
      <c r="H257" s="45"/>
    </row>
    <row r="258" spans="1:8" s="3" customFormat="1" x14ac:dyDescent="0.3">
      <c r="A258" s="22">
        <v>44793</v>
      </c>
      <c r="B258" s="28">
        <v>4461545</v>
      </c>
      <c r="C258" s="41">
        <f t="shared" si="7"/>
        <v>1634103.0999999994</v>
      </c>
      <c r="D258" s="42">
        <f t="shared" si="8"/>
        <v>6095648.0999999996</v>
      </c>
      <c r="E258" s="41">
        <v>5158.2</v>
      </c>
      <c r="F258" s="41">
        <v>0</v>
      </c>
      <c r="G258" s="52">
        <v>0</v>
      </c>
      <c r="H258" s="45"/>
    </row>
    <row r="259" spans="1:8" s="3" customFormat="1" x14ac:dyDescent="0.3">
      <c r="A259" s="22">
        <v>44794</v>
      </c>
      <c r="B259" s="28">
        <v>4461545</v>
      </c>
      <c r="C259" s="41">
        <f t="shared" si="7"/>
        <v>1639261.2999999993</v>
      </c>
      <c r="D259" s="42">
        <f t="shared" si="8"/>
        <v>6100806.2999999989</v>
      </c>
      <c r="E259" s="41">
        <v>13577.9</v>
      </c>
      <c r="F259" s="41">
        <v>0</v>
      </c>
      <c r="G259" s="52">
        <v>0</v>
      </c>
      <c r="H259" s="45"/>
    </row>
    <row r="260" spans="1:8" s="3" customFormat="1" x14ac:dyDescent="0.3">
      <c r="A260" s="22">
        <v>44795</v>
      </c>
      <c r="B260" s="28">
        <v>4461545</v>
      </c>
      <c r="C260" s="41">
        <f t="shared" si="7"/>
        <v>1652839.1999999993</v>
      </c>
      <c r="D260" s="42">
        <f t="shared" si="8"/>
        <v>6114384.1999999993</v>
      </c>
      <c r="E260" s="41">
        <v>7239.9999999999991</v>
      </c>
      <c r="F260" s="41">
        <v>0</v>
      </c>
      <c r="G260" s="52">
        <v>0</v>
      </c>
      <c r="H260" s="45"/>
    </row>
    <row r="261" spans="1:8" s="3" customFormat="1" x14ac:dyDescent="0.3">
      <c r="A261" s="22">
        <v>44796</v>
      </c>
      <c r="B261" s="28">
        <v>4461545</v>
      </c>
      <c r="C261" s="41">
        <f t="shared" si="7"/>
        <v>1660079.1999999993</v>
      </c>
      <c r="D261" s="42">
        <f t="shared" si="8"/>
        <v>6121624.1999999993</v>
      </c>
      <c r="E261" s="41">
        <v>23158.9</v>
      </c>
      <c r="F261" s="41">
        <v>0</v>
      </c>
      <c r="G261" s="52">
        <v>0</v>
      </c>
      <c r="H261" s="45"/>
    </row>
    <row r="262" spans="1:8" s="3" customFormat="1" x14ac:dyDescent="0.3">
      <c r="A262" s="22">
        <v>44797</v>
      </c>
      <c r="B262" s="28">
        <v>4461545</v>
      </c>
      <c r="C262" s="41">
        <f t="shared" si="7"/>
        <v>1683238.0999999992</v>
      </c>
      <c r="D262" s="42">
        <f t="shared" si="8"/>
        <v>6144783.0999999996</v>
      </c>
      <c r="E262" s="41">
        <v>0</v>
      </c>
      <c r="F262" s="41">
        <v>2179.9</v>
      </c>
      <c r="G262" s="52">
        <v>0</v>
      </c>
      <c r="H262" s="30"/>
    </row>
    <row r="263" spans="1:8" s="3" customFormat="1" x14ac:dyDescent="0.3">
      <c r="A263" s="22">
        <v>44798</v>
      </c>
      <c r="B263" s="28">
        <v>4461545</v>
      </c>
      <c r="C263" s="41">
        <f t="shared" si="7"/>
        <v>1681058.1999999993</v>
      </c>
      <c r="D263" s="42">
        <f t="shared" si="8"/>
        <v>6142603.1999999993</v>
      </c>
      <c r="E263" s="41">
        <v>0</v>
      </c>
      <c r="F263" s="41">
        <v>4220.3999999999996</v>
      </c>
      <c r="G263" s="52">
        <v>0</v>
      </c>
      <c r="H263" s="30"/>
    </row>
    <row r="264" spans="1:8" s="3" customFormat="1" x14ac:dyDescent="0.3">
      <c r="A264" s="22">
        <v>44799</v>
      </c>
      <c r="B264" s="28">
        <v>4461545</v>
      </c>
      <c r="C264" s="41">
        <f t="shared" si="7"/>
        <v>1676837.7999999993</v>
      </c>
      <c r="D264" s="42">
        <f t="shared" si="8"/>
        <v>6138382.7999999989</v>
      </c>
      <c r="E264" s="41">
        <v>0</v>
      </c>
      <c r="F264" s="41">
        <v>4477.7</v>
      </c>
      <c r="G264" s="52">
        <v>0</v>
      </c>
      <c r="H264" s="30"/>
    </row>
    <row r="265" spans="1:8" s="3" customFormat="1" x14ac:dyDescent="0.3">
      <c r="A265" s="22">
        <v>44800</v>
      </c>
      <c r="B265" s="28">
        <v>4461545</v>
      </c>
      <c r="C265" s="41">
        <f t="shared" si="7"/>
        <v>1672360.0999999994</v>
      </c>
      <c r="D265" s="42">
        <f t="shared" si="8"/>
        <v>6133905.0999999996</v>
      </c>
      <c r="E265" s="41">
        <v>0</v>
      </c>
      <c r="F265" s="41">
        <v>4684.8999999999996</v>
      </c>
      <c r="G265" s="52">
        <v>0</v>
      </c>
      <c r="H265" s="30"/>
    </row>
    <row r="266" spans="1:8" s="3" customFormat="1" x14ac:dyDescent="0.3">
      <c r="A266" s="22">
        <v>44801</v>
      </c>
      <c r="B266" s="28">
        <v>4461545</v>
      </c>
      <c r="C266" s="41">
        <f t="shared" si="7"/>
        <v>1667675.1999999995</v>
      </c>
      <c r="D266" s="42">
        <f t="shared" si="8"/>
        <v>6129220.1999999993</v>
      </c>
      <c r="E266" s="41">
        <v>0</v>
      </c>
      <c r="F266" s="41">
        <v>4878.5</v>
      </c>
      <c r="G266" s="52">
        <v>0</v>
      </c>
      <c r="H266" s="30"/>
    </row>
    <row r="267" spans="1:8" s="3" customFormat="1" x14ac:dyDescent="0.3">
      <c r="A267" s="22">
        <v>44802</v>
      </c>
      <c r="B267" s="28">
        <v>4461545</v>
      </c>
      <c r="C267" s="41">
        <f t="shared" si="7"/>
        <v>1662796.6999999995</v>
      </c>
      <c r="D267" s="42">
        <f t="shared" si="8"/>
        <v>6124341.6999999993</v>
      </c>
      <c r="E267" s="41">
        <v>0</v>
      </c>
      <c r="F267" s="41">
        <v>5263.9</v>
      </c>
      <c r="G267" s="52">
        <v>0</v>
      </c>
      <c r="H267" s="30"/>
    </row>
    <row r="268" spans="1:8" s="3" customFormat="1" x14ac:dyDescent="0.3">
      <c r="A268" s="22">
        <v>44803</v>
      </c>
      <c r="B268" s="28">
        <v>4461545</v>
      </c>
      <c r="C268" s="41">
        <f t="shared" si="7"/>
        <v>1657532.7999999996</v>
      </c>
      <c r="D268" s="42">
        <f t="shared" si="8"/>
        <v>6119077.7999999998</v>
      </c>
      <c r="E268" s="41">
        <v>0</v>
      </c>
      <c r="F268" s="41">
        <v>49451.4</v>
      </c>
      <c r="G268" s="52">
        <v>0</v>
      </c>
      <c r="H268" s="30"/>
    </row>
    <row r="269" spans="1:8" s="3" customFormat="1" x14ac:dyDescent="0.3">
      <c r="A269" s="22">
        <v>44804</v>
      </c>
      <c r="B269" s="28">
        <v>4461545</v>
      </c>
      <c r="C269" s="41">
        <f t="shared" si="7"/>
        <v>1608081.3999999997</v>
      </c>
      <c r="D269" s="42">
        <f t="shared" si="8"/>
        <v>6069626.3999999994</v>
      </c>
      <c r="E269" s="41">
        <v>0</v>
      </c>
      <c r="F269" s="41">
        <v>30873.9</v>
      </c>
      <c r="G269" s="48">
        <v>2871.2</v>
      </c>
      <c r="H269" s="46" t="s">
        <v>57</v>
      </c>
    </row>
    <row r="270" spans="1:8" s="3" customFormat="1" x14ac:dyDescent="0.3">
      <c r="A270" s="22">
        <v>44805</v>
      </c>
      <c r="B270" s="28">
        <v>4461545</v>
      </c>
      <c r="C270" s="41">
        <f>C269+E269-F269-G269</f>
        <v>1574336.2999999998</v>
      </c>
      <c r="D270" s="42">
        <f t="shared" si="8"/>
        <v>6035881.2999999998</v>
      </c>
      <c r="E270" s="41">
        <v>0</v>
      </c>
      <c r="F270" s="41">
        <v>29426.3</v>
      </c>
      <c r="G270" s="52">
        <v>0</v>
      </c>
      <c r="H270" s="30"/>
    </row>
    <row r="271" spans="1:8" s="3" customFormat="1" x14ac:dyDescent="0.3">
      <c r="A271" s="22">
        <v>44806</v>
      </c>
      <c r="B271" s="28">
        <v>4461545</v>
      </c>
      <c r="C271" s="41">
        <f t="shared" si="7"/>
        <v>1544909.9999999998</v>
      </c>
      <c r="D271" s="42">
        <f t="shared" si="8"/>
        <v>6006455</v>
      </c>
      <c r="E271" s="41">
        <v>11919.9</v>
      </c>
      <c r="F271" s="41">
        <v>3337.4</v>
      </c>
      <c r="G271" s="52">
        <v>0</v>
      </c>
      <c r="H271" s="30"/>
    </row>
    <row r="272" spans="1:8" s="3" customFormat="1" x14ac:dyDescent="0.3">
      <c r="A272" s="22">
        <v>44807</v>
      </c>
      <c r="B272" s="28">
        <v>4461545</v>
      </c>
      <c r="C272" s="41">
        <f t="shared" si="7"/>
        <v>1553492.4999999998</v>
      </c>
      <c r="D272" s="42">
        <f t="shared" si="8"/>
        <v>6015037.5</v>
      </c>
      <c r="E272" s="41">
        <v>17858.400000000001</v>
      </c>
      <c r="F272" s="41">
        <v>24184.1</v>
      </c>
      <c r="G272" s="52">
        <v>0</v>
      </c>
      <c r="H272" s="30"/>
    </row>
    <row r="273" spans="1:8" s="3" customFormat="1" x14ac:dyDescent="0.3">
      <c r="A273" s="22">
        <v>44808</v>
      </c>
      <c r="B273" s="28">
        <v>4461545</v>
      </c>
      <c r="C273" s="41">
        <f t="shared" si="7"/>
        <v>1547166.7999999996</v>
      </c>
      <c r="D273" s="42">
        <f t="shared" si="8"/>
        <v>6008711.7999999998</v>
      </c>
      <c r="E273" s="41">
        <v>6976.6</v>
      </c>
      <c r="F273" s="41">
        <v>3920.2</v>
      </c>
      <c r="G273" s="52">
        <v>0</v>
      </c>
      <c r="H273" s="30"/>
    </row>
    <row r="274" spans="1:8" s="3" customFormat="1" x14ac:dyDescent="0.3">
      <c r="A274" s="22">
        <v>44809</v>
      </c>
      <c r="B274" s="28">
        <v>4461545</v>
      </c>
      <c r="C274" s="41">
        <f t="shared" si="7"/>
        <v>1550223.1999999997</v>
      </c>
      <c r="D274" s="42">
        <f t="shared" si="8"/>
        <v>6011768.1999999993</v>
      </c>
      <c r="E274" s="41">
        <v>19889.400000000001</v>
      </c>
      <c r="F274" s="41">
        <v>2952.5</v>
      </c>
      <c r="G274" s="52">
        <v>0</v>
      </c>
      <c r="H274" s="30"/>
    </row>
    <row r="275" spans="1:8" s="3" customFormat="1" x14ac:dyDescent="0.3">
      <c r="A275" s="22">
        <v>44810</v>
      </c>
      <c r="B275" s="28">
        <v>4461545</v>
      </c>
      <c r="C275" s="41">
        <f t="shared" si="7"/>
        <v>1567160.0999999996</v>
      </c>
      <c r="D275" s="42">
        <f t="shared" si="8"/>
        <v>6028705.0999999996</v>
      </c>
      <c r="E275" s="41">
        <v>0</v>
      </c>
      <c r="F275" s="41">
        <v>46345.9</v>
      </c>
      <c r="G275" s="52">
        <v>0</v>
      </c>
      <c r="H275" s="30"/>
    </row>
    <row r="276" spans="1:8" s="3" customFormat="1" x14ac:dyDescent="0.3">
      <c r="A276" s="22">
        <v>44811</v>
      </c>
      <c r="B276" s="28">
        <v>4461545</v>
      </c>
      <c r="C276" s="41">
        <f t="shared" si="7"/>
        <v>1520814.1999999997</v>
      </c>
      <c r="D276" s="42">
        <f t="shared" si="8"/>
        <v>5982359.1999999993</v>
      </c>
      <c r="E276" s="41">
        <v>0</v>
      </c>
      <c r="F276" s="41">
        <v>27615.5</v>
      </c>
      <c r="G276" s="52">
        <v>0</v>
      </c>
      <c r="H276" s="30"/>
    </row>
    <row r="277" spans="1:8" s="3" customFormat="1" x14ac:dyDescent="0.3">
      <c r="A277" s="22">
        <v>44812</v>
      </c>
      <c r="B277" s="28">
        <v>4461545</v>
      </c>
      <c r="C277" s="41">
        <f t="shared" si="7"/>
        <v>1493198.6999999997</v>
      </c>
      <c r="D277" s="42">
        <f t="shared" si="8"/>
        <v>5954743.6999999993</v>
      </c>
      <c r="E277" s="41">
        <v>0</v>
      </c>
      <c r="F277" s="41">
        <v>15593.5</v>
      </c>
      <c r="G277" s="52">
        <v>0</v>
      </c>
      <c r="H277" s="30"/>
    </row>
    <row r="278" spans="1:8" s="3" customFormat="1" x14ac:dyDescent="0.3">
      <c r="A278" s="22">
        <v>44813</v>
      </c>
      <c r="B278" s="28">
        <v>4461545</v>
      </c>
      <c r="C278" s="41">
        <f t="shared" si="7"/>
        <v>1477605.1999999997</v>
      </c>
      <c r="D278" s="42">
        <f t="shared" si="8"/>
        <v>5939150.1999999993</v>
      </c>
      <c r="E278" s="41">
        <v>15348.3</v>
      </c>
      <c r="F278" s="41">
        <v>3282.1</v>
      </c>
      <c r="G278" s="52">
        <v>0</v>
      </c>
      <c r="H278" s="30"/>
    </row>
    <row r="279" spans="1:8" s="3" customFormat="1" x14ac:dyDescent="0.3">
      <c r="A279" s="22">
        <v>44814</v>
      </c>
      <c r="B279" s="28">
        <v>4461545</v>
      </c>
      <c r="C279" s="41">
        <f t="shared" si="7"/>
        <v>1489671.3999999997</v>
      </c>
      <c r="D279" s="42">
        <f t="shared" si="8"/>
        <v>5951216.3999999994</v>
      </c>
      <c r="E279" s="41">
        <v>28887.599999999999</v>
      </c>
      <c r="F279" s="41">
        <v>2608.6999999999998</v>
      </c>
      <c r="G279" s="52">
        <v>0</v>
      </c>
      <c r="H279" s="30"/>
    </row>
    <row r="280" spans="1:8" s="3" customFormat="1" x14ac:dyDescent="0.3">
      <c r="A280" s="22">
        <v>44815</v>
      </c>
      <c r="B280" s="28">
        <v>4461545</v>
      </c>
      <c r="C280" s="41">
        <f t="shared" si="7"/>
        <v>1515950.2999999998</v>
      </c>
      <c r="D280" s="42">
        <f t="shared" si="8"/>
        <v>5977495.2999999998</v>
      </c>
      <c r="E280" s="41">
        <v>20255.7</v>
      </c>
      <c r="F280" s="41">
        <v>2978.4</v>
      </c>
      <c r="G280" s="52">
        <v>0</v>
      </c>
      <c r="H280" s="30"/>
    </row>
    <row r="281" spans="1:8" s="3" customFormat="1" x14ac:dyDescent="0.3">
      <c r="A281" s="22">
        <v>44816</v>
      </c>
      <c r="B281" s="28">
        <v>4461545</v>
      </c>
      <c r="C281" s="41">
        <f t="shared" si="7"/>
        <v>1533227.5999999999</v>
      </c>
      <c r="D281" s="42">
        <f t="shared" si="8"/>
        <v>5994772.5999999996</v>
      </c>
      <c r="E281" s="41">
        <v>0</v>
      </c>
      <c r="F281" s="41">
        <v>4740.5</v>
      </c>
      <c r="G281" s="52">
        <v>0</v>
      </c>
      <c r="H281" s="30"/>
    </row>
    <row r="282" spans="1:8" s="3" customFormat="1" x14ac:dyDescent="0.3">
      <c r="A282" s="22">
        <v>44817</v>
      </c>
      <c r="B282" s="28">
        <v>4461545</v>
      </c>
      <c r="C282" s="41">
        <f t="shared" si="7"/>
        <v>1528487.0999999999</v>
      </c>
      <c r="D282" s="42">
        <f t="shared" si="8"/>
        <v>5990032.0999999996</v>
      </c>
      <c r="E282" s="41">
        <v>46296.4</v>
      </c>
      <c r="F282" s="41">
        <v>665.3</v>
      </c>
      <c r="G282" s="52">
        <v>0</v>
      </c>
      <c r="H282" s="30"/>
    </row>
    <row r="283" spans="1:8" s="3" customFormat="1" x14ac:dyDescent="0.3">
      <c r="A283" s="22">
        <v>44818</v>
      </c>
      <c r="B283" s="28">
        <v>4461545</v>
      </c>
      <c r="C283" s="41">
        <f t="shared" si="7"/>
        <v>1574118.1999999997</v>
      </c>
      <c r="D283" s="42">
        <f t="shared" si="8"/>
        <v>6035663.1999999993</v>
      </c>
      <c r="E283" s="41">
        <v>53962.799999999996</v>
      </c>
      <c r="F283" s="41">
        <v>0</v>
      </c>
      <c r="G283" s="52">
        <v>0</v>
      </c>
      <c r="H283" s="30"/>
    </row>
    <row r="284" spans="1:8" s="3" customFormat="1" x14ac:dyDescent="0.3">
      <c r="A284" s="22">
        <v>44819</v>
      </c>
      <c r="B284" s="28">
        <v>4461545</v>
      </c>
      <c r="C284" s="41">
        <f t="shared" ref="C284:C347" si="9">C283+E283-F283</f>
        <v>1628080.9999999998</v>
      </c>
      <c r="D284" s="42">
        <f t="shared" si="8"/>
        <v>6089626</v>
      </c>
      <c r="E284" s="41">
        <v>41184.700000000004</v>
      </c>
      <c r="F284" s="41">
        <v>1563.4999999999998</v>
      </c>
      <c r="G284" s="52">
        <v>0</v>
      </c>
      <c r="H284" s="30"/>
    </row>
    <row r="285" spans="1:8" s="3" customFormat="1" x14ac:dyDescent="0.3">
      <c r="A285" s="22">
        <v>44820</v>
      </c>
      <c r="B285" s="28">
        <v>4461545</v>
      </c>
      <c r="C285" s="41">
        <f t="shared" si="9"/>
        <v>1667702.1999999997</v>
      </c>
      <c r="D285" s="42">
        <f t="shared" si="8"/>
        <v>6129247.1999999993</v>
      </c>
      <c r="E285" s="41">
        <v>0</v>
      </c>
      <c r="F285" s="41">
        <v>5373.3</v>
      </c>
      <c r="G285" s="52">
        <v>0</v>
      </c>
      <c r="H285" s="30"/>
    </row>
    <row r="286" spans="1:8" s="3" customFormat="1" x14ac:dyDescent="0.3">
      <c r="A286" s="22">
        <v>44821</v>
      </c>
      <c r="B286" s="28">
        <v>4461545</v>
      </c>
      <c r="C286" s="41">
        <f t="shared" si="9"/>
        <v>1662328.8999999997</v>
      </c>
      <c r="D286" s="42">
        <f t="shared" si="8"/>
        <v>6123873.8999999994</v>
      </c>
      <c r="E286" s="41">
        <v>0</v>
      </c>
      <c r="F286" s="41">
        <v>4720.8999999999996</v>
      </c>
      <c r="G286" s="52">
        <v>0</v>
      </c>
      <c r="H286" s="30"/>
    </row>
    <row r="287" spans="1:8" s="3" customFormat="1" x14ac:dyDescent="0.3">
      <c r="A287" s="22">
        <v>44822</v>
      </c>
      <c r="B287" s="28">
        <v>4461545</v>
      </c>
      <c r="C287" s="41">
        <f t="shared" si="9"/>
        <v>1657607.9999999998</v>
      </c>
      <c r="D287" s="42">
        <f t="shared" si="8"/>
        <v>6119153</v>
      </c>
      <c r="E287" s="41">
        <v>0</v>
      </c>
      <c r="F287" s="41">
        <v>5094.7</v>
      </c>
      <c r="G287" s="52">
        <v>0</v>
      </c>
      <c r="H287" s="30"/>
    </row>
    <row r="288" spans="1:8" s="3" customFormat="1" x14ac:dyDescent="0.3">
      <c r="A288" s="22">
        <v>44823</v>
      </c>
      <c r="B288" s="28">
        <v>4461545</v>
      </c>
      <c r="C288" s="41">
        <f t="shared" si="9"/>
        <v>1652513.2999999998</v>
      </c>
      <c r="D288" s="42">
        <f t="shared" si="8"/>
        <v>6114058.2999999998</v>
      </c>
      <c r="E288" s="41">
        <v>31069.9</v>
      </c>
      <c r="F288" s="41">
        <v>2467.1</v>
      </c>
      <c r="G288" s="52">
        <v>0</v>
      </c>
      <c r="H288" s="30"/>
    </row>
    <row r="289" spans="1:8" s="3" customFormat="1" x14ac:dyDescent="0.3">
      <c r="A289" s="22">
        <v>44824</v>
      </c>
      <c r="B289" s="28">
        <v>4461545</v>
      </c>
      <c r="C289" s="41">
        <f t="shared" si="9"/>
        <v>1681116.0999999996</v>
      </c>
      <c r="D289" s="42">
        <f t="shared" si="8"/>
        <v>6142661.0999999996</v>
      </c>
      <c r="E289" s="41">
        <v>8517.7000000000007</v>
      </c>
      <c r="F289" s="41">
        <v>3307</v>
      </c>
      <c r="G289" s="52">
        <v>0</v>
      </c>
      <c r="H289" s="30"/>
    </row>
    <row r="290" spans="1:8" s="3" customFormat="1" x14ac:dyDescent="0.3">
      <c r="A290" s="22">
        <v>44825</v>
      </c>
      <c r="B290" s="28">
        <v>4461545</v>
      </c>
      <c r="C290" s="41">
        <f t="shared" si="9"/>
        <v>1686326.7999999996</v>
      </c>
      <c r="D290" s="42">
        <f t="shared" si="8"/>
        <v>6147871.7999999998</v>
      </c>
      <c r="E290" s="41">
        <v>7292</v>
      </c>
      <c r="F290" s="41">
        <v>19254.900000000001</v>
      </c>
      <c r="G290" s="52">
        <v>0</v>
      </c>
      <c r="H290" s="30"/>
    </row>
    <row r="291" spans="1:8" s="3" customFormat="1" x14ac:dyDescent="0.3">
      <c r="A291" s="22">
        <v>44826</v>
      </c>
      <c r="B291" s="28">
        <v>4461545</v>
      </c>
      <c r="C291" s="41">
        <f t="shared" si="9"/>
        <v>1674363.8999999997</v>
      </c>
      <c r="D291" s="42">
        <f t="shared" si="8"/>
        <v>6135908.8999999994</v>
      </c>
      <c r="E291" s="41">
        <v>0</v>
      </c>
      <c r="F291" s="41">
        <v>4716.7</v>
      </c>
      <c r="G291" s="52">
        <v>0</v>
      </c>
      <c r="H291" s="30"/>
    </row>
    <row r="292" spans="1:8" s="3" customFormat="1" x14ac:dyDescent="0.3">
      <c r="A292" s="22">
        <v>44827</v>
      </c>
      <c r="B292" s="28">
        <v>4461545</v>
      </c>
      <c r="C292" s="41">
        <f t="shared" si="9"/>
        <v>1669647.1999999997</v>
      </c>
      <c r="D292" s="42">
        <f t="shared" si="8"/>
        <v>6131192.1999999993</v>
      </c>
      <c r="E292" s="41">
        <v>9781.5</v>
      </c>
      <c r="F292" s="41">
        <v>3129.5</v>
      </c>
      <c r="G292" s="52">
        <v>0</v>
      </c>
      <c r="H292" s="30"/>
    </row>
    <row r="293" spans="1:8" s="3" customFormat="1" x14ac:dyDescent="0.3">
      <c r="A293" s="22">
        <v>44828</v>
      </c>
      <c r="B293" s="28">
        <v>4461545</v>
      </c>
      <c r="C293" s="41">
        <f t="shared" si="9"/>
        <v>1676299.1999999997</v>
      </c>
      <c r="D293" s="42">
        <f t="shared" si="8"/>
        <v>6137844.1999999993</v>
      </c>
      <c r="E293" s="41">
        <v>0</v>
      </c>
      <c r="F293" s="41">
        <v>22640.7</v>
      </c>
      <c r="G293" s="52">
        <v>0</v>
      </c>
      <c r="H293" s="30"/>
    </row>
    <row r="294" spans="1:8" s="3" customFormat="1" x14ac:dyDescent="0.3">
      <c r="A294" s="22">
        <v>44829</v>
      </c>
      <c r="B294" s="28">
        <v>4461545</v>
      </c>
      <c r="C294" s="41">
        <f t="shared" si="9"/>
        <v>1653658.4999999998</v>
      </c>
      <c r="D294" s="42">
        <f t="shared" si="8"/>
        <v>6115203.5</v>
      </c>
      <c r="E294" s="41">
        <v>0</v>
      </c>
      <c r="F294" s="41">
        <v>28104.3</v>
      </c>
      <c r="G294" s="52">
        <v>0</v>
      </c>
      <c r="H294" s="30"/>
    </row>
    <row r="295" spans="1:8" s="3" customFormat="1" x14ac:dyDescent="0.3">
      <c r="A295" s="22">
        <v>44830</v>
      </c>
      <c r="B295" s="28">
        <v>4461545</v>
      </c>
      <c r="C295" s="41">
        <f t="shared" si="9"/>
        <v>1625554.1999999997</v>
      </c>
      <c r="D295" s="42">
        <f t="shared" ref="D295:D358" si="10">B295+C295</f>
        <v>6087099.1999999993</v>
      </c>
      <c r="E295" s="41">
        <v>0</v>
      </c>
      <c r="F295" s="41">
        <v>4373.3</v>
      </c>
      <c r="G295" s="52">
        <v>0</v>
      </c>
      <c r="H295" s="30"/>
    </row>
    <row r="296" spans="1:8" s="3" customFormat="1" x14ac:dyDescent="0.3">
      <c r="A296" s="22">
        <v>44831</v>
      </c>
      <c r="B296" s="28">
        <v>4461545</v>
      </c>
      <c r="C296" s="41">
        <f t="shared" si="9"/>
        <v>1621180.8999999997</v>
      </c>
      <c r="D296" s="42">
        <f t="shared" si="10"/>
        <v>6082725.8999999994</v>
      </c>
      <c r="E296" s="41">
        <v>16129.2</v>
      </c>
      <c r="F296" s="41">
        <v>2449.1999999999998</v>
      </c>
      <c r="G296" s="52">
        <v>0</v>
      </c>
      <c r="H296" s="30"/>
    </row>
    <row r="297" spans="1:8" s="3" customFormat="1" x14ac:dyDescent="0.3">
      <c r="A297" s="22">
        <v>44832</v>
      </c>
      <c r="B297" s="28">
        <v>4461545</v>
      </c>
      <c r="C297" s="41">
        <f t="shared" si="9"/>
        <v>1634860.8999999997</v>
      </c>
      <c r="D297" s="42">
        <f t="shared" si="10"/>
        <v>6096405.8999999994</v>
      </c>
      <c r="E297" s="41">
        <v>40010.699999999997</v>
      </c>
      <c r="F297" s="41">
        <v>1308.9000000000001</v>
      </c>
      <c r="G297" s="52">
        <v>0</v>
      </c>
      <c r="H297" s="30"/>
    </row>
    <row r="298" spans="1:8" s="3" customFormat="1" x14ac:dyDescent="0.3">
      <c r="A298" s="22">
        <v>44833</v>
      </c>
      <c r="B298" s="28">
        <v>4461545</v>
      </c>
      <c r="C298" s="41">
        <f t="shared" si="9"/>
        <v>1673562.6999999997</v>
      </c>
      <c r="D298" s="42">
        <f t="shared" si="10"/>
        <v>6135107.6999999993</v>
      </c>
      <c r="E298" s="41">
        <v>27347.800000000003</v>
      </c>
      <c r="F298" s="41">
        <v>0</v>
      </c>
      <c r="G298" s="52">
        <v>0</v>
      </c>
      <c r="H298" s="30"/>
    </row>
    <row r="299" spans="1:8" s="3" customFormat="1" x14ac:dyDescent="0.3">
      <c r="A299" s="22">
        <v>44834</v>
      </c>
      <c r="B299" s="28">
        <v>4461545</v>
      </c>
      <c r="C299" s="41">
        <f t="shared" si="9"/>
        <v>1700910.4999999998</v>
      </c>
      <c r="D299" s="42">
        <f t="shared" si="10"/>
        <v>6162455.5</v>
      </c>
      <c r="E299" s="41">
        <v>733.4</v>
      </c>
      <c r="F299" s="41">
        <v>1515.5</v>
      </c>
      <c r="G299" s="52">
        <v>0</v>
      </c>
      <c r="H299" s="30"/>
    </row>
    <row r="300" spans="1:8" s="3" customFormat="1" x14ac:dyDescent="0.3">
      <c r="A300" s="22">
        <v>44835</v>
      </c>
      <c r="B300" s="28">
        <v>4461545</v>
      </c>
      <c r="C300" s="41">
        <f t="shared" si="9"/>
        <v>1700128.3999999997</v>
      </c>
      <c r="D300" s="42">
        <f t="shared" si="10"/>
        <v>6161673.3999999994</v>
      </c>
      <c r="E300" s="41">
        <v>0</v>
      </c>
      <c r="F300" s="41">
        <v>522</v>
      </c>
      <c r="G300" s="52">
        <v>0</v>
      </c>
      <c r="H300" s="30"/>
    </row>
    <row r="301" spans="1:8" s="3" customFormat="1" x14ac:dyDescent="0.3">
      <c r="A301" s="22">
        <v>44836</v>
      </c>
      <c r="B301" s="28">
        <v>4461545</v>
      </c>
      <c r="C301" s="41">
        <f t="shared" si="9"/>
        <v>1699606.3999999997</v>
      </c>
      <c r="D301" s="42">
        <f t="shared" si="10"/>
        <v>6161151.3999999994</v>
      </c>
      <c r="E301" s="41">
        <v>0</v>
      </c>
      <c r="F301" s="41">
        <v>561</v>
      </c>
      <c r="G301" s="52">
        <v>0</v>
      </c>
      <c r="H301" s="30"/>
    </row>
    <row r="302" spans="1:8" s="3" customFormat="1" x14ac:dyDescent="0.3">
      <c r="A302" s="22">
        <v>44837</v>
      </c>
      <c r="B302" s="28">
        <v>4461545</v>
      </c>
      <c r="C302" s="41">
        <f t="shared" si="9"/>
        <v>1699045.3999999997</v>
      </c>
      <c r="D302" s="42">
        <f t="shared" si="10"/>
        <v>6160590.3999999994</v>
      </c>
      <c r="E302" s="41">
        <v>0</v>
      </c>
      <c r="F302" s="41">
        <v>624</v>
      </c>
      <c r="G302" s="52">
        <v>0</v>
      </c>
      <c r="H302" s="30"/>
    </row>
    <row r="303" spans="1:8" s="3" customFormat="1" x14ac:dyDescent="0.3">
      <c r="A303" s="22">
        <v>44838</v>
      </c>
      <c r="B303" s="28">
        <v>4461545</v>
      </c>
      <c r="C303" s="41">
        <f t="shared" si="9"/>
        <v>1698421.3999999997</v>
      </c>
      <c r="D303" s="42">
        <f t="shared" si="10"/>
        <v>6159966.3999999994</v>
      </c>
      <c r="E303" s="41">
        <v>0</v>
      </c>
      <c r="F303" s="41">
        <v>672.9</v>
      </c>
      <c r="G303" s="52">
        <v>0</v>
      </c>
      <c r="H303" s="30"/>
    </row>
    <row r="304" spans="1:8" s="3" customFormat="1" x14ac:dyDescent="0.3">
      <c r="A304" s="22">
        <v>44839</v>
      </c>
      <c r="B304" s="28">
        <v>4461545</v>
      </c>
      <c r="C304" s="41">
        <f t="shared" si="9"/>
        <v>1697748.4999999998</v>
      </c>
      <c r="D304" s="42">
        <f t="shared" si="10"/>
        <v>6159293.5</v>
      </c>
      <c r="E304" s="41">
        <v>14696.1</v>
      </c>
      <c r="F304" s="41">
        <v>472.79999999999995</v>
      </c>
      <c r="G304" s="52">
        <v>0</v>
      </c>
      <c r="H304" s="30"/>
    </row>
    <row r="305" spans="1:8" s="3" customFormat="1" x14ac:dyDescent="0.3">
      <c r="A305" s="22">
        <v>44840</v>
      </c>
      <c r="B305" s="28">
        <v>4461545</v>
      </c>
      <c r="C305" s="41">
        <f t="shared" si="9"/>
        <v>1711971.7999999998</v>
      </c>
      <c r="D305" s="42">
        <f t="shared" si="10"/>
        <v>6173516.7999999998</v>
      </c>
      <c r="E305" s="41">
        <v>13393.3</v>
      </c>
      <c r="F305" s="41">
        <v>574.4</v>
      </c>
      <c r="G305" s="52">
        <v>0</v>
      </c>
      <c r="H305" s="30"/>
    </row>
    <row r="306" spans="1:8" s="3" customFormat="1" x14ac:dyDescent="0.3">
      <c r="A306" s="22">
        <v>44841</v>
      </c>
      <c r="B306" s="28">
        <v>4461545</v>
      </c>
      <c r="C306" s="41">
        <f t="shared" si="9"/>
        <v>1724790.7</v>
      </c>
      <c r="D306" s="42">
        <f t="shared" si="10"/>
        <v>6186335.7000000002</v>
      </c>
      <c r="E306" s="41">
        <v>0</v>
      </c>
      <c r="F306" s="41">
        <v>938.2</v>
      </c>
      <c r="G306" s="52">
        <v>0</v>
      </c>
      <c r="H306" s="30"/>
    </row>
    <row r="307" spans="1:8" s="3" customFormat="1" x14ac:dyDescent="0.3">
      <c r="A307" s="22">
        <v>44842</v>
      </c>
      <c r="B307" s="28">
        <v>4461545</v>
      </c>
      <c r="C307" s="41">
        <f t="shared" si="9"/>
        <v>1723852.5</v>
      </c>
      <c r="D307" s="42">
        <f t="shared" si="10"/>
        <v>6185397.5</v>
      </c>
      <c r="E307" s="41">
        <v>0</v>
      </c>
      <c r="F307" s="41">
        <v>781.9</v>
      </c>
      <c r="G307" s="52">
        <v>0</v>
      </c>
      <c r="H307" s="30"/>
    </row>
    <row r="308" spans="1:8" s="3" customFormat="1" x14ac:dyDescent="0.3">
      <c r="A308" s="22">
        <v>44843</v>
      </c>
      <c r="B308" s="28">
        <v>4461545</v>
      </c>
      <c r="C308" s="41">
        <f t="shared" si="9"/>
        <v>1723070.6</v>
      </c>
      <c r="D308" s="42">
        <f t="shared" si="10"/>
        <v>6184615.5999999996</v>
      </c>
      <c r="E308" s="41">
        <v>0</v>
      </c>
      <c r="F308" s="41">
        <v>670.9</v>
      </c>
      <c r="G308" s="52">
        <v>0</v>
      </c>
      <c r="H308" s="30"/>
    </row>
    <row r="309" spans="1:8" s="3" customFormat="1" x14ac:dyDescent="0.3">
      <c r="A309" s="22">
        <v>44844</v>
      </c>
      <c r="B309" s="28">
        <v>4461545</v>
      </c>
      <c r="C309" s="41">
        <f t="shared" si="9"/>
        <v>1722399.7000000002</v>
      </c>
      <c r="D309" s="42">
        <f t="shared" si="10"/>
        <v>6183944.7000000002</v>
      </c>
      <c r="E309" s="41">
        <v>822.1</v>
      </c>
      <c r="F309" s="41">
        <v>903.5</v>
      </c>
      <c r="G309" s="52">
        <v>0</v>
      </c>
      <c r="H309" s="30"/>
    </row>
    <row r="310" spans="1:8" s="3" customFormat="1" x14ac:dyDescent="0.3">
      <c r="A310" s="22">
        <v>44845</v>
      </c>
      <c r="B310" s="28">
        <v>4461545</v>
      </c>
      <c r="C310" s="41">
        <f t="shared" si="9"/>
        <v>1722318.3000000003</v>
      </c>
      <c r="D310" s="42">
        <f t="shared" si="10"/>
        <v>6183863.3000000007</v>
      </c>
      <c r="E310" s="41">
        <v>23110.9</v>
      </c>
      <c r="F310" s="41">
        <v>0</v>
      </c>
      <c r="G310" s="52">
        <v>0</v>
      </c>
      <c r="H310" s="30"/>
    </row>
    <row r="311" spans="1:8" s="3" customFormat="1" x14ac:dyDescent="0.3">
      <c r="A311" s="22">
        <v>44846</v>
      </c>
      <c r="B311" s="28">
        <v>4461545</v>
      </c>
      <c r="C311" s="41">
        <f t="shared" si="9"/>
        <v>1745429.2000000002</v>
      </c>
      <c r="D311" s="42">
        <f t="shared" si="10"/>
        <v>6206974.2000000002</v>
      </c>
      <c r="E311" s="41">
        <v>3771.8</v>
      </c>
      <c r="F311" s="41">
        <v>53015.4</v>
      </c>
      <c r="G311" s="52">
        <v>0</v>
      </c>
      <c r="H311" s="30"/>
    </row>
    <row r="312" spans="1:8" s="3" customFormat="1" x14ac:dyDescent="0.3">
      <c r="A312" s="22">
        <v>44847</v>
      </c>
      <c r="B312" s="28">
        <v>4461545</v>
      </c>
      <c r="C312" s="41">
        <f t="shared" si="9"/>
        <v>1696185.6000000003</v>
      </c>
      <c r="D312" s="42">
        <f t="shared" si="10"/>
        <v>6157730.6000000006</v>
      </c>
      <c r="E312" s="41">
        <v>0</v>
      </c>
      <c r="F312" s="41">
        <v>49142.9</v>
      </c>
      <c r="G312" s="52">
        <v>0</v>
      </c>
      <c r="H312" s="30"/>
    </row>
    <row r="313" spans="1:8" s="3" customFormat="1" x14ac:dyDescent="0.3">
      <c r="A313" s="22">
        <v>44848</v>
      </c>
      <c r="B313" s="28">
        <v>4461545</v>
      </c>
      <c r="C313" s="41">
        <f t="shared" si="9"/>
        <v>1647042.7000000004</v>
      </c>
      <c r="D313" s="42">
        <f t="shared" si="10"/>
        <v>6108587.7000000002</v>
      </c>
      <c r="E313" s="41">
        <v>0</v>
      </c>
      <c r="F313" s="41">
        <v>554.9</v>
      </c>
      <c r="G313" s="52">
        <v>0</v>
      </c>
      <c r="H313" s="30"/>
    </row>
    <row r="314" spans="1:8" s="3" customFormat="1" x14ac:dyDescent="0.3">
      <c r="A314" s="22">
        <v>44849</v>
      </c>
      <c r="B314" s="28">
        <v>4461545</v>
      </c>
      <c r="C314" s="41">
        <f t="shared" si="9"/>
        <v>1646487.8000000005</v>
      </c>
      <c r="D314" s="42">
        <f t="shared" si="10"/>
        <v>6108032.8000000007</v>
      </c>
      <c r="E314" s="41">
        <v>0</v>
      </c>
      <c r="F314" s="41">
        <v>85395.1</v>
      </c>
      <c r="G314" s="52">
        <v>0</v>
      </c>
      <c r="H314" s="30"/>
    </row>
    <row r="315" spans="1:8" s="3" customFormat="1" x14ac:dyDescent="0.3">
      <c r="A315" s="22">
        <v>44850</v>
      </c>
      <c r="B315" s="28">
        <v>4461545</v>
      </c>
      <c r="C315" s="41">
        <f t="shared" si="9"/>
        <v>1561092.7000000004</v>
      </c>
      <c r="D315" s="42">
        <f t="shared" si="10"/>
        <v>6022637.7000000002</v>
      </c>
      <c r="E315" s="41">
        <v>0</v>
      </c>
      <c r="F315" s="41">
        <v>62387.3</v>
      </c>
      <c r="G315" s="52">
        <v>0</v>
      </c>
      <c r="H315" s="30"/>
    </row>
    <row r="316" spans="1:8" s="3" customFormat="1" x14ac:dyDescent="0.3">
      <c r="A316" s="22">
        <v>44851</v>
      </c>
      <c r="B316" s="28">
        <v>4461545</v>
      </c>
      <c r="C316" s="41">
        <f t="shared" si="9"/>
        <v>1498705.4000000004</v>
      </c>
      <c r="D316" s="42">
        <f t="shared" si="10"/>
        <v>5960250.4000000004</v>
      </c>
      <c r="E316" s="41">
        <v>0</v>
      </c>
      <c r="F316" s="41">
        <v>75394.7</v>
      </c>
      <c r="G316" s="52">
        <v>0</v>
      </c>
      <c r="H316" s="30"/>
    </row>
    <row r="317" spans="1:8" s="3" customFormat="1" x14ac:dyDescent="0.3">
      <c r="A317" s="22">
        <v>44852</v>
      </c>
      <c r="B317" s="28">
        <v>4461545</v>
      </c>
      <c r="C317" s="41">
        <f t="shared" si="9"/>
        <v>1423310.7000000004</v>
      </c>
      <c r="D317" s="42">
        <f t="shared" si="10"/>
        <v>5884855.7000000002</v>
      </c>
      <c r="E317" s="41">
        <v>0</v>
      </c>
      <c r="F317" s="41">
        <v>396.7</v>
      </c>
      <c r="G317" s="52">
        <v>0</v>
      </c>
      <c r="H317" s="30"/>
    </row>
    <row r="318" spans="1:8" s="3" customFormat="1" x14ac:dyDescent="0.3">
      <c r="A318" s="22">
        <v>44853</v>
      </c>
      <c r="B318" s="28">
        <v>4461545</v>
      </c>
      <c r="C318" s="41">
        <f t="shared" si="9"/>
        <v>1422914.0000000005</v>
      </c>
      <c r="D318" s="42">
        <f t="shared" si="10"/>
        <v>5884459</v>
      </c>
      <c r="E318" s="41">
        <v>9810</v>
      </c>
      <c r="F318" s="41">
        <v>55149.8</v>
      </c>
      <c r="G318" s="52">
        <v>0</v>
      </c>
      <c r="H318" s="30"/>
    </row>
    <row r="319" spans="1:8" s="3" customFormat="1" x14ac:dyDescent="0.3">
      <c r="A319" s="22">
        <v>44854</v>
      </c>
      <c r="B319" s="28">
        <v>4461545</v>
      </c>
      <c r="C319" s="41">
        <f t="shared" si="9"/>
        <v>1377574.2000000004</v>
      </c>
      <c r="D319" s="42">
        <f t="shared" si="10"/>
        <v>5839119.2000000002</v>
      </c>
      <c r="E319" s="41">
        <v>0</v>
      </c>
      <c r="F319" s="41">
        <v>33283.199999999997</v>
      </c>
      <c r="G319" s="52">
        <v>0</v>
      </c>
      <c r="H319" s="30"/>
    </row>
    <row r="320" spans="1:8" s="3" customFormat="1" x14ac:dyDescent="0.3">
      <c r="A320" s="22">
        <v>44855</v>
      </c>
      <c r="B320" s="28">
        <v>4461545</v>
      </c>
      <c r="C320" s="41">
        <f t="shared" si="9"/>
        <v>1344291.0000000005</v>
      </c>
      <c r="D320" s="42">
        <f t="shared" si="10"/>
        <v>5805836</v>
      </c>
      <c r="E320" s="41">
        <v>28387.8</v>
      </c>
      <c r="F320" s="41">
        <v>1182</v>
      </c>
      <c r="G320" s="52">
        <v>0</v>
      </c>
      <c r="H320" s="30"/>
    </row>
    <row r="321" spans="1:8" s="3" customFormat="1" x14ac:dyDescent="0.3">
      <c r="A321" s="22">
        <v>44856</v>
      </c>
      <c r="B321" s="28">
        <v>4461545</v>
      </c>
      <c r="C321" s="41">
        <f t="shared" si="9"/>
        <v>1371496.8000000005</v>
      </c>
      <c r="D321" s="42">
        <f t="shared" si="10"/>
        <v>5833041.8000000007</v>
      </c>
      <c r="E321" s="41">
        <v>24311.4</v>
      </c>
      <c r="F321" s="41">
        <v>1429</v>
      </c>
      <c r="G321" s="52">
        <v>0</v>
      </c>
      <c r="H321" s="30"/>
    </row>
    <row r="322" spans="1:8" s="3" customFormat="1" x14ac:dyDescent="0.3">
      <c r="A322" s="22">
        <v>44857</v>
      </c>
      <c r="B322" s="28">
        <v>4461545</v>
      </c>
      <c r="C322" s="41">
        <f t="shared" si="9"/>
        <v>1394379.2000000004</v>
      </c>
      <c r="D322" s="42">
        <f t="shared" si="10"/>
        <v>5855924.2000000002</v>
      </c>
      <c r="E322" s="41">
        <v>0</v>
      </c>
      <c r="F322" s="41">
        <v>2106.9</v>
      </c>
      <c r="G322" s="52">
        <v>0</v>
      </c>
      <c r="H322" s="30"/>
    </row>
    <row r="323" spans="1:8" s="3" customFormat="1" x14ac:dyDescent="0.3">
      <c r="A323" s="22">
        <v>44858</v>
      </c>
      <c r="B323" s="28">
        <v>4461545</v>
      </c>
      <c r="C323" s="41">
        <f t="shared" si="9"/>
        <v>1392272.3000000005</v>
      </c>
      <c r="D323" s="42">
        <f t="shared" si="10"/>
        <v>5853817.3000000007</v>
      </c>
      <c r="E323" s="41">
        <v>0</v>
      </c>
      <c r="F323" s="41">
        <v>52269.4</v>
      </c>
      <c r="G323" s="52">
        <v>0</v>
      </c>
      <c r="H323" s="30"/>
    </row>
    <row r="324" spans="1:8" s="3" customFormat="1" x14ac:dyDescent="0.3">
      <c r="A324" s="22">
        <v>44859</v>
      </c>
      <c r="B324" s="28">
        <v>4461545</v>
      </c>
      <c r="C324" s="41">
        <f t="shared" si="9"/>
        <v>1340002.9000000006</v>
      </c>
      <c r="D324" s="42">
        <f t="shared" si="10"/>
        <v>5801547.9000000004</v>
      </c>
      <c r="E324" s="41">
        <v>15310.6</v>
      </c>
      <c r="F324" s="41">
        <v>4238.6000000000004</v>
      </c>
      <c r="G324" s="52">
        <v>0</v>
      </c>
      <c r="H324" s="30"/>
    </row>
    <row r="325" spans="1:8" s="3" customFormat="1" x14ac:dyDescent="0.3">
      <c r="A325" s="22">
        <v>44860</v>
      </c>
      <c r="B325" s="28">
        <v>4461545</v>
      </c>
      <c r="C325" s="41">
        <f t="shared" si="9"/>
        <v>1351074.9000000006</v>
      </c>
      <c r="D325" s="42">
        <f t="shared" si="10"/>
        <v>5812619.9000000004</v>
      </c>
      <c r="E325" s="41">
        <v>10868.9</v>
      </c>
      <c r="F325" s="41">
        <v>1762</v>
      </c>
      <c r="G325" s="52">
        <v>0</v>
      </c>
      <c r="H325" s="30"/>
    </row>
    <row r="326" spans="1:8" s="3" customFormat="1" x14ac:dyDescent="0.3">
      <c r="A326" s="22">
        <v>44861</v>
      </c>
      <c r="B326" s="28">
        <v>4461545</v>
      </c>
      <c r="C326" s="41">
        <f t="shared" si="9"/>
        <v>1360181.8000000005</v>
      </c>
      <c r="D326" s="42">
        <f t="shared" si="10"/>
        <v>5821726.8000000007</v>
      </c>
      <c r="E326" s="41">
        <v>13799</v>
      </c>
      <c r="F326" s="41">
        <v>6274.7</v>
      </c>
      <c r="G326" s="52">
        <v>0</v>
      </c>
      <c r="H326" s="30"/>
    </row>
    <row r="327" spans="1:8" s="3" customFormat="1" x14ac:dyDescent="0.3">
      <c r="A327" s="22">
        <v>44862</v>
      </c>
      <c r="B327" s="28">
        <v>4461545</v>
      </c>
      <c r="C327" s="41">
        <f t="shared" si="9"/>
        <v>1367706.1000000006</v>
      </c>
      <c r="D327" s="42">
        <f t="shared" si="10"/>
        <v>5829251.1000000006</v>
      </c>
      <c r="E327" s="41">
        <v>48712.800000000003</v>
      </c>
      <c r="F327" s="41">
        <v>187.89999999999998</v>
      </c>
      <c r="G327" s="52">
        <v>0</v>
      </c>
      <c r="H327" s="30"/>
    </row>
    <row r="328" spans="1:8" s="3" customFormat="1" x14ac:dyDescent="0.3">
      <c r="A328" s="22">
        <v>44863</v>
      </c>
      <c r="B328" s="28">
        <v>4461545</v>
      </c>
      <c r="C328" s="41">
        <f t="shared" si="9"/>
        <v>1416231.0000000007</v>
      </c>
      <c r="D328" s="42">
        <f t="shared" si="10"/>
        <v>5877776.0000000009</v>
      </c>
      <c r="E328" s="41">
        <v>21155.1</v>
      </c>
      <c r="F328" s="41">
        <v>48379.5</v>
      </c>
      <c r="G328" s="52">
        <v>0</v>
      </c>
      <c r="H328" s="30"/>
    </row>
    <row r="329" spans="1:8" s="3" customFormat="1" x14ac:dyDescent="0.3">
      <c r="A329" s="22">
        <v>44864</v>
      </c>
      <c r="B329" s="28">
        <v>4461545</v>
      </c>
      <c r="C329" s="41">
        <f t="shared" si="9"/>
        <v>1389006.6000000008</v>
      </c>
      <c r="D329" s="42">
        <f t="shared" si="10"/>
        <v>5850551.6000000006</v>
      </c>
      <c r="E329" s="41">
        <v>34871.199999999997</v>
      </c>
      <c r="F329" s="41">
        <v>1149</v>
      </c>
      <c r="G329" s="52">
        <v>0</v>
      </c>
      <c r="H329" s="30"/>
    </row>
    <row r="330" spans="1:8" s="3" customFormat="1" x14ac:dyDescent="0.3">
      <c r="A330" s="22">
        <v>44865</v>
      </c>
      <c r="B330" s="28">
        <v>4461545</v>
      </c>
      <c r="C330" s="41">
        <f t="shared" si="9"/>
        <v>1422728.8000000007</v>
      </c>
      <c r="D330" s="42">
        <f t="shared" si="10"/>
        <v>5884273.8000000007</v>
      </c>
      <c r="E330" s="41">
        <v>6365.1</v>
      </c>
      <c r="F330" s="41">
        <v>45110.999999999993</v>
      </c>
      <c r="G330" s="52">
        <v>0</v>
      </c>
      <c r="H330" s="30"/>
    </row>
    <row r="331" spans="1:8" s="3" customFormat="1" x14ac:dyDescent="0.3">
      <c r="A331" s="22">
        <v>44866</v>
      </c>
      <c r="B331" s="28">
        <v>4461545</v>
      </c>
      <c r="C331" s="41">
        <f t="shared" si="9"/>
        <v>1383982.9000000008</v>
      </c>
      <c r="D331" s="42">
        <f t="shared" si="10"/>
        <v>5845527.9000000004</v>
      </c>
      <c r="E331" s="41">
        <v>26594.799999999999</v>
      </c>
      <c r="F331" s="41">
        <v>1481.5</v>
      </c>
      <c r="G331" s="52">
        <v>0</v>
      </c>
      <c r="H331" s="30"/>
    </row>
    <row r="332" spans="1:8" s="3" customFormat="1" x14ac:dyDescent="0.3">
      <c r="A332" s="22">
        <v>44867</v>
      </c>
      <c r="B332" s="28">
        <v>4461545</v>
      </c>
      <c r="C332" s="41">
        <f t="shared" si="9"/>
        <v>1409096.2000000009</v>
      </c>
      <c r="D332" s="42">
        <f t="shared" si="10"/>
        <v>5870641.2000000011</v>
      </c>
      <c r="E332" s="41">
        <v>53649.8</v>
      </c>
      <c r="F332" s="41">
        <v>0</v>
      </c>
      <c r="G332" s="52">
        <v>0</v>
      </c>
      <c r="H332" s="30"/>
    </row>
    <row r="333" spans="1:8" s="3" customFormat="1" x14ac:dyDescent="0.3">
      <c r="A333" s="22">
        <v>44868</v>
      </c>
      <c r="B333" s="28">
        <v>4461545</v>
      </c>
      <c r="C333" s="41">
        <f t="shared" si="9"/>
        <v>1462746.0000000009</v>
      </c>
      <c r="D333" s="42">
        <f t="shared" si="10"/>
        <v>5924291.0000000009</v>
      </c>
      <c r="E333" s="41">
        <v>11426.4</v>
      </c>
      <c r="F333" s="41">
        <v>74835.600000000006</v>
      </c>
      <c r="G333" s="52">
        <v>0</v>
      </c>
      <c r="H333" s="30"/>
    </row>
    <row r="334" spans="1:8" s="3" customFormat="1" x14ac:dyDescent="0.3">
      <c r="A334" s="22">
        <v>44869</v>
      </c>
      <c r="B334" s="28">
        <v>4461545</v>
      </c>
      <c r="C334" s="41">
        <f t="shared" si="9"/>
        <v>1399336.8000000007</v>
      </c>
      <c r="D334" s="42">
        <f t="shared" si="10"/>
        <v>5860881.8000000007</v>
      </c>
      <c r="E334" s="41">
        <v>2689.2</v>
      </c>
      <c r="F334" s="41">
        <v>83971.7</v>
      </c>
      <c r="G334" s="52">
        <v>0</v>
      </c>
      <c r="H334" s="30"/>
    </row>
    <row r="335" spans="1:8" s="3" customFormat="1" x14ac:dyDescent="0.3">
      <c r="A335" s="22">
        <v>44870</v>
      </c>
      <c r="B335" s="28">
        <v>4461545</v>
      </c>
      <c r="C335" s="41">
        <f t="shared" si="9"/>
        <v>1318054.3000000007</v>
      </c>
      <c r="D335" s="42">
        <f t="shared" si="10"/>
        <v>5779599.3000000007</v>
      </c>
      <c r="E335" s="41">
        <v>55071.5</v>
      </c>
      <c r="F335" s="41">
        <v>0</v>
      </c>
      <c r="G335" s="52">
        <v>0</v>
      </c>
      <c r="H335" s="30"/>
    </row>
    <row r="336" spans="1:8" s="3" customFormat="1" x14ac:dyDescent="0.3">
      <c r="A336" s="22">
        <v>44871</v>
      </c>
      <c r="B336" s="28">
        <v>4461545</v>
      </c>
      <c r="C336" s="41">
        <f t="shared" si="9"/>
        <v>1373125.8000000007</v>
      </c>
      <c r="D336" s="42">
        <f t="shared" si="10"/>
        <v>5834670.8000000007</v>
      </c>
      <c r="E336" s="41">
        <v>55024.4</v>
      </c>
      <c r="F336" s="41">
        <v>0</v>
      </c>
      <c r="G336" s="52">
        <v>0</v>
      </c>
      <c r="H336" s="30"/>
    </row>
    <row r="337" spans="1:8" s="3" customFormat="1" x14ac:dyDescent="0.3">
      <c r="A337" s="22">
        <v>44872</v>
      </c>
      <c r="B337" s="28">
        <v>4461545</v>
      </c>
      <c r="C337" s="41">
        <f t="shared" si="9"/>
        <v>1428150.2000000007</v>
      </c>
      <c r="D337" s="42">
        <f t="shared" si="10"/>
        <v>5889695.2000000011</v>
      </c>
      <c r="E337" s="41">
        <v>40921.200000000004</v>
      </c>
      <c r="F337" s="41">
        <v>1032.9000000000001</v>
      </c>
      <c r="G337" s="52">
        <v>0</v>
      </c>
      <c r="H337" s="30"/>
    </row>
    <row r="338" spans="1:8" s="3" customFormat="1" x14ac:dyDescent="0.3">
      <c r="A338" s="22">
        <v>44873</v>
      </c>
      <c r="B338" s="28">
        <v>4461545</v>
      </c>
      <c r="C338" s="41">
        <f t="shared" si="9"/>
        <v>1468038.5000000007</v>
      </c>
      <c r="D338" s="42">
        <f t="shared" si="10"/>
        <v>5929583.5000000009</v>
      </c>
      <c r="E338" s="41">
        <v>0</v>
      </c>
      <c r="F338" s="41">
        <v>2453.5</v>
      </c>
      <c r="G338" s="52">
        <v>0</v>
      </c>
      <c r="H338" s="30"/>
    </row>
    <row r="339" spans="1:8" s="3" customFormat="1" x14ac:dyDescent="0.3">
      <c r="A339" s="22">
        <v>44874</v>
      </c>
      <c r="B339" s="28">
        <v>4461545</v>
      </c>
      <c r="C339" s="41">
        <f t="shared" si="9"/>
        <v>1465585.0000000007</v>
      </c>
      <c r="D339" s="42">
        <f t="shared" si="10"/>
        <v>5927130.0000000009</v>
      </c>
      <c r="E339" s="41">
        <v>0</v>
      </c>
      <c r="F339" s="41">
        <v>2409.4</v>
      </c>
      <c r="G339" s="52">
        <v>0</v>
      </c>
      <c r="H339" s="30"/>
    </row>
    <row r="340" spans="1:8" s="3" customFormat="1" x14ac:dyDescent="0.3">
      <c r="A340" s="22">
        <v>44875</v>
      </c>
      <c r="B340" s="28">
        <v>4461545</v>
      </c>
      <c r="C340" s="41">
        <f t="shared" si="9"/>
        <v>1463175.6000000008</v>
      </c>
      <c r="D340" s="42">
        <f t="shared" si="10"/>
        <v>5924720.6000000006</v>
      </c>
      <c r="E340" s="41">
        <v>0</v>
      </c>
      <c r="F340" s="41">
        <v>2513.9</v>
      </c>
      <c r="G340" s="52">
        <v>0</v>
      </c>
      <c r="H340" s="30"/>
    </row>
    <row r="341" spans="1:8" s="3" customFormat="1" x14ac:dyDescent="0.3">
      <c r="A341" s="22">
        <v>44876</v>
      </c>
      <c r="B341" s="28">
        <v>4461545</v>
      </c>
      <c r="C341" s="41">
        <f t="shared" si="9"/>
        <v>1460661.7000000009</v>
      </c>
      <c r="D341" s="42">
        <f t="shared" si="10"/>
        <v>5922206.7000000011</v>
      </c>
      <c r="E341" s="41">
        <v>0</v>
      </c>
      <c r="F341" s="41">
        <v>30304.5</v>
      </c>
      <c r="G341" s="52">
        <v>0</v>
      </c>
      <c r="H341" s="30"/>
    </row>
    <row r="342" spans="1:8" s="3" customFormat="1" x14ac:dyDescent="0.3">
      <c r="A342" s="22">
        <v>44877</v>
      </c>
      <c r="B342" s="28">
        <v>4461545</v>
      </c>
      <c r="C342" s="41">
        <f t="shared" si="9"/>
        <v>1430357.2000000009</v>
      </c>
      <c r="D342" s="42">
        <f t="shared" si="10"/>
        <v>5891902.2000000011</v>
      </c>
      <c r="E342" s="41">
        <v>0</v>
      </c>
      <c r="F342" s="41">
        <v>12800.5</v>
      </c>
      <c r="G342" s="52">
        <v>0</v>
      </c>
      <c r="H342" s="30"/>
    </row>
    <row r="343" spans="1:8" s="3" customFormat="1" x14ac:dyDescent="0.3">
      <c r="A343" s="22">
        <v>44878</v>
      </c>
      <c r="B343" s="28">
        <v>4461545</v>
      </c>
      <c r="C343" s="41">
        <f t="shared" si="9"/>
        <v>1417556.7000000009</v>
      </c>
      <c r="D343" s="42">
        <f t="shared" si="10"/>
        <v>5879101.7000000011</v>
      </c>
      <c r="E343" s="41">
        <v>0</v>
      </c>
      <c r="F343" s="41">
        <v>2321.4</v>
      </c>
      <c r="G343" s="52">
        <v>0</v>
      </c>
      <c r="H343" s="30"/>
    </row>
    <row r="344" spans="1:8" s="3" customFormat="1" x14ac:dyDescent="0.3">
      <c r="A344" s="22">
        <v>44879</v>
      </c>
      <c r="B344" s="28">
        <v>4461545</v>
      </c>
      <c r="C344" s="41">
        <f t="shared" si="9"/>
        <v>1415235.300000001</v>
      </c>
      <c r="D344" s="42">
        <f t="shared" si="10"/>
        <v>5876780.3000000007</v>
      </c>
      <c r="E344" s="41">
        <v>0</v>
      </c>
      <c r="F344" s="41">
        <v>1564</v>
      </c>
      <c r="G344" s="52">
        <v>0</v>
      </c>
      <c r="H344" s="30"/>
    </row>
    <row r="345" spans="1:8" s="3" customFormat="1" x14ac:dyDescent="0.3">
      <c r="A345" s="22">
        <v>44880</v>
      </c>
      <c r="B345" s="28">
        <v>4461545</v>
      </c>
      <c r="C345" s="41">
        <f t="shared" si="9"/>
        <v>1413671.300000001</v>
      </c>
      <c r="D345" s="42">
        <f t="shared" si="10"/>
        <v>5875216.3000000007</v>
      </c>
      <c r="E345" s="41">
        <v>0</v>
      </c>
      <c r="F345" s="41">
        <v>1569.7</v>
      </c>
      <c r="G345" s="52">
        <v>0</v>
      </c>
      <c r="H345" s="30"/>
    </row>
    <row r="346" spans="1:8" s="3" customFormat="1" x14ac:dyDescent="0.3">
      <c r="A346" s="22">
        <v>44881</v>
      </c>
      <c r="B346" s="28">
        <v>4461545</v>
      </c>
      <c r="C346" s="41">
        <f t="shared" si="9"/>
        <v>1412101.600000001</v>
      </c>
      <c r="D346" s="42">
        <f t="shared" si="10"/>
        <v>5873646.6000000015</v>
      </c>
      <c r="E346" s="41">
        <v>0</v>
      </c>
      <c r="F346" s="41">
        <v>1512.4</v>
      </c>
      <c r="G346" s="52">
        <v>0</v>
      </c>
      <c r="H346" s="30"/>
    </row>
    <row r="347" spans="1:8" s="3" customFormat="1" x14ac:dyDescent="0.3">
      <c r="A347" s="22">
        <v>44882</v>
      </c>
      <c r="B347" s="28">
        <v>4461545</v>
      </c>
      <c r="C347" s="41">
        <f t="shared" si="9"/>
        <v>1410589.2000000011</v>
      </c>
      <c r="D347" s="42">
        <f t="shared" si="10"/>
        <v>5872134.2000000011</v>
      </c>
      <c r="E347" s="41">
        <v>0</v>
      </c>
      <c r="F347" s="41">
        <v>1478.5</v>
      </c>
      <c r="G347" s="52">
        <v>0</v>
      </c>
      <c r="H347" s="30"/>
    </row>
    <row r="348" spans="1:8" s="3" customFormat="1" x14ac:dyDescent="0.3">
      <c r="A348" s="22">
        <v>44883</v>
      </c>
      <c r="B348" s="28">
        <v>4461545</v>
      </c>
      <c r="C348" s="41">
        <f t="shared" ref="C348:C392" si="11">C347+E347-F347</f>
        <v>1409110.7000000011</v>
      </c>
      <c r="D348" s="42">
        <f t="shared" si="10"/>
        <v>5870655.7000000011</v>
      </c>
      <c r="E348" s="41">
        <v>0</v>
      </c>
      <c r="F348" s="41">
        <v>1536.7</v>
      </c>
      <c r="G348" s="52">
        <v>0</v>
      </c>
      <c r="H348" s="30"/>
    </row>
    <row r="349" spans="1:8" s="3" customFormat="1" x14ac:dyDescent="0.3">
      <c r="A349" s="22">
        <v>44884</v>
      </c>
      <c r="B349" s="28">
        <v>4461545</v>
      </c>
      <c r="C349" s="41">
        <f t="shared" si="11"/>
        <v>1407574.0000000012</v>
      </c>
      <c r="D349" s="42">
        <f t="shared" si="10"/>
        <v>5869119.0000000009</v>
      </c>
      <c r="E349" s="41">
        <v>0</v>
      </c>
      <c r="F349" s="41">
        <v>1360.1</v>
      </c>
      <c r="G349" s="52">
        <v>0</v>
      </c>
      <c r="H349" s="30"/>
    </row>
    <row r="350" spans="1:8" s="3" customFormat="1" x14ac:dyDescent="0.3">
      <c r="A350" s="22">
        <v>44885</v>
      </c>
      <c r="B350" s="28">
        <v>4461545</v>
      </c>
      <c r="C350" s="41">
        <f t="shared" si="11"/>
        <v>1406213.9000000011</v>
      </c>
      <c r="D350" s="42">
        <f t="shared" si="10"/>
        <v>5867758.9000000013</v>
      </c>
      <c r="E350" s="41">
        <v>0</v>
      </c>
      <c r="F350" s="41">
        <v>1648.5</v>
      </c>
      <c r="G350" s="52">
        <v>0</v>
      </c>
      <c r="H350" s="30"/>
    </row>
    <row r="351" spans="1:8" s="3" customFormat="1" x14ac:dyDescent="0.3">
      <c r="A351" s="22">
        <v>44886</v>
      </c>
      <c r="B351" s="28">
        <v>4461545</v>
      </c>
      <c r="C351" s="41">
        <f t="shared" si="11"/>
        <v>1404565.4000000011</v>
      </c>
      <c r="D351" s="42">
        <f t="shared" si="10"/>
        <v>5866110.4000000013</v>
      </c>
      <c r="E351" s="41">
        <v>0</v>
      </c>
      <c r="F351" s="41">
        <v>4951.6000000000004</v>
      </c>
      <c r="G351" s="52">
        <v>0</v>
      </c>
      <c r="H351" s="30"/>
    </row>
    <row r="352" spans="1:8" s="3" customFormat="1" x14ac:dyDescent="0.3">
      <c r="A352" s="22">
        <v>44887</v>
      </c>
      <c r="B352" s="28">
        <v>4461545</v>
      </c>
      <c r="C352" s="41">
        <f t="shared" si="11"/>
        <v>1399613.800000001</v>
      </c>
      <c r="D352" s="42">
        <f t="shared" si="10"/>
        <v>5861158.8000000007</v>
      </c>
      <c r="E352" s="41">
        <v>0</v>
      </c>
      <c r="F352" s="41">
        <v>2883.8</v>
      </c>
      <c r="G352" s="52">
        <v>0</v>
      </c>
      <c r="H352" s="30"/>
    </row>
    <row r="353" spans="1:8" s="3" customFormat="1" x14ac:dyDescent="0.3">
      <c r="A353" s="22">
        <v>44888</v>
      </c>
      <c r="B353" s="28">
        <v>4461545</v>
      </c>
      <c r="C353" s="41">
        <f t="shared" si="11"/>
        <v>1396730.0000000009</v>
      </c>
      <c r="D353" s="42">
        <f t="shared" si="10"/>
        <v>5858275.0000000009</v>
      </c>
      <c r="E353" s="41">
        <v>0</v>
      </c>
      <c r="F353" s="41">
        <v>18230.7</v>
      </c>
      <c r="G353" s="52">
        <v>0</v>
      </c>
      <c r="H353" s="30"/>
    </row>
    <row r="354" spans="1:8" s="3" customFormat="1" x14ac:dyDescent="0.3">
      <c r="A354" s="22">
        <v>44889</v>
      </c>
      <c r="B354" s="28">
        <v>4461545</v>
      </c>
      <c r="C354" s="41">
        <f t="shared" si="11"/>
        <v>1378499.300000001</v>
      </c>
      <c r="D354" s="42">
        <f t="shared" si="10"/>
        <v>5840044.3000000007</v>
      </c>
      <c r="E354" s="41">
        <v>0</v>
      </c>
      <c r="F354" s="41">
        <v>3957.8</v>
      </c>
      <c r="G354" s="52">
        <v>0</v>
      </c>
      <c r="H354" s="30"/>
    </row>
    <row r="355" spans="1:8" s="3" customFormat="1" x14ac:dyDescent="0.3">
      <c r="A355" s="22">
        <v>44890</v>
      </c>
      <c r="B355" s="28">
        <v>4461545</v>
      </c>
      <c r="C355" s="41">
        <f t="shared" si="11"/>
        <v>1374541.5000000009</v>
      </c>
      <c r="D355" s="42">
        <f t="shared" si="10"/>
        <v>5836086.5000000009</v>
      </c>
      <c r="E355" s="41">
        <v>11078.6</v>
      </c>
      <c r="F355" s="41">
        <v>2854.6</v>
      </c>
      <c r="G355" s="52">
        <v>0</v>
      </c>
      <c r="H355" s="30"/>
    </row>
    <row r="356" spans="1:8" s="3" customFormat="1" x14ac:dyDescent="0.3">
      <c r="A356" s="22">
        <v>44891</v>
      </c>
      <c r="B356" s="28">
        <v>4461545</v>
      </c>
      <c r="C356" s="41">
        <f t="shared" si="11"/>
        <v>1382765.5000000009</v>
      </c>
      <c r="D356" s="42">
        <f t="shared" si="10"/>
        <v>5844310.5000000009</v>
      </c>
      <c r="E356" s="41">
        <v>0</v>
      </c>
      <c r="F356" s="41">
        <v>14354.6</v>
      </c>
      <c r="G356" s="52">
        <v>0</v>
      </c>
      <c r="H356" s="30"/>
    </row>
    <row r="357" spans="1:8" s="3" customFormat="1" x14ac:dyDescent="0.3">
      <c r="A357" s="22">
        <v>44892</v>
      </c>
      <c r="B357" s="28">
        <v>4461545</v>
      </c>
      <c r="C357" s="41">
        <f t="shared" si="11"/>
        <v>1368410.9000000008</v>
      </c>
      <c r="D357" s="42">
        <f t="shared" si="10"/>
        <v>5829955.9000000004</v>
      </c>
      <c r="E357" s="41">
        <v>0</v>
      </c>
      <c r="F357" s="41">
        <v>4045.3</v>
      </c>
      <c r="G357" s="52">
        <v>0</v>
      </c>
      <c r="H357" s="30"/>
    </row>
    <row r="358" spans="1:8" s="3" customFormat="1" x14ac:dyDescent="0.3">
      <c r="A358" s="22">
        <v>44893</v>
      </c>
      <c r="B358" s="28">
        <v>4461545</v>
      </c>
      <c r="C358" s="41">
        <f t="shared" si="11"/>
        <v>1364365.6000000008</v>
      </c>
      <c r="D358" s="42">
        <f t="shared" si="10"/>
        <v>5825910.6000000006</v>
      </c>
      <c r="E358" s="41">
        <v>21212.5</v>
      </c>
      <c r="F358" s="41">
        <v>3073</v>
      </c>
      <c r="G358" s="52">
        <v>0</v>
      </c>
      <c r="H358" s="30"/>
    </row>
    <row r="359" spans="1:8" s="3" customFormat="1" x14ac:dyDescent="0.3">
      <c r="A359" s="22">
        <v>44894</v>
      </c>
      <c r="B359" s="28">
        <v>4461545</v>
      </c>
      <c r="C359" s="41">
        <f t="shared" si="11"/>
        <v>1382505.1000000008</v>
      </c>
      <c r="D359" s="42">
        <f t="shared" ref="D359:D392" si="12">B359+C359</f>
        <v>5844050.1000000006</v>
      </c>
      <c r="E359" s="41">
        <v>0</v>
      </c>
      <c r="F359" s="41">
        <v>4673.3999999999996</v>
      </c>
      <c r="G359" s="52">
        <v>0</v>
      </c>
      <c r="H359" s="30"/>
    </row>
    <row r="360" spans="1:8" s="3" customFormat="1" x14ac:dyDescent="0.3">
      <c r="A360" s="22">
        <v>44895</v>
      </c>
      <c r="B360" s="28">
        <v>4461545</v>
      </c>
      <c r="C360" s="41">
        <f t="shared" si="11"/>
        <v>1377831.7000000009</v>
      </c>
      <c r="D360" s="42">
        <f t="shared" si="12"/>
        <v>5839376.7000000011</v>
      </c>
      <c r="E360" s="41">
        <v>0</v>
      </c>
      <c r="F360" s="41">
        <v>3999.4</v>
      </c>
      <c r="G360" s="48">
        <v>3811</v>
      </c>
      <c r="H360" s="46" t="s">
        <v>57</v>
      </c>
    </row>
    <row r="361" spans="1:8" s="3" customFormat="1" x14ac:dyDescent="0.3">
      <c r="A361" s="22">
        <v>44896</v>
      </c>
      <c r="B361" s="28">
        <v>4461545</v>
      </c>
      <c r="C361" s="41">
        <f>C360+E360-F360-G360</f>
        <v>1370021.300000001</v>
      </c>
      <c r="D361" s="42">
        <f t="shared" si="12"/>
        <v>5831566.3000000007</v>
      </c>
      <c r="E361" s="41">
        <v>0</v>
      </c>
      <c r="F361" s="41">
        <v>4112.7</v>
      </c>
      <c r="G361" s="52">
        <v>0</v>
      </c>
      <c r="H361" s="30"/>
    </row>
    <row r="362" spans="1:8" s="3" customFormat="1" x14ac:dyDescent="0.3">
      <c r="A362" s="22">
        <v>44897</v>
      </c>
      <c r="B362" s="28">
        <v>4461545</v>
      </c>
      <c r="C362" s="41">
        <f t="shared" si="11"/>
        <v>1365908.600000001</v>
      </c>
      <c r="D362" s="42">
        <f t="shared" si="12"/>
        <v>5827453.6000000015</v>
      </c>
      <c r="E362" s="41">
        <v>0</v>
      </c>
      <c r="F362" s="41">
        <v>67959.8</v>
      </c>
      <c r="G362" s="52">
        <v>0</v>
      </c>
      <c r="H362" s="30"/>
    </row>
    <row r="363" spans="1:8" s="3" customFormat="1" x14ac:dyDescent="0.3">
      <c r="A363" s="22">
        <v>44898</v>
      </c>
      <c r="B363" s="28">
        <v>4461545</v>
      </c>
      <c r="C363" s="41">
        <f t="shared" si="11"/>
        <v>1297948.800000001</v>
      </c>
      <c r="D363" s="42">
        <f t="shared" si="12"/>
        <v>5759493.8000000007</v>
      </c>
      <c r="E363" s="41">
        <v>0</v>
      </c>
      <c r="F363" s="41">
        <v>5427.4</v>
      </c>
      <c r="G363" s="52">
        <v>0</v>
      </c>
      <c r="H363" s="30"/>
    </row>
    <row r="364" spans="1:8" s="3" customFormat="1" x14ac:dyDescent="0.3">
      <c r="A364" s="22">
        <v>44899</v>
      </c>
      <c r="B364" s="28">
        <v>4461545</v>
      </c>
      <c r="C364" s="41">
        <f t="shared" si="11"/>
        <v>1292521.4000000011</v>
      </c>
      <c r="D364" s="42">
        <f t="shared" si="12"/>
        <v>5754066.4000000013</v>
      </c>
      <c r="E364" s="41">
        <v>0</v>
      </c>
      <c r="F364" s="41">
        <v>3913.2</v>
      </c>
      <c r="G364" s="52">
        <v>0</v>
      </c>
      <c r="H364" s="30"/>
    </row>
    <row r="365" spans="1:8" s="3" customFormat="1" x14ac:dyDescent="0.3">
      <c r="A365" s="22">
        <v>44900</v>
      </c>
      <c r="B365" s="28">
        <v>4461545</v>
      </c>
      <c r="C365" s="41">
        <f t="shared" si="11"/>
        <v>1288608.2000000011</v>
      </c>
      <c r="D365" s="42">
        <f t="shared" si="12"/>
        <v>5750153.2000000011</v>
      </c>
      <c r="E365" s="41">
        <v>0</v>
      </c>
      <c r="F365" s="41">
        <v>4104.8999999999996</v>
      </c>
      <c r="G365" s="52">
        <v>0</v>
      </c>
      <c r="H365" s="30"/>
    </row>
    <row r="366" spans="1:8" s="3" customFormat="1" x14ac:dyDescent="0.3">
      <c r="A366" s="22">
        <v>44901</v>
      </c>
      <c r="B366" s="28">
        <v>4461545</v>
      </c>
      <c r="C366" s="41">
        <f t="shared" si="11"/>
        <v>1284503.3000000012</v>
      </c>
      <c r="D366" s="42">
        <f t="shared" si="12"/>
        <v>5746048.3000000007</v>
      </c>
      <c r="E366" s="41">
        <v>0</v>
      </c>
      <c r="F366" s="41">
        <v>3905.2</v>
      </c>
      <c r="G366" s="52">
        <v>0</v>
      </c>
      <c r="H366" s="30"/>
    </row>
    <row r="367" spans="1:8" s="3" customFormat="1" x14ac:dyDescent="0.3">
      <c r="A367" s="22">
        <v>44902</v>
      </c>
      <c r="B367" s="28">
        <v>4461545</v>
      </c>
      <c r="C367" s="41">
        <f t="shared" si="11"/>
        <v>1280598.1000000013</v>
      </c>
      <c r="D367" s="42">
        <f t="shared" si="12"/>
        <v>5742143.1000000015</v>
      </c>
      <c r="E367" s="41">
        <v>0</v>
      </c>
      <c r="F367" s="41">
        <v>4125.8</v>
      </c>
      <c r="G367" s="52">
        <v>0</v>
      </c>
      <c r="H367" s="30"/>
    </row>
    <row r="368" spans="1:8" s="3" customFormat="1" x14ac:dyDescent="0.3">
      <c r="A368" s="22">
        <v>44903</v>
      </c>
      <c r="B368" s="28">
        <v>4461545</v>
      </c>
      <c r="C368" s="41">
        <f t="shared" si="11"/>
        <v>1276472.3000000012</v>
      </c>
      <c r="D368" s="42">
        <f t="shared" si="12"/>
        <v>5738017.3000000007</v>
      </c>
      <c r="E368" s="41">
        <v>0</v>
      </c>
      <c r="F368" s="41">
        <v>11199.4</v>
      </c>
      <c r="G368" s="52">
        <v>0</v>
      </c>
      <c r="H368" s="30"/>
    </row>
    <row r="369" spans="1:8" s="3" customFormat="1" x14ac:dyDescent="0.3">
      <c r="A369" s="22">
        <v>44904</v>
      </c>
      <c r="B369" s="28">
        <v>4461545</v>
      </c>
      <c r="C369" s="41">
        <f t="shared" si="11"/>
        <v>1265272.9000000013</v>
      </c>
      <c r="D369" s="42">
        <f t="shared" si="12"/>
        <v>5726817.9000000013</v>
      </c>
      <c r="E369" s="41">
        <v>0</v>
      </c>
      <c r="F369" s="41">
        <v>4416.2</v>
      </c>
      <c r="G369" s="52">
        <v>0</v>
      </c>
      <c r="H369" s="30"/>
    </row>
    <row r="370" spans="1:8" s="3" customFormat="1" x14ac:dyDescent="0.3">
      <c r="A370" s="22">
        <v>44905</v>
      </c>
      <c r="B370" s="28">
        <v>4461545</v>
      </c>
      <c r="C370" s="41">
        <f t="shared" si="11"/>
        <v>1260856.7000000014</v>
      </c>
      <c r="D370" s="42">
        <f t="shared" si="12"/>
        <v>5722401.7000000011</v>
      </c>
      <c r="E370" s="41">
        <v>0</v>
      </c>
      <c r="F370" s="41">
        <v>26388.5</v>
      </c>
      <c r="G370" s="52">
        <v>0</v>
      </c>
      <c r="H370" s="30"/>
    </row>
    <row r="371" spans="1:8" s="3" customFormat="1" x14ac:dyDescent="0.3">
      <c r="A371" s="22">
        <v>44906</v>
      </c>
      <c r="B371" s="28">
        <v>4461545</v>
      </c>
      <c r="C371" s="41">
        <f t="shared" si="11"/>
        <v>1234468.2000000014</v>
      </c>
      <c r="D371" s="42">
        <f t="shared" si="12"/>
        <v>5696013.2000000011</v>
      </c>
      <c r="E371" s="41">
        <v>22062.100000000002</v>
      </c>
      <c r="F371" s="41">
        <v>630.39999999999986</v>
      </c>
      <c r="G371" s="52">
        <v>0</v>
      </c>
      <c r="H371" s="30"/>
    </row>
    <row r="372" spans="1:8" s="3" customFormat="1" x14ac:dyDescent="0.3">
      <c r="A372" s="22">
        <v>44907</v>
      </c>
      <c r="B372" s="28">
        <v>4461545</v>
      </c>
      <c r="C372" s="41">
        <f t="shared" si="11"/>
        <v>1255899.9000000015</v>
      </c>
      <c r="D372" s="42">
        <f t="shared" si="12"/>
        <v>5717444.9000000013</v>
      </c>
      <c r="E372" s="41">
        <v>0</v>
      </c>
      <c r="F372" s="41">
        <v>2283</v>
      </c>
      <c r="G372" s="52">
        <v>0</v>
      </c>
      <c r="H372" s="30"/>
    </row>
    <row r="373" spans="1:8" s="3" customFormat="1" x14ac:dyDescent="0.3">
      <c r="A373" s="22">
        <v>44908</v>
      </c>
      <c r="B373" s="28">
        <v>4461545</v>
      </c>
      <c r="C373" s="41">
        <f t="shared" si="11"/>
        <v>1253616.9000000015</v>
      </c>
      <c r="D373" s="42">
        <f t="shared" si="12"/>
        <v>5715161.9000000013</v>
      </c>
      <c r="E373" s="41">
        <v>0</v>
      </c>
      <c r="F373" s="41">
        <v>11102.6</v>
      </c>
      <c r="G373" s="52">
        <v>0</v>
      </c>
      <c r="H373" s="30"/>
    </row>
    <row r="374" spans="1:8" s="3" customFormat="1" x14ac:dyDescent="0.3">
      <c r="A374" s="22">
        <v>44909</v>
      </c>
      <c r="B374" s="28">
        <v>4461545</v>
      </c>
      <c r="C374" s="41">
        <f t="shared" si="11"/>
        <v>1242514.3000000014</v>
      </c>
      <c r="D374" s="42">
        <f t="shared" si="12"/>
        <v>5704059.3000000017</v>
      </c>
      <c r="E374" s="41">
        <v>0</v>
      </c>
      <c r="F374" s="41">
        <v>21106.6</v>
      </c>
      <c r="G374" s="52">
        <v>0</v>
      </c>
      <c r="H374" s="30"/>
    </row>
    <row r="375" spans="1:8" s="3" customFormat="1" x14ac:dyDescent="0.3">
      <c r="A375" s="22">
        <v>44910</v>
      </c>
      <c r="B375" s="28">
        <v>4461545</v>
      </c>
      <c r="C375" s="41">
        <f t="shared" si="11"/>
        <v>1221407.7000000014</v>
      </c>
      <c r="D375" s="42">
        <f t="shared" si="12"/>
        <v>5682952.7000000011</v>
      </c>
      <c r="E375" s="41">
        <v>0</v>
      </c>
      <c r="F375" s="41">
        <v>8330</v>
      </c>
      <c r="G375" s="52">
        <v>0</v>
      </c>
      <c r="H375" s="30"/>
    </row>
    <row r="376" spans="1:8" s="3" customFormat="1" x14ac:dyDescent="0.3">
      <c r="A376" s="22">
        <v>44911</v>
      </c>
      <c r="B376" s="28">
        <v>4461545</v>
      </c>
      <c r="C376" s="41">
        <f t="shared" si="11"/>
        <v>1213077.7000000014</v>
      </c>
      <c r="D376" s="42">
        <f t="shared" si="12"/>
        <v>5674622.7000000011</v>
      </c>
      <c r="E376" s="41">
        <v>0</v>
      </c>
      <c r="F376" s="41">
        <v>1711.3</v>
      </c>
      <c r="G376" s="52">
        <v>0</v>
      </c>
      <c r="H376" s="30"/>
    </row>
    <row r="377" spans="1:8" s="3" customFormat="1" x14ac:dyDescent="0.3">
      <c r="A377" s="22">
        <v>44912</v>
      </c>
      <c r="B377" s="28">
        <v>4461545</v>
      </c>
      <c r="C377" s="41">
        <f t="shared" si="11"/>
        <v>1211366.4000000013</v>
      </c>
      <c r="D377" s="42">
        <f t="shared" si="12"/>
        <v>5672911.4000000013</v>
      </c>
      <c r="E377" s="41">
        <v>0</v>
      </c>
      <c r="F377" s="41">
        <v>22949</v>
      </c>
      <c r="G377" s="52">
        <v>0</v>
      </c>
      <c r="H377" s="30"/>
    </row>
    <row r="378" spans="1:8" s="3" customFormat="1" x14ac:dyDescent="0.3">
      <c r="A378" s="22">
        <v>44913</v>
      </c>
      <c r="B378" s="28">
        <v>4461545</v>
      </c>
      <c r="C378" s="41">
        <f t="shared" si="11"/>
        <v>1188417.4000000013</v>
      </c>
      <c r="D378" s="42">
        <f t="shared" si="12"/>
        <v>5649962.4000000013</v>
      </c>
      <c r="E378" s="41">
        <v>0</v>
      </c>
      <c r="F378" s="41">
        <v>37699.9</v>
      </c>
      <c r="G378" s="52">
        <v>0</v>
      </c>
      <c r="H378" s="30"/>
    </row>
    <row r="379" spans="1:8" s="3" customFormat="1" x14ac:dyDescent="0.3">
      <c r="A379" s="22">
        <v>44914</v>
      </c>
      <c r="B379" s="28">
        <v>4461545</v>
      </c>
      <c r="C379" s="41">
        <f t="shared" si="11"/>
        <v>1150717.5000000014</v>
      </c>
      <c r="D379" s="42">
        <f t="shared" si="12"/>
        <v>5612262.5000000019</v>
      </c>
      <c r="E379" s="41">
        <v>0</v>
      </c>
      <c r="F379" s="41">
        <v>29894.5</v>
      </c>
      <c r="G379" s="52">
        <v>0</v>
      </c>
      <c r="H379" s="30"/>
    </row>
    <row r="380" spans="1:8" s="3" customFormat="1" x14ac:dyDescent="0.3">
      <c r="A380" s="22">
        <v>44915</v>
      </c>
      <c r="B380" s="28">
        <v>4461545</v>
      </c>
      <c r="C380" s="41">
        <f t="shared" si="11"/>
        <v>1120823.0000000014</v>
      </c>
      <c r="D380" s="42">
        <f t="shared" si="12"/>
        <v>5582368.0000000019</v>
      </c>
      <c r="E380" s="41">
        <v>0</v>
      </c>
      <c r="F380" s="41">
        <v>1772.8</v>
      </c>
      <c r="G380" s="52">
        <v>0</v>
      </c>
      <c r="H380" s="30"/>
    </row>
    <row r="381" spans="1:8" s="3" customFormat="1" x14ac:dyDescent="0.3">
      <c r="A381" s="22">
        <v>44916</v>
      </c>
      <c r="B381" s="28">
        <v>4461545</v>
      </c>
      <c r="C381" s="41">
        <f t="shared" si="11"/>
        <v>1119050.2000000014</v>
      </c>
      <c r="D381" s="42">
        <f t="shared" si="12"/>
        <v>5580595.2000000011</v>
      </c>
      <c r="E381" s="41">
        <v>0</v>
      </c>
      <c r="F381" s="41">
        <v>2423.1999999999998</v>
      </c>
      <c r="G381" s="52">
        <v>0</v>
      </c>
      <c r="H381" s="30"/>
    </row>
    <row r="382" spans="1:8" s="3" customFormat="1" x14ac:dyDescent="0.3">
      <c r="A382" s="22">
        <v>44917</v>
      </c>
      <c r="B382" s="28">
        <v>4461545</v>
      </c>
      <c r="C382" s="41">
        <f t="shared" si="11"/>
        <v>1116627.0000000014</v>
      </c>
      <c r="D382" s="42">
        <f t="shared" si="12"/>
        <v>5578172.0000000019</v>
      </c>
      <c r="E382" s="41">
        <v>0</v>
      </c>
      <c r="F382" s="41">
        <v>1214.5</v>
      </c>
      <c r="G382" s="52">
        <v>0</v>
      </c>
      <c r="H382" s="30"/>
    </row>
    <row r="383" spans="1:8" s="3" customFormat="1" x14ac:dyDescent="0.3">
      <c r="A383" s="22">
        <v>44918</v>
      </c>
      <c r="B383" s="28">
        <v>4461545</v>
      </c>
      <c r="C383" s="41">
        <f t="shared" si="11"/>
        <v>1115412.5000000014</v>
      </c>
      <c r="D383" s="42">
        <f t="shared" si="12"/>
        <v>5576957.5000000019</v>
      </c>
      <c r="E383" s="41">
        <v>0</v>
      </c>
      <c r="F383" s="41">
        <v>153.49999999999989</v>
      </c>
      <c r="G383" s="52">
        <v>0</v>
      </c>
      <c r="H383" s="30"/>
    </row>
    <row r="384" spans="1:8" s="3" customFormat="1" x14ac:dyDescent="0.3">
      <c r="A384" s="22">
        <v>44919</v>
      </c>
      <c r="B384" s="28">
        <v>4461545</v>
      </c>
      <c r="C384" s="41">
        <f t="shared" si="11"/>
        <v>1115259.0000000014</v>
      </c>
      <c r="D384" s="42">
        <f t="shared" si="12"/>
        <v>5576804.0000000019</v>
      </c>
      <c r="E384" s="41">
        <v>13064.9</v>
      </c>
      <c r="F384" s="41">
        <v>2.2000000000000455</v>
      </c>
      <c r="G384" s="52">
        <v>0</v>
      </c>
      <c r="H384" s="30"/>
    </row>
    <row r="385" spans="1:8" s="3" customFormat="1" x14ac:dyDescent="0.3">
      <c r="A385" s="22">
        <v>44920</v>
      </c>
      <c r="B385" s="28">
        <v>4461545</v>
      </c>
      <c r="C385" s="41">
        <f t="shared" si="11"/>
        <v>1128321.7000000014</v>
      </c>
      <c r="D385" s="42">
        <f t="shared" si="12"/>
        <v>5589866.7000000011</v>
      </c>
      <c r="E385" s="41">
        <v>29674.899999999998</v>
      </c>
      <c r="F385" s="41">
        <v>0</v>
      </c>
      <c r="G385" s="52">
        <v>0</v>
      </c>
      <c r="H385" s="30"/>
    </row>
    <row r="386" spans="1:8" s="3" customFormat="1" x14ac:dyDescent="0.3">
      <c r="A386" s="22">
        <v>44921</v>
      </c>
      <c r="B386" s="28">
        <v>4461545</v>
      </c>
      <c r="C386" s="41">
        <f t="shared" si="11"/>
        <v>1157996.6000000013</v>
      </c>
      <c r="D386" s="42">
        <f t="shared" si="12"/>
        <v>5619541.6000000015</v>
      </c>
      <c r="E386" s="41">
        <v>29733.8</v>
      </c>
      <c r="F386" s="41">
        <v>0</v>
      </c>
      <c r="G386" s="52">
        <v>0</v>
      </c>
      <c r="H386" s="30"/>
    </row>
    <row r="387" spans="1:8" s="3" customFormat="1" x14ac:dyDescent="0.3">
      <c r="A387" s="22">
        <v>44922</v>
      </c>
      <c r="B387" s="28">
        <v>4461545</v>
      </c>
      <c r="C387" s="41">
        <f t="shared" si="11"/>
        <v>1187730.4000000013</v>
      </c>
      <c r="D387" s="42">
        <f t="shared" si="12"/>
        <v>5649275.4000000013</v>
      </c>
      <c r="E387" s="41">
        <v>48455.7</v>
      </c>
      <c r="F387" s="41">
        <v>0</v>
      </c>
      <c r="G387" s="52">
        <v>0</v>
      </c>
      <c r="H387" s="30"/>
    </row>
    <row r="388" spans="1:8" s="3" customFormat="1" x14ac:dyDescent="0.3">
      <c r="A388" s="22">
        <v>44923</v>
      </c>
      <c r="B388" s="28">
        <v>4461545</v>
      </c>
      <c r="C388" s="41">
        <f t="shared" si="11"/>
        <v>1236186.1000000013</v>
      </c>
      <c r="D388" s="42">
        <f t="shared" si="12"/>
        <v>5697731.1000000015</v>
      </c>
      <c r="E388" s="41">
        <v>54662</v>
      </c>
      <c r="F388" s="41">
        <v>0</v>
      </c>
      <c r="G388" s="52">
        <v>0</v>
      </c>
      <c r="H388" s="30"/>
    </row>
    <row r="389" spans="1:8" s="3" customFormat="1" x14ac:dyDescent="0.3">
      <c r="A389" s="22">
        <v>44924</v>
      </c>
      <c r="B389" s="28">
        <v>4461545</v>
      </c>
      <c r="C389" s="41">
        <f t="shared" si="11"/>
        <v>1290848.1000000013</v>
      </c>
      <c r="D389" s="42">
        <f t="shared" si="12"/>
        <v>5752393.1000000015</v>
      </c>
      <c r="E389" s="41">
        <v>28410.2</v>
      </c>
      <c r="F389" s="41">
        <v>724.10000000000014</v>
      </c>
      <c r="G389" s="52">
        <v>0</v>
      </c>
      <c r="H389" s="30"/>
    </row>
    <row r="390" spans="1:8" s="3" customFormat="1" x14ac:dyDescent="0.3">
      <c r="A390" s="22">
        <v>44925</v>
      </c>
      <c r="B390" s="28">
        <v>4461545</v>
      </c>
      <c r="C390" s="41">
        <f t="shared" si="11"/>
        <v>1318534.2000000011</v>
      </c>
      <c r="D390" s="42">
        <f t="shared" si="12"/>
        <v>5780079.2000000011</v>
      </c>
      <c r="E390" s="41">
        <v>0</v>
      </c>
      <c r="F390" s="41">
        <v>831.3</v>
      </c>
      <c r="G390" s="52">
        <v>0</v>
      </c>
      <c r="H390" s="30"/>
    </row>
    <row r="391" spans="1:8" s="3" customFormat="1" x14ac:dyDescent="0.3">
      <c r="A391" s="22">
        <v>44926</v>
      </c>
      <c r="B391" s="28">
        <v>4461545</v>
      </c>
      <c r="C391" s="41">
        <f t="shared" si="11"/>
        <v>1317702.9000000011</v>
      </c>
      <c r="D391" s="42">
        <f t="shared" si="12"/>
        <v>5779247.9000000013</v>
      </c>
      <c r="E391" s="41">
        <v>12171.599999999999</v>
      </c>
      <c r="F391" s="41">
        <v>458.09999999999997</v>
      </c>
      <c r="G391" s="52">
        <v>0</v>
      </c>
      <c r="H391" s="30"/>
    </row>
    <row r="392" spans="1:8" s="3" customFormat="1" x14ac:dyDescent="0.3">
      <c r="A392" s="22">
        <v>44927</v>
      </c>
      <c r="B392" s="28">
        <v>4461545</v>
      </c>
      <c r="C392" s="41">
        <f t="shared" si="11"/>
        <v>1329416.4000000011</v>
      </c>
      <c r="D392" s="42">
        <f t="shared" si="12"/>
        <v>5790961.4000000013</v>
      </c>
      <c r="E392" s="43"/>
      <c r="F392" s="43"/>
      <c r="G392" s="52">
        <v>0</v>
      </c>
      <c r="H392" s="30"/>
    </row>
    <row r="393" spans="1:8" s="3" customFormat="1" x14ac:dyDescent="0.3">
      <c r="C393" s="44"/>
      <c r="D393" s="35"/>
      <c r="E393" s="44"/>
      <c r="F393" s="44"/>
      <c r="G393" s="48">
        <f>SUM(G27:G391)</f>
        <v>20604.2</v>
      </c>
      <c r="H393" s="49" t="s">
        <v>58</v>
      </c>
    </row>
    <row r="394" spans="1:8" s="3" customFormat="1" x14ac:dyDescent="0.3">
      <c r="C394" s="44"/>
      <c r="D394" s="35"/>
      <c r="E394" s="44"/>
      <c r="F394" s="44"/>
      <c r="G394" s="53"/>
      <c r="H394" s="50"/>
    </row>
    <row r="395" spans="1:8" s="3" customFormat="1" x14ac:dyDescent="0.3">
      <c r="C395" s="44"/>
      <c r="D395" s="35"/>
      <c r="E395" s="44"/>
      <c r="F395" s="44"/>
      <c r="G395" s="54" t="s">
        <v>59</v>
      </c>
      <c r="H395" s="31"/>
    </row>
    <row r="396" spans="1:8" s="3" customFormat="1" x14ac:dyDescent="0.3">
      <c r="C396" s="44"/>
      <c r="D396" s="35"/>
      <c r="E396" s="44"/>
      <c r="F396" s="44"/>
      <c r="G396" s="55" t="s">
        <v>60</v>
      </c>
      <c r="H396" s="31"/>
    </row>
    <row r="397" spans="1:8" s="3" customFormat="1" x14ac:dyDescent="0.3">
      <c r="C397" s="44"/>
      <c r="D397" s="35"/>
      <c r="E397" s="44"/>
      <c r="F397" s="44"/>
      <c r="G397" s="55" t="s">
        <v>61</v>
      </c>
      <c r="H397" s="31"/>
    </row>
    <row r="398" spans="1:8" s="3" customFormat="1" x14ac:dyDescent="0.3">
      <c r="C398" s="44"/>
      <c r="D398" s="35"/>
      <c r="E398" s="44"/>
      <c r="F398" s="44"/>
      <c r="G398" s="53"/>
      <c r="H398" s="31"/>
    </row>
    <row r="399" spans="1:8" s="3" customFormat="1" x14ac:dyDescent="0.3">
      <c r="C399" s="44"/>
      <c r="D399" s="35"/>
      <c r="E399" s="44"/>
      <c r="F399" s="44"/>
      <c r="G399" s="53"/>
      <c r="H399" s="31"/>
    </row>
    <row r="400" spans="1:8" s="3" customFormat="1" x14ac:dyDescent="0.3">
      <c r="C400" s="44"/>
      <c r="D400" s="35"/>
      <c r="E400" s="44"/>
      <c r="F400" s="44"/>
      <c r="G400" s="53"/>
      <c r="H400" s="31"/>
    </row>
    <row r="401" spans="3:8" s="3" customFormat="1" x14ac:dyDescent="0.3">
      <c r="C401" s="44"/>
      <c r="D401" s="35"/>
      <c r="E401" s="44"/>
      <c r="F401" s="44"/>
      <c r="G401" s="53"/>
      <c r="H401" s="31"/>
    </row>
    <row r="402" spans="3:8" s="3" customFormat="1" x14ac:dyDescent="0.3">
      <c r="C402" s="44"/>
      <c r="D402" s="35"/>
      <c r="E402" s="44"/>
      <c r="F402" s="44"/>
      <c r="G402" s="53"/>
      <c r="H402" s="31"/>
    </row>
    <row r="403" spans="3:8" s="3" customFormat="1" x14ac:dyDescent="0.3">
      <c r="C403" s="44"/>
      <c r="D403" s="35"/>
      <c r="E403" s="44"/>
      <c r="F403" s="44"/>
      <c r="G403" s="53"/>
      <c r="H403" s="31"/>
    </row>
    <row r="404" spans="3:8" s="3" customFormat="1" x14ac:dyDescent="0.3">
      <c r="C404" s="44"/>
      <c r="D404" s="35"/>
      <c r="E404" s="44"/>
      <c r="F404" s="44"/>
      <c r="G404" s="53"/>
      <c r="H404" s="31"/>
    </row>
    <row r="405" spans="3:8" s="3" customFormat="1" x14ac:dyDescent="0.3">
      <c r="C405" s="44"/>
      <c r="D405" s="35"/>
      <c r="E405" s="44"/>
      <c r="F405" s="44"/>
      <c r="G405" s="53"/>
      <c r="H405" s="31"/>
    </row>
    <row r="406" spans="3:8" s="3" customFormat="1" x14ac:dyDescent="0.3">
      <c r="C406" s="44"/>
      <c r="D406" s="35"/>
      <c r="E406" s="44"/>
      <c r="F406" s="44"/>
      <c r="G406" s="53"/>
      <c r="H406" s="31"/>
    </row>
    <row r="407" spans="3:8" s="3" customFormat="1" x14ac:dyDescent="0.3">
      <c r="C407" s="44"/>
      <c r="D407" s="35"/>
      <c r="E407" s="44"/>
      <c r="F407" s="44"/>
      <c r="G407" s="53"/>
      <c r="H407" s="31"/>
    </row>
    <row r="408" spans="3:8" s="3" customFormat="1" x14ac:dyDescent="0.3">
      <c r="C408" s="44"/>
      <c r="D408" s="35"/>
      <c r="E408" s="44"/>
      <c r="F408" s="44"/>
      <c r="G408" s="53"/>
      <c r="H408" s="31"/>
    </row>
    <row r="409" spans="3:8" s="3" customFormat="1" x14ac:dyDescent="0.3">
      <c r="C409" s="44"/>
      <c r="D409" s="35"/>
      <c r="E409" s="44"/>
      <c r="F409" s="44"/>
      <c r="G409" s="53"/>
      <c r="H409" s="31"/>
    </row>
    <row r="410" spans="3:8" s="3" customFormat="1" x14ac:dyDescent="0.3">
      <c r="C410" s="44"/>
      <c r="D410" s="35"/>
      <c r="E410" s="44"/>
      <c r="F410" s="44"/>
      <c r="G410" s="53"/>
      <c r="H410" s="31"/>
    </row>
    <row r="411" spans="3:8" s="3" customFormat="1" x14ac:dyDescent="0.3">
      <c r="C411" s="44"/>
      <c r="D411" s="35"/>
      <c r="E411" s="44"/>
      <c r="F411" s="44"/>
      <c r="G411" s="53"/>
      <c r="H411" s="31"/>
    </row>
    <row r="412" spans="3:8" s="3" customFormat="1" x14ac:dyDescent="0.3">
      <c r="C412" s="44"/>
      <c r="D412" s="35"/>
      <c r="E412" s="44"/>
      <c r="F412" s="44"/>
      <c r="G412" s="53"/>
      <c r="H412" s="31"/>
    </row>
    <row r="413" spans="3:8" s="3" customFormat="1" x14ac:dyDescent="0.3">
      <c r="C413" s="44"/>
      <c r="D413" s="35"/>
      <c r="E413" s="44"/>
      <c r="F413" s="44"/>
      <c r="G413" s="53"/>
      <c r="H413" s="31"/>
    </row>
    <row r="414" spans="3:8" s="3" customFormat="1" x14ac:dyDescent="0.3">
      <c r="C414" s="44"/>
      <c r="D414" s="35"/>
      <c r="E414" s="44"/>
      <c r="F414" s="44"/>
      <c r="G414" s="53"/>
      <c r="H414" s="31"/>
    </row>
    <row r="415" spans="3:8" s="3" customFormat="1" x14ac:dyDescent="0.3">
      <c r="C415" s="44"/>
      <c r="D415" s="35"/>
      <c r="E415" s="44"/>
      <c r="F415" s="44"/>
      <c r="G415" s="53"/>
      <c r="H415" s="31"/>
    </row>
    <row r="416" spans="3:8" s="3" customFormat="1" x14ac:dyDescent="0.3">
      <c r="C416" s="44"/>
      <c r="D416" s="35"/>
      <c r="E416" s="44"/>
      <c r="F416" s="44"/>
      <c r="G416" s="53"/>
      <c r="H416" s="31"/>
    </row>
    <row r="417" spans="3:8" s="3" customFormat="1" x14ac:dyDescent="0.3">
      <c r="C417" s="44"/>
      <c r="D417" s="35"/>
      <c r="E417" s="44"/>
      <c r="F417" s="44"/>
      <c r="G417" s="53"/>
      <c r="H417" s="31"/>
    </row>
    <row r="418" spans="3:8" s="3" customFormat="1" x14ac:dyDescent="0.3">
      <c r="C418" s="44"/>
      <c r="D418" s="35"/>
      <c r="E418" s="44"/>
      <c r="F418" s="44"/>
      <c r="G418" s="53"/>
      <c r="H418" s="31"/>
    </row>
    <row r="419" spans="3:8" s="3" customFormat="1" x14ac:dyDescent="0.3">
      <c r="C419" s="44"/>
      <c r="D419" s="35"/>
      <c r="E419" s="44"/>
      <c r="F419" s="44"/>
      <c r="G419" s="53"/>
      <c r="H419" s="31"/>
    </row>
    <row r="420" spans="3:8" s="3" customFormat="1" x14ac:dyDescent="0.3">
      <c r="C420" s="44"/>
      <c r="D420" s="35"/>
      <c r="E420" s="44"/>
      <c r="F420" s="44"/>
      <c r="G420" s="53"/>
      <c r="H420" s="31"/>
    </row>
    <row r="421" spans="3:8" s="3" customFormat="1" x14ac:dyDescent="0.3">
      <c r="C421" s="44"/>
      <c r="D421" s="35"/>
      <c r="E421" s="44"/>
      <c r="F421" s="44"/>
      <c r="G421" s="53"/>
      <c r="H421" s="31"/>
    </row>
    <row r="422" spans="3:8" s="3" customFormat="1" x14ac:dyDescent="0.3">
      <c r="C422" s="44"/>
      <c r="D422" s="35"/>
      <c r="E422" s="44"/>
      <c r="F422" s="44"/>
      <c r="G422" s="53"/>
      <c r="H422" s="31"/>
    </row>
    <row r="423" spans="3:8" s="3" customFormat="1" x14ac:dyDescent="0.3">
      <c r="C423" s="44"/>
      <c r="D423" s="35"/>
      <c r="E423" s="44"/>
      <c r="F423" s="44"/>
      <c r="G423" s="53"/>
      <c r="H423" s="31"/>
    </row>
    <row r="424" spans="3:8" s="3" customFormat="1" x14ac:dyDescent="0.3">
      <c r="C424" s="44"/>
      <c r="D424" s="35"/>
      <c r="E424" s="44"/>
      <c r="F424" s="44"/>
      <c r="G424" s="53"/>
      <c r="H424" s="31"/>
    </row>
    <row r="425" spans="3:8" s="3" customFormat="1" x14ac:dyDescent="0.3">
      <c r="C425" s="44"/>
      <c r="D425" s="35"/>
      <c r="E425" s="44"/>
      <c r="F425" s="44"/>
      <c r="G425" s="53"/>
      <c r="H425" s="31"/>
    </row>
    <row r="426" spans="3:8" s="3" customFormat="1" x14ac:dyDescent="0.3">
      <c r="C426" s="44"/>
      <c r="D426" s="35"/>
      <c r="E426" s="44"/>
      <c r="F426" s="44"/>
      <c r="G426" s="53"/>
      <c r="H426" s="31"/>
    </row>
    <row r="427" spans="3:8" s="3" customFormat="1" x14ac:dyDescent="0.3">
      <c r="C427" s="44"/>
      <c r="D427" s="35"/>
      <c r="E427" s="44"/>
      <c r="F427" s="44"/>
      <c r="G427" s="53"/>
      <c r="H427" s="31"/>
    </row>
    <row r="428" spans="3:8" s="3" customFormat="1" x14ac:dyDescent="0.3">
      <c r="C428" s="44"/>
      <c r="D428" s="35"/>
      <c r="E428" s="44"/>
      <c r="F428" s="44"/>
      <c r="G428" s="53"/>
      <c r="H428" s="31"/>
    </row>
    <row r="429" spans="3:8" s="3" customFormat="1" x14ac:dyDescent="0.3">
      <c r="C429" s="44"/>
      <c r="D429" s="35"/>
      <c r="E429" s="44"/>
      <c r="F429" s="44"/>
      <c r="G429" s="53"/>
      <c r="H429" s="31"/>
    </row>
    <row r="430" spans="3:8" s="3" customFormat="1" x14ac:dyDescent="0.3">
      <c r="C430" s="44"/>
      <c r="D430" s="35"/>
      <c r="E430" s="44"/>
      <c r="F430" s="44"/>
      <c r="G430" s="53"/>
      <c r="H430" s="31"/>
    </row>
    <row r="431" spans="3:8" s="3" customFormat="1" x14ac:dyDescent="0.3">
      <c r="C431" s="44"/>
      <c r="D431" s="35"/>
      <c r="E431" s="44"/>
      <c r="F431" s="44"/>
      <c r="G431" s="53"/>
      <c r="H431" s="31"/>
    </row>
    <row r="432" spans="3:8" s="3" customFormat="1" x14ac:dyDescent="0.3">
      <c r="C432" s="44"/>
      <c r="D432" s="35"/>
      <c r="E432" s="44"/>
      <c r="F432" s="44"/>
      <c r="G432" s="53"/>
      <c r="H432" s="31"/>
    </row>
    <row r="433" spans="3:8" s="3" customFormat="1" x14ac:dyDescent="0.3">
      <c r="C433" s="44"/>
      <c r="D433" s="35"/>
      <c r="E433" s="44"/>
      <c r="F433" s="44"/>
      <c r="G433" s="53"/>
      <c r="H433" s="31"/>
    </row>
    <row r="434" spans="3:8" s="3" customFormat="1" x14ac:dyDescent="0.3">
      <c r="C434" s="44"/>
      <c r="D434" s="35"/>
      <c r="E434" s="44"/>
      <c r="F434" s="44"/>
      <c r="G434" s="53"/>
      <c r="H434" s="31"/>
    </row>
    <row r="435" spans="3:8" s="3" customFormat="1" x14ac:dyDescent="0.3">
      <c r="C435" s="44"/>
      <c r="D435" s="35"/>
      <c r="E435" s="44"/>
      <c r="F435" s="44"/>
      <c r="G435" s="53"/>
      <c r="H435" s="31"/>
    </row>
    <row r="436" spans="3:8" s="3" customFormat="1" x14ac:dyDescent="0.3">
      <c r="C436" s="44"/>
      <c r="D436" s="35"/>
      <c r="E436" s="44"/>
      <c r="F436" s="44"/>
      <c r="G436" s="53"/>
      <c r="H436" s="31"/>
    </row>
    <row r="437" spans="3:8" s="3" customFormat="1" x14ac:dyDescent="0.3">
      <c r="C437" s="44"/>
      <c r="D437" s="35"/>
      <c r="E437" s="44"/>
      <c r="F437" s="44"/>
      <c r="G437" s="53"/>
      <c r="H437" s="31"/>
    </row>
    <row r="438" spans="3:8" s="3" customFormat="1" x14ac:dyDescent="0.3">
      <c r="C438" s="44"/>
      <c r="D438" s="35"/>
      <c r="E438" s="44"/>
      <c r="F438" s="44"/>
      <c r="G438" s="53"/>
      <c r="H438" s="31"/>
    </row>
    <row r="439" spans="3:8" s="3" customFormat="1" x14ac:dyDescent="0.3">
      <c r="C439" s="44"/>
      <c r="D439" s="35"/>
      <c r="E439" s="44"/>
      <c r="F439" s="44"/>
      <c r="G439" s="53"/>
      <c r="H439" s="31"/>
    </row>
    <row r="440" spans="3:8" s="3" customFormat="1" x14ac:dyDescent="0.3">
      <c r="C440" s="44"/>
      <c r="D440" s="35"/>
      <c r="E440" s="44"/>
      <c r="F440" s="44"/>
      <c r="G440" s="53"/>
      <c r="H440" s="31"/>
    </row>
    <row r="441" spans="3:8" s="3" customFormat="1" x14ac:dyDescent="0.3">
      <c r="C441" s="44"/>
      <c r="D441" s="35"/>
      <c r="E441" s="44"/>
      <c r="F441" s="44"/>
      <c r="G441" s="53"/>
      <c r="H441" s="31"/>
    </row>
    <row r="442" spans="3:8" s="3" customFormat="1" x14ac:dyDescent="0.3">
      <c r="C442" s="44"/>
      <c r="D442" s="35"/>
      <c r="E442" s="44"/>
      <c r="F442" s="44"/>
      <c r="G442" s="53"/>
      <c r="H442" s="31"/>
    </row>
    <row r="443" spans="3:8" s="3" customFormat="1" x14ac:dyDescent="0.3">
      <c r="C443" s="44"/>
      <c r="D443" s="35"/>
      <c r="E443" s="44"/>
      <c r="F443" s="44"/>
      <c r="G443" s="53"/>
      <c r="H443" s="31"/>
    </row>
    <row r="444" spans="3:8" s="3" customFormat="1" x14ac:dyDescent="0.3">
      <c r="C444" s="44"/>
      <c r="D444" s="35"/>
      <c r="E444" s="44"/>
      <c r="F444" s="44"/>
      <c r="G444" s="53"/>
      <c r="H444" s="31"/>
    </row>
    <row r="445" spans="3:8" s="3" customFormat="1" x14ac:dyDescent="0.3">
      <c r="C445" s="44"/>
      <c r="D445" s="35"/>
      <c r="E445" s="44"/>
      <c r="F445" s="44"/>
      <c r="G445" s="53"/>
      <c r="H445" s="31"/>
    </row>
    <row r="446" spans="3:8" s="3" customFormat="1" x14ac:dyDescent="0.3">
      <c r="C446" s="44"/>
      <c r="D446" s="35"/>
      <c r="E446" s="44"/>
      <c r="F446" s="44"/>
      <c r="G446" s="53"/>
      <c r="H446" s="31"/>
    </row>
    <row r="447" spans="3:8" s="3" customFormat="1" x14ac:dyDescent="0.3">
      <c r="C447" s="44"/>
      <c r="D447" s="35"/>
      <c r="E447" s="44"/>
      <c r="F447" s="44"/>
      <c r="G447" s="53"/>
      <c r="H447" s="31"/>
    </row>
    <row r="448" spans="3:8" s="3" customFormat="1" x14ac:dyDescent="0.3">
      <c r="C448" s="44"/>
      <c r="D448" s="35"/>
      <c r="E448" s="44"/>
      <c r="F448" s="44"/>
      <c r="G448" s="53"/>
      <c r="H448" s="31"/>
    </row>
    <row r="449" spans="3:8" s="3" customFormat="1" x14ac:dyDescent="0.3">
      <c r="C449" s="44"/>
      <c r="D449" s="35"/>
      <c r="E449" s="44"/>
      <c r="F449" s="44"/>
      <c r="G449" s="53"/>
      <c r="H449" s="31"/>
    </row>
    <row r="450" spans="3:8" s="3" customFormat="1" x14ac:dyDescent="0.3">
      <c r="C450" s="44"/>
      <c r="D450" s="35"/>
      <c r="E450" s="44"/>
      <c r="F450" s="44"/>
      <c r="G450" s="53"/>
      <c r="H450" s="31"/>
    </row>
    <row r="451" spans="3:8" s="3" customFormat="1" x14ac:dyDescent="0.3">
      <c r="C451" s="44"/>
      <c r="D451" s="35"/>
      <c r="E451" s="44"/>
      <c r="F451" s="44"/>
      <c r="G451" s="53"/>
      <c r="H451" s="31"/>
    </row>
    <row r="452" spans="3:8" s="3" customFormat="1" x14ac:dyDescent="0.3">
      <c r="C452" s="44"/>
      <c r="D452" s="35"/>
      <c r="E452" s="44"/>
      <c r="F452" s="44"/>
      <c r="G452" s="53"/>
      <c r="H452" s="31"/>
    </row>
    <row r="453" spans="3:8" s="3" customFormat="1" x14ac:dyDescent="0.3">
      <c r="C453" s="44"/>
      <c r="D453" s="35"/>
      <c r="E453" s="44"/>
      <c r="F453" s="44"/>
      <c r="G453" s="53"/>
      <c r="H453" s="31"/>
    </row>
    <row r="454" spans="3:8" s="3" customFormat="1" x14ac:dyDescent="0.3">
      <c r="C454" s="44"/>
      <c r="D454" s="35"/>
      <c r="E454" s="44"/>
      <c r="F454" s="44"/>
      <c r="G454" s="53"/>
      <c r="H454" s="31"/>
    </row>
    <row r="455" spans="3:8" s="3" customFormat="1" x14ac:dyDescent="0.3">
      <c r="C455" s="44"/>
      <c r="D455" s="35"/>
      <c r="E455" s="44"/>
      <c r="F455" s="44"/>
      <c r="G455" s="53"/>
      <c r="H455" s="31"/>
    </row>
    <row r="456" spans="3:8" s="3" customFormat="1" x14ac:dyDescent="0.3">
      <c r="C456" s="44"/>
      <c r="D456" s="35"/>
      <c r="E456" s="44"/>
      <c r="F456" s="44"/>
      <c r="G456" s="53"/>
      <c r="H456" s="31"/>
    </row>
    <row r="457" spans="3:8" s="3" customFormat="1" x14ac:dyDescent="0.3">
      <c r="C457" s="44"/>
      <c r="D457" s="35"/>
      <c r="E457" s="44"/>
      <c r="F457" s="44"/>
      <c r="G457" s="53"/>
      <c r="H457" s="31"/>
    </row>
    <row r="458" spans="3:8" s="3" customFormat="1" x14ac:dyDescent="0.3">
      <c r="C458" s="44"/>
      <c r="D458" s="35"/>
      <c r="E458" s="44"/>
      <c r="F458" s="44"/>
      <c r="G458" s="53"/>
      <c r="H458" s="31"/>
    </row>
    <row r="459" spans="3:8" s="3" customFormat="1" x14ac:dyDescent="0.3">
      <c r="C459" s="44"/>
      <c r="D459" s="35"/>
      <c r="E459" s="44"/>
      <c r="F459" s="44"/>
      <c r="G459" s="53"/>
      <c r="H459" s="31"/>
    </row>
    <row r="460" spans="3:8" s="3" customFormat="1" x14ac:dyDescent="0.3">
      <c r="C460" s="44"/>
      <c r="D460" s="35"/>
      <c r="E460" s="44"/>
      <c r="F460" s="44"/>
      <c r="G460" s="53"/>
      <c r="H460" s="31"/>
    </row>
    <row r="461" spans="3:8" s="3" customFormat="1" x14ac:dyDescent="0.3">
      <c r="C461" s="44"/>
      <c r="D461" s="35"/>
      <c r="E461" s="44"/>
      <c r="F461" s="44"/>
      <c r="G461" s="53"/>
      <c r="H461" s="31"/>
    </row>
    <row r="462" spans="3:8" s="3" customFormat="1" x14ac:dyDescent="0.3">
      <c r="C462" s="44"/>
      <c r="D462" s="35"/>
      <c r="E462" s="44"/>
      <c r="F462" s="44"/>
      <c r="G462" s="53"/>
      <c r="H462" s="31"/>
    </row>
    <row r="463" spans="3:8" s="3" customFormat="1" x14ac:dyDescent="0.3">
      <c r="C463" s="44"/>
      <c r="D463" s="35"/>
      <c r="E463" s="44"/>
      <c r="F463" s="44"/>
      <c r="G463" s="53"/>
      <c r="H463" s="31"/>
    </row>
    <row r="464" spans="3:8" s="3" customFormat="1" x14ac:dyDescent="0.3">
      <c r="C464" s="44"/>
      <c r="D464" s="35"/>
      <c r="E464" s="44"/>
      <c r="F464" s="44"/>
      <c r="G464" s="53"/>
      <c r="H464" s="31"/>
    </row>
    <row r="465" spans="3:8" s="3" customFormat="1" x14ac:dyDescent="0.3">
      <c r="C465" s="44"/>
      <c r="D465" s="35"/>
      <c r="E465" s="44"/>
      <c r="F465" s="44"/>
      <c r="G465" s="53"/>
      <c r="H465" s="31"/>
    </row>
    <row r="466" spans="3:8" s="3" customFormat="1" x14ac:dyDescent="0.3">
      <c r="C466" s="44"/>
      <c r="D466" s="35"/>
      <c r="E466" s="44"/>
      <c r="F466" s="44"/>
      <c r="G466" s="53"/>
      <c r="H466" s="31"/>
    </row>
    <row r="467" spans="3:8" s="3" customFormat="1" x14ac:dyDescent="0.3">
      <c r="C467" s="44"/>
      <c r="D467" s="35"/>
      <c r="E467" s="44"/>
      <c r="F467" s="44"/>
      <c r="G467" s="53"/>
      <c r="H467" s="31"/>
    </row>
    <row r="468" spans="3:8" s="3" customFormat="1" x14ac:dyDescent="0.3">
      <c r="C468" s="44"/>
      <c r="D468" s="35"/>
      <c r="E468" s="44"/>
      <c r="F468" s="44"/>
      <c r="G468" s="53"/>
      <c r="H468" s="31"/>
    </row>
    <row r="469" spans="3:8" s="3" customFormat="1" x14ac:dyDescent="0.3">
      <c r="C469" s="44"/>
      <c r="D469" s="35"/>
      <c r="E469" s="44"/>
      <c r="F469" s="44"/>
      <c r="G469" s="53"/>
      <c r="H469" s="31"/>
    </row>
    <row r="470" spans="3:8" s="3" customFormat="1" x14ac:dyDescent="0.3">
      <c r="C470" s="44"/>
      <c r="D470" s="35"/>
      <c r="E470" s="44"/>
      <c r="F470" s="44"/>
      <c r="G470" s="53"/>
      <c r="H470" s="31"/>
    </row>
    <row r="471" spans="3:8" s="3" customFormat="1" x14ac:dyDescent="0.3">
      <c r="C471" s="44"/>
      <c r="D471" s="35"/>
      <c r="E471" s="44"/>
      <c r="F471" s="44"/>
      <c r="G471" s="53"/>
      <c r="H471" s="31"/>
    </row>
    <row r="472" spans="3:8" s="3" customFormat="1" x14ac:dyDescent="0.3">
      <c r="C472" s="44"/>
      <c r="D472" s="35"/>
      <c r="E472" s="44"/>
      <c r="F472" s="44"/>
      <c r="G472" s="53"/>
      <c r="H472" s="31"/>
    </row>
    <row r="473" spans="3:8" s="3" customFormat="1" x14ac:dyDescent="0.3">
      <c r="C473" s="44"/>
      <c r="D473" s="35"/>
      <c r="E473" s="44"/>
      <c r="F473" s="44"/>
      <c r="G473" s="53"/>
      <c r="H473" s="31"/>
    </row>
    <row r="474" spans="3:8" s="3" customFormat="1" x14ac:dyDescent="0.3">
      <c r="C474" s="44"/>
      <c r="D474" s="35"/>
      <c r="E474" s="44"/>
      <c r="F474" s="44"/>
      <c r="G474" s="53"/>
      <c r="H474" s="31"/>
    </row>
    <row r="475" spans="3:8" s="3" customFormat="1" x14ac:dyDescent="0.3">
      <c r="C475" s="44"/>
      <c r="D475" s="35"/>
      <c r="E475" s="44"/>
      <c r="F475" s="44"/>
      <c r="G475" s="53"/>
      <c r="H475" s="31"/>
    </row>
    <row r="476" spans="3:8" s="3" customFormat="1" x14ac:dyDescent="0.3">
      <c r="C476" s="44"/>
      <c r="D476" s="35"/>
      <c r="E476" s="44"/>
      <c r="F476" s="44"/>
      <c r="G476" s="53"/>
      <c r="H476" s="31"/>
    </row>
    <row r="477" spans="3:8" s="3" customFormat="1" x14ac:dyDescent="0.3">
      <c r="C477" s="44"/>
      <c r="D477" s="35"/>
      <c r="E477" s="44"/>
      <c r="F477" s="44"/>
      <c r="G477" s="53"/>
      <c r="H477" s="31"/>
    </row>
    <row r="478" spans="3:8" s="3" customFormat="1" x14ac:dyDescent="0.3">
      <c r="C478" s="44"/>
      <c r="D478" s="35"/>
      <c r="E478" s="44"/>
      <c r="F478" s="44"/>
      <c r="G478" s="53"/>
      <c r="H478" s="31"/>
    </row>
    <row r="479" spans="3:8" s="3" customFormat="1" x14ac:dyDescent="0.3">
      <c r="C479" s="44"/>
      <c r="D479" s="35"/>
      <c r="E479" s="44"/>
      <c r="F479" s="44"/>
      <c r="G479" s="53"/>
      <c r="H479" s="31"/>
    </row>
    <row r="480" spans="3:8" s="3" customFormat="1" x14ac:dyDescent="0.3">
      <c r="C480" s="44"/>
      <c r="D480" s="35"/>
      <c r="E480" s="44"/>
      <c r="F480" s="44"/>
      <c r="G480" s="53"/>
      <c r="H480" s="31"/>
    </row>
    <row r="481" spans="3:8" s="3" customFormat="1" x14ac:dyDescent="0.3">
      <c r="C481" s="44"/>
      <c r="D481" s="35"/>
      <c r="E481" s="44"/>
      <c r="F481" s="44"/>
      <c r="G481" s="53"/>
      <c r="H481" s="31"/>
    </row>
    <row r="482" spans="3:8" s="3" customFormat="1" x14ac:dyDescent="0.3">
      <c r="C482" s="44"/>
      <c r="D482" s="35"/>
      <c r="E482" s="44"/>
      <c r="F482" s="44"/>
      <c r="G482" s="53"/>
      <c r="H482" s="31"/>
    </row>
    <row r="483" spans="3:8" s="3" customFormat="1" x14ac:dyDescent="0.3">
      <c r="C483" s="44"/>
      <c r="D483" s="35"/>
      <c r="E483" s="44"/>
      <c r="F483" s="44"/>
      <c r="G483" s="53"/>
      <c r="H483" s="31"/>
    </row>
    <row r="484" spans="3:8" s="3" customFormat="1" x14ac:dyDescent="0.3">
      <c r="C484" s="44"/>
      <c r="D484" s="35"/>
      <c r="E484" s="44"/>
      <c r="F484" s="44"/>
      <c r="G484" s="53"/>
      <c r="H484" s="31"/>
    </row>
    <row r="485" spans="3:8" s="3" customFormat="1" x14ac:dyDescent="0.3">
      <c r="C485" s="44"/>
      <c r="D485" s="35"/>
      <c r="E485" s="44"/>
      <c r="F485" s="44"/>
      <c r="G485" s="53"/>
      <c r="H485" s="31"/>
    </row>
    <row r="486" spans="3:8" s="3" customFormat="1" x14ac:dyDescent="0.3">
      <c r="C486" s="44"/>
      <c r="D486" s="35"/>
      <c r="E486" s="44"/>
      <c r="F486" s="44"/>
      <c r="G486" s="53"/>
      <c r="H486" s="31"/>
    </row>
    <row r="487" spans="3:8" s="3" customFormat="1" x14ac:dyDescent="0.3">
      <c r="C487" s="44"/>
      <c r="D487" s="35"/>
      <c r="E487" s="44"/>
      <c r="F487" s="44"/>
      <c r="G487" s="53"/>
      <c r="H487" s="31"/>
    </row>
    <row r="488" spans="3:8" s="3" customFormat="1" x14ac:dyDescent="0.3">
      <c r="C488" s="44"/>
      <c r="D488" s="35"/>
      <c r="E488" s="44"/>
      <c r="F488" s="44"/>
      <c r="G488" s="53"/>
      <c r="H488" s="31"/>
    </row>
    <row r="489" spans="3:8" s="3" customFormat="1" x14ac:dyDescent="0.3">
      <c r="C489" s="44"/>
      <c r="D489" s="35"/>
      <c r="E489" s="44"/>
      <c r="F489" s="44"/>
      <c r="G489" s="53"/>
      <c r="H489" s="31"/>
    </row>
    <row r="490" spans="3:8" s="3" customFormat="1" x14ac:dyDescent="0.3">
      <c r="C490" s="44"/>
      <c r="D490" s="35"/>
      <c r="E490" s="44"/>
      <c r="F490" s="44"/>
      <c r="G490" s="53"/>
      <c r="H490" s="31"/>
    </row>
    <row r="491" spans="3:8" s="3" customFormat="1" x14ac:dyDescent="0.3">
      <c r="C491" s="44"/>
      <c r="D491" s="35"/>
      <c r="E491" s="44"/>
      <c r="F491" s="44"/>
      <c r="G491" s="53"/>
      <c r="H491" s="31"/>
    </row>
    <row r="492" spans="3:8" s="3" customFormat="1" x14ac:dyDescent="0.3">
      <c r="C492" s="44"/>
      <c r="D492" s="35"/>
      <c r="E492" s="44"/>
      <c r="F492" s="44"/>
      <c r="G492" s="53"/>
      <c r="H492" s="31"/>
    </row>
    <row r="493" spans="3:8" s="3" customFormat="1" x14ac:dyDescent="0.3">
      <c r="C493" s="44"/>
      <c r="D493" s="35"/>
      <c r="E493" s="44"/>
      <c r="F493" s="44"/>
      <c r="G493" s="53"/>
      <c r="H493" s="31"/>
    </row>
    <row r="494" spans="3:8" s="3" customFormat="1" x14ac:dyDescent="0.3">
      <c r="C494" s="44"/>
      <c r="D494" s="35"/>
      <c r="E494" s="44"/>
      <c r="F494" s="44"/>
      <c r="G494" s="53"/>
      <c r="H494" s="31"/>
    </row>
    <row r="495" spans="3:8" s="3" customFormat="1" x14ac:dyDescent="0.3">
      <c r="C495" s="44"/>
      <c r="D495" s="35"/>
      <c r="E495" s="44"/>
      <c r="F495" s="44"/>
      <c r="G495" s="53"/>
      <c r="H495" s="31"/>
    </row>
    <row r="496" spans="3:8" s="3" customFormat="1" x14ac:dyDescent="0.3">
      <c r="C496" s="44"/>
      <c r="D496" s="35"/>
      <c r="E496" s="44"/>
      <c r="F496" s="44"/>
      <c r="G496" s="53"/>
      <c r="H496" s="31"/>
    </row>
    <row r="497" spans="3:8" s="3" customFormat="1" x14ac:dyDescent="0.3">
      <c r="C497" s="44"/>
      <c r="D497" s="35"/>
      <c r="E497" s="44"/>
      <c r="F497" s="44"/>
      <c r="G497" s="53"/>
      <c r="H497" s="31"/>
    </row>
    <row r="498" spans="3:8" s="3" customFormat="1" x14ac:dyDescent="0.3">
      <c r="C498" s="44"/>
      <c r="D498" s="35"/>
      <c r="E498" s="44"/>
      <c r="F498" s="44"/>
      <c r="G498" s="53"/>
      <c r="H498" s="31"/>
    </row>
    <row r="499" spans="3:8" s="3" customFormat="1" x14ac:dyDescent="0.3">
      <c r="C499" s="44"/>
      <c r="D499" s="35"/>
      <c r="E499" s="44"/>
      <c r="F499" s="44"/>
      <c r="G499" s="53"/>
      <c r="H499" s="31"/>
    </row>
    <row r="500" spans="3:8" s="3" customFormat="1" x14ac:dyDescent="0.3">
      <c r="C500" s="44"/>
      <c r="D500" s="35"/>
      <c r="E500" s="44"/>
      <c r="F500" s="44"/>
      <c r="G500" s="53"/>
      <c r="H500" s="31"/>
    </row>
    <row r="501" spans="3:8" s="3" customFormat="1" x14ac:dyDescent="0.3">
      <c r="C501" s="44"/>
      <c r="D501" s="35"/>
      <c r="E501" s="44"/>
      <c r="F501" s="44"/>
      <c r="G501" s="53"/>
      <c r="H501" s="31"/>
    </row>
    <row r="502" spans="3:8" s="3" customFormat="1" x14ac:dyDescent="0.3">
      <c r="C502" s="44"/>
      <c r="D502" s="35"/>
      <c r="E502" s="44"/>
      <c r="F502" s="44"/>
      <c r="G502" s="53"/>
      <c r="H502" s="31"/>
    </row>
    <row r="503" spans="3:8" s="3" customFormat="1" x14ac:dyDescent="0.3">
      <c r="C503" s="44"/>
      <c r="D503" s="35"/>
      <c r="E503" s="44"/>
      <c r="F503" s="44"/>
      <c r="G503" s="53"/>
      <c r="H503" s="31"/>
    </row>
    <row r="504" spans="3:8" s="3" customFormat="1" x14ac:dyDescent="0.3">
      <c r="C504" s="44"/>
      <c r="D504" s="35"/>
      <c r="E504" s="44"/>
      <c r="F504" s="44"/>
      <c r="G504" s="53"/>
      <c r="H504" s="31"/>
    </row>
    <row r="505" spans="3:8" s="3" customFormat="1" x14ac:dyDescent="0.3">
      <c r="C505" s="44"/>
      <c r="D505" s="35"/>
      <c r="E505" s="44"/>
      <c r="F505" s="44"/>
      <c r="G505" s="53"/>
      <c r="H505" s="31"/>
    </row>
    <row r="506" spans="3:8" s="3" customFormat="1" x14ac:dyDescent="0.3">
      <c r="C506" s="44"/>
      <c r="D506" s="35"/>
      <c r="E506" s="44"/>
      <c r="F506" s="44"/>
      <c r="G506" s="53"/>
      <c r="H506" s="31"/>
    </row>
    <row r="507" spans="3:8" s="3" customFormat="1" x14ac:dyDescent="0.3">
      <c r="C507" s="44"/>
      <c r="D507" s="35"/>
      <c r="E507" s="44"/>
      <c r="F507" s="44"/>
      <c r="G507" s="53"/>
      <c r="H507" s="31"/>
    </row>
    <row r="508" spans="3:8" s="3" customFormat="1" x14ac:dyDescent="0.3">
      <c r="C508" s="44"/>
      <c r="D508" s="35"/>
      <c r="E508" s="44"/>
      <c r="F508" s="44"/>
      <c r="G508" s="53"/>
      <c r="H508" s="31"/>
    </row>
    <row r="509" spans="3:8" s="3" customFormat="1" x14ac:dyDescent="0.3">
      <c r="C509" s="44"/>
      <c r="D509" s="35"/>
      <c r="E509" s="44"/>
      <c r="F509" s="44"/>
      <c r="G509" s="53"/>
      <c r="H509" s="31"/>
    </row>
    <row r="510" spans="3:8" s="3" customFormat="1" x14ac:dyDescent="0.3">
      <c r="C510" s="44"/>
      <c r="D510" s="35"/>
      <c r="E510" s="44"/>
      <c r="F510" s="44"/>
      <c r="G510" s="53"/>
      <c r="H510" s="31"/>
    </row>
    <row r="511" spans="3:8" s="3" customFormat="1" x14ac:dyDescent="0.3">
      <c r="C511" s="44"/>
      <c r="D511" s="35"/>
      <c r="E511" s="44"/>
      <c r="F511" s="44"/>
      <c r="G511" s="53"/>
      <c r="H511" s="31"/>
    </row>
    <row r="512" spans="3:8" s="3" customFormat="1" x14ac:dyDescent="0.3">
      <c r="C512" s="44"/>
      <c r="D512" s="35"/>
      <c r="E512" s="44"/>
      <c r="F512" s="44"/>
      <c r="G512" s="53"/>
      <c r="H512" s="31"/>
    </row>
    <row r="513" spans="3:8" s="3" customFormat="1" x14ac:dyDescent="0.3">
      <c r="C513" s="44"/>
      <c r="D513" s="35"/>
      <c r="E513" s="44"/>
      <c r="F513" s="44"/>
      <c r="G513" s="53"/>
      <c r="H513" s="31"/>
    </row>
    <row r="514" spans="3:8" s="3" customFormat="1" x14ac:dyDescent="0.3">
      <c r="C514" s="44"/>
      <c r="D514" s="35"/>
      <c r="E514" s="44"/>
      <c r="F514" s="44"/>
      <c r="G514" s="53"/>
      <c r="H514" s="31"/>
    </row>
    <row r="515" spans="3:8" s="3" customFormat="1" x14ac:dyDescent="0.3">
      <c r="C515" s="44"/>
      <c r="D515" s="35"/>
      <c r="E515" s="44"/>
      <c r="F515" s="44"/>
      <c r="G515" s="53"/>
      <c r="H515" s="31"/>
    </row>
    <row r="516" spans="3:8" s="3" customFormat="1" x14ac:dyDescent="0.3">
      <c r="C516" s="44"/>
      <c r="D516" s="35"/>
      <c r="E516" s="44"/>
      <c r="F516" s="44"/>
      <c r="G516" s="53"/>
      <c r="H516" s="31"/>
    </row>
    <row r="517" spans="3:8" s="3" customFormat="1" x14ac:dyDescent="0.3">
      <c r="C517" s="44"/>
      <c r="D517" s="35"/>
      <c r="E517" s="44"/>
      <c r="F517" s="44"/>
      <c r="G517" s="53"/>
      <c r="H517" s="31"/>
    </row>
    <row r="518" spans="3:8" s="3" customFormat="1" x14ac:dyDescent="0.3">
      <c r="C518" s="44"/>
      <c r="D518" s="35"/>
      <c r="E518" s="44"/>
      <c r="F518" s="44"/>
      <c r="G518" s="53"/>
      <c r="H518" s="31"/>
    </row>
    <row r="519" spans="3:8" s="3" customFormat="1" x14ac:dyDescent="0.3">
      <c r="C519" s="44"/>
      <c r="D519" s="35"/>
      <c r="E519" s="44"/>
      <c r="F519" s="44"/>
      <c r="G519" s="53"/>
      <c r="H519" s="31"/>
    </row>
    <row r="520" spans="3:8" s="3" customFormat="1" x14ac:dyDescent="0.3">
      <c r="C520" s="44"/>
      <c r="D520" s="35"/>
      <c r="E520" s="44"/>
      <c r="F520" s="44"/>
      <c r="G520" s="53"/>
      <c r="H520" s="31"/>
    </row>
    <row r="521" spans="3:8" s="3" customFormat="1" x14ac:dyDescent="0.3">
      <c r="C521" s="44"/>
      <c r="D521" s="35"/>
      <c r="E521" s="44"/>
      <c r="F521" s="44"/>
      <c r="G521" s="53"/>
      <c r="H521" s="31"/>
    </row>
    <row r="522" spans="3:8" s="3" customFormat="1" x14ac:dyDescent="0.3">
      <c r="C522" s="44"/>
      <c r="D522" s="35"/>
      <c r="E522" s="44"/>
      <c r="F522" s="44"/>
      <c r="G522" s="53"/>
      <c r="H522" s="31"/>
    </row>
    <row r="523" spans="3:8" s="3" customFormat="1" x14ac:dyDescent="0.3">
      <c r="C523" s="44"/>
      <c r="D523" s="35"/>
      <c r="E523" s="44"/>
      <c r="F523" s="44"/>
      <c r="G523" s="53"/>
      <c r="H523" s="31"/>
    </row>
    <row r="524" spans="3:8" s="3" customFormat="1" x14ac:dyDescent="0.3">
      <c r="C524" s="44"/>
      <c r="D524" s="35"/>
      <c r="E524" s="44"/>
      <c r="F524" s="44"/>
      <c r="G524" s="53"/>
      <c r="H524" s="31"/>
    </row>
    <row r="525" spans="3:8" s="3" customFormat="1" x14ac:dyDescent="0.3">
      <c r="C525" s="44"/>
      <c r="D525" s="35"/>
      <c r="E525" s="44"/>
      <c r="F525" s="44"/>
      <c r="G525" s="53"/>
      <c r="H525" s="31"/>
    </row>
    <row r="526" spans="3:8" s="3" customFormat="1" x14ac:dyDescent="0.3">
      <c r="C526" s="44"/>
      <c r="D526" s="35"/>
      <c r="E526" s="44"/>
      <c r="F526" s="44"/>
      <c r="G526" s="53"/>
      <c r="H526" s="31"/>
    </row>
    <row r="527" spans="3:8" s="3" customFormat="1" x14ac:dyDescent="0.3">
      <c r="C527" s="44"/>
      <c r="D527" s="35"/>
      <c r="E527" s="44"/>
      <c r="F527" s="44"/>
      <c r="G527" s="53"/>
      <c r="H527" s="31"/>
    </row>
    <row r="528" spans="3:8" s="3" customFormat="1" x14ac:dyDescent="0.3">
      <c r="C528" s="44"/>
      <c r="D528" s="35"/>
      <c r="E528" s="44"/>
      <c r="F528" s="44"/>
      <c r="G528" s="53"/>
      <c r="H528" s="31"/>
    </row>
    <row r="529" spans="3:8" s="3" customFormat="1" x14ac:dyDescent="0.3">
      <c r="C529" s="44"/>
      <c r="D529" s="35"/>
      <c r="E529" s="44"/>
      <c r="F529" s="44"/>
      <c r="G529" s="53"/>
      <c r="H529" s="31"/>
    </row>
    <row r="530" spans="3:8" s="3" customFormat="1" x14ac:dyDescent="0.3">
      <c r="C530" s="44"/>
      <c r="D530" s="35"/>
      <c r="E530" s="44"/>
      <c r="F530" s="44"/>
      <c r="G530" s="53"/>
      <c r="H530" s="31"/>
    </row>
    <row r="531" spans="3:8" s="3" customFormat="1" x14ac:dyDescent="0.3">
      <c r="C531" s="44"/>
      <c r="D531" s="35"/>
      <c r="E531" s="44"/>
      <c r="F531" s="44"/>
      <c r="G531" s="53"/>
      <c r="H531" s="31"/>
    </row>
    <row r="532" spans="3:8" s="3" customFormat="1" x14ac:dyDescent="0.3">
      <c r="C532" s="44"/>
      <c r="D532" s="35"/>
      <c r="E532" s="44"/>
      <c r="F532" s="44"/>
      <c r="G532" s="53"/>
      <c r="H532" s="31"/>
    </row>
    <row r="533" spans="3:8" s="3" customFormat="1" x14ac:dyDescent="0.3">
      <c r="C533" s="44"/>
      <c r="D533" s="35"/>
      <c r="E533" s="44"/>
      <c r="F533" s="44"/>
      <c r="G533" s="53"/>
      <c r="H533" s="31"/>
    </row>
    <row r="534" spans="3:8" s="3" customFormat="1" x14ac:dyDescent="0.3">
      <c r="C534" s="44"/>
      <c r="D534" s="35"/>
      <c r="E534" s="44"/>
      <c r="F534" s="44"/>
      <c r="G534" s="53"/>
      <c r="H534" s="31"/>
    </row>
    <row r="535" spans="3:8" s="3" customFormat="1" x14ac:dyDescent="0.3">
      <c r="C535" s="44"/>
      <c r="D535" s="35"/>
      <c r="E535" s="44"/>
      <c r="F535" s="44"/>
      <c r="G535" s="53"/>
      <c r="H535" s="31"/>
    </row>
    <row r="536" spans="3:8" s="3" customFormat="1" x14ac:dyDescent="0.3">
      <c r="C536" s="44"/>
      <c r="D536" s="35"/>
      <c r="E536" s="44"/>
      <c r="F536" s="44"/>
      <c r="G536" s="53"/>
      <c r="H536" s="31"/>
    </row>
    <row r="537" spans="3:8" s="3" customFormat="1" x14ac:dyDescent="0.3">
      <c r="C537" s="44"/>
      <c r="D537" s="35"/>
      <c r="E537" s="44"/>
      <c r="F537" s="44"/>
      <c r="G537" s="53"/>
      <c r="H537" s="31"/>
    </row>
    <row r="538" spans="3:8" s="3" customFormat="1" x14ac:dyDescent="0.3">
      <c r="C538" s="44"/>
      <c r="D538" s="35"/>
      <c r="E538" s="44"/>
      <c r="F538" s="44"/>
      <c r="G538" s="53"/>
      <c r="H538" s="31"/>
    </row>
    <row r="539" spans="3:8" s="3" customFormat="1" x14ac:dyDescent="0.3">
      <c r="C539" s="44"/>
      <c r="D539" s="35"/>
      <c r="E539" s="44"/>
      <c r="F539" s="44"/>
      <c r="G539" s="53"/>
      <c r="H539" s="31"/>
    </row>
    <row r="540" spans="3:8" s="3" customFormat="1" x14ac:dyDescent="0.3">
      <c r="C540" s="44"/>
      <c r="D540" s="35"/>
      <c r="E540" s="44"/>
      <c r="F540" s="44"/>
      <c r="G540" s="53"/>
      <c r="H540" s="31"/>
    </row>
    <row r="541" spans="3:8" s="3" customFormat="1" x14ac:dyDescent="0.3">
      <c r="C541" s="44"/>
      <c r="D541" s="35"/>
      <c r="E541" s="44"/>
      <c r="F541" s="44"/>
      <c r="G541" s="53"/>
      <c r="H541" s="31"/>
    </row>
    <row r="542" spans="3:8" s="3" customFormat="1" x14ac:dyDescent="0.3">
      <c r="C542" s="44"/>
      <c r="D542" s="35"/>
      <c r="E542" s="44"/>
      <c r="F542" s="44"/>
      <c r="G542" s="53"/>
      <c r="H542" s="31"/>
    </row>
    <row r="543" spans="3:8" s="3" customFormat="1" x14ac:dyDescent="0.3">
      <c r="C543" s="44"/>
      <c r="D543" s="35"/>
      <c r="E543" s="44"/>
      <c r="F543" s="44"/>
      <c r="G543" s="53"/>
      <c r="H543" s="31"/>
    </row>
    <row r="544" spans="3:8" s="3" customFormat="1" x14ac:dyDescent="0.3">
      <c r="C544" s="44"/>
      <c r="D544" s="35"/>
      <c r="E544" s="44"/>
      <c r="F544" s="44"/>
      <c r="G544" s="53"/>
      <c r="H544" s="31"/>
    </row>
    <row r="545" spans="3:8" s="3" customFormat="1" x14ac:dyDescent="0.3">
      <c r="C545" s="44"/>
      <c r="D545" s="35"/>
      <c r="E545" s="44"/>
      <c r="F545" s="44"/>
      <c r="G545" s="53"/>
      <c r="H545" s="31"/>
    </row>
    <row r="546" spans="3:8" s="3" customFormat="1" x14ac:dyDescent="0.3">
      <c r="C546" s="44"/>
      <c r="D546" s="35"/>
      <c r="E546" s="44"/>
      <c r="F546" s="44"/>
      <c r="G546" s="53"/>
      <c r="H546" s="31"/>
    </row>
    <row r="547" spans="3:8" s="3" customFormat="1" x14ac:dyDescent="0.3">
      <c r="C547" s="44"/>
      <c r="D547" s="35"/>
      <c r="E547" s="44"/>
      <c r="F547" s="44"/>
      <c r="G547" s="53"/>
      <c r="H547" s="31"/>
    </row>
    <row r="548" spans="3:8" s="3" customFormat="1" x14ac:dyDescent="0.3">
      <c r="C548" s="44"/>
      <c r="D548" s="35"/>
      <c r="E548" s="44"/>
      <c r="F548" s="44"/>
      <c r="G548" s="53"/>
      <c r="H548" s="31"/>
    </row>
    <row r="549" spans="3:8" s="3" customFormat="1" x14ac:dyDescent="0.3">
      <c r="C549" s="44"/>
      <c r="D549" s="35"/>
      <c r="E549" s="44"/>
      <c r="F549" s="44"/>
      <c r="G549" s="53"/>
      <c r="H549" s="31"/>
    </row>
    <row r="550" spans="3:8" s="3" customFormat="1" x14ac:dyDescent="0.3">
      <c r="C550" s="44"/>
      <c r="D550" s="35"/>
      <c r="E550" s="44"/>
      <c r="F550" s="44"/>
      <c r="G550" s="53"/>
      <c r="H550" s="31"/>
    </row>
    <row r="551" spans="3:8" s="3" customFormat="1" x14ac:dyDescent="0.3">
      <c r="C551" s="44"/>
      <c r="D551" s="35"/>
      <c r="E551" s="44"/>
      <c r="F551" s="44"/>
      <c r="G551" s="53"/>
      <c r="H551" s="31"/>
    </row>
    <row r="552" spans="3:8" s="3" customFormat="1" x14ac:dyDescent="0.3">
      <c r="C552" s="44"/>
      <c r="D552" s="35"/>
      <c r="E552" s="44"/>
      <c r="F552" s="44"/>
      <c r="G552" s="53"/>
      <c r="H552" s="31"/>
    </row>
    <row r="553" spans="3:8" s="3" customFormat="1" x14ac:dyDescent="0.3">
      <c r="C553" s="44"/>
      <c r="D553" s="35"/>
      <c r="E553" s="44"/>
      <c r="F553" s="44"/>
      <c r="G553" s="53"/>
      <c r="H553" s="31"/>
    </row>
    <row r="554" spans="3:8" s="3" customFormat="1" x14ac:dyDescent="0.3">
      <c r="C554" s="44"/>
      <c r="D554" s="35"/>
      <c r="E554" s="44"/>
      <c r="F554" s="44"/>
      <c r="G554" s="53"/>
      <c r="H554" s="31"/>
    </row>
    <row r="555" spans="3:8" s="3" customFormat="1" x14ac:dyDescent="0.3">
      <c r="C555" s="44"/>
      <c r="D555" s="35"/>
      <c r="E555" s="44"/>
      <c r="F555" s="44"/>
      <c r="G555" s="53"/>
      <c r="H555" s="31"/>
    </row>
    <row r="556" spans="3:8" s="3" customFormat="1" x14ac:dyDescent="0.3">
      <c r="C556" s="44"/>
      <c r="D556" s="35"/>
      <c r="E556" s="44"/>
      <c r="F556" s="44"/>
      <c r="G556" s="53"/>
      <c r="H556" s="31"/>
    </row>
    <row r="557" spans="3:8" s="3" customFormat="1" x14ac:dyDescent="0.3">
      <c r="C557" s="44"/>
      <c r="D557" s="35"/>
      <c r="E557" s="44"/>
      <c r="F557" s="44"/>
      <c r="G557" s="53"/>
      <c r="H557" s="31"/>
    </row>
    <row r="558" spans="3:8" s="3" customFormat="1" x14ac:dyDescent="0.3">
      <c r="C558" s="44"/>
      <c r="D558" s="35"/>
      <c r="E558" s="44"/>
      <c r="F558" s="44"/>
      <c r="G558" s="53"/>
      <c r="H558" s="31"/>
    </row>
    <row r="559" spans="3:8" s="3" customFormat="1" x14ac:dyDescent="0.3">
      <c r="C559" s="44"/>
      <c r="D559" s="35"/>
      <c r="E559" s="44"/>
      <c r="F559" s="44"/>
      <c r="G559" s="53"/>
      <c r="H559" s="31"/>
    </row>
    <row r="560" spans="3:8" s="3" customFormat="1" x14ac:dyDescent="0.3">
      <c r="C560" s="44"/>
      <c r="D560" s="35"/>
      <c r="E560" s="44"/>
      <c r="F560" s="44"/>
      <c r="G560" s="53"/>
      <c r="H560" s="31"/>
    </row>
    <row r="561" spans="3:8" s="3" customFormat="1" x14ac:dyDescent="0.3">
      <c r="C561" s="44"/>
      <c r="D561" s="35"/>
      <c r="E561" s="44"/>
      <c r="F561" s="44"/>
      <c r="G561" s="53"/>
      <c r="H561" s="31"/>
    </row>
    <row r="562" spans="3:8" s="3" customFormat="1" x14ac:dyDescent="0.3">
      <c r="C562" s="44"/>
      <c r="D562" s="35"/>
      <c r="E562" s="44"/>
      <c r="F562" s="44"/>
      <c r="G562" s="53"/>
      <c r="H562" s="31"/>
    </row>
    <row r="563" spans="3:8" s="3" customFormat="1" x14ac:dyDescent="0.3">
      <c r="C563" s="44"/>
      <c r="D563" s="35"/>
      <c r="E563" s="44"/>
      <c r="F563" s="44"/>
      <c r="G563" s="53"/>
      <c r="H563" s="31"/>
    </row>
    <row r="564" spans="3:8" s="3" customFormat="1" x14ac:dyDescent="0.3">
      <c r="C564" s="44"/>
      <c r="D564" s="35"/>
      <c r="E564" s="44"/>
      <c r="F564" s="44"/>
      <c r="G564" s="53"/>
      <c r="H564" s="31"/>
    </row>
    <row r="565" spans="3:8" s="3" customFormat="1" x14ac:dyDescent="0.3">
      <c r="C565" s="44"/>
      <c r="D565" s="35"/>
      <c r="E565" s="44"/>
      <c r="F565" s="44"/>
      <c r="G565" s="53"/>
      <c r="H565" s="31"/>
    </row>
    <row r="566" spans="3:8" s="3" customFormat="1" x14ac:dyDescent="0.3">
      <c r="C566" s="44"/>
      <c r="D566" s="35"/>
      <c r="E566" s="44"/>
      <c r="F566" s="44"/>
      <c r="G566" s="53"/>
      <c r="H566" s="31"/>
    </row>
    <row r="567" spans="3:8" s="3" customFormat="1" x14ac:dyDescent="0.3">
      <c r="C567" s="44"/>
      <c r="D567" s="35"/>
      <c r="E567" s="44"/>
      <c r="F567" s="44"/>
      <c r="G567" s="53"/>
      <c r="H567" s="31"/>
    </row>
    <row r="568" spans="3:8" s="3" customFormat="1" x14ac:dyDescent="0.3">
      <c r="C568" s="44"/>
      <c r="D568" s="35"/>
      <c r="E568" s="44"/>
      <c r="F568" s="44"/>
      <c r="G568" s="53"/>
      <c r="H568" s="31"/>
    </row>
    <row r="569" spans="3:8" s="3" customFormat="1" x14ac:dyDescent="0.3">
      <c r="C569" s="44"/>
      <c r="D569" s="35"/>
      <c r="E569" s="44"/>
      <c r="F569" s="44"/>
      <c r="G569" s="53"/>
      <c r="H569" s="31"/>
    </row>
    <row r="570" spans="3:8" s="3" customFormat="1" x14ac:dyDescent="0.3">
      <c r="C570" s="44"/>
      <c r="D570" s="35"/>
      <c r="E570" s="44"/>
      <c r="F570" s="44"/>
      <c r="G570" s="53"/>
      <c r="H570" s="31"/>
    </row>
    <row r="571" spans="3:8" s="3" customFormat="1" x14ac:dyDescent="0.3">
      <c r="C571" s="44"/>
      <c r="D571" s="35"/>
      <c r="E571" s="44"/>
      <c r="F571" s="44"/>
      <c r="G571" s="53"/>
      <c r="H571" s="31"/>
    </row>
    <row r="572" spans="3:8" s="3" customFormat="1" x14ac:dyDescent="0.3">
      <c r="C572" s="44"/>
      <c r="D572" s="35"/>
      <c r="E572" s="44"/>
      <c r="F572" s="44"/>
      <c r="G572" s="53"/>
      <c r="H572" s="31"/>
    </row>
    <row r="573" spans="3:8" s="3" customFormat="1" x14ac:dyDescent="0.3">
      <c r="C573" s="44"/>
      <c r="D573" s="35"/>
      <c r="E573" s="44"/>
      <c r="F573" s="44"/>
      <c r="G573" s="53"/>
      <c r="H573" s="31"/>
    </row>
    <row r="574" spans="3:8" s="3" customFormat="1" x14ac:dyDescent="0.3">
      <c r="C574" s="44"/>
      <c r="D574" s="35"/>
      <c r="E574" s="44"/>
      <c r="F574" s="44"/>
      <c r="G574" s="53"/>
      <c r="H574" s="31"/>
    </row>
    <row r="575" spans="3:8" s="3" customFormat="1" x14ac:dyDescent="0.3">
      <c r="C575" s="44"/>
      <c r="D575" s="35"/>
      <c r="E575" s="44"/>
      <c r="F575" s="44"/>
      <c r="G575" s="53"/>
      <c r="H575" s="31"/>
    </row>
    <row r="576" spans="3:8" s="3" customFormat="1" x14ac:dyDescent="0.3">
      <c r="C576" s="44"/>
      <c r="D576" s="35"/>
      <c r="E576" s="44"/>
      <c r="F576" s="44"/>
      <c r="G576" s="53"/>
      <c r="H576" s="31"/>
    </row>
    <row r="577" spans="3:8" s="3" customFormat="1" x14ac:dyDescent="0.3">
      <c r="C577" s="44"/>
      <c r="D577" s="35"/>
      <c r="E577" s="44"/>
      <c r="F577" s="44"/>
      <c r="G577" s="53"/>
      <c r="H577" s="31"/>
    </row>
    <row r="578" spans="3:8" s="3" customFormat="1" x14ac:dyDescent="0.3">
      <c r="C578" s="44"/>
      <c r="D578" s="35"/>
      <c r="E578" s="44"/>
      <c r="F578" s="44"/>
      <c r="G578" s="53"/>
      <c r="H578" s="31"/>
    </row>
    <row r="579" spans="3:8" s="3" customFormat="1" x14ac:dyDescent="0.3">
      <c r="C579" s="44"/>
      <c r="D579" s="35"/>
      <c r="E579" s="44"/>
      <c r="F579" s="44"/>
      <c r="G579" s="53"/>
      <c r="H579" s="31"/>
    </row>
    <row r="580" spans="3:8" s="3" customFormat="1" x14ac:dyDescent="0.3">
      <c r="C580" s="44"/>
      <c r="D580" s="35"/>
      <c r="E580" s="44"/>
      <c r="F580" s="44"/>
      <c r="G580" s="53"/>
      <c r="H580" s="31"/>
    </row>
    <row r="581" spans="3:8" s="3" customFormat="1" x14ac:dyDescent="0.3">
      <c r="C581" s="44"/>
      <c r="D581" s="35"/>
      <c r="E581" s="44"/>
      <c r="F581" s="44"/>
      <c r="G581" s="53"/>
      <c r="H581" s="31"/>
    </row>
    <row r="582" spans="3:8" s="3" customFormat="1" x14ac:dyDescent="0.3">
      <c r="C582" s="44"/>
      <c r="D582" s="35"/>
      <c r="E582" s="44"/>
      <c r="F582" s="44"/>
      <c r="G582" s="53"/>
      <c r="H582" s="31"/>
    </row>
    <row r="583" spans="3:8" s="3" customFormat="1" x14ac:dyDescent="0.3">
      <c r="C583" s="44"/>
      <c r="D583" s="35"/>
      <c r="E583" s="44"/>
      <c r="F583" s="44"/>
      <c r="G583" s="53"/>
      <c r="H583" s="31"/>
    </row>
    <row r="584" spans="3:8" s="3" customFormat="1" x14ac:dyDescent="0.3">
      <c r="C584" s="44"/>
      <c r="D584" s="35"/>
      <c r="E584" s="44"/>
      <c r="F584" s="44"/>
      <c r="G584" s="53"/>
      <c r="H584" s="31"/>
    </row>
    <row r="585" spans="3:8" s="3" customFormat="1" x14ac:dyDescent="0.3">
      <c r="C585" s="44"/>
      <c r="D585" s="35"/>
      <c r="E585" s="44"/>
      <c r="F585" s="44"/>
      <c r="G585" s="53"/>
      <c r="H585" s="31"/>
    </row>
    <row r="586" spans="3:8" s="3" customFormat="1" x14ac:dyDescent="0.3">
      <c r="C586" s="44"/>
      <c r="D586" s="35"/>
      <c r="E586" s="44"/>
      <c r="F586" s="44"/>
      <c r="G586" s="53"/>
      <c r="H586" s="31"/>
    </row>
    <row r="587" spans="3:8" s="3" customFormat="1" x14ac:dyDescent="0.3">
      <c r="C587" s="44"/>
      <c r="D587" s="35"/>
      <c r="E587" s="44"/>
      <c r="F587" s="44"/>
      <c r="G587" s="53"/>
      <c r="H587" s="31"/>
    </row>
    <row r="588" spans="3:8" s="3" customFormat="1" x14ac:dyDescent="0.3">
      <c r="C588" s="44"/>
      <c r="D588" s="35"/>
      <c r="E588" s="44"/>
      <c r="F588" s="44"/>
      <c r="G588" s="53"/>
      <c r="H588" s="31"/>
    </row>
    <row r="589" spans="3:8" s="3" customFormat="1" x14ac:dyDescent="0.3">
      <c r="C589" s="44"/>
      <c r="D589" s="35"/>
      <c r="E589" s="44"/>
      <c r="F589" s="44"/>
      <c r="G589" s="53"/>
      <c r="H589" s="31"/>
    </row>
    <row r="590" spans="3:8" s="3" customFormat="1" x14ac:dyDescent="0.3">
      <c r="C590" s="44"/>
      <c r="D590" s="35"/>
      <c r="E590" s="44"/>
      <c r="F590" s="44"/>
      <c r="G590" s="53"/>
      <c r="H590" s="31"/>
    </row>
    <row r="591" spans="3:8" s="3" customFormat="1" x14ac:dyDescent="0.3">
      <c r="C591" s="44"/>
      <c r="D591" s="35"/>
      <c r="E591" s="44"/>
      <c r="F591" s="44"/>
      <c r="G591" s="53"/>
      <c r="H591" s="31"/>
    </row>
    <row r="592" spans="3:8" s="3" customFormat="1" x14ac:dyDescent="0.3">
      <c r="C592" s="44"/>
      <c r="D592" s="35"/>
      <c r="E592" s="44"/>
      <c r="F592" s="44"/>
      <c r="G592" s="53"/>
      <c r="H592" s="31"/>
    </row>
    <row r="593" spans="3:8" s="3" customFormat="1" x14ac:dyDescent="0.3">
      <c r="C593" s="44"/>
      <c r="D593" s="35"/>
      <c r="E593" s="44"/>
      <c r="F593" s="44"/>
      <c r="G593" s="53"/>
      <c r="H593" s="31"/>
    </row>
    <row r="594" spans="3:8" s="3" customFormat="1" x14ac:dyDescent="0.3">
      <c r="C594" s="44"/>
      <c r="D594" s="35"/>
      <c r="E594" s="44"/>
      <c r="F594" s="44"/>
      <c r="G594" s="53"/>
      <c r="H594" s="31"/>
    </row>
    <row r="595" spans="3:8" s="3" customFormat="1" x14ac:dyDescent="0.3">
      <c r="C595" s="44"/>
      <c r="D595" s="35"/>
      <c r="E595" s="44"/>
      <c r="F595" s="44"/>
      <c r="G595" s="53"/>
      <c r="H595" s="31"/>
    </row>
    <row r="596" spans="3:8" s="3" customFormat="1" x14ac:dyDescent="0.3">
      <c r="C596" s="44"/>
      <c r="D596" s="35"/>
      <c r="E596" s="44"/>
      <c r="F596" s="44"/>
      <c r="G596" s="53"/>
      <c r="H596" s="31"/>
    </row>
    <row r="597" spans="3:8" s="3" customFormat="1" x14ac:dyDescent="0.3">
      <c r="C597" s="44"/>
      <c r="D597" s="35"/>
      <c r="E597" s="44"/>
      <c r="F597" s="44"/>
      <c r="G597" s="53"/>
      <c r="H597" s="31"/>
    </row>
    <row r="598" spans="3:8" s="3" customFormat="1" x14ac:dyDescent="0.3">
      <c r="C598" s="44"/>
      <c r="D598" s="35"/>
      <c r="E598" s="44"/>
      <c r="F598" s="44"/>
      <c r="G598" s="53"/>
      <c r="H598" s="31"/>
    </row>
    <row r="599" spans="3:8" s="3" customFormat="1" x14ac:dyDescent="0.3">
      <c r="C599" s="44"/>
      <c r="D599" s="35"/>
      <c r="E599" s="44"/>
      <c r="F599" s="44"/>
      <c r="G599" s="53"/>
      <c r="H599" s="31"/>
    </row>
    <row r="600" spans="3:8" s="3" customFormat="1" x14ac:dyDescent="0.3">
      <c r="C600" s="44"/>
      <c r="D600" s="35"/>
      <c r="E600" s="44"/>
      <c r="F600" s="44"/>
      <c r="G600" s="53"/>
      <c r="H600" s="31"/>
    </row>
    <row r="601" spans="3:8" s="3" customFormat="1" x14ac:dyDescent="0.3">
      <c r="C601" s="44"/>
      <c r="D601" s="35"/>
      <c r="E601" s="44"/>
      <c r="F601" s="44"/>
      <c r="G601" s="53"/>
      <c r="H601" s="31"/>
    </row>
    <row r="602" spans="3:8" s="3" customFormat="1" x14ac:dyDescent="0.3">
      <c r="C602" s="44"/>
      <c r="D602" s="35"/>
      <c r="E602" s="44"/>
      <c r="F602" s="44"/>
      <c r="G602" s="53"/>
      <c r="H602" s="31"/>
    </row>
    <row r="603" spans="3:8" s="3" customFormat="1" x14ac:dyDescent="0.3">
      <c r="C603" s="44"/>
      <c r="D603" s="35"/>
      <c r="E603" s="44"/>
      <c r="F603" s="44"/>
      <c r="G603" s="53"/>
      <c r="H603" s="31"/>
    </row>
    <row r="604" spans="3:8" s="3" customFormat="1" x14ac:dyDescent="0.3">
      <c r="C604" s="44"/>
      <c r="D604" s="35"/>
      <c r="E604" s="44"/>
      <c r="F604" s="44"/>
      <c r="G604" s="53"/>
      <c r="H604" s="31"/>
    </row>
    <row r="605" spans="3:8" s="3" customFormat="1" x14ac:dyDescent="0.3">
      <c r="C605" s="44"/>
      <c r="D605" s="35"/>
      <c r="E605" s="44"/>
      <c r="F605" s="44"/>
      <c r="G605" s="53"/>
      <c r="H605" s="31"/>
    </row>
    <row r="606" spans="3:8" s="3" customFormat="1" x14ac:dyDescent="0.3">
      <c r="C606" s="44"/>
      <c r="D606" s="35"/>
      <c r="E606" s="44"/>
      <c r="F606" s="44"/>
      <c r="G606" s="53"/>
      <c r="H606" s="31"/>
    </row>
    <row r="607" spans="3:8" s="3" customFormat="1" x14ac:dyDescent="0.3">
      <c r="C607" s="44"/>
      <c r="D607" s="35"/>
      <c r="E607" s="44"/>
      <c r="F607" s="44"/>
      <c r="G607" s="53"/>
      <c r="H607" s="31"/>
    </row>
    <row r="608" spans="3:8" s="3" customFormat="1" x14ac:dyDescent="0.3">
      <c r="C608" s="44"/>
      <c r="D608" s="35"/>
      <c r="E608" s="44"/>
      <c r="F608" s="44"/>
      <c r="G608" s="53"/>
      <c r="H608" s="31"/>
    </row>
    <row r="609" spans="3:8" s="3" customFormat="1" x14ac:dyDescent="0.3">
      <c r="C609" s="44"/>
      <c r="D609" s="35"/>
      <c r="E609" s="44"/>
      <c r="F609" s="44"/>
      <c r="G609" s="53"/>
      <c r="H609" s="31"/>
    </row>
    <row r="610" spans="3:8" s="3" customFormat="1" x14ac:dyDescent="0.3">
      <c r="C610" s="44"/>
      <c r="D610" s="35"/>
      <c r="E610" s="44"/>
      <c r="F610" s="44"/>
      <c r="G610" s="53"/>
      <c r="H610" s="31"/>
    </row>
    <row r="611" spans="3:8" s="3" customFormat="1" x14ac:dyDescent="0.3">
      <c r="C611" s="44"/>
      <c r="D611" s="35"/>
      <c r="E611" s="44"/>
      <c r="F611" s="44"/>
      <c r="G611" s="53"/>
      <c r="H611" s="31"/>
    </row>
    <row r="612" spans="3:8" s="3" customFormat="1" x14ac:dyDescent="0.3">
      <c r="C612" s="44"/>
      <c r="D612" s="35"/>
      <c r="E612" s="44"/>
      <c r="F612" s="44"/>
      <c r="G612" s="53"/>
      <c r="H612" s="31"/>
    </row>
    <row r="613" spans="3:8" s="3" customFormat="1" x14ac:dyDescent="0.3">
      <c r="C613" s="44"/>
      <c r="D613" s="35"/>
      <c r="E613" s="44"/>
      <c r="F613" s="44"/>
      <c r="G613" s="53"/>
      <c r="H613" s="31"/>
    </row>
    <row r="614" spans="3:8" s="3" customFormat="1" x14ac:dyDescent="0.3">
      <c r="C614" s="44"/>
      <c r="D614" s="35"/>
      <c r="E614" s="44"/>
      <c r="F614" s="44"/>
      <c r="G614" s="53"/>
      <c r="H614" s="31"/>
    </row>
    <row r="615" spans="3:8" s="3" customFormat="1" x14ac:dyDescent="0.3">
      <c r="C615" s="44"/>
      <c r="D615" s="35"/>
      <c r="E615" s="44"/>
      <c r="F615" s="44"/>
      <c r="G615" s="53"/>
      <c r="H615" s="31"/>
    </row>
    <row r="616" spans="3:8" s="3" customFormat="1" x14ac:dyDescent="0.3">
      <c r="C616" s="44"/>
      <c r="D616" s="35"/>
      <c r="E616" s="44"/>
      <c r="F616" s="44"/>
      <c r="G616" s="53"/>
      <c r="H616" s="31"/>
    </row>
    <row r="617" spans="3:8" s="3" customFormat="1" x14ac:dyDescent="0.3">
      <c r="C617" s="44"/>
      <c r="D617" s="35"/>
      <c r="E617" s="44"/>
      <c r="F617" s="44"/>
      <c r="G617" s="53"/>
      <c r="H617" s="31"/>
    </row>
    <row r="618" spans="3:8" s="3" customFormat="1" x14ac:dyDescent="0.3">
      <c r="C618" s="44"/>
      <c r="D618" s="35"/>
      <c r="E618" s="44"/>
      <c r="F618" s="44"/>
      <c r="G618" s="53"/>
      <c r="H618" s="31"/>
    </row>
    <row r="619" spans="3:8" s="3" customFormat="1" x14ac:dyDescent="0.3">
      <c r="C619" s="44"/>
      <c r="D619" s="35"/>
      <c r="E619" s="44"/>
      <c r="F619" s="44"/>
      <c r="G619" s="53"/>
      <c r="H619" s="31"/>
    </row>
    <row r="620" spans="3:8" s="3" customFormat="1" x14ac:dyDescent="0.3">
      <c r="C620" s="44"/>
      <c r="D620" s="35"/>
      <c r="E620" s="44"/>
      <c r="F620" s="44"/>
      <c r="G620" s="53"/>
      <c r="H620" s="31"/>
    </row>
    <row r="621" spans="3:8" s="3" customFormat="1" x14ac:dyDescent="0.3">
      <c r="C621" s="44"/>
      <c r="D621" s="35"/>
      <c r="E621" s="44"/>
      <c r="F621" s="44"/>
      <c r="G621" s="53"/>
      <c r="H621" s="31"/>
    </row>
    <row r="622" spans="3:8" s="3" customFormat="1" x14ac:dyDescent="0.3">
      <c r="C622" s="44"/>
      <c r="D622" s="35"/>
      <c r="E622" s="44"/>
      <c r="F622" s="44"/>
      <c r="G622" s="53"/>
      <c r="H622" s="31"/>
    </row>
    <row r="623" spans="3:8" s="3" customFormat="1" x14ac:dyDescent="0.3">
      <c r="C623" s="44"/>
      <c r="D623" s="35"/>
      <c r="E623" s="44"/>
      <c r="F623" s="44"/>
      <c r="G623" s="53"/>
      <c r="H623" s="31"/>
    </row>
    <row r="624" spans="3:8" s="3" customFormat="1" x14ac:dyDescent="0.3">
      <c r="C624" s="44"/>
      <c r="D624" s="35"/>
      <c r="E624" s="44"/>
      <c r="F624" s="44"/>
      <c r="G624" s="53"/>
      <c r="H624" s="31"/>
    </row>
    <row r="625" spans="3:8" s="3" customFormat="1" x14ac:dyDescent="0.3">
      <c r="C625" s="44"/>
      <c r="D625" s="35"/>
      <c r="E625" s="44"/>
      <c r="F625" s="44"/>
      <c r="G625" s="53"/>
      <c r="H625" s="31"/>
    </row>
    <row r="626" spans="3:8" s="3" customFormat="1" x14ac:dyDescent="0.3">
      <c r="C626" s="44"/>
      <c r="D626" s="35"/>
      <c r="E626" s="44"/>
      <c r="F626" s="44"/>
      <c r="G626" s="53"/>
      <c r="H626" s="31"/>
    </row>
    <row r="627" spans="3:8" s="3" customFormat="1" x14ac:dyDescent="0.3">
      <c r="C627" s="44"/>
      <c r="D627" s="35"/>
      <c r="E627" s="44"/>
      <c r="F627" s="44"/>
      <c r="G627" s="53"/>
      <c r="H627" s="31"/>
    </row>
    <row r="628" spans="3:8" s="3" customFormat="1" x14ac:dyDescent="0.3">
      <c r="C628" s="44"/>
      <c r="D628" s="35"/>
      <c r="E628" s="44"/>
      <c r="F628" s="44"/>
      <c r="G628" s="53"/>
      <c r="H628" s="31"/>
    </row>
    <row r="629" spans="3:8" s="3" customFormat="1" x14ac:dyDescent="0.3">
      <c r="C629" s="44"/>
      <c r="D629" s="35"/>
      <c r="E629" s="44"/>
      <c r="F629" s="44"/>
      <c r="G629" s="53"/>
      <c r="H629" s="31"/>
    </row>
    <row r="630" spans="3:8" s="3" customFormat="1" x14ac:dyDescent="0.3">
      <c r="C630" s="44"/>
      <c r="D630" s="35"/>
      <c r="E630" s="44"/>
      <c r="F630" s="44"/>
      <c r="G630" s="53"/>
      <c r="H630" s="31"/>
    </row>
    <row r="631" spans="3:8" s="3" customFormat="1" x14ac:dyDescent="0.3">
      <c r="C631" s="44"/>
      <c r="D631" s="35"/>
      <c r="E631" s="44"/>
      <c r="F631" s="44"/>
      <c r="G631" s="53"/>
      <c r="H631" s="31"/>
    </row>
    <row r="632" spans="3:8" s="3" customFormat="1" x14ac:dyDescent="0.3">
      <c r="C632" s="44"/>
      <c r="D632" s="35"/>
      <c r="E632" s="44"/>
      <c r="F632" s="44"/>
      <c r="G632" s="53"/>
      <c r="H632" s="31"/>
    </row>
    <row r="633" spans="3:8" s="3" customFormat="1" x14ac:dyDescent="0.3">
      <c r="C633" s="44"/>
      <c r="D633" s="35"/>
      <c r="E633" s="44"/>
      <c r="F633" s="44"/>
      <c r="G633" s="53"/>
      <c r="H633" s="31"/>
    </row>
    <row r="634" spans="3:8" s="3" customFormat="1" x14ac:dyDescent="0.3">
      <c r="C634" s="44"/>
      <c r="D634" s="35"/>
      <c r="E634" s="44"/>
      <c r="F634" s="44"/>
      <c r="G634" s="53"/>
      <c r="H634" s="31"/>
    </row>
    <row r="635" spans="3:8" s="3" customFormat="1" x14ac:dyDescent="0.3">
      <c r="C635" s="44"/>
      <c r="D635" s="35"/>
      <c r="E635" s="44"/>
      <c r="F635" s="44"/>
      <c r="G635" s="53"/>
      <c r="H635" s="31"/>
    </row>
    <row r="636" spans="3:8" s="3" customFormat="1" x14ac:dyDescent="0.3">
      <c r="C636" s="44"/>
      <c r="D636" s="35"/>
      <c r="E636" s="44"/>
      <c r="F636" s="44"/>
      <c r="G636" s="53"/>
      <c r="H636" s="31"/>
    </row>
    <row r="637" spans="3:8" s="3" customFormat="1" x14ac:dyDescent="0.3">
      <c r="C637" s="44"/>
      <c r="D637" s="35"/>
      <c r="E637" s="44"/>
      <c r="F637" s="44"/>
      <c r="G637" s="53"/>
      <c r="H637" s="31"/>
    </row>
    <row r="638" spans="3:8" s="3" customFormat="1" x14ac:dyDescent="0.3">
      <c r="C638" s="44"/>
      <c r="D638" s="35"/>
      <c r="E638" s="44"/>
      <c r="F638" s="44"/>
      <c r="G638" s="53"/>
      <c r="H638" s="31"/>
    </row>
    <row r="639" spans="3:8" s="3" customFormat="1" x14ac:dyDescent="0.3">
      <c r="C639" s="44"/>
      <c r="D639" s="35"/>
      <c r="E639" s="44"/>
      <c r="F639" s="44"/>
      <c r="G639" s="53"/>
      <c r="H639" s="31"/>
    </row>
    <row r="640" spans="3:8" s="3" customFormat="1" x14ac:dyDescent="0.3">
      <c r="C640" s="44"/>
      <c r="D640" s="35"/>
      <c r="E640" s="44"/>
      <c r="F640" s="44"/>
      <c r="G640" s="53"/>
      <c r="H640" s="31"/>
    </row>
    <row r="641" spans="3:8" s="3" customFormat="1" x14ac:dyDescent="0.3">
      <c r="C641" s="44"/>
      <c r="D641" s="35"/>
      <c r="E641" s="44"/>
      <c r="F641" s="44"/>
      <c r="G641" s="53"/>
      <c r="H641" s="31"/>
    </row>
    <row r="642" spans="3:8" s="3" customFormat="1" x14ac:dyDescent="0.3">
      <c r="C642" s="44"/>
      <c r="D642" s="35"/>
      <c r="E642" s="44"/>
      <c r="F642" s="44"/>
      <c r="G642" s="53"/>
      <c r="H642" s="31"/>
    </row>
    <row r="643" spans="3:8" s="3" customFormat="1" x14ac:dyDescent="0.3">
      <c r="C643" s="44"/>
      <c r="D643" s="35"/>
      <c r="E643" s="44"/>
      <c r="F643" s="44"/>
      <c r="G643" s="53"/>
      <c r="H643" s="31"/>
    </row>
    <row r="644" spans="3:8" s="3" customFormat="1" x14ac:dyDescent="0.3">
      <c r="C644" s="44"/>
      <c r="D644" s="35"/>
      <c r="E644" s="44"/>
      <c r="F644" s="44"/>
      <c r="G644" s="53"/>
      <c r="H644" s="31"/>
    </row>
    <row r="645" spans="3:8" s="3" customFormat="1" x14ac:dyDescent="0.3">
      <c r="C645" s="44"/>
      <c r="D645" s="35"/>
      <c r="E645" s="44"/>
      <c r="F645" s="44"/>
      <c r="G645" s="53"/>
      <c r="H645" s="31"/>
    </row>
    <row r="646" spans="3:8" s="3" customFormat="1" x14ac:dyDescent="0.3">
      <c r="C646" s="44"/>
      <c r="D646" s="35"/>
      <c r="E646" s="44"/>
      <c r="F646" s="44"/>
      <c r="G646" s="53"/>
      <c r="H646" s="31"/>
    </row>
    <row r="647" spans="3:8" s="3" customFormat="1" x14ac:dyDescent="0.3">
      <c r="C647" s="44"/>
      <c r="D647" s="35"/>
      <c r="E647" s="44"/>
      <c r="F647" s="44"/>
      <c r="G647" s="53"/>
      <c r="H647" s="31"/>
    </row>
    <row r="648" spans="3:8" s="3" customFormat="1" x14ac:dyDescent="0.3">
      <c r="C648" s="44"/>
      <c r="D648" s="35"/>
      <c r="E648" s="44"/>
      <c r="F648" s="44"/>
      <c r="G648" s="53"/>
      <c r="H648" s="31"/>
    </row>
    <row r="649" spans="3:8" s="3" customFormat="1" x14ac:dyDescent="0.3">
      <c r="C649" s="44"/>
      <c r="D649" s="35"/>
      <c r="E649" s="44"/>
      <c r="F649" s="44"/>
      <c r="G649" s="53"/>
      <c r="H649" s="31"/>
    </row>
    <row r="650" spans="3:8" s="3" customFormat="1" x14ac:dyDescent="0.3">
      <c r="C650" s="44"/>
      <c r="D650" s="35"/>
      <c r="E650" s="44"/>
      <c r="F650" s="44"/>
      <c r="G650" s="53"/>
      <c r="H650" s="31"/>
    </row>
    <row r="651" spans="3:8" s="3" customFormat="1" x14ac:dyDescent="0.3">
      <c r="C651" s="44"/>
      <c r="D651" s="35"/>
      <c r="E651" s="44"/>
      <c r="F651" s="44"/>
      <c r="G651" s="53"/>
      <c r="H651" s="31"/>
    </row>
    <row r="652" spans="3:8" s="3" customFormat="1" x14ac:dyDescent="0.3">
      <c r="C652" s="44"/>
      <c r="D652" s="35"/>
      <c r="E652" s="44"/>
      <c r="F652" s="44"/>
      <c r="G652" s="53"/>
      <c r="H652" s="31"/>
    </row>
    <row r="653" spans="3:8" s="3" customFormat="1" x14ac:dyDescent="0.3">
      <c r="C653" s="44"/>
      <c r="D653" s="35"/>
      <c r="E653" s="44"/>
      <c r="F653" s="44"/>
      <c r="G653" s="53"/>
      <c r="H653" s="31"/>
    </row>
    <row r="654" spans="3:8" s="3" customFormat="1" x14ac:dyDescent="0.3">
      <c r="C654" s="44"/>
      <c r="D654" s="35"/>
      <c r="E654" s="44"/>
      <c r="F654" s="44"/>
      <c r="G654" s="53"/>
      <c r="H654" s="31"/>
    </row>
    <row r="655" spans="3:8" s="3" customFormat="1" x14ac:dyDescent="0.3">
      <c r="C655" s="44"/>
      <c r="D655" s="35"/>
      <c r="E655" s="44"/>
      <c r="F655" s="44"/>
      <c r="G655" s="53"/>
      <c r="H655" s="31"/>
    </row>
    <row r="656" spans="3:8" s="3" customFormat="1" x14ac:dyDescent="0.3">
      <c r="C656" s="44"/>
      <c r="D656" s="35"/>
      <c r="E656" s="44"/>
      <c r="F656" s="44"/>
      <c r="G656" s="53"/>
      <c r="H656" s="31"/>
    </row>
    <row r="657" spans="3:8" s="3" customFormat="1" x14ac:dyDescent="0.3">
      <c r="C657" s="44"/>
      <c r="D657" s="35"/>
      <c r="E657" s="44"/>
      <c r="F657" s="44"/>
      <c r="G657" s="53"/>
      <c r="H657" s="31"/>
    </row>
    <row r="658" spans="3:8" s="3" customFormat="1" x14ac:dyDescent="0.3">
      <c r="C658" s="44"/>
      <c r="D658" s="35"/>
      <c r="E658" s="44"/>
      <c r="F658" s="44"/>
      <c r="G658" s="53"/>
      <c r="H658" s="31"/>
    </row>
    <row r="659" spans="3:8" s="3" customFormat="1" x14ac:dyDescent="0.3">
      <c r="C659" s="44"/>
      <c r="D659" s="35"/>
      <c r="E659" s="44"/>
      <c r="F659" s="44"/>
      <c r="G659" s="53"/>
      <c r="H659" s="31"/>
    </row>
    <row r="660" spans="3:8" s="3" customFormat="1" x14ac:dyDescent="0.3">
      <c r="C660" s="44"/>
      <c r="D660" s="35"/>
      <c r="E660" s="44"/>
      <c r="F660" s="44"/>
      <c r="G660" s="53"/>
      <c r="H660" s="31"/>
    </row>
    <row r="661" spans="3:8" s="3" customFormat="1" x14ac:dyDescent="0.3">
      <c r="C661" s="44"/>
      <c r="D661" s="35"/>
      <c r="E661" s="44"/>
      <c r="F661" s="44"/>
      <c r="G661" s="53"/>
      <c r="H661" s="31"/>
    </row>
    <row r="662" spans="3:8" s="3" customFormat="1" x14ac:dyDescent="0.3">
      <c r="C662" s="44"/>
      <c r="D662" s="35"/>
      <c r="E662" s="44"/>
      <c r="F662" s="44"/>
      <c r="G662" s="53"/>
      <c r="H662" s="31"/>
    </row>
    <row r="663" spans="3:8" s="3" customFormat="1" x14ac:dyDescent="0.3">
      <c r="C663" s="44"/>
      <c r="D663" s="35"/>
      <c r="E663" s="44"/>
      <c r="F663" s="44"/>
      <c r="G663" s="53"/>
      <c r="H663" s="31"/>
    </row>
    <row r="664" spans="3:8" s="3" customFormat="1" x14ac:dyDescent="0.3">
      <c r="C664" s="44"/>
      <c r="D664" s="35"/>
      <c r="E664" s="44"/>
      <c r="F664" s="44"/>
      <c r="G664" s="53"/>
      <c r="H664" s="31"/>
    </row>
    <row r="665" spans="3:8" s="3" customFormat="1" x14ac:dyDescent="0.3">
      <c r="C665" s="44"/>
      <c r="D665" s="35"/>
      <c r="E665" s="44"/>
      <c r="F665" s="44"/>
      <c r="G665" s="53"/>
      <c r="H665" s="31"/>
    </row>
    <row r="666" spans="3:8" s="3" customFormat="1" x14ac:dyDescent="0.3">
      <c r="C666" s="44"/>
      <c r="D666" s="35"/>
      <c r="E666" s="44"/>
      <c r="F666" s="44"/>
      <c r="G666" s="53"/>
      <c r="H666" s="31"/>
    </row>
    <row r="667" spans="3:8" s="3" customFormat="1" x14ac:dyDescent="0.3">
      <c r="C667" s="44"/>
      <c r="D667" s="35"/>
      <c r="E667" s="44"/>
      <c r="F667" s="44"/>
      <c r="G667" s="53"/>
      <c r="H667" s="31"/>
    </row>
    <row r="668" spans="3:8" s="3" customFormat="1" x14ac:dyDescent="0.3">
      <c r="C668" s="44"/>
      <c r="D668" s="35"/>
      <c r="E668" s="44"/>
      <c r="F668" s="44"/>
      <c r="G668" s="53"/>
      <c r="H668" s="31"/>
    </row>
    <row r="669" spans="3:8" s="3" customFormat="1" x14ac:dyDescent="0.3">
      <c r="C669" s="44"/>
      <c r="D669" s="35"/>
      <c r="E669" s="44"/>
      <c r="F669" s="44"/>
      <c r="G669" s="53"/>
      <c r="H669" s="31"/>
    </row>
    <row r="670" spans="3:8" s="3" customFormat="1" x14ac:dyDescent="0.3">
      <c r="C670" s="44"/>
      <c r="D670" s="35"/>
      <c r="E670" s="44"/>
      <c r="F670" s="44"/>
      <c r="G670" s="53"/>
      <c r="H670" s="31"/>
    </row>
    <row r="671" spans="3:8" s="3" customFormat="1" x14ac:dyDescent="0.3">
      <c r="C671" s="44"/>
      <c r="D671" s="35"/>
      <c r="E671" s="44"/>
      <c r="F671" s="44"/>
      <c r="G671" s="53"/>
      <c r="H671" s="31"/>
    </row>
    <row r="672" spans="3:8" s="3" customFormat="1" x14ac:dyDescent="0.3">
      <c r="C672" s="44"/>
      <c r="D672" s="35"/>
      <c r="E672" s="44"/>
      <c r="F672" s="44"/>
      <c r="G672" s="53"/>
      <c r="H672" s="31"/>
    </row>
    <row r="673" spans="3:8" s="3" customFormat="1" x14ac:dyDescent="0.3">
      <c r="C673" s="44"/>
      <c r="D673" s="35"/>
      <c r="E673" s="44"/>
      <c r="F673" s="44"/>
      <c r="G673" s="53"/>
      <c r="H673" s="31"/>
    </row>
    <row r="674" spans="3:8" s="3" customFormat="1" x14ac:dyDescent="0.3">
      <c r="C674" s="44"/>
      <c r="D674" s="35"/>
      <c r="E674" s="44"/>
      <c r="F674" s="44"/>
      <c r="G674" s="53"/>
      <c r="H674" s="31"/>
    </row>
    <row r="675" spans="3:8" s="3" customFormat="1" x14ac:dyDescent="0.3">
      <c r="C675" s="44"/>
      <c r="D675" s="35"/>
      <c r="E675" s="44"/>
      <c r="F675" s="44"/>
      <c r="G675" s="53"/>
      <c r="H675" s="31"/>
    </row>
    <row r="676" spans="3:8" s="3" customFormat="1" x14ac:dyDescent="0.3">
      <c r="C676" s="44"/>
      <c r="D676" s="35"/>
      <c r="E676" s="44"/>
      <c r="F676" s="44"/>
      <c r="G676" s="53"/>
      <c r="H676" s="31"/>
    </row>
    <row r="677" spans="3:8" s="3" customFormat="1" x14ac:dyDescent="0.3">
      <c r="C677" s="44"/>
      <c r="D677" s="35"/>
      <c r="E677" s="44"/>
      <c r="F677" s="44"/>
      <c r="G677" s="53"/>
      <c r="H677" s="31"/>
    </row>
    <row r="678" spans="3:8" s="3" customFormat="1" x14ac:dyDescent="0.3">
      <c r="C678" s="44"/>
      <c r="D678" s="35"/>
      <c r="E678" s="44"/>
      <c r="F678" s="44"/>
      <c r="G678" s="53"/>
      <c r="H678" s="31"/>
    </row>
    <row r="679" spans="3:8" s="3" customFormat="1" x14ac:dyDescent="0.3">
      <c r="C679" s="44"/>
      <c r="D679" s="35"/>
      <c r="E679" s="44"/>
      <c r="F679" s="44"/>
      <c r="G679" s="53"/>
      <c r="H679" s="31"/>
    </row>
    <row r="680" spans="3:8" s="3" customFormat="1" x14ac:dyDescent="0.3">
      <c r="C680" s="44"/>
      <c r="D680" s="35"/>
      <c r="E680" s="44"/>
      <c r="F680" s="44"/>
      <c r="G680" s="53"/>
      <c r="H680" s="31"/>
    </row>
    <row r="681" spans="3:8" s="3" customFormat="1" x14ac:dyDescent="0.3">
      <c r="C681" s="44"/>
      <c r="D681" s="35"/>
      <c r="E681" s="44"/>
      <c r="F681" s="44"/>
      <c r="G681" s="53"/>
      <c r="H681" s="31"/>
    </row>
    <row r="682" spans="3:8" s="3" customFormat="1" x14ac:dyDescent="0.3">
      <c r="C682" s="44"/>
      <c r="D682" s="35"/>
      <c r="E682" s="44"/>
      <c r="F682" s="44"/>
      <c r="G682" s="53"/>
      <c r="H682" s="31"/>
    </row>
    <row r="683" spans="3:8" s="3" customFormat="1" x14ac:dyDescent="0.3">
      <c r="C683" s="44"/>
      <c r="D683" s="35"/>
      <c r="E683" s="44"/>
      <c r="F683" s="44"/>
      <c r="G683" s="53"/>
      <c r="H683" s="31"/>
    </row>
    <row r="684" spans="3:8" s="3" customFormat="1" x14ac:dyDescent="0.3">
      <c r="C684" s="44"/>
      <c r="D684" s="35"/>
      <c r="E684" s="44"/>
      <c r="F684" s="44"/>
      <c r="G684" s="53"/>
      <c r="H684" s="31"/>
    </row>
    <row r="685" spans="3:8" s="3" customFormat="1" x14ac:dyDescent="0.3">
      <c r="C685" s="44"/>
      <c r="D685" s="35"/>
      <c r="E685" s="44"/>
      <c r="F685" s="44"/>
      <c r="G685" s="53"/>
      <c r="H685" s="31"/>
    </row>
    <row r="686" spans="3:8" s="3" customFormat="1" x14ac:dyDescent="0.3">
      <c r="C686" s="44"/>
      <c r="D686" s="35"/>
      <c r="E686" s="44"/>
      <c r="F686" s="44"/>
      <c r="G686" s="53"/>
      <c r="H686" s="31"/>
    </row>
    <row r="687" spans="3:8" s="3" customFormat="1" x14ac:dyDescent="0.3">
      <c r="C687" s="44"/>
      <c r="D687" s="35"/>
      <c r="E687" s="44"/>
      <c r="F687" s="44"/>
      <c r="G687" s="53"/>
      <c r="H687" s="31"/>
    </row>
    <row r="688" spans="3:8" s="3" customFormat="1" x14ac:dyDescent="0.3">
      <c r="C688" s="44"/>
      <c r="D688" s="35"/>
      <c r="E688" s="44"/>
      <c r="F688" s="44"/>
      <c r="G688" s="53"/>
      <c r="H688" s="31"/>
    </row>
    <row r="689" spans="3:8" s="3" customFormat="1" x14ac:dyDescent="0.3">
      <c r="C689" s="44"/>
      <c r="D689" s="35"/>
      <c r="E689" s="44"/>
      <c r="F689" s="44"/>
      <c r="G689" s="53"/>
      <c r="H689" s="31"/>
    </row>
    <row r="690" spans="3:8" s="3" customFormat="1" x14ac:dyDescent="0.3">
      <c r="C690" s="44"/>
      <c r="D690" s="35"/>
      <c r="E690" s="44"/>
      <c r="F690" s="44"/>
      <c r="G690" s="53"/>
      <c r="H690" s="31"/>
    </row>
    <row r="691" spans="3:8" s="3" customFormat="1" x14ac:dyDescent="0.3">
      <c r="C691" s="44"/>
      <c r="D691" s="35"/>
      <c r="E691" s="44"/>
      <c r="F691" s="44"/>
      <c r="G691" s="53"/>
      <c r="H691" s="31"/>
    </row>
    <row r="692" spans="3:8" s="3" customFormat="1" x14ac:dyDescent="0.3">
      <c r="C692" s="44"/>
      <c r="D692" s="35"/>
      <c r="E692" s="44"/>
      <c r="F692" s="44"/>
      <c r="G692" s="53"/>
      <c r="H692" s="31"/>
    </row>
    <row r="693" spans="3:8" s="3" customFormat="1" x14ac:dyDescent="0.3">
      <c r="C693" s="44"/>
      <c r="D693" s="35"/>
      <c r="E693" s="44"/>
      <c r="F693" s="44"/>
      <c r="G693" s="53"/>
      <c r="H693" s="31"/>
    </row>
    <row r="694" spans="3:8" s="3" customFormat="1" x14ac:dyDescent="0.3">
      <c r="C694" s="44"/>
      <c r="D694" s="35"/>
      <c r="E694" s="44"/>
      <c r="F694" s="44"/>
      <c r="G694" s="53"/>
      <c r="H694" s="31"/>
    </row>
    <row r="695" spans="3:8" s="3" customFormat="1" x14ac:dyDescent="0.3">
      <c r="C695" s="44"/>
      <c r="D695" s="35"/>
      <c r="E695" s="44"/>
      <c r="F695" s="44"/>
      <c r="G695" s="53"/>
      <c r="H695" s="31"/>
    </row>
    <row r="696" spans="3:8" s="3" customFormat="1" x14ac:dyDescent="0.3">
      <c r="C696" s="44"/>
      <c r="D696" s="35"/>
      <c r="E696" s="44"/>
      <c r="F696" s="44"/>
      <c r="G696" s="53"/>
      <c r="H696" s="31"/>
    </row>
    <row r="697" spans="3:8" s="3" customFormat="1" x14ac:dyDescent="0.3">
      <c r="C697" s="44"/>
      <c r="D697" s="35"/>
      <c r="E697" s="44"/>
      <c r="F697" s="44"/>
      <c r="G697" s="53"/>
      <c r="H697" s="31"/>
    </row>
    <row r="698" spans="3:8" s="3" customFormat="1" x14ac:dyDescent="0.3">
      <c r="C698" s="44"/>
      <c r="D698" s="35"/>
      <c r="E698" s="44"/>
      <c r="F698" s="44"/>
      <c r="G698" s="53"/>
      <c r="H698" s="31"/>
    </row>
    <row r="699" spans="3:8" s="3" customFormat="1" x14ac:dyDescent="0.3">
      <c r="C699" s="44"/>
      <c r="D699" s="35"/>
      <c r="E699" s="44"/>
      <c r="F699" s="44"/>
      <c r="G699" s="53"/>
      <c r="H699" s="31"/>
    </row>
    <row r="700" spans="3:8" s="3" customFormat="1" x14ac:dyDescent="0.3">
      <c r="C700" s="44"/>
      <c r="D700" s="35"/>
      <c r="E700" s="44"/>
      <c r="F700" s="44"/>
      <c r="G700" s="53"/>
      <c r="H700" s="31"/>
    </row>
    <row r="701" spans="3:8" s="3" customFormat="1" x14ac:dyDescent="0.3">
      <c r="C701" s="44"/>
      <c r="D701" s="35"/>
      <c r="E701" s="44"/>
      <c r="F701" s="44"/>
      <c r="G701" s="53"/>
      <c r="H701" s="31"/>
    </row>
    <row r="702" spans="3:8" s="3" customFormat="1" x14ac:dyDescent="0.3">
      <c r="C702" s="44"/>
      <c r="D702" s="35"/>
      <c r="E702" s="44"/>
      <c r="F702" s="44"/>
      <c r="G702" s="53"/>
      <c r="H702" s="31"/>
    </row>
    <row r="703" spans="3:8" s="3" customFormat="1" x14ac:dyDescent="0.3">
      <c r="C703" s="44"/>
      <c r="D703" s="35"/>
      <c r="E703" s="44"/>
      <c r="F703" s="44"/>
      <c r="G703" s="53"/>
      <c r="H703" s="31"/>
    </row>
    <row r="704" spans="3:8" s="3" customFormat="1" x14ac:dyDescent="0.3">
      <c r="C704" s="44"/>
      <c r="D704" s="35"/>
      <c r="E704" s="44"/>
      <c r="F704" s="44"/>
      <c r="G704" s="53"/>
      <c r="H704" s="31"/>
    </row>
    <row r="705" spans="3:8" s="3" customFormat="1" x14ac:dyDescent="0.3">
      <c r="C705" s="44"/>
      <c r="D705" s="35"/>
      <c r="E705" s="44"/>
      <c r="F705" s="44"/>
      <c r="G705" s="53"/>
      <c r="H705" s="31"/>
    </row>
    <row r="706" spans="3:8" s="3" customFormat="1" x14ac:dyDescent="0.3">
      <c r="C706" s="44"/>
      <c r="D706" s="35"/>
      <c r="E706" s="44"/>
      <c r="F706" s="44"/>
      <c r="G706" s="53"/>
      <c r="H706" s="31"/>
    </row>
    <row r="707" spans="3:8" s="3" customFormat="1" x14ac:dyDescent="0.3">
      <c r="C707" s="44"/>
      <c r="D707" s="35"/>
      <c r="E707" s="44"/>
      <c r="F707" s="44"/>
      <c r="G707" s="53"/>
      <c r="H707" s="31"/>
    </row>
    <row r="708" spans="3:8" s="3" customFormat="1" x14ac:dyDescent="0.3">
      <c r="C708" s="44"/>
      <c r="D708" s="35"/>
      <c r="E708" s="44"/>
      <c r="F708" s="44"/>
      <c r="G708" s="53"/>
      <c r="H708" s="31"/>
    </row>
    <row r="709" spans="3:8" s="3" customFormat="1" x14ac:dyDescent="0.3">
      <c r="C709" s="44"/>
      <c r="D709" s="35"/>
      <c r="E709" s="44"/>
      <c r="F709" s="44"/>
      <c r="G709" s="53"/>
      <c r="H709" s="31"/>
    </row>
    <row r="710" spans="3:8" s="3" customFormat="1" x14ac:dyDescent="0.3">
      <c r="C710" s="44"/>
      <c r="D710" s="35"/>
      <c r="E710" s="44"/>
      <c r="F710" s="44"/>
      <c r="G710" s="53"/>
      <c r="H710" s="31"/>
    </row>
    <row r="711" spans="3:8" s="3" customFormat="1" x14ac:dyDescent="0.3">
      <c r="C711" s="44"/>
      <c r="D711" s="35"/>
      <c r="E711" s="44"/>
      <c r="F711" s="44"/>
      <c r="G711" s="53"/>
      <c r="H711" s="31"/>
    </row>
    <row r="712" spans="3:8" s="3" customFormat="1" x14ac:dyDescent="0.3">
      <c r="C712" s="44"/>
      <c r="D712" s="35"/>
      <c r="E712" s="44"/>
      <c r="F712" s="44"/>
      <c r="G712" s="53"/>
      <c r="H712" s="31"/>
    </row>
    <row r="713" spans="3:8" s="3" customFormat="1" x14ac:dyDescent="0.3">
      <c r="C713" s="44"/>
      <c r="D713" s="35"/>
      <c r="E713" s="44"/>
      <c r="F713" s="44"/>
      <c r="G713" s="53"/>
      <c r="H713" s="31"/>
    </row>
    <row r="714" spans="3:8" s="3" customFormat="1" x14ac:dyDescent="0.3">
      <c r="C714" s="44"/>
      <c r="D714" s="35"/>
      <c r="E714" s="44"/>
      <c r="F714" s="44"/>
      <c r="G714" s="53"/>
      <c r="H714" s="31"/>
    </row>
    <row r="715" spans="3:8" s="3" customFormat="1" x14ac:dyDescent="0.3">
      <c r="C715" s="44"/>
      <c r="D715" s="35"/>
      <c r="E715" s="44"/>
      <c r="F715" s="44"/>
      <c r="G715" s="53"/>
      <c r="H715" s="31"/>
    </row>
    <row r="716" spans="3:8" s="3" customFormat="1" x14ac:dyDescent="0.3">
      <c r="C716" s="44"/>
      <c r="D716" s="35"/>
      <c r="E716" s="44"/>
      <c r="F716" s="44"/>
      <c r="G716" s="53"/>
      <c r="H716" s="31"/>
    </row>
    <row r="717" spans="3:8" s="3" customFormat="1" x14ac:dyDescent="0.3">
      <c r="C717" s="44"/>
      <c r="D717" s="35"/>
      <c r="E717" s="44"/>
      <c r="F717" s="44"/>
      <c r="G717" s="53"/>
      <c r="H717" s="31"/>
    </row>
    <row r="718" spans="3:8" s="3" customFormat="1" x14ac:dyDescent="0.3">
      <c r="C718" s="44"/>
      <c r="D718" s="35"/>
      <c r="E718" s="44"/>
      <c r="F718" s="44"/>
      <c r="G718" s="53"/>
      <c r="H718" s="31"/>
    </row>
    <row r="719" spans="3:8" s="3" customFormat="1" x14ac:dyDescent="0.3">
      <c r="C719" s="44"/>
      <c r="D719" s="35"/>
      <c r="E719" s="44"/>
      <c r="F719" s="44"/>
      <c r="G719" s="53"/>
      <c r="H719" s="31"/>
    </row>
    <row r="720" spans="3:8" s="3" customFormat="1" x14ac:dyDescent="0.3">
      <c r="C720" s="44"/>
      <c r="D720" s="35"/>
      <c r="E720" s="44"/>
      <c r="F720" s="44"/>
      <c r="G720" s="53"/>
      <c r="H720" s="31"/>
    </row>
    <row r="721" spans="3:8" s="3" customFormat="1" x14ac:dyDescent="0.3">
      <c r="C721" s="44"/>
      <c r="D721" s="35"/>
      <c r="E721" s="44"/>
      <c r="F721" s="44"/>
      <c r="G721" s="53"/>
      <c r="H721" s="31"/>
    </row>
    <row r="722" spans="3:8" s="3" customFormat="1" x14ac:dyDescent="0.3">
      <c r="C722" s="44"/>
      <c r="D722" s="35"/>
      <c r="E722" s="44"/>
      <c r="F722" s="44"/>
      <c r="G722" s="53"/>
      <c r="H722" s="31"/>
    </row>
    <row r="723" spans="3:8" s="3" customFormat="1" x14ac:dyDescent="0.3">
      <c r="C723" s="44"/>
      <c r="D723" s="35"/>
      <c r="E723" s="44"/>
      <c r="F723" s="44"/>
      <c r="G723" s="53"/>
      <c r="H723" s="31"/>
    </row>
    <row r="724" spans="3:8" s="3" customFormat="1" x14ac:dyDescent="0.3">
      <c r="C724" s="44"/>
      <c r="D724" s="35"/>
      <c r="E724" s="44"/>
      <c r="F724" s="44"/>
      <c r="G724" s="53"/>
      <c r="H724" s="31"/>
    </row>
    <row r="725" spans="3:8" s="3" customFormat="1" x14ac:dyDescent="0.3">
      <c r="C725" s="44"/>
      <c r="D725" s="35"/>
      <c r="E725" s="44"/>
      <c r="F725" s="44"/>
      <c r="G725" s="53"/>
      <c r="H725" s="31"/>
    </row>
    <row r="726" spans="3:8" s="3" customFormat="1" x14ac:dyDescent="0.3">
      <c r="C726" s="44"/>
      <c r="D726" s="35"/>
      <c r="E726" s="44"/>
      <c r="F726" s="44"/>
      <c r="G726" s="53"/>
      <c r="H726" s="31"/>
    </row>
    <row r="727" spans="3:8" s="3" customFormat="1" x14ac:dyDescent="0.3">
      <c r="C727" s="44"/>
      <c r="D727" s="35"/>
      <c r="E727" s="44"/>
      <c r="F727" s="44"/>
      <c r="G727" s="53"/>
      <c r="H727" s="31"/>
    </row>
    <row r="728" spans="3:8" s="3" customFormat="1" x14ac:dyDescent="0.3">
      <c r="C728" s="44"/>
      <c r="D728" s="35"/>
      <c r="E728" s="44"/>
      <c r="F728" s="44"/>
      <c r="G728" s="53"/>
      <c r="H728" s="31"/>
    </row>
    <row r="729" spans="3:8" s="3" customFormat="1" x14ac:dyDescent="0.3">
      <c r="C729" s="44"/>
      <c r="D729" s="35"/>
      <c r="E729" s="44"/>
      <c r="F729" s="44"/>
      <c r="G729" s="53"/>
      <c r="H729" s="31"/>
    </row>
    <row r="730" spans="3:8" s="3" customFormat="1" x14ac:dyDescent="0.3">
      <c r="C730" s="44"/>
      <c r="D730" s="35"/>
      <c r="E730" s="44"/>
      <c r="F730" s="44"/>
      <c r="G730" s="53"/>
      <c r="H730" s="31"/>
    </row>
    <row r="731" spans="3:8" s="3" customFormat="1" x14ac:dyDescent="0.3">
      <c r="C731" s="44"/>
      <c r="D731" s="35"/>
      <c r="E731" s="44"/>
      <c r="F731" s="44"/>
      <c r="G731" s="53"/>
      <c r="H731" s="31"/>
    </row>
    <row r="732" spans="3:8" s="3" customFormat="1" x14ac:dyDescent="0.3">
      <c r="C732" s="44"/>
      <c r="D732" s="35"/>
      <c r="E732" s="44"/>
      <c r="F732" s="44"/>
      <c r="G732" s="53"/>
      <c r="H732" s="31"/>
    </row>
    <row r="733" spans="3:8" s="3" customFormat="1" x14ac:dyDescent="0.3">
      <c r="C733" s="44"/>
      <c r="D733" s="35"/>
      <c r="E733" s="44"/>
      <c r="F733" s="44"/>
      <c r="G733" s="53"/>
      <c r="H733" s="31"/>
    </row>
    <row r="734" spans="3:8" s="3" customFormat="1" x14ac:dyDescent="0.3">
      <c r="C734" s="44"/>
      <c r="D734" s="35"/>
      <c r="E734" s="44"/>
      <c r="F734" s="44"/>
      <c r="G734" s="53"/>
      <c r="H734" s="31"/>
    </row>
    <row r="735" spans="3:8" s="3" customFormat="1" x14ac:dyDescent="0.3">
      <c r="C735" s="44"/>
      <c r="D735" s="35"/>
      <c r="E735" s="44"/>
      <c r="F735" s="44"/>
      <c r="G735" s="53"/>
      <c r="H735" s="31"/>
    </row>
    <row r="736" spans="3:8" s="3" customFormat="1" x14ac:dyDescent="0.3">
      <c r="C736" s="44"/>
      <c r="D736" s="35"/>
      <c r="E736" s="44"/>
      <c r="F736" s="44"/>
      <c r="G736" s="53"/>
      <c r="H736" s="31"/>
    </row>
    <row r="737" spans="3:8" s="3" customFormat="1" x14ac:dyDescent="0.3">
      <c r="C737" s="44"/>
      <c r="D737" s="35"/>
      <c r="E737" s="44"/>
      <c r="F737" s="44"/>
      <c r="G737" s="53"/>
      <c r="H737" s="31"/>
    </row>
    <row r="738" spans="3:8" s="3" customFormat="1" x14ac:dyDescent="0.3">
      <c r="C738" s="44"/>
      <c r="D738" s="35"/>
      <c r="E738" s="44"/>
      <c r="F738" s="44"/>
      <c r="G738" s="53"/>
      <c r="H738" s="31"/>
    </row>
    <row r="739" spans="3:8" s="3" customFormat="1" x14ac:dyDescent="0.3">
      <c r="C739" s="44"/>
      <c r="D739" s="35"/>
      <c r="E739" s="44"/>
      <c r="F739" s="44"/>
      <c r="G739" s="53"/>
      <c r="H739" s="31"/>
    </row>
    <row r="740" spans="3:8" s="3" customFormat="1" x14ac:dyDescent="0.3">
      <c r="C740" s="44"/>
      <c r="D740" s="35"/>
      <c r="E740" s="44"/>
      <c r="F740" s="44"/>
      <c r="G740" s="53"/>
      <c r="H740" s="31"/>
    </row>
    <row r="741" spans="3:8" s="3" customFormat="1" x14ac:dyDescent="0.3">
      <c r="C741" s="44"/>
      <c r="D741" s="35"/>
      <c r="E741" s="44"/>
      <c r="F741" s="44"/>
      <c r="G741" s="53"/>
      <c r="H741" s="31"/>
    </row>
    <row r="742" spans="3:8" s="3" customFormat="1" x14ac:dyDescent="0.3">
      <c r="C742" s="44"/>
      <c r="D742" s="35"/>
      <c r="E742" s="44"/>
      <c r="F742" s="44"/>
      <c r="G742" s="53"/>
      <c r="H742" s="31"/>
    </row>
    <row r="743" spans="3:8" s="3" customFormat="1" x14ac:dyDescent="0.3">
      <c r="C743" s="44"/>
      <c r="D743" s="35"/>
      <c r="E743" s="44"/>
      <c r="F743" s="44"/>
      <c r="G743" s="53"/>
      <c r="H743" s="31"/>
    </row>
    <row r="744" spans="3:8" s="3" customFormat="1" x14ac:dyDescent="0.3">
      <c r="C744" s="44"/>
      <c r="D744" s="35"/>
      <c r="E744" s="44"/>
      <c r="F744" s="44"/>
      <c r="G744" s="53"/>
      <c r="H744" s="31"/>
    </row>
    <row r="745" spans="3:8" s="3" customFormat="1" x14ac:dyDescent="0.3">
      <c r="C745" s="44"/>
      <c r="D745" s="35"/>
      <c r="E745" s="44"/>
      <c r="F745" s="44"/>
      <c r="G745" s="53"/>
      <c r="H745" s="31"/>
    </row>
    <row r="746" spans="3:8" s="3" customFormat="1" x14ac:dyDescent="0.3">
      <c r="C746" s="44"/>
      <c r="D746" s="35"/>
      <c r="E746" s="44"/>
      <c r="F746" s="44"/>
      <c r="G746" s="53"/>
      <c r="H746" s="31"/>
    </row>
    <row r="747" spans="3:8" s="3" customFormat="1" x14ac:dyDescent="0.3">
      <c r="C747" s="44"/>
      <c r="D747" s="35"/>
      <c r="E747" s="44"/>
      <c r="F747" s="44"/>
      <c r="G747" s="53"/>
      <c r="H747" s="31"/>
    </row>
    <row r="748" spans="3:8" s="3" customFormat="1" x14ac:dyDescent="0.3">
      <c r="C748" s="44"/>
      <c r="D748" s="35"/>
      <c r="E748" s="44"/>
      <c r="F748" s="44"/>
      <c r="G748" s="53"/>
      <c r="H748" s="31"/>
    </row>
    <row r="749" spans="3:8" s="3" customFormat="1" x14ac:dyDescent="0.3">
      <c r="C749" s="44"/>
      <c r="D749" s="35"/>
      <c r="E749" s="44"/>
      <c r="F749" s="44"/>
      <c r="G749" s="53"/>
      <c r="H749" s="31"/>
    </row>
    <row r="750" spans="3:8" s="3" customFormat="1" x14ac:dyDescent="0.3">
      <c r="C750" s="44"/>
      <c r="D750" s="35"/>
      <c r="E750" s="44"/>
      <c r="F750" s="44"/>
      <c r="G750" s="53"/>
      <c r="H750" s="31"/>
    </row>
    <row r="751" spans="3:8" s="3" customFormat="1" x14ac:dyDescent="0.3">
      <c r="C751" s="44"/>
      <c r="D751" s="35"/>
      <c r="E751" s="44"/>
      <c r="F751" s="44"/>
      <c r="G751" s="53"/>
      <c r="H751" s="31"/>
    </row>
    <row r="752" spans="3:8" s="3" customFormat="1" x14ac:dyDescent="0.3">
      <c r="C752" s="44"/>
      <c r="D752" s="35"/>
      <c r="E752" s="44"/>
      <c r="F752" s="44"/>
      <c r="G752" s="53"/>
      <c r="H752" s="31"/>
    </row>
    <row r="753" spans="3:8" s="3" customFormat="1" x14ac:dyDescent="0.3">
      <c r="C753" s="44"/>
      <c r="D753" s="35"/>
      <c r="E753" s="44"/>
      <c r="F753" s="44"/>
      <c r="G753" s="53"/>
      <c r="H753" s="31"/>
    </row>
    <row r="754" spans="3:8" s="3" customFormat="1" x14ac:dyDescent="0.3">
      <c r="C754" s="44"/>
      <c r="D754" s="35"/>
      <c r="E754" s="44"/>
      <c r="F754" s="44"/>
      <c r="G754" s="53"/>
      <c r="H754" s="31"/>
    </row>
    <row r="755" spans="3:8" s="3" customFormat="1" x14ac:dyDescent="0.3">
      <c r="C755" s="44"/>
      <c r="D755" s="35"/>
      <c r="E755" s="44"/>
      <c r="F755" s="44"/>
      <c r="G755" s="53"/>
      <c r="H755" s="31"/>
    </row>
    <row r="756" spans="3:8" s="3" customFormat="1" x14ac:dyDescent="0.3">
      <c r="C756" s="44"/>
      <c r="D756" s="35"/>
      <c r="E756" s="44"/>
      <c r="F756" s="44"/>
      <c r="G756" s="53"/>
      <c r="H756" s="31"/>
    </row>
    <row r="757" spans="3:8" s="3" customFormat="1" x14ac:dyDescent="0.3">
      <c r="C757" s="44"/>
      <c r="D757" s="35"/>
      <c r="E757" s="44"/>
      <c r="F757" s="44"/>
      <c r="G757" s="53"/>
      <c r="H757" s="31"/>
    </row>
    <row r="758" spans="3:8" s="3" customFormat="1" x14ac:dyDescent="0.3">
      <c r="C758" s="44"/>
      <c r="D758" s="35"/>
      <c r="E758" s="44"/>
      <c r="F758" s="44"/>
      <c r="G758" s="53"/>
      <c r="H758" s="31"/>
    </row>
    <row r="759" spans="3:8" s="3" customFormat="1" x14ac:dyDescent="0.3">
      <c r="C759" s="44"/>
      <c r="D759" s="35"/>
      <c r="E759" s="44"/>
      <c r="F759" s="44"/>
      <c r="G759" s="53"/>
      <c r="H759" s="31"/>
    </row>
    <row r="760" spans="3:8" s="3" customFormat="1" x14ac:dyDescent="0.3">
      <c r="C760" s="44"/>
      <c r="D760" s="35"/>
      <c r="E760" s="44"/>
      <c r="F760" s="44"/>
      <c r="G760" s="53"/>
      <c r="H760" s="31"/>
    </row>
    <row r="761" spans="3:8" s="3" customFormat="1" x14ac:dyDescent="0.3">
      <c r="C761" s="44"/>
      <c r="D761" s="35"/>
      <c r="E761" s="44"/>
      <c r="F761" s="44"/>
      <c r="G761" s="53"/>
      <c r="H761" s="31"/>
    </row>
    <row r="762" spans="3:8" s="3" customFormat="1" x14ac:dyDescent="0.3">
      <c r="C762" s="44"/>
      <c r="D762" s="35"/>
      <c r="E762" s="44"/>
      <c r="F762" s="44"/>
      <c r="G762" s="53"/>
      <c r="H762" s="31"/>
    </row>
    <row r="763" spans="3:8" s="3" customFormat="1" x14ac:dyDescent="0.3">
      <c r="C763" s="44"/>
      <c r="D763" s="35"/>
      <c r="E763" s="44"/>
      <c r="F763" s="44"/>
      <c r="G763" s="53"/>
      <c r="H763" s="31"/>
    </row>
    <row r="764" spans="3:8" s="3" customFormat="1" x14ac:dyDescent="0.3">
      <c r="C764" s="44"/>
      <c r="D764" s="35"/>
      <c r="E764" s="44"/>
      <c r="F764" s="44"/>
      <c r="G764" s="53"/>
      <c r="H764" s="31"/>
    </row>
    <row r="765" spans="3:8" s="3" customFormat="1" x14ac:dyDescent="0.3">
      <c r="C765" s="44"/>
      <c r="D765" s="35"/>
      <c r="E765" s="44"/>
      <c r="F765" s="44"/>
      <c r="G765" s="53"/>
      <c r="H765" s="31"/>
    </row>
    <row r="766" spans="3:8" s="3" customFormat="1" x14ac:dyDescent="0.3">
      <c r="C766" s="44"/>
      <c r="D766" s="35"/>
      <c r="E766" s="44"/>
      <c r="F766" s="44"/>
      <c r="G766" s="53"/>
      <c r="H766" s="31"/>
    </row>
    <row r="767" spans="3:8" s="3" customFormat="1" x14ac:dyDescent="0.3">
      <c r="C767" s="44"/>
      <c r="D767" s="35"/>
      <c r="E767" s="44"/>
      <c r="F767" s="44"/>
      <c r="G767" s="53"/>
      <c r="H767" s="31"/>
    </row>
    <row r="768" spans="3:8" s="3" customFormat="1" x14ac:dyDescent="0.3">
      <c r="C768" s="44"/>
      <c r="D768" s="35"/>
      <c r="E768" s="44"/>
      <c r="F768" s="44"/>
      <c r="G768" s="53"/>
      <c r="H768" s="31"/>
    </row>
    <row r="769" spans="3:8" s="3" customFormat="1" x14ac:dyDescent="0.3">
      <c r="C769" s="44"/>
      <c r="D769" s="35"/>
      <c r="E769" s="44"/>
      <c r="F769" s="44"/>
      <c r="G769" s="53"/>
      <c r="H769" s="31"/>
    </row>
    <row r="770" spans="3:8" s="3" customFormat="1" x14ac:dyDescent="0.3">
      <c r="C770" s="44"/>
      <c r="D770" s="35"/>
      <c r="E770" s="44"/>
      <c r="F770" s="44"/>
      <c r="G770" s="53"/>
      <c r="H770" s="31"/>
    </row>
    <row r="771" spans="3:8" s="3" customFormat="1" x14ac:dyDescent="0.3">
      <c r="C771" s="44"/>
      <c r="D771" s="35"/>
      <c r="E771" s="44"/>
      <c r="F771" s="44"/>
      <c r="G771" s="53"/>
      <c r="H771" s="31"/>
    </row>
    <row r="772" spans="3:8" s="3" customFormat="1" x14ac:dyDescent="0.3">
      <c r="C772" s="44"/>
      <c r="D772" s="35"/>
      <c r="E772" s="44"/>
      <c r="F772" s="44"/>
      <c r="G772" s="53"/>
      <c r="H772" s="31"/>
    </row>
    <row r="773" spans="3:8" s="3" customFormat="1" x14ac:dyDescent="0.3">
      <c r="C773" s="44"/>
      <c r="D773" s="35"/>
      <c r="E773" s="44"/>
      <c r="F773" s="44"/>
      <c r="G773" s="53"/>
      <c r="H773" s="31"/>
    </row>
    <row r="774" spans="3:8" s="3" customFormat="1" x14ac:dyDescent="0.3">
      <c r="C774" s="44"/>
      <c r="D774" s="35"/>
      <c r="E774" s="44"/>
      <c r="F774" s="44"/>
      <c r="G774" s="53"/>
      <c r="H774" s="31"/>
    </row>
    <row r="775" spans="3:8" s="3" customFormat="1" x14ac:dyDescent="0.3">
      <c r="C775" s="44"/>
      <c r="D775" s="35"/>
      <c r="E775" s="44"/>
      <c r="F775" s="44"/>
      <c r="G775" s="53"/>
      <c r="H775" s="31"/>
    </row>
    <row r="776" spans="3:8" s="3" customFormat="1" x14ac:dyDescent="0.3">
      <c r="C776" s="44"/>
      <c r="D776" s="35"/>
      <c r="E776" s="44"/>
      <c r="F776" s="44"/>
      <c r="G776" s="53"/>
      <c r="H776" s="31"/>
    </row>
    <row r="777" spans="3:8" s="3" customFormat="1" x14ac:dyDescent="0.3">
      <c r="C777" s="44"/>
      <c r="D777" s="35"/>
      <c r="E777" s="44"/>
      <c r="F777" s="44"/>
      <c r="G777" s="53"/>
      <c r="H777" s="31"/>
    </row>
    <row r="778" spans="3:8" s="3" customFormat="1" x14ac:dyDescent="0.3">
      <c r="C778" s="44"/>
      <c r="D778" s="35"/>
      <c r="E778" s="44"/>
      <c r="F778" s="44"/>
      <c r="G778" s="53"/>
      <c r="H778" s="31"/>
    </row>
    <row r="779" spans="3:8" s="3" customFormat="1" x14ac:dyDescent="0.3">
      <c r="C779" s="44"/>
      <c r="D779" s="35"/>
      <c r="E779" s="44"/>
      <c r="F779" s="44"/>
      <c r="G779" s="53"/>
      <c r="H779" s="31"/>
    </row>
    <row r="780" spans="3:8" s="3" customFormat="1" x14ac:dyDescent="0.3">
      <c r="C780" s="44"/>
      <c r="D780" s="35"/>
      <c r="E780" s="44"/>
      <c r="F780" s="44"/>
      <c r="G780" s="53"/>
      <c r="H780" s="31"/>
    </row>
    <row r="781" spans="3:8" s="3" customFormat="1" x14ac:dyDescent="0.3">
      <c r="C781" s="44"/>
      <c r="D781" s="35"/>
      <c r="E781" s="44"/>
      <c r="F781" s="44"/>
      <c r="G781" s="53"/>
      <c r="H781" s="31"/>
    </row>
    <row r="782" spans="3:8" s="3" customFormat="1" x14ac:dyDescent="0.3">
      <c r="C782" s="44"/>
      <c r="D782" s="35"/>
      <c r="E782" s="44"/>
      <c r="F782" s="44"/>
      <c r="G782" s="53"/>
      <c r="H782" s="31"/>
    </row>
    <row r="783" spans="3:8" s="3" customFormat="1" x14ac:dyDescent="0.3">
      <c r="C783" s="44"/>
      <c r="D783" s="35"/>
      <c r="E783" s="44"/>
      <c r="F783" s="44"/>
      <c r="G783" s="53"/>
      <c r="H783" s="31"/>
    </row>
    <row r="784" spans="3:8" s="3" customFormat="1" x14ac:dyDescent="0.3">
      <c r="C784" s="44"/>
      <c r="D784" s="35"/>
      <c r="E784" s="44"/>
      <c r="F784" s="44"/>
      <c r="G784" s="53"/>
      <c r="H784" s="31"/>
    </row>
    <row r="785" spans="3:8" s="3" customFormat="1" x14ac:dyDescent="0.3">
      <c r="C785" s="44"/>
      <c r="D785" s="35"/>
      <c r="E785" s="44"/>
      <c r="F785" s="44"/>
      <c r="G785" s="53"/>
      <c r="H785" s="31"/>
    </row>
    <row r="786" spans="3:8" s="3" customFormat="1" x14ac:dyDescent="0.3">
      <c r="C786" s="44"/>
      <c r="D786" s="35"/>
      <c r="E786" s="44"/>
      <c r="F786" s="44"/>
      <c r="G786" s="53"/>
      <c r="H786" s="31"/>
    </row>
    <row r="787" spans="3:8" s="3" customFormat="1" x14ac:dyDescent="0.3">
      <c r="C787" s="44"/>
      <c r="D787" s="35"/>
      <c r="E787" s="44"/>
      <c r="F787" s="44"/>
      <c r="G787" s="53"/>
      <c r="H787" s="31"/>
    </row>
    <row r="788" spans="3:8" s="3" customFormat="1" x14ac:dyDescent="0.3">
      <c r="C788" s="44"/>
      <c r="D788" s="35"/>
      <c r="E788" s="44"/>
      <c r="F788" s="44"/>
      <c r="G788" s="53"/>
      <c r="H788" s="31"/>
    </row>
    <row r="789" spans="3:8" s="3" customFormat="1" x14ac:dyDescent="0.3">
      <c r="C789" s="44"/>
      <c r="D789" s="35"/>
      <c r="E789" s="44"/>
      <c r="F789" s="44"/>
      <c r="G789" s="53"/>
      <c r="H789" s="31"/>
    </row>
    <row r="790" spans="3:8" s="3" customFormat="1" x14ac:dyDescent="0.3">
      <c r="C790" s="44"/>
      <c r="D790" s="35"/>
      <c r="E790" s="44"/>
      <c r="F790" s="44"/>
      <c r="G790" s="53"/>
      <c r="H790" s="31"/>
    </row>
    <row r="791" spans="3:8" s="3" customFormat="1" x14ac:dyDescent="0.3">
      <c r="C791" s="44"/>
      <c r="D791" s="35"/>
      <c r="E791" s="44"/>
      <c r="F791" s="44"/>
      <c r="G791" s="53"/>
      <c r="H791" s="31"/>
    </row>
    <row r="792" spans="3:8" s="3" customFormat="1" x14ac:dyDescent="0.3">
      <c r="C792" s="44"/>
      <c r="D792" s="35"/>
      <c r="E792" s="44"/>
      <c r="F792" s="44"/>
      <c r="G792" s="53"/>
      <c r="H792" s="31"/>
    </row>
    <row r="793" spans="3:8" s="3" customFormat="1" x14ac:dyDescent="0.3">
      <c r="C793" s="44"/>
      <c r="D793" s="35"/>
      <c r="E793" s="44"/>
      <c r="F793" s="44"/>
      <c r="G793" s="53"/>
      <c r="H793" s="31"/>
    </row>
    <row r="794" spans="3:8" s="3" customFormat="1" x14ac:dyDescent="0.3">
      <c r="C794" s="44"/>
      <c r="D794" s="35"/>
      <c r="E794" s="44"/>
      <c r="F794" s="44"/>
      <c r="G794" s="53"/>
      <c r="H794" s="31"/>
    </row>
    <row r="795" spans="3:8" s="3" customFormat="1" x14ac:dyDescent="0.3">
      <c r="C795" s="44"/>
      <c r="D795" s="35"/>
      <c r="E795" s="44"/>
      <c r="F795" s="44"/>
      <c r="G795" s="53"/>
      <c r="H795" s="31"/>
    </row>
    <row r="796" spans="3:8" s="3" customFormat="1" x14ac:dyDescent="0.3">
      <c r="C796" s="44"/>
      <c r="D796" s="35"/>
      <c r="E796" s="44"/>
      <c r="F796" s="44"/>
      <c r="G796" s="53"/>
      <c r="H796" s="31"/>
    </row>
    <row r="797" spans="3:8" s="3" customFormat="1" x14ac:dyDescent="0.3">
      <c r="C797" s="44"/>
      <c r="D797" s="35"/>
      <c r="E797" s="44"/>
      <c r="F797" s="44"/>
      <c r="G797" s="53"/>
      <c r="H797" s="31"/>
    </row>
    <row r="798" spans="3:8" s="3" customFormat="1" x14ac:dyDescent="0.3">
      <c r="C798" s="44"/>
      <c r="D798" s="35"/>
      <c r="E798" s="44"/>
      <c r="F798" s="44"/>
      <c r="G798" s="53"/>
      <c r="H798" s="31"/>
    </row>
    <row r="799" spans="3:8" s="3" customFormat="1" x14ac:dyDescent="0.3">
      <c r="C799" s="44"/>
      <c r="D799" s="35"/>
      <c r="E799" s="44"/>
      <c r="F799" s="44"/>
      <c r="G799" s="53"/>
      <c r="H799" s="31"/>
    </row>
    <row r="800" spans="3:8" s="3" customFormat="1" x14ac:dyDescent="0.3">
      <c r="C800" s="44"/>
      <c r="D800" s="35"/>
      <c r="E800" s="44"/>
      <c r="F800" s="44"/>
      <c r="G800" s="53"/>
      <c r="H800" s="31"/>
    </row>
    <row r="801" spans="3:8" s="3" customFormat="1" x14ac:dyDescent="0.3">
      <c r="C801" s="44"/>
      <c r="D801" s="35"/>
      <c r="E801" s="44"/>
      <c r="F801" s="44"/>
      <c r="G801" s="53"/>
      <c r="H801" s="31"/>
    </row>
    <row r="802" spans="3:8" s="3" customFormat="1" x14ac:dyDescent="0.3">
      <c r="C802" s="44"/>
      <c r="D802" s="35"/>
      <c r="E802" s="44"/>
      <c r="F802" s="44"/>
      <c r="G802" s="53"/>
      <c r="H802" s="31"/>
    </row>
    <row r="803" spans="3:8" s="3" customFormat="1" x14ac:dyDescent="0.3">
      <c r="C803" s="44"/>
      <c r="D803" s="35"/>
      <c r="E803" s="44"/>
      <c r="F803" s="44"/>
      <c r="G803" s="53"/>
      <c r="H803" s="31"/>
    </row>
    <row r="804" spans="3:8" s="3" customFormat="1" x14ac:dyDescent="0.3">
      <c r="C804" s="44"/>
      <c r="D804" s="35"/>
      <c r="E804" s="44"/>
      <c r="F804" s="44"/>
      <c r="G804" s="53"/>
      <c r="H804" s="31"/>
    </row>
    <row r="805" spans="3:8" s="3" customFormat="1" x14ac:dyDescent="0.3">
      <c r="C805" s="44"/>
      <c r="D805" s="35"/>
      <c r="E805" s="44"/>
      <c r="F805" s="44"/>
      <c r="G805" s="53"/>
      <c r="H805" s="31"/>
    </row>
    <row r="806" spans="3:8" s="3" customFormat="1" x14ac:dyDescent="0.3">
      <c r="C806" s="44"/>
      <c r="D806" s="35"/>
      <c r="E806" s="44"/>
      <c r="F806" s="44"/>
      <c r="G806" s="53"/>
      <c r="H806" s="31"/>
    </row>
    <row r="807" spans="3:8" s="3" customFormat="1" x14ac:dyDescent="0.3">
      <c r="C807" s="44"/>
      <c r="D807" s="35"/>
      <c r="E807" s="44"/>
      <c r="F807" s="44"/>
      <c r="G807" s="53"/>
      <c r="H807" s="31"/>
    </row>
    <row r="808" spans="3:8" s="3" customFormat="1" x14ac:dyDescent="0.3">
      <c r="C808" s="44"/>
      <c r="D808" s="35"/>
      <c r="E808" s="44"/>
      <c r="F808" s="44"/>
      <c r="G808" s="53"/>
      <c r="H808" s="31"/>
    </row>
    <row r="809" spans="3:8" s="3" customFormat="1" x14ac:dyDescent="0.3">
      <c r="C809" s="44"/>
      <c r="D809" s="35"/>
      <c r="E809" s="44"/>
      <c r="F809" s="44"/>
      <c r="G809" s="53"/>
      <c r="H809" s="31"/>
    </row>
    <row r="810" spans="3:8" s="3" customFormat="1" x14ac:dyDescent="0.3">
      <c r="C810" s="44"/>
      <c r="D810" s="35"/>
      <c r="E810" s="44"/>
      <c r="F810" s="44"/>
      <c r="G810" s="53"/>
      <c r="H810" s="31"/>
    </row>
    <row r="811" spans="3:8" s="3" customFormat="1" x14ac:dyDescent="0.3">
      <c r="C811" s="44"/>
      <c r="D811" s="35"/>
      <c r="E811" s="44"/>
      <c r="F811" s="44"/>
      <c r="G811" s="53"/>
      <c r="H811" s="31"/>
    </row>
    <row r="812" spans="3:8" s="3" customFormat="1" x14ac:dyDescent="0.3">
      <c r="C812" s="44"/>
      <c r="D812" s="35"/>
      <c r="E812" s="44"/>
      <c r="F812" s="44"/>
      <c r="G812" s="53"/>
      <c r="H812" s="31"/>
    </row>
    <row r="813" spans="3:8" s="3" customFormat="1" x14ac:dyDescent="0.3">
      <c r="C813" s="44"/>
      <c r="D813" s="35"/>
      <c r="E813" s="44"/>
      <c r="F813" s="44"/>
      <c r="G813" s="53"/>
      <c r="H813" s="31"/>
    </row>
    <row r="814" spans="3:8" s="3" customFormat="1" x14ac:dyDescent="0.3">
      <c r="C814" s="44"/>
      <c r="D814" s="35"/>
      <c r="E814" s="44"/>
      <c r="F814" s="44"/>
      <c r="G814" s="53"/>
      <c r="H814" s="31"/>
    </row>
    <row r="815" spans="3:8" s="3" customFormat="1" x14ac:dyDescent="0.3">
      <c r="C815" s="44"/>
      <c r="D815" s="35"/>
      <c r="E815" s="44"/>
      <c r="F815" s="44"/>
      <c r="G815" s="53"/>
      <c r="H815" s="31"/>
    </row>
    <row r="816" spans="3:8" s="3" customFormat="1" x14ac:dyDescent="0.3">
      <c r="C816" s="44"/>
      <c r="D816" s="35"/>
      <c r="E816" s="44"/>
      <c r="F816" s="44"/>
      <c r="G816" s="53"/>
      <c r="H816" s="31"/>
    </row>
    <row r="817" spans="3:8" s="3" customFormat="1" x14ac:dyDescent="0.3">
      <c r="C817" s="44"/>
      <c r="D817" s="35"/>
      <c r="E817" s="44"/>
      <c r="F817" s="44"/>
      <c r="G817" s="53"/>
      <c r="H817" s="31"/>
    </row>
    <row r="818" spans="3:8" s="3" customFormat="1" x14ac:dyDescent="0.3">
      <c r="C818" s="44"/>
      <c r="D818" s="35"/>
      <c r="E818" s="44"/>
      <c r="F818" s="44"/>
      <c r="G818" s="53"/>
      <c r="H818" s="31"/>
    </row>
    <row r="819" spans="3:8" s="3" customFormat="1" x14ac:dyDescent="0.3">
      <c r="C819" s="44"/>
      <c r="D819" s="35"/>
      <c r="E819" s="44"/>
      <c r="F819" s="44"/>
      <c r="G819" s="53"/>
      <c r="H819" s="31"/>
    </row>
    <row r="820" spans="3:8" s="3" customFormat="1" x14ac:dyDescent="0.3">
      <c r="C820" s="44"/>
      <c r="D820" s="35"/>
      <c r="E820" s="44"/>
      <c r="F820" s="44"/>
      <c r="G820" s="53"/>
      <c r="H820" s="31"/>
    </row>
    <row r="821" spans="3:8" s="3" customFormat="1" x14ac:dyDescent="0.3">
      <c r="C821" s="44"/>
      <c r="D821" s="35"/>
      <c r="E821" s="44"/>
      <c r="F821" s="44"/>
      <c r="G821" s="53"/>
      <c r="H821" s="31"/>
    </row>
    <row r="822" spans="3:8" s="3" customFormat="1" x14ac:dyDescent="0.3">
      <c r="C822" s="44"/>
      <c r="D822" s="35"/>
      <c r="E822" s="44"/>
      <c r="F822" s="44"/>
      <c r="G822" s="53"/>
      <c r="H822" s="31"/>
    </row>
    <row r="823" spans="3:8" s="3" customFormat="1" x14ac:dyDescent="0.3">
      <c r="C823" s="44"/>
      <c r="D823" s="35"/>
      <c r="E823" s="44"/>
      <c r="F823" s="44"/>
      <c r="G823" s="53"/>
      <c r="H823" s="31"/>
    </row>
    <row r="824" spans="3:8" s="3" customFormat="1" x14ac:dyDescent="0.3">
      <c r="C824" s="44"/>
      <c r="D824" s="35"/>
      <c r="E824" s="44"/>
      <c r="F824" s="44"/>
      <c r="G824" s="53"/>
      <c r="H824" s="31"/>
    </row>
    <row r="825" spans="3:8" s="3" customFormat="1" x14ac:dyDescent="0.3">
      <c r="C825" s="44"/>
      <c r="D825" s="35"/>
      <c r="E825" s="44"/>
      <c r="F825" s="44"/>
      <c r="G825" s="53"/>
      <c r="H825" s="31"/>
    </row>
    <row r="826" spans="3:8" s="3" customFormat="1" x14ac:dyDescent="0.3">
      <c r="C826" s="44"/>
      <c r="D826" s="35"/>
      <c r="E826" s="44"/>
      <c r="F826" s="44"/>
      <c r="G826" s="53"/>
      <c r="H826" s="31"/>
    </row>
    <row r="827" spans="3:8" s="3" customFormat="1" x14ac:dyDescent="0.3">
      <c r="C827" s="44"/>
      <c r="D827" s="35"/>
      <c r="E827" s="44"/>
      <c r="F827" s="44"/>
      <c r="G827" s="53"/>
      <c r="H827" s="31"/>
    </row>
    <row r="828" spans="3:8" s="3" customFormat="1" x14ac:dyDescent="0.3">
      <c r="C828" s="44"/>
      <c r="D828" s="35"/>
      <c r="E828" s="44"/>
      <c r="F828" s="44"/>
      <c r="G828" s="53"/>
      <c r="H828" s="31"/>
    </row>
    <row r="829" spans="3:8" s="3" customFormat="1" x14ac:dyDescent="0.3">
      <c r="C829" s="44"/>
      <c r="D829" s="35"/>
      <c r="E829" s="44"/>
      <c r="F829" s="44"/>
      <c r="G829" s="53"/>
      <c r="H829" s="31"/>
    </row>
    <row r="830" spans="3:8" s="3" customFormat="1" x14ac:dyDescent="0.3">
      <c r="C830" s="44"/>
      <c r="D830" s="35"/>
      <c r="E830" s="44"/>
      <c r="F830" s="44"/>
      <c r="G830" s="53"/>
      <c r="H830" s="31"/>
    </row>
    <row r="831" spans="3:8" s="3" customFormat="1" x14ac:dyDescent="0.3">
      <c r="C831" s="44"/>
      <c r="D831" s="35"/>
      <c r="E831" s="44"/>
      <c r="F831" s="44"/>
      <c r="G831" s="53"/>
      <c r="H831" s="31"/>
    </row>
    <row r="832" spans="3:8" s="3" customFormat="1" x14ac:dyDescent="0.3">
      <c r="C832" s="44"/>
      <c r="D832" s="35"/>
      <c r="E832" s="44"/>
      <c r="F832" s="44"/>
      <c r="G832" s="53"/>
      <c r="H832" s="31"/>
    </row>
    <row r="833" spans="3:8" s="3" customFormat="1" x14ac:dyDescent="0.3">
      <c r="C833" s="44"/>
      <c r="D833" s="35"/>
      <c r="E833" s="44"/>
      <c r="F833" s="44"/>
      <c r="G833" s="53"/>
      <c r="H833" s="31"/>
    </row>
    <row r="834" spans="3:8" s="3" customFormat="1" x14ac:dyDescent="0.3">
      <c r="C834" s="44"/>
      <c r="D834" s="35"/>
      <c r="E834" s="44"/>
      <c r="F834" s="44"/>
      <c r="G834" s="53"/>
      <c r="H834" s="31"/>
    </row>
    <row r="835" spans="3:8" s="3" customFormat="1" x14ac:dyDescent="0.3">
      <c r="C835" s="44"/>
      <c r="D835" s="35"/>
      <c r="E835" s="44"/>
      <c r="F835" s="44"/>
      <c r="G835" s="53"/>
      <c r="H835" s="31"/>
    </row>
    <row r="836" spans="3:8" s="3" customFormat="1" x14ac:dyDescent="0.3">
      <c r="C836" s="44"/>
      <c r="D836" s="35"/>
      <c r="E836" s="44"/>
      <c r="F836" s="44"/>
      <c r="G836" s="53"/>
      <c r="H836" s="31"/>
    </row>
    <row r="837" spans="3:8" s="3" customFormat="1" x14ac:dyDescent="0.3">
      <c r="C837" s="44"/>
      <c r="D837" s="35"/>
      <c r="E837" s="44"/>
      <c r="F837" s="44"/>
      <c r="G837" s="53"/>
      <c r="H837" s="31"/>
    </row>
    <row r="838" spans="3:8" s="3" customFormat="1" x14ac:dyDescent="0.3">
      <c r="C838" s="44"/>
      <c r="D838" s="35"/>
      <c r="E838" s="44"/>
      <c r="F838" s="44"/>
      <c r="G838" s="53"/>
      <c r="H838" s="31"/>
    </row>
    <row r="839" spans="3:8" s="3" customFormat="1" x14ac:dyDescent="0.3">
      <c r="C839" s="44"/>
      <c r="D839" s="35"/>
      <c r="E839" s="44"/>
      <c r="F839" s="44"/>
      <c r="G839" s="53"/>
      <c r="H839" s="31"/>
    </row>
    <row r="840" spans="3:8" s="3" customFormat="1" x14ac:dyDescent="0.3">
      <c r="C840" s="44"/>
      <c r="D840" s="35"/>
      <c r="E840" s="44"/>
      <c r="F840" s="44"/>
      <c r="G840" s="53"/>
      <c r="H840" s="31"/>
    </row>
    <row r="841" spans="3:8" s="3" customFormat="1" x14ac:dyDescent="0.3">
      <c r="C841" s="44"/>
      <c r="D841" s="35"/>
      <c r="E841" s="44"/>
      <c r="F841" s="44"/>
      <c r="G841" s="53"/>
      <c r="H841" s="31"/>
    </row>
    <row r="842" spans="3:8" s="3" customFormat="1" x14ac:dyDescent="0.3">
      <c r="C842" s="44"/>
      <c r="D842" s="35"/>
      <c r="E842" s="44"/>
      <c r="F842" s="44"/>
      <c r="G842" s="53"/>
      <c r="H842" s="31"/>
    </row>
    <row r="843" spans="3:8" s="3" customFormat="1" x14ac:dyDescent="0.3">
      <c r="C843" s="44"/>
      <c r="D843" s="35"/>
      <c r="E843" s="44"/>
      <c r="F843" s="44"/>
      <c r="G843" s="53"/>
      <c r="H843" s="31"/>
    </row>
    <row r="844" spans="3:8" s="3" customFormat="1" x14ac:dyDescent="0.3">
      <c r="C844" s="44"/>
      <c r="D844" s="35"/>
      <c r="E844" s="44"/>
      <c r="F844" s="44"/>
      <c r="G844" s="53"/>
      <c r="H844" s="31"/>
    </row>
    <row r="845" spans="3:8" s="3" customFormat="1" x14ac:dyDescent="0.3">
      <c r="C845" s="44"/>
      <c r="D845" s="35"/>
      <c r="E845" s="44"/>
      <c r="F845" s="44"/>
      <c r="G845" s="53"/>
      <c r="H845" s="31"/>
    </row>
    <row r="846" spans="3:8" s="3" customFormat="1" x14ac:dyDescent="0.3">
      <c r="C846" s="44"/>
      <c r="D846" s="35"/>
      <c r="E846" s="44"/>
      <c r="F846" s="44"/>
      <c r="G846" s="53"/>
      <c r="H846" s="31"/>
    </row>
    <row r="847" spans="3:8" s="3" customFormat="1" x14ac:dyDescent="0.3">
      <c r="C847" s="44"/>
      <c r="D847" s="35"/>
      <c r="E847" s="44"/>
      <c r="F847" s="44"/>
      <c r="G847" s="53"/>
      <c r="H847" s="31"/>
    </row>
    <row r="848" spans="3:8" s="3" customFormat="1" x14ac:dyDescent="0.3">
      <c r="C848" s="44"/>
      <c r="D848" s="35"/>
      <c r="E848" s="44"/>
      <c r="F848" s="44"/>
      <c r="G848" s="53"/>
      <c r="H848" s="31"/>
    </row>
    <row r="849" spans="3:8" s="3" customFormat="1" x14ac:dyDescent="0.3">
      <c r="C849" s="44"/>
      <c r="D849" s="35"/>
      <c r="E849" s="44"/>
      <c r="F849" s="44"/>
      <c r="G849" s="53"/>
      <c r="H849" s="31"/>
    </row>
    <row r="850" spans="3:8" s="3" customFormat="1" x14ac:dyDescent="0.3">
      <c r="C850" s="44"/>
      <c r="D850" s="35"/>
      <c r="E850" s="44"/>
      <c r="F850" s="44"/>
      <c r="G850" s="53"/>
      <c r="H850" s="31"/>
    </row>
    <row r="851" spans="3:8" s="3" customFormat="1" x14ac:dyDescent="0.3">
      <c r="C851" s="44"/>
      <c r="D851" s="35"/>
      <c r="E851" s="44"/>
      <c r="F851" s="44"/>
      <c r="G851" s="53"/>
      <c r="H851" s="31"/>
    </row>
    <row r="852" spans="3:8" s="3" customFormat="1" x14ac:dyDescent="0.3">
      <c r="C852" s="44"/>
      <c r="D852" s="35"/>
      <c r="E852" s="44"/>
      <c r="F852" s="44"/>
      <c r="G852" s="53"/>
      <c r="H852" s="31"/>
    </row>
    <row r="853" spans="3:8" s="3" customFormat="1" x14ac:dyDescent="0.3">
      <c r="C853" s="44"/>
      <c r="D853" s="35"/>
      <c r="E853" s="44"/>
      <c r="F853" s="44"/>
      <c r="G853" s="53"/>
      <c r="H853" s="31"/>
    </row>
    <row r="854" spans="3:8" s="3" customFormat="1" x14ac:dyDescent="0.3">
      <c r="C854" s="44"/>
      <c r="D854" s="35"/>
      <c r="E854" s="44"/>
      <c r="F854" s="44"/>
      <c r="G854" s="53"/>
      <c r="H854" s="31"/>
    </row>
    <row r="855" spans="3:8" s="3" customFormat="1" x14ac:dyDescent="0.3">
      <c r="C855" s="44"/>
      <c r="D855" s="35"/>
      <c r="E855" s="44"/>
      <c r="F855" s="44"/>
      <c r="G855" s="53"/>
      <c r="H855" s="31"/>
    </row>
    <row r="856" spans="3:8" s="3" customFormat="1" x14ac:dyDescent="0.3">
      <c r="C856" s="44"/>
      <c r="D856" s="35"/>
      <c r="E856" s="44"/>
      <c r="F856" s="44"/>
      <c r="G856" s="53"/>
      <c r="H856" s="31"/>
    </row>
    <row r="857" spans="3:8" s="3" customFormat="1" x14ac:dyDescent="0.3">
      <c r="C857" s="44"/>
      <c r="D857" s="35"/>
      <c r="E857" s="44"/>
      <c r="F857" s="44"/>
      <c r="G857" s="53"/>
      <c r="H857" s="31"/>
    </row>
    <row r="858" spans="3:8" s="3" customFormat="1" x14ac:dyDescent="0.3">
      <c r="C858" s="44"/>
      <c r="D858" s="35"/>
      <c r="E858" s="44"/>
      <c r="F858" s="44"/>
      <c r="G858" s="53"/>
      <c r="H858" s="31"/>
    </row>
    <row r="859" spans="3:8" s="3" customFormat="1" x14ac:dyDescent="0.3">
      <c r="C859" s="44"/>
      <c r="D859" s="35"/>
      <c r="E859" s="44"/>
      <c r="F859" s="44"/>
      <c r="G859" s="53"/>
      <c r="H859" s="31"/>
    </row>
    <row r="860" spans="3:8" s="3" customFormat="1" x14ac:dyDescent="0.3">
      <c r="C860" s="44"/>
      <c r="D860" s="35"/>
      <c r="E860" s="44"/>
      <c r="F860" s="44"/>
      <c r="G860" s="53"/>
      <c r="H860" s="31"/>
    </row>
    <row r="861" spans="3:8" s="3" customFormat="1" x14ac:dyDescent="0.3">
      <c r="C861" s="44"/>
      <c r="D861" s="35"/>
      <c r="E861" s="44"/>
      <c r="F861" s="44"/>
      <c r="G861" s="53"/>
      <c r="H861" s="31"/>
    </row>
    <row r="862" spans="3:8" s="3" customFormat="1" x14ac:dyDescent="0.3">
      <c r="C862" s="44"/>
      <c r="D862" s="35"/>
      <c r="E862" s="44"/>
      <c r="F862" s="44"/>
      <c r="G862" s="53"/>
      <c r="H862" s="31"/>
    </row>
    <row r="863" spans="3:8" s="3" customFormat="1" x14ac:dyDescent="0.3">
      <c r="C863" s="44"/>
      <c r="D863" s="35"/>
      <c r="E863" s="44"/>
      <c r="F863" s="44"/>
      <c r="G863" s="53"/>
      <c r="H863" s="31"/>
    </row>
    <row r="864" spans="3:8" s="3" customFormat="1" x14ac:dyDescent="0.3">
      <c r="C864" s="44"/>
      <c r="D864" s="35"/>
      <c r="E864" s="44"/>
      <c r="F864" s="44"/>
      <c r="G864" s="53"/>
      <c r="H864" s="31"/>
    </row>
    <row r="865" spans="3:8" s="3" customFormat="1" x14ac:dyDescent="0.3">
      <c r="C865" s="44"/>
      <c r="D865" s="35"/>
      <c r="E865" s="44"/>
      <c r="F865" s="44"/>
      <c r="G865" s="53"/>
      <c r="H865" s="31"/>
    </row>
    <row r="866" spans="3:8" s="3" customFormat="1" x14ac:dyDescent="0.3">
      <c r="C866" s="44"/>
      <c r="D866" s="35"/>
      <c r="E866" s="44"/>
      <c r="F866" s="44"/>
      <c r="G866" s="53"/>
      <c r="H866" s="31"/>
    </row>
    <row r="867" spans="3:8" s="3" customFormat="1" x14ac:dyDescent="0.3">
      <c r="C867" s="44"/>
      <c r="D867" s="35"/>
      <c r="E867" s="44"/>
      <c r="F867" s="44"/>
      <c r="G867" s="53"/>
      <c r="H867" s="31"/>
    </row>
    <row r="868" spans="3:8" s="3" customFormat="1" x14ac:dyDescent="0.3">
      <c r="C868" s="44"/>
      <c r="D868" s="35"/>
      <c r="E868" s="44"/>
      <c r="F868" s="44"/>
      <c r="G868" s="53"/>
      <c r="H868" s="31"/>
    </row>
    <row r="869" spans="3:8" s="3" customFormat="1" x14ac:dyDescent="0.3">
      <c r="C869" s="44"/>
      <c r="D869" s="35"/>
      <c r="E869" s="44"/>
      <c r="F869" s="44"/>
      <c r="G869" s="53"/>
      <c r="H869" s="31"/>
    </row>
    <row r="870" spans="3:8" s="3" customFormat="1" x14ac:dyDescent="0.3">
      <c r="C870" s="44"/>
      <c r="D870" s="35"/>
      <c r="E870" s="44"/>
      <c r="F870" s="44"/>
      <c r="G870" s="53"/>
      <c r="H870" s="31"/>
    </row>
    <row r="871" spans="3:8" s="3" customFormat="1" x14ac:dyDescent="0.3">
      <c r="C871" s="44"/>
      <c r="D871" s="35"/>
      <c r="E871" s="44"/>
      <c r="F871" s="44"/>
      <c r="G871" s="53"/>
      <c r="H871" s="31"/>
    </row>
    <row r="872" spans="3:8" s="3" customFormat="1" x14ac:dyDescent="0.3">
      <c r="C872" s="44"/>
      <c r="D872" s="35"/>
      <c r="E872" s="44"/>
      <c r="F872" s="44"/>
      <c r="G872" s="53"/>
      <c r="H872" s="31"/>
    </row>
    <row r="873" spans="3:8" s="3" customFormat="1" x14ac:dyDescent="0.3">
      <c r="C873" s="44"/>
      <c r="D873" s="35"/>
      <c r="E873" s="44"/>
      <c r="F873" s="44"/>
      <c r="G873" s="53"/>
      <c r="H873" s="31"/>
    </row>
    <row r="874" spans="3:8" s="3" customFormat="1" x14ac:dyDescent="0.3">
      <c r="C874" s="44"/>
      <c r="D874" s="35"/>
      <c r="E874" s="44"/>
      <c r="F874" s="44"/>
      <c r="G874" s="53"/>
      <c r="H874" s="31"/>
    </row>
    <row r="875" spans="3:8" s="3" customFormat="1" x14ac:dyDescent="0.3">
      <c r="C875" s="44"/>
      <c r="D875" s="35"/>
      <c r="E875" s="44"/>
      <c r="F875" s="44"/>
      <c r="G875" s="53"/>
      <c r="H875" s="31"/>
    </row>
    <row r="876" spans="3:8" s="3" customFormat="1" x14ac:dyDescent="0.3">
      <c r="C876" s="44"/>
      <c r="D876" s="35"/>
      <c r="E876" s="44"/>
      <c r="F876" s="44"/>
      <c r="G876" s="53"/>
      <c r="H876" s="31"/>
    </row>
    <row r="877" spans="3:8" s="3" customFormat="1" x14ac:dyDescent="0.3">
      <c r="C877" s="44"/>
      <c r="D877" s="35"/>
      <c r="E877" s="44"/>
      <c r="F877" s="44"/>
      <c r="G877" s="53"/>
      <c r="H877" s="31"/>
    </row>
    <row r="878" spans="3:8" s="3" customFormat="1" x14ac:dyDescent="0.3">
      <c r="C878" s="44"/>
      <c r="D878" s="35"/>
      <c r="E878" s="44"/>
      <c r="F878" s="44"/>
      <c r="G878" s="53"/>
      <c r="H878" s="31"/>
    </row>
    <row r="879" spans="3:8" s="3" customFormat="1" x14ac:dyDescent="0.3">
      <c r="C879" s="44"/>
      <c r="D879" s="35"/>
      <c r="E879" s="44"/>
      <c r="F879" s="44"/>
      <c r="G879" s="53"/>
      <c r="H879" s="31"/>
    </row>
    <row r="880" spans="3:8" s="3" customFormat="1" x14ac:dyDescent="0.3">
      <c r="C880" s="44"/>
      <c r="D880" s="35"/>
      <c r="E880" s="44"/>
      <c r="F880" s="44"/>
      <c r="G880" s="53"/>
      <c r="H880" s="31"/>
    </row>
    <row r="881" spans="3:8" s="3" customFormat="1" x14ac:dyDescent="0.3">
      <c r="C881" s="44"/>
      <c r="D881" s="35"/>
      <c r="E881" s="44"/>
      <c r="F881" s="44"/>
      <c r="G881" s="53"/>
      <c r="H881" s="31"/>
    </row>
    <row r="882" spans="3:8" s="3" customFormat="1" x14ac:dyDescent="0.3">
      <c r="C882" s="44"/>
      <c r="D882" s="35"/>
      <c r="E882" s="44"/>
      <c r="F882" s="44"/>
      <c r="G882" s="53"/>
      <c r="H882" s="31"/>
    </row>
    <row r="883" spans="3:8" s="3" customFormat="1" x14ac:dyDescent="0.3">
      <c r="C883" s="44"/>
      <c r="D883" s="35"/>
      <c r="E883" s="44"/>
      <c r="F883" s="44"/>
      <c r="G883" s="53"/>
      <c r="H883" s="31"/>
    </row>
    <row r="884" spans="3:8" s="3" customFormat="1" x14ac:dyDescent="0.3">
      <c r="C884" s="44"/>
      <c r="D884" s="35"/>
      <c r="E884" s="44"/>
      <c r="F884" s="44"/>
      <c r="G884" s="53"/>
      <c r="H884" s="31"/>
    </row>
    <row r="885" spans="3:8" s="3" customFormat="1" x14ac:dyDescent="0.3">
      <c r="C885" s="44"/>
      <c r="D885" s="35"/>
      <c r="E885" s="44"/>
      <c r="F885" s="44"/>
      <c r="G885" s="53"/>
      <c r="H885" s="31"/>
    </row>
    <row r="886" spans="3:8" s="3" customFormat="1" x14ac:dyDescent="0.3">
      <c r="C886" s="44"/>
      <c r="D886" s="35"/>
      <c r="E886" s="44"/>
      <c r="F886" s="44"/>
      <c r="G886" s="53"/>
      <c r="H886" s="31"/>
    </row>
    <row r="887" spans="3:8" s="3" customFormat="1" x14ac:dyDescent="0.3">
      <c r="C887" s="44"/>
      <c r="D887" s="35"/>
      <c r="E887" s="44"/>
      <c r="F887" s="44"/>
      <c r="G887" s="53"/>
      <c r="H887" s="31"/>
    </row>
    <row r="888" spans="3:8" s="3" customFormat="1" x14ac:dyDescent="0.3">
      <c r="C888" s="44"/>
      <c r="D888" s="35"/>
      <c r="E888" s="44"/>
      <c r="F888" s="44"/>
      <c r="G888" s="53"/>
      <c r="H888" s="31"/>
    </row>
    <row r="889" spans="3:8" s="3" customFormat="1" x14ac:dyDescent="0.3">
      <c r="C889" s="44"/>
      <c r="D889" s="35"/>
      <c r="E889" s="44"/>
      <c r="F889" s="44"/>
      <c r="G889" s="53"/>
      <c r="H889" s="31"/>
    </row>
    <row r="890" spans="3:8" s="3" customFormat="1" x14ac:dyDescent="0.3">
      <c r="C890" s="44"/>
      <c r="D890" s="35"/>
      <c r="E890" s="44"/>
      <c r="F890" s="44"/>
      <c r="G890" s="53"/>
      <c r="H890" s="31"/>
    </row>
    <row r="891" spans="3:8" s="3" customFormat="1" x14ac:dyDescent="0.3">
      <c r="C891" s="44"/>
      <c r="D891" s="35"/>
      <c r="E891" s="44"/>
      <c r="F891" s="44"/>
      <c r="G891" s="53"/>
      <c r="H891" s="31"/>
    </row>
    <row r="892" spans="3:8" s="3" customFormat="1" x14ac:dyDescent="0.3">
      <c r="C892" s="44"/>
      <c r="D892" s="35"/>
      <c r="E892" s="44"/>
      <c r="F892" s="44"/>
      <c r="G892" s="53"/>
      <c r="H892" s="31"/>
    </row>
    <row r="893" spans="3:8" s="3" customFormat="1" x14ac:dyDescent="0.3">
      <c r="C893" s="44"/>
      <c r="D893" s="35"/>
      <c r="E893" s="44"/>
      <c r="F893" s="44"/>
      <c r="G893" s="53"/>
      <c r="H893" s="31"/>
    </row>
    <row r="894" spans="3:8" s="3" customFormat="1" x14ac:dyDescent="0.3">
      <c r="C894" s="44"/>
      <c r="D894" s="35"/>
      <c r="E894" s="44"/>
      <c r="F894" s="44"/>
      <c r="G894" s="53"/>
      <c r="H894" s="31"/>
    </row>
    <row r="895" spans="3:8" s="3" customFormat="1" x14ac:dyDescent="0.3">
      <c r="C895" s="44"/>
      <c r="D895" s="35"/>
      <c r="E895" s="44"/>
      <c r="F895" s="44"/>
      <c r="G895" s="53"/>
      <c r="H895" s="31"/>
    </row>
    <row r="896" spans="3:8" s="3" customFormat="1" x14ac:dyDescent="0.3">
      <c r="C896" s="44"/>
      <c r="D896" s="35"/>
      <c r="E896" s="44"/>
      <c r="F896" s="44"/>
      <c r="G896" s="53"/>
      <c r="H896" s="31"/>
    </row>
    <row r="897" spans="3:8" s="3" customFormat="1" x14ac:dyDescent="0.3">
      <c r="C897" s="44"/>
      <c r="D897" s="35"/>
      <c r="E897" s="44"/>
      <c r="F897" s="44"/>
      <c r="G897" s="53"/>
      <c r="H897" s="31"/>
    </row>
    <row r="898" spans="3:8" s="3" customFormat="1" x14ac:dyDescent="0.3">
      <c r="C898" s="44"/>
      <c r="D898" s="35"/>
      <c r="E898" s="44"/>
      <c r="F898" s="44"/>
      <c r="G898" s="53"/>
      <c r="H898" s="31"/>
    </row>
    <row r="899" spans="3:8" s="3" customFormat="1" x14ac:dyDescent="0.3">
      <c r="C899" s="44"/>
      <c r="D899" s="35"/>
      <c r="E899" s="44"/>
      <c r="F899" s="44"/>
      <c r="G899" s="53"/>
      <c r="H899" s="31"/>
    </row>
    <row r="900" spans="3:8" s="3" customFormat="1" x14ac:dyDescent="0.3">
      <c r="C900" s="44"/>
      <c r="D900" s="35"/>
      <c r="E900" s="44"/>
      <c r="F900" s="44"/>
      <c r="G900" s="53"/>
      <c r="H900" s="31"/>
    </row>
    <row r="901" spans="3:8" s="3" customFormat="1" x14ac:dyDescent="0.3">
      <c r="C901" s="44"/>
      <c r="D901" s="35"/>
      <c r="E901" s="44"/>
      <c r="F901" s="44"/>
      <c r="G901" s="53"/>
      <c r="H901" s="31"/>
    </row>
    <row r="902" spans="3:8" s="3" customFormat="1" x14ac:dyDescent="0.3">
      <c r="C902" s="44"/>
      <c r="D902" s="35"/>
      <c r="E902" s="44"/>
      <c r="F902" s="44"/>
      <c r="G902" s="53"/>
      <c r="H902" s="31"/>
    </row>
    <row r="903" spans="3:8" s="3" customFormat="1" x14ac:dyDescent="0.3">
      <c r="C903" s="44"/>
      <c r="D903" s="35"/>
      <c r="E903" s="44"/>
      <c r="F903" s="44"/>
      <c r="G903" s="53"/>
      <c r="H903" s="31"/>
    </row>
    <row r="904" spans="3:8" s="3" customFormat="1" x14ac:dyDescent="0.3">
      <c r="C904" s="44"/>
      <c r="D904" s="35"/>
      <c r="E904" s="44"/>
      <c r="F904" s="44"/>
      <c r="G904" s="53"/>
      <c r="H904" s="31"/>
    </row>
    <row r="905" spans="3:8" s="3" customFormat="1" x14ac:dyDescent="0.3">
      <c r="C905" s="44"/>
      <c r="D905" s="35"/>
      <c r="E905" s="44"/>
      <c r="F905" s="44"/>
      <c r="G905" s="53"/>
      <c r="H905" s="31"/>
    </row>
    <row r="906" spans="3:8" s="3" customFormat="1" x14ac:dyDescent="0.3">
      <c r="C906" s="44"/>
      <c r="D906" s="35"/>
      <c r="E906" s="44"/>
      <c r="F906" s="44"/>
      <c r="G906" s="53"/>
      <c r="H906" s="31"/>
    </row>
    <row r="907" spans="3:8" s="3" customFormat="1" x14ac:dyDescent="0.3">
      <c r="C907" s="44"/>
      <c r="D907" s="35"/>
      <c r="E907" s="44"/>
      <c r="F907" s="44"/>
      <c r="G907" s="53"/>
      <c r="H907" s="31"/>
    </row>
    <row r="908" spans="3:8" s="3" customFormat="1" x14ac:dyDescent="0.3">
      <c r="C908" s="44"/>
      <c r="D908" s="35"/>
      <c r="E908" s="44"/>
      <c r="F908" s="44"/>
      <c r="G908" s="53"/>
      <c r="H908" s="31"/>
    </row>
    <row r="909" spans="3:8" s="3" customFormat="1" x14ac:dyDescent="0.3">
      <c r="C909" s="44"/>
      <c r="D909" s="35"/>
      <c r="E909" s="44"/>
      <c r="F909" s="44"/>
      <c r="G909" s="53"/>
      <c r="H909" s="31"/>
    </row>
    <row r="910" spans="3:8" s="3" customFormat="1" x14ac:dyDescent="0.3">
      <c r="C910" s="44"/>
      <c r="D910" s="35"/>
      <c r="E910" s="44"/>
      <c r="F910" s="44"/>
      <c r="G910" s="53"/>
      <c r="H910" s="31"/>
    </row>
    <row r="911" spans="3:8" s="3" customFormat="1" x14ac:dyDescent="0.3">
      <c r="C911" s="44"/>
      <c r="D911" s="35"/>
      <c r="E911" s="44"/>
      <c r="F911" s="44"/>
      <c r="G911" s="53"/>
      <c r="H911" s="31"/>
    </row>
    <row r="912" spans="3:8" s="3" customFormat="1" x14ac:dyDescent="0.3">
      <c r="C912" s="44"/>
      <c r="D912" s="35"/>
      <c r="E912" s="44"/>
      <c r="F912" s="44"/>
      <c r="G912" s="53"/>
      <c r="H912" s="31"/>
    </row>
    <row r="913" spans="3:8" s="3" customFormat="1" x14ac:dyDescent="0.3">
      <c r="C913" s="44"/>
      <c r="D913" s="35"/>
      <c r="E913" s="44"/>
      <c r="F913" s="44"/>
      <c r="G913" s="53"/>
      <c r="H913" s="31"/>
    </row>
    <row r="914" spans="3:8" s="3" customFormat="1" x14ac:dyDescent="0.3">
      <c r="C914" s="44"/>
      <c r="D914" s="35"/>
      <c r="E914" s="44"/>
      <c r="F914" s="44"/>
      <c r="G914" s="53"/>
      <c r="H914" s="31"/>
    </row>
    <row r="915" spans="3:8" s="3" customFormat="1" x14ac:dyDescent="0.3">
      <c r="C915" s="44"/>
      <c r="D915" s="35"/>
      <c r="E915" s="44"/>
      <c r="F915" s="44"/>
      <c r="G915" s="53"/>
      <c r="H915" s="31"/>
    </row>
    <row r="916" spans="3:8" s="3" customFormat="1" x14ac:dyDescent="0.3">
      <c r="C916" s="44"/>
      <c r="D916" s="35"/>
      <c r="E916" s="44"/>
      <c r="F916" s="44"/>
      <c r="G916" s="53"/>
      <c r="H916" s="31"/>
    </row>
    <row r="917" spans="3:8" s="3" customFormat="1" x14ac:dyDescent="0.3">
      <c r="C917" s="44"/>
      <c r="D917" s="35"/>
      <c r="E917" s="44"/>
      <c r="F917" s="44"/>
      <c r="G917" s="53"/>
      <c r="H917" s="31"/>
    </row>
    <row r="918" spans="3:8" s="3" customFormat="1" x14ac:dyDescent="0.3">
      <c r="C918" s="44"/>
      <c r="D918" s="35"/>
      <c r="E918" s="44"/>
      <c r="F918" s="44"/>
      <c r="G918" s="53"/>
      <c r="H918" s="31"/>
    </row>
    <row r="919" spans="3:8" s="3" customFormat="1" x14ac:dyDescent="0.3">
      <c r="C919" s="44"/>
      <c r="D919" s="35"/>
      <c r="E919" s="44"/>
      <c r="F919" s="44"/>
      <c r="G919" s="53"/>
      <c r="H919" s="31"/>
    </row>
    <row r="920" spans="3:8" s="3" customFormat="1" x14ac:dyDescent="0.3">
      <c r="C920" s="44"/>
      <c r="D920" s="35"/>
      <c r="E920" s="44"/>
      <c r="F920" s="44"/>
      <c r="G920" s="53"/>
      <c r="H920" s="31"/>
    </row>
    <row r="921" spans="3:8" s="3" customFormat="1" x14ac:dyDescent="0.3">
      <c r="C921" s="44"/>
      <c r="D921" s="35"/>
      <c r="E921" s="44"/>
      <c r="F921" s="44"/>
      <c r="G921" s="53"/>
      <c r="H921" s="31"/>
    </row>
    <row r="922" spans="3:8" s="3" customFormat="1" x14ac:dyDescent="0.3">
      <c r="C922" s="44"/>
      <c r="D922" s="35"/>
      <c r="E922" s="44"/>
      <c r="F922" s="44"/>
      <c r="G922" s="53"/>
      <c r="H922" s="31"/>
    </row>
    <row r="923" spans="3:8" s="3" customFormat="1" x14ac:dyDescent="0.3">
      <c r="C923" s="44"/>
      <c r="D923" s="35"/>
      <c r="E923" s="44"/>
      <c r="F923" s="44"/>
      <c r="G923" s="53"/>
      <c r="H923" s="31"/>
    </row>
    <row r="924" spans="3:8" s="3" customFormat="1" x14ac:dyDescent="0.3">
      <c r="C924" s="44"/>
      <c r="D924" s="35"/>
      <c r="E924" s="44"/>
      <c r="F924" s="44"/>
      <c r="G924" s="53"/>
      <c r="H924" s="31"/>
    </row>
    <row r="925" spans="3:8" s="3" customFormat="1" x14ac:dyDescent="0.3">
      <c r="C925" s="44"/>
      <c r="D925" s="35"/>
      <c r="E925" s="44"/>
      <c r="F925" s="44"/>
      <c r="G925" s="53"/>
      <c r="H925" s="31"/>
    </row>
    <row r="926" spans="3:8" s="3" customFormat="1" x14ac:dyDescent="0.3">
      <c r="C926" s="44"/>
      <c r="D926" s="35"/>
      <c r="E926" s="44"/>
      <c r="F926" s="44"/>
      <c r="G926" s="53"/>
      <c r="H926" s="31"/>
    </row>
    <row r="927" spans="3:8" s="3" customFormat="1" x14ac:dyDescent="0.3">
      <c r="C927" s="44"/>
      <c r="D927" s="35"/>
      <c r="E927" s="44"/>
      <c r="F927" s="44"/>
      <c r="G927" s="53"/>
      <c r="H927" s="31"/>
    </row>
    <row r="928" spans="3:8" s="3" customFormat="1" x14ac:dyDescent="0.3">
      <c r="C928" s="44"/>
      <c r="D928" s="35"/>
      <c r="E928" s="44"/>
      <c r="F928" s="44"/>
      <c r="G928" s="53"/>
      <c r="H928" s="31"/>
    </row>
    <row r="929" spans="3:8" s="3" customFormat="1" x14ac:dyDescent="0.3">
      <c r="C929" s="44"/>
      <c r="D929" s="35"/>
      <c r="E929" s="44"/>
      <c r="F929" s="44"/>
      <c r="G929" s="53"/>
      <c r="H929" s="31"/>
    </row>
    <row r="930" spans="3:8" s="3" customFormat="1" x14ac:dyDescent="0.3">
      <c r="C930" s="44"/>
      <c r="D930" s="35"/>
      <c r="E930" s="44"/>
      <c r="F930" s="44"/>
      <c r="G930" s="53"/>
      <c r="H930" s="31"/>
    </row>
    <row r="931" spans="3:8" s="3" customFormat="1" x14ac:dyDescent="0.3">
      <c r="C931" s="44"/>
      <c r="D931" s="35"/>
      <c r="E931" s="44"/>
      <c r="F931" s="44"/>
      <c r="G931" s="53"/>
      <c r="H931" s="31"/>
    </row>
    <row r="932" spans="3:8" s="3" customFormat="1" x14ac:dyDescent="0.3">
      <c r="C932" s="44"/>
      <c r="D932" s="35"/>
      <c r="E932" s="44"/>
      <c r="F932" s="44"/>
      <c r="G932" s="53"/>
      <c r="H932" s="31"/>
    </row>
    <row r="933" spans="3:8" s="3" customFormat="1" x14ac:dyDescent="0.3">
      <c r="C933" s="44"/>
      <c r="D933" s="35"/>
      <c r="E933" s="44"/>
      <c r="F933" s="44"/>
      <c r="G933" s="53"/>
      <c r="H933" s="31"/>
    </row>
    <row r="934" spans="3:8" s="3" customFormat="1" x14ac:dyDescent="0.3">
      <c r="C934" s="44"/>
      <c r="D934" s="35"/>
      <c r="E934" s="44"/>
      <c r="F934" s="44"/>
      <c r="G934" s="53"/>
      <c r="H934" s="31"/>
    </row>
    <row r="935" spans="3:8" s="3" customFormat="1" x14ac:dyDescent="0.3">
      <c r="C935" s="44"/>
      <c r="D935" s="35"/>
      <c r="E935" s="44"/>
      <c r="F935" s="44"/>
      <c r="G935" s="53"/>
      <c r="H935" s="31"/>
    </row>
    <row r="936" spans="3:8" s="3" customFormat="1" x14ac:dyDescent="0.3">
      <c r="C936" s="44"/>
      <c r="D936" s="35"/>
      <c r="E936" s="44"/>
      <c r="F936" s="44"/>
      <c r="G936" s="53"/>
      <c r="H936" s="31"/>
    </row>
    <row r="937" spans="3:8" s="3" customFormat="1" x14ac:dyDescent="0.3">
      <c r="C937" s="44"/>
      <c r="D937" s="35"/>
      <c r="E937" s="44"/>
      <c r="F937" s="44"/>
      <c r="G937" s="53"/>
      <c r="H937" s="31"/>
    </row>
    <row r="938" spans="3:8" s="3" customFormat="1" x14ac:dyDescent="0.3">
      <c r="C938" s="44"/>
      <c r="D938" s="35"/>
      <c r="E938" s="44"/>
      <c r="F938" s="44"/>
      <c r="G938" s="53"/>
      <c r="H938" s="31"/>
    </row>
    <row r="939" spans="3:8" s="3" customFormat="1" x14ac:dyDescent="0.3">
      <c r="C939" s="44"/>
      <c r="D939" s="35"/>
      <c r="E939" s="44"/>
      <c r="F939" s="44"/>
      <c r="G939" s="53"/>
      <c r="H939" s="31"/>
    </row>
    <row r="940" spans="3:8" s="3" customFormat="1" x14ac:dyDescent="0.3">
      <c r="C940" s="44"/>
      <c r="D940" s="35"/>
      <c r="E940" s="44"/>
      <c r="F940" s="44"/>
      <c r="G940" s="53"/>
      <c r="H940" s="31"/>
    </row>
    <row r="941" spans="3:8" s="3" customFormat="1" x14ac:dyDescent="0.3">
      <c r="C941" s="44"/>
      <c r="D941" s="35"/>
      <c r="E941" s="44"/>
      <c r="F941" s="44"/>
      <c r="G941" s="53"/>
      <c r="H941" s="31"/>
    </row>
    <row r="942" spans="3:8" s="3" customFormat="1" x14ac:dyDescent="0.3">
      <c r="C942" s="44"/>
      <c r="D942" s="35"/>
      <c r="E942" s="44"/>
      <c r="F942" s="44"/>
      <c r="G942" s="53"/>
      <c r="H942" s="31"/>
    </row>
    <row r="943" spans="3:8" s="3" customFormat="1" x14ac:dyDescent="0.3">
      <c r="C943" s="44"/>
      <c r="D943" s="35"/>
      <c r="E943" s="44"/>
      <c r="F943" s="44"/>
      <c r="G943" s="53"/>
      <c r="H943" s="31"/>
    </row>
    <row r="944" spans="3:8" s="3" customFormat="1" x14ac:dyDescent="0.3">
      <c r="C944" s="44"/>
      <c r="D944" s="35"/>
      <c r="E944" s="44"/>
      <c r="F944" s="44"/>
      <c r="G944" s="53"/>
      <c r="H944" s="31"/>
    </row>
    <row r="945" spans="3:8" s="3" customFormat="1" x14ac:dyDescent="0.3">
      <c r="C945" s="44"/>
      <c r="D945" s="35"/>
      <c r="E945" s="44"/>
      <c r="F945" s="44"/>
      <c r="G945" s="53"/>
      <c r="H945" s="31"/>
    </row>
    <row r="946" spans="3:8" s="3" customFormat="1" x14ac:dyDescent="0.3">
      <c r="C946" s="44"/>
      <c r="D946" s="35"/>
      <c r="E946" s="44"/>
      <c r="F946" s="44"/>
      <c r="G946" s="53"/>
      <c r="H946" s="31"/>
    </row>
    <row r="947" spans="3:8" s="3" customFormat="1" x14ac:dyDescent="0.3">
      <c r="C947" s="44"/>
      <c r="D947" s="35"/>
      <c r="E947" s="44"/>
      <c r="F947" s="44"/>
      <c r="G947" s="53"/>
      <c r="H947" s="31"/>
    </row>
    <row r="948" spans="3:8" s="3" customFormat="1" x14ac:dyDescent="0.3">
      <c r="C948" s="44"/>
      <c r="D948" s="35"/>
      <c r="E948" s="44"/>
      <c r="F948" s="44"/>
      <c r="G948" s="53"/>
      <c r="H948" s="31"/>
    </row>
    <row r="949" spans="3:8" s="3" customFormat="1" x14ac:dyDescent="0.3">
      <c r="C949" s="44"/>
      <c r="D949" s="35"/>
      <c r="E949" s="44"/>
      <c r="F949" s="44"/>
      <c r="G949" s="53"/>
      <c r="H949" s="31"/>
    </row>
    <row r="950" spans="3:8" s="3" customFormat="1" x14ac:dyDescent="0.3">
      <c r="C950" s="44"/>
      <c r="D950" s="35"/>
      <c r="E950" s="44"/>
      <c r="F950" s="44"/>
      <c r="G950" s="53"/>
      <c r="H950" s="31"/>
    </row>
    <row r="951" spans="3:8" s="3" customFormat="1" x14ac:dyDescent="0.3">
      <c r="C951" s="44"/>
      <c r="D951" s="35"/>
      <c r="E951" s="44"/>
      <c r="F951" s="44"/>
      <c r="G951" s="53"/>
      <c r="H951" s="31"/>
    </row>
    <row r="952" spans="3:8" s="3" customFormat="1" x14ac:dyDescent="0.3">
      <c r="C952" s="44"/>
      <c r="D952" s="35"/>
      <c r="E952" s="44"/>
      <c r="F952" s="44"/>
      <c r="G952" s="53"/>
      <c r="H952" s="31"/>
    </row>
    <row r="953" spans="3:8" s="3" customFormat="1" x14ac:dyDescent="0.3">
      <c r="C953" s="44"/>
      <c r="D953" s="35"/>
      <c r="E953" s="44"/>
      <c r="F953" s="44"/>
      <c r="G953" s="53"/>
      <c r="H953" s="31"/>
    </row>
    <row r="954" spans="3:8" s="3" customFormat="1" x14ac:dyDescent="0.3">
      <c r="C954" s="44"/>
      <c r="D954" s="35"/>
      <c r="E954" s="44"/>
      <c r="F954" s="44"/>
      <c r="G954" s="53"/>
      <c r="H954" s="31"/>
    </row>
    <row r="955" spans="3:8" s="3" customFormat="1" x14ac:dyDescent="0.3">
      <c r="C955" s="44"/>
      <c r="D955" s="35"/>
      <c r="E955" s="44"/>
      <c r="F955" s="44"/>
      <c r="G955" s="53"/>
      <c r="H955" s="31"/>
    </row>
    <row r="956" spans="3:8" s="3" customFormat="1" x14ac:dyDescent="0.3">
      <c r="C956" s="44"/>
      <c r="D956" s="35"/>
      <c r="E956" s="44"/>
      <c r="F956" s="44"/>
      <c r="G956" s="53"/>
      <c r="H956" s="31"/>
    </row>
    <row r="957" spans="3:8" s="3" customFormat="1" x14ac:dyDescent="0.3">
      <c r="C957" s="44"/>
      <c r="D957" s="35"/>
      <c r="E957" s="44"/>
      <c r="F957" s="44"/>
      <c r="G957" s="53"/>
      <c r="H957" s="31"/>
    </row>
    <row r="958" spans="3:8" s="3" customFormat="1" x14ac:dyDescent="0.3">
      <c r="C958" s="44"/>
      <c r="D958" s="35"/>
      <c r="E958" s="44"/>
      <c r="F958" s="44"/>
      <c r="G958" s="53"/>
      <c r="H958" s="31"/>
    </row>
    <row r="959" spans="3:8" s="3" customFormat="1" x14ac:dyDescent="0.3">
      <c r="C959" s="44"/>
      <c r="D959" s="35"/>
      <c r="E959" s="44"/>
      <c r="F959" s="44"/>
      <c r="G959" s="53"/>
      <c r="H959" s="31"/>
    </row>
    <row r="960" spans="3:8" s="3" customFormat="1" x14ac:dyDescent="0.3">
      <c r="C960" s="44"/>
      <c r="D960" s="35"/>
      <c r="E960" s="44"/>
      <c r="F960" s="44"/>
      <c r="G960" s="53"/>
      <c r="H960" s="31"/>
    </row>
    <row r="961" spans="3:8" s="3" customFormat="1" x14ac:dyDescent="0.3">
      <c r="C961" s="44"/>
      <c r="D961" s="35"/>
      <c r="E961" s="44"/>
      <c r="F961" s="44"/>
      <c r="G961" s="53"/>
      <c r="H961" s="31"/>
    </row>
    <row r="962" spans="3:8" s="3" customFormat="1" x14ac:dyDescent="0.3">
      <c r="C962" s="44"/>
      <c r="D962" s="35"/>
      <c r="E962" s="44"/>
      <c r="F962" s="44"/>
      <c r="G962" s="53"/>
      <c r="H962" s="31"/>
    </row>
    <row r="963" spans="3:8" s="3" customFormat="1" x14ac:dyDescent="0.3">
      <c r="C963" s="44"/>
      <c r="D963" s="35"/>
      <c r="E963" s="44"/>
      <c r="F963" s="44"/>
      <c r="G963" s="53"/>
      <c r="H963" s="31"/>
    </row>
    <row r="964" spans="3:8" s="3" customFormat="1" x14ac:dyDescent="0.3">
      <c r="C964" s="44"/>
      <c r="D964" s="35"/>
      <c r="E964" s="44"/>
      <c r="F964" s="44"/>
      <c r="G964" s="53"/>
      <c r="H964" s="31"/>
    </row>
    <row r="965" spans="3:8" s="3" customFormat="1" x14ac:dyDescent="0.3">
      <c r="C965" s="44"/>
      <c r="D965" s="35"/>
      <c r="E965" s="44"/>
      <c r="F965" s="44"/>
      <c r="G965" s="53"/>
      <c r="H965" s="31"/>
    </row>
    <row r="966" spans="3:8" s="3" customFormat="1" x14ac:dyDescent="0.3">
      <c r="C966" s="44"/>
      <c r="D966" s="35"/>
      <c r="E966" s="44"/>
      <c r="F966" s="44"/>
      <c r="G966" s="53"/>
      <c r="H966" s="31"/>
    </row>
    <row r="967" spans="3:8" s="3" customFormat="1" x14ac:dyDescent="0.3">
      <c r="C967" s="44"/>
      <c r="D967" s="35"/>
      <c r="E967" s="44"/>
      <c r="F967" s="44"/>
      <c r="G967" s="53"/>
      <c r="H967" s="31"/>
    </row>
    <row r="968" spans="3:8" s="3" customFormat="1" x14ac:dyDescent="0.3">
      <c r="C968" s="44"/>
      <c r="D968" s="35"/>
      <c r="E968" s="44"/>
      <c r="F968" s="44"/>
      <c r="G968" s="53"/>
      <c r="H968" s="31"/>
    </row>
    <row r="969" spans="3:8" s="3" customFormat="1" x14ac:dyDescent="0.3">
      <c r="C969" s="44"/>
      <c r="D969" s="35"/>
      <c r="E969" s="44"/>
      <c r="F969" s="44"/>
      <c r="G969" s="53"/>
      <c r="H969" s="31"/>
    </row>
    <row r="970" spans="3:8" s="3" customFormat="1" x14ac:dyDescent="0.3">
      <c r="C970" s="44"/>
      <c r="D970" s="35"/>
      <c r="E970" s="44"/>
      <c r="F970" s="44"/>
      <c r="G970" s="53"/>
      <c r="H970" s="31"/>
    </row>
    <row r="971" spans="3:8" s="3" customFormat="1" x14ac:dyDescent="0.3">
      <c r="C971" s="44"/>
      <c r="D971" s="35"/>
      <c r="E971" s="44"/>
      <c r="F971" s="44"/>
      <c r="G971" s="53"/>
      <c r="H971" s="31"/>
    </row>
    <row r="972" spans="3:8" s="3" customFormat="1" x14ac:dyDescent="0.3">
      <c r="C972" s="44"/>
      <c r="D972" s="35"/>
      <c r="E972" s="44"/>
      <c r="F972" s="44"/>
      <c r="G972" s="53"/>
      <c r="H972" s="31"/>
    </row>
    <row r="973" spans="3:8" s="3" customFormat="1" x14ac:dyDescent="0.3">
      <c r="C973" s="44"/>
      <c r="D973" s="35"/>
      <c r="E973" s="44"/>
      <c r="F973" s="44"/>
      <c r="G973" s="53"/>
      <c r="H973" s="31"/>
    </row>
    <row r="974" spans="3:8" s="3" customFormat="1" x14ac:dyDescent="0.3">
      <c r="C974" s="44"/>
      <c r="D974" s="35"/>
      <c r="E974" s="44"/>
      <c r="F974" s="44"/>
      <c r="G974" s="53"/>
      <c r="H974" s="31"/>
    </row>
    <row r="975" spans="3:8" s="3" customFormat="1" x14ac:dyDescent="0.3">
      <c r="C975" s="44"/>
      <c r="D975" s="35"/>
      <c r="E975" s="44"/>
      <c r="F975" s="44"/>
      <c r="G975" s="53"/>
      <c r="H975" s="31"/>
    </row>
    <row r="976" spans="3:8" s="3" customFormat="1" x14ac:dyDescent="0.3">
      <c r="C976" s="44"/>
      <c r="D976" s="35"/>
      <c r="E976" s="44"/>
      <c r="F976" s="44"/>
      <c r="G976" s="53"/>
      <c r="H976" s="31"/>
    </row>
    <row r="977" spans="3:8" s="3" customFormat="1" x14ac:dyDescent="0.3">
      <c r="C977" s="44"/>
      <c r="D977" s="35"/>
      <c r="E977" s="44"/>
      <c r="F977" s="44"/>
      <c r="G977" s="53"/>
      <c r="H977" s="31"/>
    </row>
    <row r="978" spans="3:8" s="3" customFormat="1" x14ac:dyDescent="0.3">
      <c r="C978" s="44"/>
      <c r="D978" s="35"/>
      <c r="E978" s="44"/>
      <c r="F978" s="44"/>
      <c r="G978" s="53"/>
      <c r="H978" s="31"/>
    </row>
    <row r="979" spans="3:8" s="3" customFormat="1" x14ac:dyDescent="0.3">
      <c r="C979" s="44"/>
      <c r="D979" s="35"/>
      <c r="E979" s="44"/>
      <c r="F979" s="44"/>
      <c r="G979" s="53"/>
      <c r="H979" s="31"/>
    </row>
    <row r="980" spans="3:8" s="3" customFormat="1" x14ac:dyDescent="0.3">
      <c r="C980" s="44"/>
      <c r="D980" s="35"/>
      <c r="E980" s="44"/>
      <c r="F980" s="44"/>
      <c r="G980" s="53"/>
      <c r="H980" s="31"/>
    </row>
    <row r="981" spans="3:8" s="3" customFormat="1" x14ac:dyDescent="0.3">
      <c r="C981" s="44"/>
      <c r="D981" s="35"/>
      <c r="E981" s="44"/>
      <c r="F981" s="44"/>
      <c r="G981" s="53"/>
      <c r="H981" s="31"/>
    </row>
    <row r="982" spans="3:8" s="3" customFormat="1" x14ac:dyDescent="0.3">
      <c r="C982" s="44"/>
      <c r="D982" s="35"/>
      <c r="E982" s="44"/>
      <c r="F982" s="44"/>
      <c r="G982" s="53"/>
      <c r="H982" s="31"/>
    </row>
    <row r="983" spans="3:8" s="3" customFormat="1" x14ac:dyDescent="0.3">
      <c r="C983" s="44"/>
      <c r="D983" s="35"/>
      <c r="E983" s="44"/>
      <c r="F983" s="44"/>
      <c r="G983" s="53"/>
      <c r="H983" s="31"/>
    </row>
    <row r="984" spans="3:8" s="3" customFormat="1" x14ac:dyDescent="0.3">
      <c r="C984" s="44"/>
      <c r="D984" s="35"/>
      <c r="E984" s="44"/>
      <c r="F984" s="44"/>
      <c r="G984" s="53"/>
      <c r="H984" s="31"/>
    </row>
    <row r="985" spans="3:8" s="3" customFormat="1" x14ac:dyDescent="0.3">
      <c r="C985" s="44"/>
      <c r="D985" s="35"/>
      <c r="E985" s="44"/>
      <c r="F985" s="44"/>
      <c r="G985" s="53"/>
      <c r="H985" s="31"/>
    </row>
    <row r="986" spans="3:8" s="3" customFormat="1" x14ac:dyDescent="0.3">
      <c r="C986" s="44"/>
      <c r="D986" s="35"/>
      <c r="E986" s="44"/>
      <c r="F986" s="44"/>
      <c r="G986" s="53"/>
      <c r="H986" s="31"/>
    </row>
    <row r="987" spans="3:8" s="3" customFormat="1" x14ac:dyDescent="0.3">
      <c r="C987" s="44"/>
      <c r="D987" s="35"/>
      <c r="E987" s="44"/>
      <c r="F987" s="44"/>
      <c r="G987" s="53"/>
      <c r="H987" s="31"/>
    </row>
    <row r="988" spans="3:8" s="3" customFormat="1" x14ac:dyDescent="0.3">
      <c r="C988" s="44"/>
      <c r="D988" s="35"/>
      <c r="E988" s="44"/>
      <c r="F988" s="44"/>
      <c r="G988" s="53"/>
      <c r="H988" s="31"/>
    </row>
    <row r="989" spans="3:8" s="3" customFormat="1" x14ac:dyDescent="0.3">
      <c r="C989" s="44"/>
      <c r="D989" s="35"/>
      <c r="E989" s="44"/>
      <c r="F989" s="44"/>
      <c r="G989" s="53"/>
      <c r="H989" s="31"/>
    </row>
    <row r="990" spans="3:8" s="3" customFormat="1" x14ac:dyDescent="0.3">
      <c r="C990" s="44"/>
      <c r="D990" s="35"/>
      <c r="E990" s="44"/>
      <c r="F990" s="44"/>
      <c r="G990" s="53"/>
      <c r="H990" s="31"/>
    </row>
    <row r="991" spans="3:8" s="3" customFormat="1" x14ac:dyDescent="0.3">
      <c r="C991" s="44"/>
      <c r="D991" s="35"/>
      <c r="E991" s="44"/>
      <c r="F991" s="44"/>
      <c r="G991" s="53"/>
      <c r="H991" s="31"/>
    </row>
    <row r="992" spans="3:8" s="3" customFormat="1" x14ac:dyDescent="0.3">
      <c r="C992" s="44"/>
      <c r="D992" s="35"/>
      <c r="E992" s="44"/>
      <c r="F992" s="44"/>
      <c r="G992" s="53"/>
      <c r="H992" s="31"/>
    </row>
    <row r="993" spans="3:8" s="3" customFormat="1" x14ac:dyDescent="0.3">
      <c r="C993" s="44"/>
      <c r="D993" s="35"/>
      <c r="E993" s="44"/>
      <c r="F993" s="44"/>
      <c r="G993" s="53"/>
      <c r="H993" s="31"/>
    </row>
    <row r="994" spans="3:8" s="3" customFormat="1" x14ac:dyDescent="0.3">
      <c r="C994" s="44"/>
      <c r="D994" s="35"/>
      <c r="E994" s="44"/>
      <c r="F994" s="44"/>
      <c r="G994" s="53"/>
      <c r="H994" s="31"/>
    </row>
    <row r="995" spans="3:8" s="3" customFormat="1" x14ac:dyDescent="0.3">
      <c r="C995" s="44"/>
      <c r="D995" s="35"/>
      <c r="E995" s="44"/>
      <c r="F995" s="44"/>
      <c r="G995" s="53"/>
      <c r="H995" s="31"/>
    </row>
    <row r="996" spans="3:8" s="3" customFormat="1" x14ac:dyDescent="0.3">
      <c r="C996" s="44"/>
      <c r="D996" s="35"/>
      <c r="E996" s="44"/>
      <c r="F996" s="44"/>
      <c r="G996" s="53"/>
      <c r="H996" s="31"/>
    </row>
    <row r="997" spans="3:8" s="3" customFormat="1" x14ac:dyDescent="0.3">
      <c r="C997" s="44"/>
      <c r="D997" s="35"/>
      <c r="E997" s="44"/>
      <c r="F997" s="44"/>
      <c r="G997" s="53"/>
      <c r="H997" s="31"/>
    </row>
    <row r="998" spans="3:8" s="3" customFormat="1" x14ac:dyDescent="0.3">
      <c r="C998" s="44"/>
      <c r="D998" s="35"/>
      <c r="E998" s="44"/>
      <c r="F998" s="44"/>
      <c r="G998" s="53"/>
      <c r="H998" s="31"/>
    </row>
    <row r="999" spans="3:8" s="3" customFormat="1" x14ac:dyDescent="0.3">
      <c r="C999" s="44"/>
      <c r="D999" s="35"/>
      <c r="E999" s="44"/>
      <c r="F999" s="44"/>
      <c r="G999" s="53"/>
      <c r="H999" s="31"/>
    </row>
    <row r="1000" spans="3:8" s="3" customFormat="1" x14ac:dyDescent="0.3">
      <c r="C1000" s="44"/>
      <c r="D1000" s="35"/>
      <c r="E1000" s="44"/>
      <c r="F1000" s="44"/>
      <c r="G1000" s="53"/>
      <c r="H1000" s="31"/>
    </row>
    <row r="1001" spans="3:8" s="3" customFormat="1" x14ac:dyDescent="0.3">
      <c r="C1001" s="44"/>
      <c r="D1001" s="35"/>
      <c r="E1001" s="44"/>
      <c r="F1001" s="44"/>
      <c r="G1001" s="53"/>
      <c r="H1001" s="31"/>
    </row>
    <row r="1002" spans="3:8" s="3" customFormat="1" x14ac:dyDescent="0.3">
      <c r="C1002" s="44"/>
      <c r="D1002" s="35"/>
      <c r="E1002" s="44"/>
      <c r="F1002" s="44"/>
      <c r="G1002" s="53"/>
      <c r="H1002" s="31"/>
    </row>
    <row r="1003" spans="3:8" s="3" customFormat="1" x14ac:dyDescent="0.3">
      <c r="C1003" s="44"/>
      <c r="D1003" s="44"/>
      <c r="E1003" s="44"/>
      <c r="F1003" s="44"/>
      <c r="G1003" s="53"/>
      <c r="H1003" s="31"/>
    </row>
    <row r="1004" spans="3:8" s="3" customFormat="1" x14ac:dyDescent="0.3">
      <c r="C1004" s="44"/>
      <c r="D1004" s="44"/>
      <c r="E1004" s="44"/>
      <c r="F1004" s="44"/>
      <c r="G1004" s="53"/>
      <c r="H1004" s="31"/>
    </row>
    <row r="1005" spans="3:8" s="3" customFormat="1" x14ac:dyDescent="0.3">
      <c r="C1005" s="44"/>
      <c r="D1005" s="44"/>
      <c r="E1005" s="44"/>
      <c r="F1005" s="44"/>
      <c r="G1005" s="53"/>
      <c r="H1005" s="31"/>
    </row>
    <row r="1006" spans="3:8" s="3" customFormat="1" x14ac:dyDescent="0.3">
      <c r="C1006" s="44"/>
      <c r="D1006" s="44"/>
      <c r="E1006" s="44"/>
      <c r="F1006" s="44"/>
      <c r="G1006" s="53"/>
      <c r="H1006" s="31"/>
    </row>
    <row r="1007" spans="3:8" s="3" customFormat="1" x14ac:dyDescent="0.3">
      <c r="C1007" s="44"/>
      <c r="D1007" s="44"/>
      <c r="E1007" s="44"/>
      <c r="F1007" s="44"/>
      <c r="G1007" s="53"/>
      <c r="H1007" s="31"/>
    </row>
    <row r="1008" spans="3:8" s="3" customFormat="1" x14ac:dyDescent="0.3">
      <c r="C1008" s="44"/>
      <c r="D1008" s="44"/>
      <c r="E1008" s="44"/>
      <c r="F1008" s="44"/>
      <c r="G1008" s="53"/>
      <c r="H1008" s="31"/>
    </row>
    <row r="1009" spans="3:8" s="3" customFormat="1" x14ac:dyDescent="0.3">
      <c r="C1009" s="44"/>
      <c r="D1009" s="44"/>
      <c r="E1009" s="44"/>
      <c r="F1009" s="44"/>
      <c r="G1009" s="53"/>
      <c r="H1009" s="31"/>
    </row>
    <row r="1010" spans="3:8" s="3" customFormat="1" x14ac:dyDescent="0.3">
      <c r="C1010" s="44"/>
      <c r="D1010" s="44"/>
      <c r="E1010" s="44"/>
      <c r="F1010" s="44"/>
      <c r="G1010" s="53"/>
      <c r="H1010" s="31"/>
    </row>
    <row r="1011" spans="3:8" s="3" customFormat="1" x14ac:dyDescent="0.3">
      <c r="C1011" s="44"/>
      <c r="D1011" s="44"/>
      <c r="E1011" s="44"/>
      <c r="F1011" s="44"/>
      <c r="G1011" s="53"/>
      <c r="H1011" s="31"/>
    </row>
    <row r="1012" spans="3:8" s="3" customFormat="1" x14ac:dyDescent="0.3">
      <c r="C1012" s="44"/>
      <c r="D1012" s="44"/>
      <c r="E1012" s="44"/>
      <c r="F1012" s="44"/>
      <c r="G1012" s="53"/>
      <c r="H1012" s="31"/>
    </row>
    <row r="1013" spans="3:8" s="3" customFormat="1" x14ac:dyDescent="0.3">
      <c r="C1013" s="44"/>
      <c r="D1013" s="44"/>
      <c r="E1013" s="44"/>
      <c r="F1013" s="44"/>
      <c r="G1013" s="53"/>
      <c r="H1013" s="31"/>
    </row>
    <row r="1014" spans="3:8" s="3" customFormat="1" x14ac:dyDescent="0.3">
      <c r="C1014" s="44"/>
      <c r="D1014" s="44"/>
      <c r="E1014" s="44"/>
      <c r="F1014" s="44"/>
      <c r="G1014" s="53"/>
      <c r="H1014" s="31"/>
    </row>
    <row r="1015" spans="3:8" s="3" customFormat="1" x14ac:dyDescent="0.3">
      <c r="C1015" s="44"/>
      <c r="D1015" s="44"/>
      <c r="E1015" s="44"/>
      <c r="F1015" s="44"/>
      <c r="G1015" s="53"/>
      <c r="H1015" s="31"/>
    </row>
    <row r="1016" spans="3:8" s="3" customFormat="1" x14ac:dyDescent="0.3">
      <c r="C1016" s="44"/>
      <c r="D1016" s="44"/>
      <c r="E1016" s="44"/>
      <c r="F1016" s="44"/>
      <c r="G1016" s="53"/>
      <c r="H1016" s="31"/>
    </row>
    <row r="1017" spans="3:8" s="3" customFormat="1" x14ac:dyDescent="0.3">
      <c r="C1017" s="44"/>
      <c r="D1017" s="44"/>
      <c r="E1017" s="44"/>
      <c r="F1017" s="44"/>
      <c r="G1017" s="53"/>
      <c r="H1017" s="31"/>
    </row>
    <row r="1018" spans="3:8" s="3" customFormat="1" x14ac:dyDescent="0.3">
      <c r="C1018" s="44"/>
      <c r="D1018" s="44"/>
      <c r="E1018" s="44"/>
      <c r="F1018" s="44"/>
      <c r="G1018" s="53"/>
      <c r="H1018" s="31"/>
    </row>
    <row r="1019" spans="3:8" s="3" customFormat="1" x14ac:dyDescent="0.3">
      <c r="C1019" s="44"/>
      <c r="D1019" s="44"/>
      <c r="E1019" s="44"/>
      <c r="F1019" s="44"/>
      <c r="G1019" s="53"/>
      <c r="H1019" s="31"/>
    </row>
    <row r="1020" spans="3:8" s="3" customFormat="1" x14ac:dyDescent="0.3">
      <c r="C1020" s="44"/>
      <c r="D1020" s="44"/>
      <c r="E1020" s="44"/>
      <c r="F1020" s="44"/>
      <c r="G1020" s="53"/>
      <c r="H1020" s="31"/>
    </row>
    <row r="1021" spans="3:8" s="3" customFormat="1" x14ac:dyDescent="0.3">
      <c r="C1021" s="44"/>
      <c r="D1021" s="44"/>
      <c r="E1021" s="44"/>
      <c r="F1021" s="44"/>
      <c r="G1021" s="53"/>
      <c r="H1021" s="31"/>
    </row>
    <row r="1022" spans="3:8" s="3" customFormat="1" x14ac:dyDescent="0.3">
      <c r="C1022" s="44"/>
      <c r="D1022" s="44"/>
      <c r="E1022" s="44"/>
      <c r="F1022" s="44"/>
      <c r="G1022" s="53"/>
      <c r="H1022" s="31"/>
    </row>
    <row r="1023" spans="3:8" s="3" customFormat="1" x14ac:dyDescent="0.3">
      <c r="C1023" s="44"/>
      <c r="D1023" s="44"/>
      <c r="E1023" s="44"/>
      <c r="F1023" s="44"/>
      <c r="G1023" s="53"/>
      <c r="H1023" s="31"/>
    </row>
    <row r="1024" spans="3:8" s="3" customFormat="1" x14ac:dyDescent="0.3">
      <c r="C1024" s="44"/>
      <c r="D1024" s="44"/>
      <c r="E1024" s="44"/>
      <c r="F1024" s="44"/>
      <c r="G1024" s="53"/>
      <c r="H1024" s="31"/>
    </row>
    <row r="1025" spans="3:8" s="3" customFormat="1" x14ac:dyDescent="0.3">
      <c r="C1025" s="44"/>
      <c r="D1025" s="44"/>
      <c r="E1025" s="44"/>
      <c r="F1025" s="44"/>
      <c r="G1025" s="53"/>
      <c r="H1025" s="31"/>
    </row>
    <row r="1026" spans="3:8" s="3" customFormat="1" x14ac:dyDescent="0.3">
      <c r="C1026" s="44"/>
      <c r="D1026" s="44"/>
      <c r="E1026" s="44"/>
      <c r="F1026" s="44"/>
      <c r="G1026" s="53"/>
      <c r="H1026" s="31"/>
    </row>
    <row r="1027" spans="3:8" s="3" customFormat="1" x14ac:dyDescent="0.3">
      <c r="C1027" s="44"/>
      <c r="D1027" s="44"/>
      <c r="E1027" s="44"/>
      <c r="F1027" s="44"/>
      <c r="G1027" s="53"/>
      <c r="H1027" s="31"/>
    </row>
    <row r="1028" spans="3:8" s="3" customFormat="1" x14ac:dyDescent="0.3">
      <c r="C1028" s="44"/>
      <c r="D1028" s="44"/>
      <c r="E1028" s="44"/>
      <c r="F1028" s="44"/>
      <c r="G1028" s="53"/>
      <c r="H1028" s="31"/>
    </row>
    <row r="1029" spans="3:8" s="3" customFormat="1" x14ac:dyDescent="0.3">
      <c r="C1029" s="44"/>
      <c r="D1029" s="44"/>
      <c r="E1029" s="44"/>
      <c r="F1029" s="44"/>
      <c r="G1029" s="53"/>
      <c r="H1029" s="31"/>
    </row>
    <row r="1030" spans="3:8" s="3" customFormat="1" x14ac:dyDescent="0.3">
      <c r="C1030" s="44"/>
      <c r="D1030" s="44"/>
      <c r="E1030" s="44"/>
      <c r="F1030" s="44"/>
      <c r="G1030" s="53"/>
      <c r="H1030" s="31"/>
    </row>
    <row r="1031" spans="3:8" s="3" customFormat="1" x14ac:dyDescent="0.3">
      <c r="C1031" s="44"/>
      <c r="D1031" s="44"/>
      <c r="E1031" s="44"/>
      <c r="F1031" s="44"/>
      <c r="G1031" s="53"/>
      <c r="H1031" s="31"/>
    </row>
    <row r="1032" spans="3:8" s="3" customFormat="1" x14ac:dyDescent="0.3">
      <c r="C1032" s="44"/>
      <c r="D1032" s="44"/>
      <c r="E1032" s="44"/>
      <c r="F1032" s="44"/>
      <c r="G1032" s="53"/>
      <c r="H1032" s="31"/>
    </row>
    <row r="1033" spans="3:8" s="3" customFormat="1" x14ac:dyDescent="0.3">
      <c r="C1033" s="44"/>
      <c r="D1033" s="44"/>
      <c r="E1033" s="44"/>
      <c r="F1033" s="44"/>
      <c r="G1033" s="53"/>
      <c r="H1033" s="31"/>
    </row>
    <row r="1034" spans="3:8" s="3" customFormat="1" x14ac:dyDescent="0.3">
      <c r="C1034" s="44"/>
      <c r="D1034" s="44"/>
      <c r="E1034" s="44"/>
      <c r="F1034" s="44"/>
      <c r="G1034" s="53"/>
      <c r="H1034" s="31"/>
    </row>
    <row r="1035" spans="3:8" s="3" customFormat="1" x14ac:dyDescent="0.3">
      <c r="C1035" s="44"/>
      <c r="D1035" s="44"/>
      <c r="E1035" s="44"/>
      <c r="F1035" s="44"/>
      <c r="G1035" s="53"/>
      <c r="H1035" s="31"/>
    </row>
    <row r="1036" spans="3:8" s="3" customFormat="1" x14ac:dyDescent="0.3">
      <c r="C1036" s="44"/>
      <c r="D1036" s="44"/>
      <c r="E1036" s="44"/>
      <c r="F1036" s="44"/>
      <c r="G1036" s="53"/>
      <c r="H1036" s="31"/>
    </row>
    <row r="1037" spans="3:8" s="3" customFormat="1" x14ac:dyDescent="0.3">
      <c r="C1037" s="44"/>
      <c r="D1037" s="44"/>
      <c r="E1037" s="44"/>
      <c r="F1037" s="44"/>
      <c r="G1037" s="53"/>
      <c r="H1037" s="31"/>
    </row>
    <row r="1038" spans="3:8" s="3" customFormat="1" x14ac:dyDescent="0.3">
      <c r="C1038" s="44"/>
      <c r="D1038" s="44"/>
      <c r="E1038" s="44"/>
      <c r="F1038" s="44"/>
      <c r="G1038" s="53"/>
      <c r="H1038" s="31"/>
    </row>
    <row r="1039" spans="3:8" s="3" customFormat="1" x14ac:dyDescent="0.3">
      <c r="C1039" s="44"/>
      <c r="D1039" s="44"/>
      <c r="E1039" s="44"/>
      <c r="F1039" s="44"/>
      <c r="G1039" s="53"/>
      <c r="H1039" s="31"/>
    </row>
    <row r="1040" spans="3:8" s="3" customFormat="1" x14ac:dyDescent="0.3">
      <c r="C1040" s="44"/>
      <c r="D1040" s="44"/>
      <c r="E1040" s="44"/>
      <c r="F1040" s="44"/>
      <c r="G1040" s="53"/>
      <c r="H1040" s="31"/>
    </row>
    <row r="1041" spans="3:8" s="3" customFormat="1" x14ac:dyDescent="0.3">
      <c r="C1041" s="44"/>
      <c r="D1041" s="44"/>
      <c r="E1041" s="44"/>
      <c r="F1041" s="44"/>
      <c r="G1041" s="53"/>
      <c r="H1041" s="31"/>
    </row>
    <row r="1042" spans="3:8" s="3" customFormat="1" x14ac:dyDescent="0.3">
      <c r="C1042" s="44"/>
      <c r="D1042" s="44"/>
      <c r="E1042" s="44"/>
      <c r="F1042" s="44"/>
      <c r="G1042" s="53"/>
      <c r="H1042" s="31"/>
    </row>
    <row r="1043" spans="3:8" s="3" customFormat="1" x14ac:dyDescent="0.3">
      <c r="C1043" s="44"/>
      <c r="D1043" s="44"/>
      <c r="E1043" s="44"/>
      <c r="F1043" s="44"/>
      <c r="G1043" s="53"/>
      <c r="H1043" s="31"/>
    </row>
    <row r="1044" spans="3:8" s="3" customFormat="1" x14ac:dyDescent="0.3">
      <c r="C1044" s="44"/>
      <c r="D1044" s="44"/>
      <c r="E1044" s="44"/>
      <c r="F1044" s="44"/>
      <c r="G1044" s="53"/>
      <c r="H1044" s="31"/>
    </row>
    <row r="1045" spans="3:8" s="3" customFormat="1" x14ac:dyDescent="0.3">
      <c r="C1045" s="44"/>
      <c r="D1045" s="44"/>
      <c r="E1045" s="44"/>
      <c r="F1045" s="44"/>
      <c r="G1045" s="53"/>
      <c r="H1045" s="31"/>
    </row>
    <row r="1046" spans="3:8" s="3" customFormat="1" x14ac:dyDescent="0.3">
      <c r="C1046" s="44"/>
      <c r="D1046" s="44"/>
      <c r="E1046" s="44"/>
      <c r="F1046" s="44"/>
      <c r="G1046" s="53"/>
      <c r="H1046" s="31"/>
    </row>
    <row r="1047" spans="3:8" s="3" customFormat="1" x14ac:dyDescent="0.3">
      <c r="C1047" s="44"/>
      <c r="D1047" s="44"/>
      <c r="E1047" s="44"/>
      <c r="F1047" s="44"/>
      <c r="G1047" s="53"/>
      <c r="H1047" s="31"/>
    </row>
    <row r="1048" spans="3:8" s="3" customFormat="1" x14ac:dyDescent="0.3">
      <c r="C1048" s="44"/>
      <c r="D1048" s="44"/>
      <c r="E1048" s="44"/>
      <c r="F1048" s="44"/>
      <c r="G1048" s="53"/>
      <c r="H1048" s="31"/>
    </row>
    <row r="1049" spans="3:8" s="3" customFormat="1" x14ac:dyDescent="0.3">
      <c r="C1049" s="44"/>
      <c r="D1049" s="44"/>
      <c r="E1049" s="44"/>
      <c r="F1049" s="44"/>
      <c r="G1049" s="53"/>
      <c r="H1049" s="31"/>
    </row>
    <row r="1050" spans="3:8" s="3" customFormat="1" x14ac:dyDescent="0.3">
      <c r="C1050" s="44"/>
      <c r="D1050" s="44"/>
      <c r="E1050" s="44"/>
      <c r="F1050" s="44"/>
      <c r="G1050" s="53"/>
      <c r="H1050" s="31"/>
    </row>
    <row r="1051" spans="3:8" s="3" customFormat="1" x14ac:dyDescent="0.3">
      <c r="C1051" s="44"/>
      <c r="D1051" s="44"/>
      <c r="E1051" s="44"/>
      <c r="F1051" s="44"/>
      <c r="G1051" s="53"/>
      <c r="H1051" s="31"/>
    </row>
    <row r="1052" spans="3:8" s="3" customFormat="1" x14ac:dyDescent="0.3">
      <c r="C1052" s="44"/>
      <c r="D1052" s="44"/>
      <c r="E1052" s="44"/>
      <c r="F1052" s="44"/>
      <c r="G1052" s="53"/>
      <c r="H1052" s="31"/>
    </row>
    <row r="1053" spans="3:8" s="3" customFormat="1" x14ac:dyDescent="0.3">
      <c r="C1053" s="44"/>
      <c r="D1053" s="44"/>
      <c r="E1053" s="44"/>
      <c r="F1053" s="44"/>
      <c r="G1053" s="53"/>
      <c r="H1053" s="31"/>
    </row>
    <row r="1054" spans="3:8" s="3" customFormat="1" x14ac:dyDescent="0.3">
      <c r="C1054" s="44"/>
      <c r="D1054" s="44"/>
      <c r="E1054" s="44"/>
      <c r="F1054" s="44"/>
      <c r="G1054" s="53"/>
      <c r="H1054" s="31"/>
    </row>
    <row r="1055" spans="3:8" s="3" customFormat="1" x14ac:dyDescent="0.3">
      <c r="C1055" s="44"/>
      <c r="D1055" s="44"/>
      <c r="E1055" s="44"/>
      <c r="F1055" s="44"/>
      <c r="G1055" s="53"/>
      <c r="H1055" s="31"/>
    </row>
    <row r="1056" spans="3:8" s="3" customFormat="1" x14ac:dyDescent="0.3">
      <c r="C1056" s="44"/>
      <c r="D1056" s="44"/>
      <c r="E1056" s="44"/>
      <c r="F1056" s="44"/>
      <c r="G1056" s="53"/>
      <c r="H1056" s="31"/>
    </row>
    <row r="1057" spans="3:8" s="3" customFormat="1" x14ac:dyDescent="0.3">
      <c r="C1057" s="44"/>
      <c r="D1057" s="44"/>
      <c r="E1057" s="44"/>
      <c r="F1057" s="44"/>
      <c r="G1057" s="53"/>
      <c r="H1057" s="31"/>
    </row>
    <row r="1058" spans="3:8" s="3" customFormat="1" x14ac:dyDescent="0.3">
      <c r="C1058" s="44"/>
      <c r="D1058" s="44"/>
      <c r="E1058" s="44"/>
      <c r="F1058" s="44"/>
      <c r="G1058" s="53"/>
      <c r="H1058" s="31"/>
    </row>
    <row r="1059" spans="3:8" s="3" customFormat="1" x14ac:dyDescent="0.3">
      <c r="C1059" s="44"/>
      <c r="D1059" s="44"/>
      <c r="E1059" s="44"/>
      <c r="F1059" s="44"/>
      <c r="G1059" s="53"/>
      <c r="H1059" s="31"/>
    </row>
    <row r="1060" spans="3:8" s="3" customFormat="1" x14ac:dyDescent="0.3">
      <c r="C1060" s="44"/>
      <c r="D1060" s="44"/>
      <c r="E1060" s="44"/>
      <c r="F1060" s="44"/>
      <c r="G1060" s="53"/>
      <c r="H1060" s="31"/>
    </row>
    <row r="1061" spans="3:8" s="3" customFormat="1" x14ac:dyDescent="0.3">
      <c r="C1061" s="44"/>
      <c r="D1061" s="44"/>
      <c r="E1061" s="44"/>
      <c r="F1061" s="44"/>
      <c r="G1061" s="53"/>
      <c r="H1061" s="31"/>
    </row>
    <row r="1062" spans="3:8" s="3" customFormat="1" x14ac:dyDescent="0.3">
      <c r="C1062" s="44"/>
      <c r="D1062" s="44"/>
      <c r="E1062" s="44"/>
      <c r="F1062" s="44"/>
      <c r="G1062" s="53"/>
      <c r="H1062" s="31"/>
    </row>
    <row r="1063" spans="3:8" s="3" customFormat="1" x14ac:dyDescent="0.3">
      <c r="C1063" s="44"/>
      <c r="D1063" s="44"/>
      <c r="E1063" s="44"/>
      <c r="F1063" s="44"/>
      <c r="G1063" s="53"/>
      <c r="H1063" s="31"/>
    </row>
    <row r="1064" spans="3:8" s="3" customFormat="1" x14ac:dyDescent="0.3">
      <c r="C1064" s="44"/>
      <c r="D1064" s="44"/>
      <c r="E1064" s="44"/>
      <c r="F1064" s="44"/>
      <c r="G1064" s="53"/>
      <c r="H1064" s="31"/>
    </row>
    <row r="1065" spans="3:8" s="3" customFormat="1" x14ac:dyDescent="0.3">
      <c r="C1065" s="44"/>
      <c r="D1065" s="44"/>
      <c r="E1065" s="44"/>
      <c r="F1065" s="44"/>
      <c r="G1065" s="53"/>
      <c r="H1065" s="31"/>
    </row>
    <row r="1066" spans="3:8" s="3" customFormat="1" x14ac:dyDescent="0.3">
      <c r="C1066" s="44"/>
      <c r="D1066" s="44"/>
      <c r="E1066" s="44"/>
      <c r="F1066" s="44"/>
      <c r="G1066" s="53"/>
      <c r="H1066" s="31"/>
    </row>
    <row r="1067" spans="3:8" s="3" customFormat="1" x14ac:dyDescent="0.3">
      <c r="C1067" s="44"/>
      <c r="D1067" s="44"/>
      <c r="E1067" s="44"/>
      <c r="F1067" s="44"/>
      <c r="G1067" s="53"/>
      <c r="H1067" s="31"/>
    </row>
    <row r="1068" spans="3:8" s="3" customFormat="1" x14ac:dyDescent="0.3">
      <c r="C1068" s="44"/>
      <c r="D1068" s="44"/>
      <c r="E1068" s="44"/>
      <c r="F1068" s="44"/>
      <c r="G1068" s="53"/>
      <c r="H1068" s="31"/>
    </row>
    <row r="1069" spans="3:8" s="3" customFormat="1" x14ac:dyDescent="0.3">
      <c r="C1069" s="44"/>
      <c r="D1069" s="44"/>
      <c r="E1069" s="44"/>
      <c r="F1069" s="44"/>
      <c r="G1069" s="53"/>
      <c r="H1069" s="31"/>
    </row>
    <row r="1070" spans="3:8" s="3" customFormat="1" x14ac:dyDescent="0.3">
      <c r="C1070" s="44"/>
      <c r="D1070" s="44"/>
      <c r="E1070" s="44"/>
      <c r="F1070" s="44"/>
      <c r="G1070" s="53"/>
      <c r="H1070" s="31"/>
    </row>
    <row r="1071" spans="3:8" s="3" customFormat="1" x14ac:dyDescent="0.3">
      <c r="C1071" s="44"/>
      <c r="D1071" s="44"/>
      <c r="E1071" s="44"/>
      <c r="F1071" s="44"/>
      <c r="G1071" s="53"/>
      <c r="H1071" s="31"/>
    </row>
    <row r="1072" spans="3:8" s="3" customFormat="1" x14ac:dyDescent="0.3">
      <c r="C1072" s="44"/>
      <c r="D1072" s="44"/>
      <c r="E1072" s="44"/>
      <c r="F1072" s="44"/>
      <c r="G1072" s="53"/>
      <c r="H1072" s="31"/>
    </row>
  </sheetData>
  <autoFilter ref="A26:F392" xr:uid="{11940FFD-53E6-483C-9F5E-4C1E9213687E}"/>
  <mergeCells count="18">
    <mergeCell ref="A24:F24"/>
    <mergeCell ref="C16:E16"/>
    <mergeCell ref="C17:E17"/>
    <mergeCell ref="C19:E19"/>
    <mergeCell ref="C20:E20"/>
    <mergeCell ref="C21:E21"/>
    <mergeCell ref="C13:E13"/>
    <mergeCell ref="C14:E14"/>
    <mergeCell ref="C15:E15"/>
    <mergeCell ref="B12:E12"/>
    <mergeCell ref="B1:E1"/>
    <mergeCell ref="C3:E3"/>
    <mergeCell ref="C5:E5"/>
    <mergeCell ref="C8:E8"/>
    <mergeCell ref="C10:E10"/>
    <mergeCell ref="C4:E4"/>
    <mergeCell ref="C6:E6"/>
    <mergeCell ref="C9:E9"/>
  </mergeCells>
  <phoneticPr fontId="3" type="noConversion"/>
  <hyperlinks>
    <hyperlink ref="C6" r:id="rId1" xr:uid="{7671B90F-0BDF-4A78-8370-8BAC5D7B8E97}"/>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13" ma:contentTypeDescription="Create a new document." ma:contentTypeScope="" ma:versionID="2a6bca5a0de348c5ed04776cf0ce765b">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185e75bc68fcd6bde842ac685b467677"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E8C8B4-7EAC-4538-BD12-1947CB0EA1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3.xml><?xml version="1.0" encoding="utf-8"?>
<ds:datastoreItem xmlns:ds="http://schemas.openxmlformats.org/officeDocument/2006/customXml" ds:itemID="{3478AC74-0F8A-455A-A576-25B6FFD82A40}">
  <ds:schemaRefs>
    <ds:schemaRef ds:uri="http://schemas.microsoft.com/office/2006/metadata/properties"/>
    <ds:schemaRef ds:uri="http://schemas.microsoft.com/office/infopath/2007/PartnerControls"/>
    <ds:schemaRef ds:uri="5bca2a45-0c75-447a-8c25-b121700448af"/>
    <ds:schemaRef ds:uri="7bac02e1-0f5c-436e-90ad-ee1ea14b3ec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2023-05-01T18:00:15Z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