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CWagner\Desktop\For Staff\DR working groups\"/>
    </mc:Choice>
  </mc:AlternateContent>
  <xr:revisionPtr revIDLastSave="0" documentId="8_{C506F2A7-DD82-47E5-984E-59A962FB8BFE}" xr6:coauthVersionLast="46" xr6:coauthVersionMax="46" xr10:uidLastSave="{00000000-0000-0000-0000-000000000000}"/>
  <bookViews>
    <workbookView xWindow="-110" yWindow="-110" windowWidth="19420" windowHeight="10420" xr2:uid="{9DAD92A9-954B-4575-B65C-95A18861C0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13" i="1"/>
  <c r="E12" i="1"/>
  <c r="C9" i="1"/>
  <c r="F6" i="1" s="1"/>
  <c r="G6" i="1" s="1"/>
  <c r="C15" i="1" s="1"/>
  <c r="C16" i="1" s="1"/>
  <c r="F13" i="1" s="1"/>
  <c r="G13" i="1" s="1"/>
  <c r="E6" i="1"/>
  <c r="E5" i="1"/>
  <c r="E4" i="1"/>
  <c r="E3" i="1"/>
  <c r="F4" i="1" l="1"/>
  <c r="G4" i="1" s="1"/>
  <c r="F3" i="1"/>
  <c r="G3" i="1" s="1"/>
  <c r="F5" i="1"/>
  <c r="G5" i="1" s="1"/>
  <c r="F12" i="1"/>
  <c r="G12" i="1" s="1"/>
  <c r="G14" i="1" s="1"/>
</calcChain>
</file>

<file path=xl/sharedStrings.xml><?xml version="1.0" encoding="utf-8"?>
<sst xmlns="http://schemas.openxmlformats.org/spreadsheetml/2006/main" count="26" uniqueCount="20">
  <si>
    <t>Solar</t>
  </si>
  <si>
    <t>Wind</t>
  </si>
  <si>
    <t>Storage</t>
  </si>
  <si>
    <t>DR</t>
  </si>
  <si>
    <t>First In</t>
  </si>
  <si>
    <t>Last In</t>
  </si>
  <si>
    <t>IE</t>
  </si>
  <si>
    <t>Portfolio ELCC</t>
  </si>
  <si>
    <t>Portfolio IE</t>
  </si>
  <si>
    <t>IE Adjusted</t>
  </si>
  <si>
    <t>Final ELCC</t>
  </si>
  <si>
    <t>Sum Check</t>
  </si>
  <si>
    <t>DR 1</t>
  </si>
  <si>
    <t>DR 2</t>
  </si>
  <si>
    <t>DR Portfolio ELCC</t>
  </si>
  <si>
    <t>DR Portfolio IE</t>
  </si>
  <si>
    <t>Calculations</t>
  </si>
  <si>
    <t>Legend</t>
  </si>
  <si>
    <t>Output from SERVM</t>
  </si>
  <si>
    <t>This is an illustrative example and should NOT be viewed as an indication of the 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</si>
</sst>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4" borderId="0" xfId="0" applyFill="1" applyBorder="1"/>
    <xf numFmtId="3" fontId="0" fillId="4" borderId="0" xfId="0" applyNumberFormat="1" applyFill="1" applyBorder="1"/>
    <xf numFmtId="0" fontId="3" fillId="4" borderId="0" xfId="0" applyFont="1" applyFill="1" applyBorder="1"/>
    <xf numFmtId="0" fontId="1" fillId="4" borderId="0" xfId="0" applyFon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1" fillId="4" borderId="1" xfId="0" applyNumberFormat="1" applyFont="1" applyFill="1" applyBorder="1"/>
    <xf numFmtId="0" fontId="1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" fontId="0" fillId="3" borderId="1" xfId="0" applyNumberForma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3">
      <a:dk1>
        <a:sysClr val="windowText" lastClr="000000"/>
      </a:dk1>
      <a:lt1>
        <a:sysClr val="window" lastClr="FFFFFF"/>
      </a:lt1>
      <a:dk2>
        <a:srgbClr val="315361"/>
      </a:dk2>
      <a:lt2>
        <a:srgbClr val="EEECE1"/>
      </a:lt2>
      <a:accent1>
        <a:srgbClr val="034E6E"/>
      </a:accent1>
      <a:accent2>
        <a:srgbClr val="AF7E00"/>
      </a:accent2>
      <a:accent3>
        <a:srgbClr val="AF2200"/>
      </a:accent3>
      <a:accent4>
        <a:srgbClr val="007E33"/>
      </a:accent4>
      <a:accent5>
        <a:srgbClr val="AF5D00"/>
      </a:accent5>
      <a:accent6>
        <a:srgbClr val="0A1978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24EE-856F-49E2-822B-121C5642357A}">
  <dimension ref="B1:J16"/>
  <sheetViews>
    <sheetView tabSelected="1" workbookViewId="0">
      <selection activeCell="H16" sqref="H16"/>
    </sheetView>
  </sheetViews>
  <sheetFormatPr defaultColWidth="9.1796875" defaultRowHeight="14.5" x14ac:dyDescent="0.35"/>
  <cols>
    <col min="1" max="1" width="9.1796875" style="1"/>
    <col min="2" max="2" width="16.453125" style="1" bestFit="1" customWidth="1"/>
    <col min="3" max="5" width="9.1796875" style="1"/>
    <col min="6" max="6" width="11" style="1" bestFit="1" customWidth="1"/>
    <col min="7" max="9" width="9.1796875" style="1"/>
    <col min="10" max="10" width="18" style="1" bestFit="1" customWidth="1"/>
    <col min="11" max="16384" width="9.1796875" style="1"/>
  </cols>
  <sheetData>
    <row r="1" spans="2:10" x14ac:dyDescent="0.35">
      <c r="B1" s="4" t="s">
        <v>19</v>
      </c>
    </row>
    <row r="2" spans="2:10" x14ac:dyDescent="0.35">
      <c r="C2" s="1" t="s">
        <v>4</v>
      </c>
      <c r="D2" s="1" t="s">
        <v>5</v>
      </c>
      <c r="E2" s="1" t="s">
        <v>6</v>
      </c>
      <c r="F2" s="1" t="s">
        <v>9</v>
      </c>
      <c r="G2" s="1" t="s">
        <v>10</v>
      </c>
      <c r="J2" s="3" t="s">
        <v>17</v>
      </c>
    </row>
    <row r="3" spans="2:10" x14ac:dyDescent="0.35">
      <c r="B3" s="1" t="s">
        <v>0</v>
      </c>
      <c r="C3" s="5">
        <v>10000</v>
      </c>
      <c r="D3" s="5">
        <v>2000</v>
      </c>
      <c r="E3" s="6">
        <f>C3-D3</f>
        <v>8000</v>
      </c>
      <c r="F3" s="6">
        <f>$C$9 * E3/SUM($E$3:$E$6)</f>
        <v>4141.1764705882351</v>
      </c>
      <c r="G3" s="6">
        <f>F3+D3</f>
        <v>6141.1764705882351</v>
      </c>
      <c r="J3" s="10" t="s">
        <v>18</v>
      </c>
    </row>
    <row r="4" spans="2:10" x14ac:dyDescent="0.35">
      <c r="B4" s="1" t="s">
        <v>1</v>
      </c>
      <c r="C4" s="5">
        <v>1500</v>
      </c>
      <c r="D4" s="5">
        <v>1000</v>
      </c>
      <c r="E4" s="6">
        <f>C4-D4</f>
        <v>500</v>
      </c>
      <c r="F4" s="6">
        <f t="shared" ref="F4:F6" si="0">$C$9 * E4/SUM($E$3:$E$6)</f>
        <v>258.8235294117647</v>
      </c>
      <c r="G4" s="6">
        <f t="shared" ref="G4:G6" si="1">F4+D4</f>
        <v>1258.8235294117646</v>
      </c>
      <c r="J4" s="11" t="s">
        <v>16</v>
      </c>
    </row>
    <row r="5" spans="2:10" x14ac:dyDescent="0.35">
      <c r="B5" s="1" t="s">
        <v>2</v>
      </c>
      <c r="C5" s="5">
        <v>800</v>
      </c>
      <c r="D5" s="5">
        <v>900</v>
      </c>
      <c r="E5" s="6">
        <f t="shared" ref="E5:E6" si="2">C5-D5</f>
        <v>-100</v>
      </c>
      <c r="F5" s="6">
        <f t="shared" si="0"/>
        <v>-51.764705882352942</v>
      </c>
      <c r="G5" s="6">
        <f t="shared" si="1"/>
        <v>848.23529411764707</v>
      </c>
    </row>
    <row r="6" spans="2:10" x14ac:dyDescent="0.35">
      <c r="B6" s="1" t="s">
        <v>3</v>
      </c>
      <c r="C6" s="5">
        <v>800</v>
      </c>
      <c r="D6" s="5">
        <v>700</v>
      </c>
      <c r="E6" s="6">
        <f t="shared" si="2"/>
        <v>100</v>
      </c>
      <c r="F6" s="6">
        <f t="shared" si="0"/>
        <v>51.764705882352942</v>
      </c>
      <c r="G6" s="6">
        <f t="shared" si="1"/>
        <v>751.76470588235293</v>
      </c>
    </row>
    <row r="7" spans="2:10" x14ac:dyDescent="0.35">
      <c r="C7" s="7"/>
      <c r="D7" s="7"/>
      <c r="E7" s="7"/>
      <c r="F7" s="8" t="s">
        <v>11</v>
      </c>
      <c r="G7" s="9" t="b">
        <f>SUM(G3:G6)=C8</f>
        <v>1</v>
      </c>
    </row>
    <row r="8" spans="2:10" x14ac:dyDescent="0.35">
      <c r="B8" s="1" t="s">
        <v>7</v>
      </c>
      <c r="C8" s="5">
        <v>9000</v>
      </c>
      <c r="D8" s="2"/>
      <c r="E8" s="2"/>
      <c r="F8" s="2"/>
    </row>
    <row r="9" spans="2:10" x14ac:dyDescent="0.35">
      <c r="B9" s="1" t="s">
        <v>8</v>
      </c>
      <c r="C9" s="6">
        <f>C8-SUM(D3:D6)</f>
        <v>4400</v>
      </c>
      <c r="D9" s="2"/>
      <c r="E9" s="2"/>
      <c r="F9" s="2"/>
    </row>
    <row r="11" spans="2:10" x14ac:dyDescent="0.35">
      <c r="C11" s="1" t="s">
        <v>4</v>
      </c>
      <c r="D11" s="1" t="s">
        <v>5</v>
      </c>
      <c r="E11" s="1" t="s">
        <v>6</v>
      </c>
      <c r="F11" s="1" t="s">
        <v>9</v>
      </c>
      <c r="G11" s="1" t="s">
        <v>10</v>
      </c>
    </row>
    <row r="12" spans="2:10" x14ac:dyDescent="0.35">
      <c r="B12" s="1" t="s">
        <v>12</v>
      </c>
      <c r="C12" s="10">
        <v>400</v>
      </c>
      <c r="D12" s="10">
        <v>340</v>
      </c>
      <c r="E12" s="11">
        <f>C12-D12</f>
        <v>60</v>
      </c>
      <c r="F12" s="12">
        <f>$C$16*E12/SUM($E$12:$E$13)</f>
        <v>33.689839572192504</v>
      </c>
      <c r="G12" s="12">
        <f>D12+F12</f>
        <v>373.68983957219251</v>
      </c>
    </row>
    <row r="13" spans="2:10" x14ac:dyDescent="0.35">
      <c r="B13" s="1" t="s">
        <v>13</v>
      </c>
      <c r="C13" s="10">
        <v>400</v>
      </c>
      <c r="D13" s="10">
        <v>350</v>
      </c>
      <c r="E13" s="11">
        <f>C13-D13</f>
        <v>50</v>
      </c>
      <c r="F13" s="12">
        <f>$C$16*E13/SUM($E$12:$E$13)</f>
        <v>28.07486631016042</v>
      </c>
      <c r="G13" s="12">
        <f>D13+F13</f>
        <v>378.07486631016042</v>
      </c>
    </row>
    <row r="14" spans="2:10" x14ac:dyDescent="0.35">
      <c r="C14" s="13"/>
      <c r="D14" s="13"/>
      <c r="E14" s="13"/>
      <c r="F14" s="8" t="s">
        <v>11</v>
      </c>
      <c r="G14" s="9" t="b">
        <f>SUM(G12:G13)=C15</f>
        <v>1</v>
      </c>
    </row>
    <row r="15" spans="2:10" x14ac:dyDescent="0.35">
      <c r="B15" s="1" t="s">
        <v>14</v>
      </c>
      <c r="C15" s="6">
        <f>G6</f>
        <v>751.76470588235293</v>
      </c>
    </row>
    <row r="16" spans="2:10" x14ac:dyDescent="0.35">
      <c r="B16" s="1" t="s">
        <v>15</v>
      </c>
      <c r="C16" s="6">
        <f>C15-SUM(D12:D13)</f>
        <v>61.764705882352928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Vignesh Venugopal</dc:creator>
  <cp:lastModifiedBy>Wagner, Courtney@Energy</cp:lastModifiedBy>
  <dcterms:created xsi:type="dcterms:W3CDTF">2021-11-21T19:34:45Z</dcterms:created>
  <dcterms:modified xsi:type="dcterms:W3CDTF">2021-12-15T21:43:56Z</dcterms:modified>
</cp:coreProperties>
</file>