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ho\Desktop\new stuff for work to move\end-use rates\"/>
    </mc:Choice>
  </mc:AlternateContent>
  <xr:revisionPtr revIDLastSave="0" documentId="13_ncr:1_{23B887DA-5009-424E-83EB-53F7D8052D5D}" xr6:coauthVersionLast="46" xr6:coauthVersionMax="46" xr10:uidLastSave="{00000000-0000-0000-0000-000000000000}"/>
  <bookViews>
    <workbookView xWindow="-120" yWindow="-120" windowWidth="29040" windowHeight="17640" activeTab="1" xr2:uid="{00000000-000D-0000-FFFF-FFFF00000000}"/>
  </bookViews>
  <sheets>
    <sheet name="Read Me" sheetId="4" r:id="rId1"/>
    <sheet name="PG&amp;E" sheetId="1" r:id="rId2"/>
    <sheet name="SoCalGas" sheetId="2" r:id="rId3"/>
    <sheet name="SDG&amp;E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0" i="1" l="1"/>
  <c r="J55" i="2"/>
  <c r="J4" i="3"/>
  <c r="K4" i="3"/>
  <c r="L4" i="3"/>
  <c r="J5" i="3"/>
  <c r="K5" i="3"/>
  <c r="L5" i="3"/>
  <c r="J6" i="3"/>
  <c r="K6" i="3"/>
  <c r="L6" i="3"/>
  <c r="J7" i="3"/>
  <c r="K7" i="3"/>
  <c r="L7" i="3"/>
  <c r="J8" i="3"/>
  <c r="K8" i="3"/>
  <c r="L8" i="3"/>
  <c r="J9" i="3"/>
  <c r="K9" i="3"/>
  <c r="L9" i="3"/>
  <c r="J10" i="3"/>
  <c r="K10" i="3"/>
  <c r="L10" i="3"/>
  <c r="J11" i="3"/>
  <c r="K11" i="3"/>
  <c r="L11" i="3"/>
  <c r="J12" i="3"/>
  <c r="K12" i="3"/>
  <c r="L12" i="3"/>
  <c r="J13" i="3"/>
  <c r="K13" i="3"/>
  <c r="L13" i="3"/>
  <c r="J14" i="3"/>
  <c r="K14" i="3"/>
  <c r="L14" i="3"/>
  <c r="J15" i="3"/>
  <c r="K15" i="3"/>
  <c r="L15" i="3"/>
  <c r="J16" i="3"/>
  <c r="K16" i="3"/>
  <c r="L16" i="3"/>
  <c r="J17" i="3"/>
  <c r="K17" i="3"/>
  <c r="L17" i="3"/>
  <c r="J18" i="3"/>
  <c r="K18" i="3"/>
  <c r="L18" i="3"/>
  <c r="J19" i="3"/>
  <c r="K19" i="3"/>
  <c r="L19" i="3"/>
  <c r="J20" i="3"/>
  <c r="K20" i="3"/>
  <c r="L20" i="3"/>
  <c r="J21" i="3"/>
  <c r="K21" i="3"/>
  <c r="L21" i="3"/>
  <c r="J22" i="3"/>
  <c r="K22" i="3"/>
  <c r="L22" i="3"/>
  <c r="J23" i="3"/>
  <c r="K23" i="3"/>
  <c r="L23" i="3"/>
  <c r="J24" i="3"/>
  <c r="K24" i="3"/>
  <c r="L24" i="3"/>
  <c r="J25" i="3"/>
  <c r="K25" i="3"/>
  <c r="L25" i="3"/>
  <c r="J26" i="3"/>
  <c r="K26" i="3"/>
  <c r="L26" i="3"/>
  <c r="J27" i="3"/>
  <c r="K27" i="3"/>
  <c r="L27" i="3"/>
  <c r="J28" i="3"/>
  <c r="K28" i="3"/>
  <c r="L28" i="3"/>
  <c r="J29" i="3"/>
  <c r="K29" i="3"/>
  <c r="L29" i="3"/>
  <c r="J30" i="3"/>
  <c r="K30" i="3"/>
  <c r="L30" i="3"/>
  <c r="J31" i="3"/>
  <c r="K31" i="3"/>
  <c r="L31" i="3"/>
  <c r="J32" i="3"/>
  <c r="K32" i="3"/>
  <c r="L32" i="3"/>
  <c r="J33" i="3"/>
  <c r="K33" i="3"/>
  <c r="L33" i="3"/>
  <c r="J34" i="3"/>
  <c r="K34" i="3"/>
  <c r="L34" i="3"/>
  <c r="J35" i="3"/>
  <c r="K35" i="3"/>
  <c r="L35" i="3"/>
  <c r="J36" i="3"/>
  <c r="K36" i="3"/>
  <c r="L36" i="3"/>
  <c r="J37" i="3"/>
  <c r="K37" i="3"/>
  <c r="L37" i="3"/>
  <c r="J38" i="3"/>
  <c r="K38" i="3"/>
  <c r="L38" i="3"/>
  <c r="J39" i="3"/>
  <c r="K39" i="3"/>
  <c r="L39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L52" i="3"/>
  <c r="J53" i="3"/>
  <c r="K53" i="3"/>
  <c r="L53" i="3"/>
  <c r="J54" i="3"/>
  <c r="K54" i="3"/>
  <c r="L54" i="3"/>
  <c r="J55" i="3"/>
  <c r="K55" i="3"/>
  <c r="L55" i="3"/>
  <c r="J56" i="3"/>
  <c r="K56" i="3"/>
  <c r="L56" i="3"/>
  <c r="J57" i="3"/>
  <c r="K57" i="3"/>
  <c r="L57" i="3"/>
  <c r="J58" i="3"/>
  <c r="K58" i="3"/>
  <c r="L58" i="3"/>
  <c r="J59" i="3"/>
  <c r="K59" i="3"/>
  <c r="L59" i="3"/>
  <c r="J60" i="3"/>
  <c r="K60" i="3"/>
  <c r="L60" i="3"/>
  <c r="J61" i="3"/>
  <c r="K61" i="3"/>
  <c r="L61" i="3"/>
  <c r="J62" i="3"/>
  <c r="K62" i="3"/>
  <c r="L62" i="3"/>
  <c r="J63" i="3"/>
  <c r="K63" i="3"/>
  <c r="L63" i="3"/>
  <c r="J64" i="3"/>
  <c r="K64" i="3"/>
  <c r="L64" i="3"/>
  <c r="J65" i="3"/>
  <c r="K65" i="3"/>
  <c r="L65" i="3"/>
  <c r="J66" i="3"/>
  <c r="K66" i="3"/>
  <c r="L66" i="3"/>
  <c r="J67" i="3"/>
  <c r="K67" i="3"/>
  <c r="L67" i="3"/>
  <c r="J68" i="3"/>
  <c r="K68" i="3"/>
  <c r="L68" i="3"/>
  <c r="J69" i="3"/>
  <c r="K69" i="3"/>
  <c r="L69" i="3"/>
  <c r="J70" i="3"/>
  <c r="K70" i="3"/>
  <c r="L70" i="3"/>
  <c r="K3" i="3"/>
  <c r="L3" i="3"/>
  <c r="S56" i="3" l="1"/>
  <c r="R52" i="3"/>
  <c r="R56" i="1"/>
  <c r="K56" i="1"/>
  <c r="R67" i="1"/>
  <c r="S67" i="1"/>
  <c r="T67" i="1"/>
  <c r="R68" i="1"/>
  <c r="S68" i="1"/>
  <c r="T68" i="1"/>
  <c r="R69" i="1"/>
  <c r="S69" i="1"/>
  <c r="T69" i="1"/>
  <c r="R70" i="1"/>
  <c r="S70" i="1"/>
  <c r="T70" i="1"/>
  <c r="J67" i="1"/>
  <c r="K67" i="1"/>
  <c r="L67" i="1"/>
  <c r="J68" i="1"/>
  <c r="K68" i="1"/>
  <c r="L68" i="1"/>
  <c r="J69" i="1"/>
  <c r="K69" i="1"/>
  <c r="L69" i="1"/>
  <c r="K70" i="1"/>
  <c r="L70" i="1"/>
  <c r="R67" i="2"/>
  <c r="S67" i="2"/>
  <c r="T67" i="2"/>
  <c r="R68" i="2"/>
  <c r="S68" i="2"/>
  <c r="T68" i="2"/>
  <c r="R69" i="2"/>
  <c r="S69" i="2"/>
  <c r="T69" i="2"/>
  <c r="R70" i="2"/>
  <c r="S70" i="2"/>
  <c r="T70" i="2"/>
  <c r="J67" i="2"/>
  <c r="K67" i="2"/>
  <c r="L67" i="2"/>
  <c r="J68" i="2"/>
  <c r="K68" i="2"/>
  <c r="L68" i="2"/>
  <c r="J69" i="2"/>
  <c r="K69" i="2"/>
  <c r="L69" i="2"/>
  <c r="J70" i="2"/>
  <c r="K70" i="2"/>
  <c r="L70" i="2"/>
  <c r="T67" i="3"/>
  <c r="T68" i="3"/>
  <c r="T69" i="3"/>
  <c r="T70" i="3"/>
  <c r="S67" i="3"/>
  <c r="S68" i="3"/>
  <c r="S69" i="3"/>
  <c r="S70" i="3"/>
  <c r="R67" i="3"/>
  <c r="R68" i="3"/>
  <c r="R69" i="3"/>
  <c r="R70" i="3"/>
  <c r="J4" i="1"/>
  <c r="K4" i="1"/>
  <c r="L4" i="1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K3" i="1"/>
  <c r="L3" i="1"/>
  <c r="J3" i="1"/>
  <c r="R4" i="1"/>
  <c r="S4" i="1"/>
  <c r="T4" i="1"/>
  <c r="R5" i="1"/>
  <c r="S5" i="1"/>
  <c r="T5" i="1"/>
  <c r="R6" i="1"/>
  <c r="S6" i="1"/>
  <c r="T6" i="1"/>
  <c r="R7" i="1"/>
  <c r="S7" i="1"/>
  <c r="T7" i="1"/>
  <c r="R8" i="1"/>
  <c r="S8" i="1"/>
  <c r="T8" i="1"/>
  <c r="R9" i="1"/>
  <c r="S9" i="1"/>
  <c r="T9" i="1"/>
  <c r="R10" i="1"/>
  <c r="S10" i="1"/>
  <c r="T10" i="1"/>
  <c r="R11" i="1"/>
  <c r="S11" i="1"/>
  <c r="T11" i="1"/>
  <c r="R12" i="1"/>
  <c r="S12" i="1"/>
  <c r="T12" i="1"/>
  <c r="R13" i="1"/>
  <c r="S13" i="1"/>
  <c r="T13" i="1"/>
  <c r="R14" i="1"/>
  <c r="S14" i="1"/>
  <c r="T14" i="1"/>
  <c r="R15" i="1"/>
  <c r="S15" i="1"/>
  <c r="T15" i="1"/>
  <c r="R16" i="1"/>
  <c r="S16" i="1"/>
  <c r="T16" i="1"/>
  <c r="R17" i="1"/>
  <c r="S17" i="1"/>
  <c r="T17" i="1"/>
  <c r="R18" i="1"/>
  <c r="S18" i="1"/>
  <c r="T18" i="1"/>
  <c r="R19" i="1"/>
  <c r="S19" i="1"/>
  <c r="T19" i="1"/>
  <c r="R20" i="1"/>
  <c r="S20" i="1"/>
  <c r="T20" i="1"/>
  <c r="R21" i="1"/>
  <c r="S21" i="1"/>
  <c r="T21" i="1"/>
  <c r="R22" i="1"/>
  <c r="S22" i="1"/>
  <c r="T22" i="1"/>
  <c r="R23" i="1"/>
  <c r="S23" i="1"/>
  <c r="T23" i="1"/>
  <c r="R24" i="1"/>
  <c r="S24" i="1"/>
  <c r="T24" i="1"/>
  <c r="R25" i="1"/>
  <c r="S25" i="1"/>
  <c r="T25" i="1"/>
  <c r="R26" i="1"/>
  <c r="S26" i="1"/>
  <c r="T26" i="1"/>
  <c r="R27" i="1"/>
  <c r="S27" i="1"/>
  <c r="T27" i="1"/>
  <c r="R28" i="1"/>
  <c r="S28" i="1"/>
  <c r="T28" i="1"/>
  <c r="R29" i="1"/>
  <c r="S29" i="1"/>
  <c r="T29" i="1"/>
  <c r="R30" i="1"/>
  <c r="S30" i="1"/>
  <c r="T30" i="1"/>
  <c r="R31" i="1"/>
  <c r="S31" i="1"/>
  <c r="T31" i="1"/>
  <c r="R32" i="1"/>
  <c r="S32" i="1"/>
  <c r="T32" i="1"/>
  <c r="R33" i="1"/>
  <c r="S33" i="1"/>
  <c r="T33" i="1"/>
  <c r="R34" i="1"/>
  <c r="S34" i="1"/>
  <c r="T34" i="1"/>
  <c r="R35" i="1"/>
  <c r="S35" i="1"/>
  <c r="T35" i="1"/>
  <c r="R36" i="1"/>
  <c r="S36" i="1"/>
  <c r="T36" i="1"/>
  <c r="R37" i="1"/>
  <c r="S37" i="1"/>
  <c r="T37" i="1"/>
  <c r="R38" i="1"/>
  <c r="S38" i="1"/>
  <c r="T38" i="1"/>
  <c r="R39" i="1"/>
  <c r="S39" i="1"/>
  <c r="T39" i="1"/>
  <c r="R40" i="1"/>
  <c r="S40" i="1"/>
  <c r="T40" i="1"/>
  <c r="R41" i="1"/>
  <c r="S41" i="1"/>
  <c r="T41" i="1"/>
  <c r="R42" i="1"/>
  <c r="S42" i="1"/>
  <c r="T42" i="1"/>
  <c r="R43" i="1"/>
  <c r="S43" i="1"/>
  <c r="T43" i="1"/>
  <c r="R44" i="1"/>
  <c r="S44" i="1"/>
  <c r="T44" i="1"/>
  <c r="R45" i="1"/>
  <c r="S45" i="1"/>
  <c r="T45" i="1"/>
  <c r="R46" i="1"/>
  <c r="S46" i="1"/>
  <c r="T46" i="1"/>
  <c r="R47" i="1"/>
  <c r="S47" i="1"/>
  <c r="T47" i="1"/>
  <c r="R48" i="1"/>
  <c r="S48" i="1"/>
  <c r="T48" i="1"/>
  <c r="R49" i="1"/>
  <c r="S49" i="1"/>
  <c r="T49" i="1"/>
  <c r="R50" i="1"/>
  <c r="S50" i="1"/>
  <c r="T50" i="1"/>
  <c r="R51" i="1"/>
  <c r="S51" i="1"/>
  <c r="T51" i="1"/>
  <c r="R52" i="1"/>
  <c r="S52" i="1"/>
  <c r="T52" i="1"/>
  <c r="R53" i="1"/>
  <c r="S53" i="1"/>
  <c r="T53" i="1"/>
  <c r="R54" i="1"/>
  <c r="S54" i="1"/>
  <c r="T54" i="1"/>
  <c r="R55" i="1"/>
  <c r="S55" i="1"/>
  <c r="T55" i="1"/>
  <c r="S56" i="1"/>
  <c r="T56" i="1"/>
  <c r="R57" i="1"/>
  <c r="S57" i="1"/>
  <c r="T57" i="1"/>
  <c r="R58" i="1"/>
  <c r="S58" i="1"/>
  <c r="T58" i="1"/>
  <c r="R59" i="1"/>
  <c r="S59" i="1"/>
  <c r="T59" i="1"/>
  <c r="R60" i="1"/>
  <c r="S60" i="1"/>
  <c r="T60" i="1"/>
  <c r="R61" i="1"/>
  <c r="S61" i="1"/>
  <c r="T61" i="1"/>
  <c r="R62" i="1"/>
  <c r="S62" i="1"/>
  <c r="T62" i="1"/>
  <c r="R63" i="1"/>
  <c r="S63" i="1"/>
  <c r="T63" i="1"/>
  <c r="R64" i="1"/>
  <c r="S64" i="1"/>
  <c r="T64" i="1"/>
  <c r="R65" i="1"/>
  <c r="S65" i="1"/>
  <c r="T65" i="1"/>
  <c r="R66" i="1"/>
  <c r="S66" i="1"/>
  <c r="T66" i="1"/>
  <c r="S3" i="1"/>
  <c r="T3" i="1"/>
  <c r="R3" i="1"/>
  <c r="R4" i="3"/>
  <c r="S4" i="3"/>
  <c r="T4" i="3"/>
  <c r="R5" i="3"/>
  <c r="S5" i="3"/>
  <c r="T5" i="3"/>
  <c r="R6" i="3"/>
  <c r="S6" i="3"/>
  <c r="T6" i="3"/>
  <c r="R7" i="3"/>
  <c r="S7" i="3"/>
  <c r="T7" i="3"/>
  <c r="R8" i="3"/>
  <c r="S8" i="3"/>
  <c r="T8" i="3"/>
  <c r="R9" i="3"/>
  <c r="S9" i="3"/>
  <c r="T9" i="3"/>
  <c r="R10" i="3"/>
  <c r="S10" i="3"/>
  <c r="T10" i="3"/>
  <c r="R11" i="3"/>
  <c r="S11" i="3"/>
  <c r="T11" i="3"/>
  <c r="R12" i="3"/>
  <c r="S12" i="3"/>
  <c r="T12" i="3"/>
  <c r="R13" i="3"/>
  <c r="S13" i="3"/>
  <c r="T13" i="3"/>
  <c r="R14" i="3"/>
  <c r="S14" i="3"/>
  <c r="T14" i="3"/>
  <c r="R15" i="3"/>
  <c r="S15" i="3"/>
  <c r="T15" i="3"/>
  <c r="R16" i="3"/>
  <c r="S16" i="3"/>
  <c r="T16" i="3"/>
  <c r="R17" i="3"/>
  <c r="S17" i="3"/>
  <c r="T17" i="3"/>
  <c r="R18" i="3"/>
  <c r="S18" i="3"/>
  <c r="T18" i="3"/>
  <c r="R19" i="3"/>
  <c r="S19" i="3"/>
  <c r="T19" i="3"/>
  <c r="R20" i="3"/>
  <c r="S20" i="3"/>
  <c r="T20" i="3"/>
  <c r="R21" i="3"/>
  <c r="S21" i="3"/>
  <c r="T21" i="3"/>
  <c r="R22" i="3"/>
  <c r="S22" i="3"/>
  <c r="T22" i="3"/>
  <c r="R23" i="3"/>
  <c r="S23" i="3"/>
  <c r="T23" i="3"/>
  <c r="R24" i="3"/>
  <c r="S24" i="3"/>
  <c r="T24" i="3"/>
  <c r="R25" i="3"/>
  <c r="S25" i="3"/>
  <c r="T25" i="3"/>
  <c r="R26" i="3"/>
  <c r="S26" i="3"/>
  <c r="T26" i="3"/>
  <c r="R27" i="3"/>
  <c r="S27" i="3"/>
  <c r="T27" i="3"/>
  <c r="R28" i="3"/>
  <c r="S28" i="3"/>
  <c r="T28" i="3"/>
  <c r="R29" i="3"/>
  <c r="S29" i="3"/>
  <c r="T29" i="3"/>
  <c r="R30" i="3"/>
  <c r="S30" i="3"/>
  <c r="T30" i="3"/>
  <c r="R31" i="3"/>
  <c r="S31" i="3"/>
  <c r="T31" i="3"/>
  <c r="R32" i="3"/>
  <c r="S32" i="3"/>
  <c r="T32" i="3"/>
  <c r="R33" i="3"/>
  <c r="S33" i="3"/>
  <c r="T33" i="3"/>
  <c r="R34" i="3"/>
  <c r="S34" i="3"/>
  <c r="T34" i="3"/>
  <c r="R35" i="3"/>
  <c r="S35" i="3"/>
  <c r="T35" i="3"/>
  <c r="R36" i="3"/>
  <c r="S36" i="3"/>
  <c r="T36" i="3"/>
  <c r="R37" i="3"/>
  <c r="S37" i="3"/>
  <c r="T37" i="3"/>
  <c r="R38" i="3"/>
  <c r="S38" i="3"/>
  <c r="T38" i="3"/>
  <c r="R39" i="3"/>
  <c r="S39" i="3"/>
  <c r="T39" i="3"/>
  <c r="R40" i="3"/>
  <c r="S40" i="3"/>
  <c r="T40" i="3"/>
  <c r="R41" i="3"/>
  <c r="S41" i="3"/>
  <c r="T41" i="3"/>
  <c r="R42" i="3"/>
  <c r="S42" i="3"/>
  <c r="T42" i="3"/>
  <c r="R43" i="3"/>
  <c r="S43" i="3"/>
  <c r="T43" i="3"/>
  <c r="R44" i="3"/>
  <c r="S44" i="3"/>
  <c r="T44" i="3"/>
  <c r="R45" i="3"/>
  <c r="S45" i="3"/>
  <c r="T45" i="3"/>
  <c r="R46" i="3"/>
  <c r="S46" i="3"/>
  <c r="T46" i="3"/>
  <c r="R47" i="3"/>
  <c r="S47" i="3"/>
  <c r="T47" i="3"/>
  <c r="R48" i="3"/>
  <c r="S48" i="3"/>
  <c r="T48" i="3"/>
  <c r="R49" i="3"/>
  <c r="S49" i="3"/>
  <c r="T49" i="3"/>
  <c r="R50" i="3"/>
  <c r="S50" i="3"/>
  <c r="T50" i="3"/>
  <c r="R51" i="3"/>
  <c r="S51" i="3"/>
  <c r="T51" i="3"/>
  <c r="S52" i="3"/>
  <c r="T52" i="3"/>
  <c r="R53" i="3"/>
  <c r="S53" i="3"/>
  <c r="T53" i="3"/>
  <c r="R54" i="3"/>
  <c r="S54" i="3"/>
  <c r="T54" i="3"/>
  <c r="R55" i="3"/>
  <c r="S55" i="3"/>
  <c r="T55" i="3"/>
  <c r="R56" i="3"/>
  <c r="T56" i="3"/>
  <c r="R57" i="3"/>
  <c r="S57" i="3"/>
  <c r="T57" i="3"/>
  <c r="R58" i="3"/>
  <c r="S58" i="3"/>
  <c r="T58" i="3"/>
  <c r="R59" i="3"/>
  <c r="S59" i="3"/>
  <c r="T59" i="3"/>
  <c r="R60" i="3"/>
  <c r="S60" i="3"/>
  <c r="T60" i="3"/>
  <c r="R61" i="3"/>
  <c r="S61" i="3"/>
  <c r="T61" i="3"/>
  <c r="R62" i="3"/>
  <c r="S62" i="3"/>
  <c r="T62" i="3"/>
  <c r="R63" i="3"/>
  <c r="S63" i="3"/>
  <c r="T63" i="3"/>
  <c r="R64" i="3"/>
  <c r="S64" i="3"/>
  <c r="T64" i="3"/>
  <c r="R65" i="3"/>
  <c r="S65" i="3"/>
  <c r="T65" i="3"/>
  <c r="R66" i="3"/>
  <c r="S66" i="3"/>
  <c r="T66" i="3"/>
  <c r="S3" i="3"/>
  <c r="T3" i="3"/>
  <c r="R3" i="3"/>
  <c r="R4" i="2" l="1"/>
  <c r="S4" i="2"/>
  <c r="T4" i="2"/>
  <c r="R5" i="2"/>
  <c r="S5" i="2"/>
  <c r="T5" i="2"/>
  <c r="R6" i="2"/>
  <c r="S6" i="2"/>
  <c r="T6" i="2"/>
  <c r="R7" i="2"/>
  <c r="S7" i="2"/>
  <c r="T7" i="2"/>
  <c r="R8" i="2"/>
  <c r="S8" i="2"/>
  <c r="T8" i="2"/>
  <c r="R9" i="2"/>
  <c r="S9" i="2"/>
  <c r="T9" i="2"/>
  <c r="R10" i="2"/>
  <c r="S10" i="2"/>
  <c r="T10" i="2"/>
  <c r="R11" i="2"/>
  <c r="S11" i="2"/>
  <c r="T11" i="2"/>
  <c r="R12" i="2"/>
  <c r="S12" i="2"/>
  <c r="T12" i="2"/>
  <c r="R13" i="2"/>
  <c r="S13" i="2"/>
  <c r="T13" i="2"/>
  <c r="R14" i="2"/>
  <c r="S14" i="2"/>
  <c r="T14" i="2"/>
  <c r="R15" i="2"/>
  <c r="S15" i="2"/>
  <c r="T15" i="2"/>
  <c r="R16" i="2"/>
  <c r="S16" i="2"/>
  <c r="T16" i="2"/>
  <c r="R17" i="2"/>
  <c r="S17" i="2"/>
  <c r="T17" i="2"/>
  <c r="R18" i="2"/>
  <c r="S18" i="2"/>
  <c r="T18" i="2"/>
  <c r="R19" i="2"/>
  <c r="S19" i="2"/>
  <c r="T19" i="2"/>
  <c r="R20" i="2"/>
  <c r="S20" i="2"/>
  <c r="T20" i="2"/>
  <c r="R21" i="2"/>
  <c r="S21" i="2"/>
  <c r="T21" i="2"/>
  <c r="R22" i="2"/>
  <c r="S22" i="2"/>
  <c r="T22" i="2"/>
  <c r="R23" i="2"/>
  <c r="S23" i="2"/>
  <c r="T23" i="2"/>
  <c r="R24" i="2"/>
  <c r="S24" i="2"/>
  <c r="T24" i="2"/>
  <c r="R25" i="2"/>
  <c r="S25" i="2"/>
  <c r="T25" i="2"/>
  <c r="R26" i="2"/>
  <c r="S26" i="2"/>
  <c r="T26" i="2"/>
  <c r="R27" i="2"/>
  <c r="S27" i="2"/>
  <c r="T27" i="2"/>
  <c r="R28" i="2"/>
  <c r="S28" i="2"/>
  <c r="T28" i="2"/>
  <c r="R29" i="2"/>
  <c r="S29" i="2"/>
  <c r="T29" i="2"/>
  <c r="R30" i="2"/>
  <c r="S30" i="2"/>
  <c r="T30" i="2"/>
  <c r="R31" i="2"/>
  <c r="S31" i="2"/>
  <c r="T31" i="2"/>
  <c r="R32" i="2"/>
  <c r="S32" i="2"/>
  <c r="T32" i="2"/>
  <c r="R33" i="2"/>
  <c r="S33" i="2"/>
  <c r="T33" i="2"/>
  <c r="R34" i="2"/>
  <c r="S34" i="2"/>
  <c r="T34" i="2"/>
  <c r="R35" i="2"/>
  <c r="S35" i="2"/>
  <c r="T35" i="2"/>
  <c r="R36" i="2"/>
  <c r="S36" i="2"/>
  <c r="T36" i="2"/>
  <c r="R37" i="2"/>
  <c r="S37" i="2"/>
  <c r="T37" i="2"/>
  <c r="R38" i="2"/>
  <c r="S38" i="2"/>
  <c r="T38" i="2"/>
  <c r="R39" i="2"/>
  <c r="S39" i="2"/>
  <c r="T39" i="2"/>
  <c r="R40" i="2"/>
  <c r="S40" i="2"/>
  <c r="T40" i="2"/>
  <c r="R41" i="2"/>
  <c r="S41" i="2"/>
  <c r="T41" i="2"/>
  <c r="R42" i="2"/>
  <c r="S42" i="2"/>
  <c r="T42" i="2"/>
  <c r="R43" i="2"/>
  <c r="S43" i="2"/>
  <c r="T43" i="2"/>
  <c r="R44" i="2"/>
  <c r="S44" i="2"/>
  <c r="T44" i="2"/>
  <c r="R45" i="2"/>
  <c r="S45" i="2"/>
  <c r="T45" i="2"/>
  <c r="R46" i="2"/>
  <c r="S46" i="2"/>
  <c r="T46" i="2"/>
  <c r="R47" i="2"/>
  <c r="S47" i="2"/>
  <c r="T47" i="2"/>
  <c r="R48" i="2"/>
  <c r="S48" i="2"/>
  <c r="T48" i="2"/>
  <c r="R49" i="2"/>
  <c r="S49" i="2"/>
  <c r="T49" i="2"/>
  <c r="R50" i="2"/>
  <c r="S50" i="2"/>
  <c r="T50" i="2"/>
  <c r="R51" i="2"/>
  <c r="S51" i="2"/>
  <c r="T51" i="2"/>
  <c r="R52" i="2"/>
  <c r="S52" i="2"/>
  <c r="T52" i="2"/>
  <c r="R53" i="2"/>
  <c r="S53" i="2"/>
  <c r="T53" i="2"/>
  <c r="R54" i="2"/>
  <c r="S54" i="2"/>
  <c r="T54" i="2"/>
  <c r="R55" i="2"/>
  <c r="S55" i="2"/>
  <c r="T55" i="2"/>
  <c r="R56" i="2"/>
  <c r="S56" i="2"/>
  <c r="T56" i="2"/>
  <c r="R57" i="2"/>
  <c r="S57" i="2"/>
  <c r="T57" i="2"/>
  <c r="R58" i="2"/>
  <c r="S58" i="2"/>
  <c r="T58" i="2"/>
  <c r="R59" i="2"/>
  <c r="S59" i="2"/>
  <c r="T59" i="2"/>
  <c r="R60" i="2"/>
  <c r="S60" i="2"/>
  <c r="T60" i="2"/>
  <c r="R61" i="2"/>
  <c r="S61" i="2"/>
  <c r="T61" i="2"/>
  <c r="R62" i="2"/>
  <c r="S62" i="2"/>
  <c r="T62" i="2"/>
  <c r="R63" i="2"/>
  <c r="S63" i="2"/>
  <c r="T63" i="2"/>
  <c r="R64" i="2"/>
  <c r="S64" i="2"/>
  <c r="T64" i="2"/>
  <c r="R65" i="2"/>
  <c r="S65" i="2"/>
  <c r="T65" i="2"/>
  <c r="R66" i="2"/>
  <c r="S66" i="2"/>
  <c r="T66" i="2"/>
  <c r="T3" i="2"/>
  <c r="S3" i="2"/>
  <c r="R3" i="2"/>
  <c r="L66" i="2"/>
  <c r="K66" i="2"/>
  <c r="J66" i="2"/>
  <c r="L65" i="2"/>
  <c r="K65" i="2"/>
  <c r="J65" i="2"/>
  <c r="L64" i="2"/>
  <c r="K64" i="2"/>
  <c r="J64" i="2"/>
  <c r="L63" i="2"/>
  <c r="K63" i="2"/>
  <c r="J63" i="2"/>
  <c r="L62" i="2"/>
  <c r="K62" i="2"/>
  <c r="J62" i="2"/>
  <c r="L61" i="2"/>
  <c r="K61" i="2"/>
  <c r="J61" i="2"/>
  <c r="L60" i="2"/>
  <c r="K60" i="2"/>
  <c r="J60" i="2"/>
  <c r="L59" i="2"/>
  <c r="K59" i="2"/>
  <c r="J59" i="2"/>
  <c r="L58" i="2"/>
  <c r="K58" i="2"/>
  <c r="J58" i="2"/>
  <c r="L57" i="2"/>
  <c r="K57" i="2"/>
  <c r="J57" i="2"/>
  <c r="L56" i="2"/>
  <c r="K56" i="2"/>
  <c r="J56" i="2"/>
  <c r="L55" i="2"/>
  <c r="K55" i="2"/>
  <c r="L54" i="2"/>
  <c r="K54" i="2"/>
  <c r="J54" i="2"/>
  <c r="L53" i="2"/>
  <c r="K53" i="2"/>
  <c r="J53" i="2"/>
  <c r="L52" i="2"/>
  <c r="K52" i="2"/>
  <c r="J52" i="2"/>
  <c r="L51" i="2"/>
  <c r="K51" i="2"/>
  <c r="J51" i="2"/>
  <c r="L50" i="2"/>
  <c r="K50" i="2"/>
  <c r="J50" i="2"/>
  <c r="L49" i="2"/>
  <c r="K49" i="2"/>
  <c r="J49" i="2"/>
  <c r="L48" i="2"/>
  <c r="K48" i="2"/>
  <c r="J48" i="2"/>
  <c r="L47" i="2"/>
  <c r="K47" i="2"/>
  <c r="J47" i="2"/>
  <c r="L46" i="2"/>
  <c r="K46" i="2"/>
  <c r="J46" i="2"/>
  <c r="L45" i="2"/>
  <c r="K45" i="2"/>
  <c r="J45" i="2"/>
  <c r="L44" i="2"/>
  <c r="K44" i="2"/>
  <c r="J44" i="2"/>
  <c r="L43" i="2"/>
  <c r="K43" i="2"/>
  <c r="J43" i="2"/>
  <c r="L42" i="2"/>
  <c r="K42" i="2"/>
  <c r="J42" i="2"/>
  <c r="L41" i="2"/>
  <c r="K41" i="2"/>
  <c r="J41" i="2"/>
  <c r="L40" i="2"/>
  <c r="K40" i="2"/>
  <c r="J40" i="2"/>
  <c r="L39" i="2"/>
  <c r="K39" i="2"/>
  <c r="J39" i="2"/>
  <c r="L38" i="2"/>
  <c r="K38" i="2"/>
  <c r="J38" i="2"/>
  <c r="L37" i="2"/>
  <c r="K37" i="2"/>
  <c r="J37" i="2"/>
  <c r="L36" i="2"/>
  <c r="K36" i="2"/>
  <c r="J36" i="2"/>
  <c r="L35" i="2"/>
  <c r="K35" i="2"/>
  <c r="J35" i="2"/>
  <c r="L34" i="2"/>
  <c r="K34" i="2"/>
  <c r="J34" i="2"/>
  <c r="L33" i="2"/>
  <c r="K33" i="2"/>
  <c r="J33" i="2"/>
  <c r="L32" i="2"/>
  <c r="K32" i="2"/>
  <c r="J32" i="2"/>
  <c r="L31" i="2"/>
  <c r="K31" i="2"/>
  <c r="J31" i="2"/>
  <c r="L30" i="2"/>
  <c r="K30" i="2"/>
  <c r="J30" i="2"/>
  <c r="L29" i="2"/>
  <c r="K29" i="2"/>
  <c r="J29" i="2"/>
  <c r="L28" i="2"/>
  <c r="K28" i="2"/>
  <c r="J28" i="2"/>
  <c r="L27" i="2"/>
  <c r="K27" i="2"/>
  <c r="J27" i="2"/>
  <c r="L26" i="2"/>
  <c r="K26" i="2"/>
  <c r="J26" i="2"/>
  <c r="L25" i="2"/>
  <c r="K25" i="2"/>
  <c r="J25" i="2"/>
  <c r="L24" i="2"/>
  <c r="K24" i="2"/>
  <c r="J24" i="2"/>
  <c r="L23" i="2"/>
  <c r="K23" i="2"/>
  <c r="J23" i="2"/>
  <c r="L22" i="2"/>
  <c r="K22" i="2"/>
  <c r="J22" i="2"/>
  <c r="L21" i="2"/>
  <c r="K21" i="2"/>
  <c r="J21" i="2"/>
  <c r="L20" i="2"/>
  <c r="K20" i="2"/>
  <c r="J20" i="2"/>
  <c r="L19" i="2"/>
  <c r="K19" i="2"/>
  <c r="J19" i="2"/>
  <c r="L18" i="2"/>
  <c r="K18" i="2"/>
  <c r="J18" i="2"/>
  <c r="L17" i="2"/>
  <c r="K17" i="2"/>
  <c r="J17" i="2"/>
  <c r="L16" i="2"/>
  <c r="K16" i="2"/>
  <c r="J16" i="2"/>
  <c r="L15" i="2"/>
  <c r="K15" i="2"/>
  <c r="J15" i="2"/>
  <c r="L14" i="2"/>
  <c r="K14" i="2"/>
  <c r="J14" i="2"/>
  <c r="L13" i="2"/>
  <c r="K13" i="2"/>
  <c r="J13" i="2"/>
  <c r="L12" i="2"/>
  <c r="K12" i="2"/>
  <c r="J12" i="2"/>
  <c r="L11" i="2"/>
  <c r="K11" i="2"/>
  <c r="J11" i="2"/>
  <c r="L10" i="2"/>
  <c r="K10" i="2"/>
  <c r="J10" i="2"/>
  <c r="L9" i="2"/>
  <c r="K9" i="2"/>
  <c r="J9" i="2"/>
  <c r="L8" i="2"/>
  <c r="K8" i="2"/>
  <c r="J8" i="2"/>
  <c r="L7" i="2"/>
  <c r="K7" i="2"/>
  <c r="J7" i="2"/>
  <c r="L6" i="2"/>
  <c r="K6" i="2"/>
  <c r="J6" i="2"/>
  <c r="L5" i="2"/>
  <c r="K5" i="2"/>
  <c r="J5" i="2"/>
  <c r="L4" i="2"/>
  <c r="K4" i="2"/>
  <c r="J4" i="2"/>
  <c r="L3" i="2"/>
  <c r="K3" i="2"/>
  <c r="J3" i="2"/>
  <c r="J3" i="3" l="1"/>
</calcChain>
</file>

<file path=xl/sharedStrings.xml><?xml version="1.0" encoding="utf-8"?>
<sst xmlns="http://schemas.openxmlformats.org/spreadsheetml/2006/main" count="76" uniqueCount="13">
  <si>
    <t>Year</t>
  </si>
  <si>
    <t>Residential 1977 Cents per Therm</t>
  </si>
  <si>
    <t>Commercial 2012 $ per MMBtu</t>
  </si>
  <si>
    <t>Industrial 2005 $ per Therm</t>
  </si>
  <si>
    <t>High</t>
  </si>
  <si>
    <t>Reference</t>
  </si>
  <si>
    <t>Low</t>
  </si>
  <si>
    <t>Mid Demand</t>
  </si>
  <si>
    <t>High Demand</t>
  </si>
  <si>
    <t>Low Demand</t>
  </si>
  <si>
    <t>Commercial 2018 $ per MMBtu</t>
  </si>
  <si>
    <t>Industrial 2009 $ per Therm</t>
  </si>
  <si>
    <t>2012-2018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</si>
</sst>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-* #,##0.00_-;\-* #,##0.00_-;_-* &quot;-&quot;??_-;_-@_-"/>
  </numFmts>
  <fonts count="44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Palatino Linotype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9"/>
      <color theme="10"/>
      <name val="Arial"/>
      <family val="2"/>
    </font>
    <font>
      <u/>
      <sz val="12.1"/>
      <color theme="10"/>
      <name val="Arial"/>
      <family val="2"/>
    </font>
    <font>
      <sz val="8"/>
      <name val="Arial"/>
      <family val="2"/>
    </font>
    <font>
      <sz val="12"/>
      <color theme="1"/>
      <name val="Arial "/>
    </font>
    <font>
      <sz val="12"/>
      <name val="Arial "/>
    </font>
    <font>
      <sz val="12"/>
      <color theme="1"/>
      <name val="Arial  "/>
    </font>
    <font>
      <sz val="12"/>
      <name val="Arial  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50"/>
      </bottom>
      <diagonal/>
    </border>
  </borders>
  <cellStyleXfs count="136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19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3" fillId="8" borderId="8" applyNumberFormat="0" applyFont="0" applyAlignment="0" applyProtection="0"/>
    <xf numFmtId="43" fontId="25" fillId="0" borderId="0" applyFont="0" applyFill="0" applyBorder="0" applyAlignment="0" applyProtection="0"/>
    <xf numFmtId="0" fontId="26" fillId="0" borderId="0"/>
    <xf numFmtId="0" fontId="27" fillId="0" borderId="0">
      <alignment horizontal="right"/>
    </xf>
    <xf numFmtId="0" fontId="28" fillId="0" borderId="0"/>
    <xf numFmtId="0" fontId="29" fillId="0" borderId="0"/>
    <xf numFmtId="0" fontId="30" fillId="0" borderId="0"/>
    <xf numFmtId="0" fontId="31" fillId="0" borderId="10" applyNumberFormat="0" applyAlignment="0"/>
    <xf numFmtId="0" fontId="32" fillId="0" borderId="0" applyAlignment="0">
      <alignment horizontal="left"/>
    </xf>
    <xf numFmtId="0" fontId="32" fillId="0" borderId="0">
      <alignment horizontal="right"/>
    </xf>
    <xf numFmtId="165" fontId="32" fillId="0" borderId="0">
      <alignment horizontal="right"/>
    </xf>
    <xf numFmtId="164" fontId="33" fillId="0" borderId="0">
      <alignment horizontal="right"/>
    </xf>
    <xf numFmtId="0" fontId="34" fillId="0" borderId="0"/>
    <xf numFmtId="43" fontId="22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Fill="0" applyBorder="0"/>
    <xf numFmtId="0" fontId="25" fillId="0" borderId="0"/>
    <xf numFmtId="0" fontId="22" fillId="0" borderId="0"/>
    <xf numFmtId="9" fontId="2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1" fillId="0" borderId="0"/>
    <xf numFmtId="0" fontId="24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</cellStyleXfs>
  <cellXfs count="68">
    <xf numFmtId="0" fontId="0" fillId="0" borderId="0" xfId="0"/>
    <xf numFmtId="0" fontId="23" fillId="33" borderId="0" xfId="0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2" fontId="1" fillId="0" borderId="0" xfId="1" applyNumberFormat="1" applyFont="1" applyFill="1" applyAlignment="1">
      <alignment horizontal="center" vertical="center"/>
    </xf>
    <xf numFmtId="2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0" fillId="33" borderId="0" xfId="0" applyFont="1" applyFill="1" applyAlignment="1">
      <alignment horizontal="center" vertical="center"/>
    </xf>
    <xf numFmtId="43" fontId="40" fillId="0" borderId="0" xfId="1" applyNumberFormat="1" applyFont="1" applyAlignment="1">
      <alignment horizontal="center" vertical="center"/>
    </xf>
    <xf numFmtId="43" fontId="40" fillId="0" borderId="0" xfId="1" applyNumberFormat="1" applyFont="1" applyFill="1" applyAlignment="1">
      <alignment horizontal="center" vertical="center"/>
    </xf>
    <xf numFmtId="2" fontId="40" fillId="0" borderId="0" xfId="1" applyNumberFormat="1" applyFont="1" applyFill="1" applyAlignment="1">
      <alignment horizontal="center" vertical="center"/>
    </xf>
    <xf numFmtId="2" fontId="40" fillId="0" borderId="0" xfId="0" applyNumberFormat="1" applyFont="1" applyFill="1" applyAlignment="1">
      <alignment horizontal="center" vertical="center"/>
    </xf>
    <xf numFmtId="0" fontId="41" fillId="33" borderId="0" xfId="0" applyFont="1" applyFill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0" fontId="40" fillId="0" borderId="0" xfId="0" applyFont="1" applyFill="1" applyAlignment="1">
      <alignment horizontal="center" vertical="center"/>
    </xf>
    <xf numFmtId="0" fontId="42" fillId="33" borderId="0" xfId="0" applyFont="1" applyFill="1" applyAlignment="1">
      <alignment horizontal="center" vertical="center"/>
    </xf>
    <xf numFmtId="2" fontId="43" fillId="0" borderId="0" xfId="1" applyNumberFormat="1" applyFont="1" applyAlignment="1">
      <alignment horizontal="center" vertical="center"/>
    </xf>
    <xf numFmtId="2" fontId="42" fillId="0" borderId="0" xfId="1" applyNumberFormat="1" applyFont="1" applyFill="1" applyAlignment="1">
      <alignment horizontal="center" vertical="center"/>
    </xf>
    <xf numFmtId="2" fontId="42" fillId="0" borderId="0" xfId="1" applyNumberFormat="1" applyFont="1" applyFill="1" applyBorder="1" applyAlignment="1">
      <alignment horizontal="center" vertical="center"/>
    </xf>
    <xf numFmtId="0" fontId="43" fillId="33" borderId="0" xfId="0" applyFont="1" applyFill="1" applyAlignment="1">
      <alignment horizontal="center" vertical="center"/>
    </xf>
    <xf numFmtId="2" fontId="42" fillId="0" borderId="0" xfId="0" applyNumberFormat="1" applyFont="1" applyFill="1" applyAlignment="1">
      <alignment horizontal="center"/>
    </xf>
    <xf numFmtId="2" fontId="42" fillId="0" borderId="0" xfId="0" applyNumberFormat="1" applyFont="1" applyAlignment="1">
      <alignment horizontal="center"/>
    </xf>
    <xf numFmtId="2" fontId="42" fillId="0" borderId="0" xfId="0" applyNumberFormat="1" applyFont="1" applyAlignment="1">
      <alignment horizontal="center" vertical="center"/>
    </xf>
    <xf numFmtId="0" fontId="42" fillId="0" borderId="0" xfId="0" applyFont="1" applyFill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2" fontId="42" fillId="0" borderId="0" xfId="0" applyNumberFormat="1" applyFont="1" applyFill="1" applyAlignment="1">
      <alignment horizontal="center" vertical="center"/>
    </xf>
    <xf numFmtId="0" fontId="42" fillId="34" borderId="0" xfId="0" applyFont="1" applyFill="1" applyAlignment="1">
      <alignment horizontal="center" vertical="center"/>
    </xf>
    <xf numFmtId="2" fontId="42" fillId="34" borderId="0" xfId="0" applyNumberFormat="1" applyFont="1" applyFill="1" applyAlignment="1">
      <alignment horizontal="center"/>
    </xf>
    <xf numFmtId="2" fontId="42" fillId="34" borderId="0" xfId="1" applyNumberFormat="1" applyFont="1" applyFill="1" applyAlignment="1">
      <alignment horizontal="center" vertical="center"/>
    </xf>
    <xf numFmtId="2" fontId="42" fillId="34" borderId="0" xfId="0" applyNumberFormat="1" applyFont="1" applyFill="1" applyAlignment="1">
      <alignment horizontal="center" vertical="center"/>
    </xf>
    <xf numFmtId="0" fontId="42" fillId="35" borderId="0" xfId="0" applyFont="1" applyFill="1" applyAlignment="1">
      <alignment horizontal="center" vertical="center"/>
    </xf>
    <xf numFmtId="2" fontId="42" fillId="35" borderId="0" xfId="0" applyNumberFormat="1" applyFont="1" applyFill="1" applyAlignment="1">
      <alignment horizontal="center"/>
    </xf>
    <xf numFmtId="2" fontId="42" fillId="35" borderId="0" xfId="1" applyNumberFormat="1" applyFont="1" applyFill="1" applyAlignment="1">
      <alignment horizontal="center" vertical="center"/>
    </xf>
    <xf numFmtId="2" fontId="42" fillId="35" borderId="0" xfId="0" applyNumberFormat="1" applyFont="1" applyFill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40" fillId="34" borderId="0" xfId="0" applyNumberFormat="1" applyFont="1" applyFill="1" applyAlignment="1">
      <alignment horizontal="center" vertical="center"/>
    </xf>
    <xf numFmtId="0" fontId="40" fillId="34" borderId="0" xfId="0" applyFont="1" applyFill="1" applyAlignment="1">
      <alignment horizontal="center" vertical="center"/>
    </xf>
    <xf numFmtId="2" fontId="40" fillId="34" borderId="0" xfId="1" applyNumberFormat="1" applyFont="1" applyFill="1" applyAlignment="1">
      <alignment horizontal="center" vertical="center"/>
    </xf>
    <xf numFmtId="2" fontId="40" fillId="35" borderId="0" xfId="0" applyNumberFormat="1" applyFont="1" applyFill="1" applyAlignment="1">
      <alignment horizontal="center" vertical="center"/>
    </xf>
    <xf numFmtId="0" fontId="40" fillId="35" borderId="0" xfId="0" applyFont="1" applyFill="1" applyAlignment="1">
      <alignment horizontal="center" vertical="center"/>
    </xf>
    <xf numFmtId="2" fontId="40" fillId="35" borderId="0" xfId="1" applyNumberFormat="1" applyFont="1" applyFill="1" applyAlignment="1">
      <alignment horizontal="center" vertical="center"/>
    </xf>
    <xf numFmtId="0" fontId="1" fillId="34" borderId="0" xfId="0" applyFont="1" applyFill="1" applyAlignment="1">
      <alignment horizontal="center" vertical="center"/>
    </xf>
    <xf numFmtId="2" fontId="1" fillId="34" borderId="0" xfId="1" applyNumberFormat="1" applyFont="1" applyFill="1" applyAlignment="1">
      <alignment horizontal="center" vertical="center"/>
    </xf>
    <xf numFmtId="2" fontId="1" fillId="34" borderId="0" xfId="0" applyNumberFormat="1" applyFont="1" applyFill="1" applyAlignment="1">
      <alignment horizontal="center" vertical="center"/>
    </xf>
    <xf numFmtId="0" fontId="1" fillId="35" borderId="0" xfId="0" applyFont="1" applyFill="1" applyAlignment="1">
      <alignment horizontal="center" vertical="center"/>
    </xf>
    <xf numFmtId="2" fontId="1" fillId="35" borderId="0" xfId="1" applyNumberFormat="1" applyFont="1" applyFill="1" applyAlignment="1">
      <alignment horizontal="center" vertical="center"/>
    </xf>
    <xf numFmtId="2" fontId="1" fillId="35" borderId="0" xfId="0" applyNumberFormat="1" applyFont="1" applyFill="1" applyAlignment="1">
      <alignment horizontal="center" vertical="center"/>
    </xf>
    <xf numFmtId="2" fontId="22" fillId="0" borderId="0" xfId="0" applyNumberFormat="1" applyFont="1" applyAlignment="1">
      <alignment horizontal="center"/>
    </xf>
    <xf numFmtId="2" fontId="22" fillId="0" borderId="0" xfId="0" applyNumberFormat="1" applyFont="1" applyFill="1" applyAlignment="1">
      <alignment horizontal="center"/>
    </xf>
    <xf numFmtId="0" fontId="40" fillId="0" borderId="0" xfId="1" applyNumberFormat="1" applyFont="1" applyFill="1" applyAlignment="1">
      <alignment horizontal="center" vertical="center"/>
    </xf>
    <xf numFmtId="0" fontId="40" fillId="33" borderId="0" xfId="1" applyNumberFormat="1" applyFont="1" applyFill="1" applyAlignment="1">
      <alignment horizontal="center" vertical="center"/>
    </xf>
    <xf numFmtId="0" fontId="40" fillId="34" borderId="0" xfId="1" applyNumberFormat="1" applyFont="1" applyFill="1" applyAlignment="1">
      <alignment horizontal="center" vertical="center"/>
    </xf>
    <xf numFmtId="0" fontId="40" fillId="35" borderId="0" xfId="1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33" borderId="0" xfId="0" applyNumberFormat="1" applyFont="1" applyFill="1" applyAlignment="1">
      <alignment horizontal="center" vertical="center"/>
    </xf>
    <xf numFmtId="2" fontId="1" fillId="0" borderId="0" xfId="1" applyNumberFormat="1" applyFont="1" applyAlignment="1">
      <alignment horizontal="center" vertical="center"/>
    </xf>
    <xf numFmtId="2" fontId="22" fillId="0" borderId="0" xfId="0" applyNumberFormat="1" applyFont="1" applyAlignment="1">
      <alignment horizontal="center" vertical="center"/>
    </xf>
    <xf numFmtId="0" fontId="1" fillId="34" borderId="0" xfId="0" applyNumberFormat="1" applyFont="1" applyFill="1" applyAlignment="1">
      <alignment horizontal="center" vertical="center"/>
    </xf>
    <xf numFmtId="0" fontId="1" fillId="35" borderId="0" xfId="0" applyNumberFormat="1" applyFont="1" applyFill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2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3" fontId="40" fillId="0" borderId="0" xfId="1" applyNumberFormat="1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36">
    <cellStyle name="20% - Accent1" xfId="20" builtinId="30" customBuiltin="1"/>
    <cellStyle name="20% - Accent1 2" xfId="69" xr:uid="{00000000-0005-0000-0000-000001000000}"/>
    <cellStyle name="20% - Accent2" xfId="24" builtinId="34" customBuiltin="1"/>
    <cellStyle name="20% - Accent2 2" xfId="73" xr:uid="{00000000-0005-0000-0000-000003000000}"/>
    <cellStyle name="20% - Accent3" xfId="28" builtinId="38" customBuiltin="1"/>
    <cellStyle name="20% - Accent3 2" xfId="77" xr:uid="{00000000-0005-0000-0000-000005000000}"/>
    <cellStyle name="20% - Accent4" xfId="32" builtinId="42" customBuiltin="1"/>
    <cellStyle name="20% - Accent4 2" xfId="81" xr:uid="{00000000-0005-0000-0000-000007000000}"/>
    <cellStyle name="20% - Accent5" xfId="36" builtinId="46" customBuiltin="1"/>
    <cellStyle name="20% - Accent5 2" xfId="85" xr:uid="{00000000-0005-0000-0000-000009000000}"/>
    <cellStyle name="20% - Accent6" xfId="40" builtinId="50" customBuiltin="1"/>
    <cellStyle name="20% - Accent6 2" xfId="89" xr:uid="{00000000-0005-0000-0000-00000B000000}"/>
    <cellStyle name="40% - Accent1" xfId="21" builtinId="31" customBuiltin="1"/>
    <cellStyle name="40% - Accent1 2" xfId="70" xr:uid="{00000000-0005-0000-0000-00000D000000}"/>
    <cellStyle name="40% - Accent2" xfId="25" builtinId="35" customBuiltin="1"/>
    <cellStyle name="40% - Accent2 2" xfId="74" xr:uid="{00000000-0005-0000-0000-00000F000000}"/>
    <cellStyle name="40% - Accent3" xfId="29" builtinId="39" customBuiltin="1"/>
    <cellStyle name="40% - Accent3 2" xfId="78" xr:uid="{00000000-0005-0000-0000-000011000000}"/>
    <cellStyle name="40% - Accent4" xfId="33" builtinId="43" customBuiltin="1"/>
    <cellStyle name="40% - Accent4 2" xfId="82" xr:uid="{00000000-0005-0000-0000-000013000000}"/>
    <cellStyle name="40% - Accent5" xfId="37" builtinId="47" customBuiltin="1"/>
    <cellStyle name="40% - Accent5 2" xfId="86" xr:uid="{00000000-0005-0000-0000-000015000000}"/>
    <cellStyle name="40% - Accent6" xfId="41" builtinId="51" customBuiltin="1"/>
    <cellStyle name="40% - Accent6 2" xfId="90" xr:uid="{00000000-0005-0000-0000-000017000000}"/>
    <cellStyle name="60% - Accent1" xfId="22" builtinId="32" customBuiltin="1"/>
    <cellStyle name="60% - Accent1 2" xfId="71" xr:uid="{00000000-0005-0000-0000-000019000000}"/>
    <cellStyle name="60% - Accent2" xfId="26" builtinId="36" customBuiltin="1"/>
    <cellStyle name="60% - Accent2 2" xfId="75" xr:uid="{00000000-0005-0000-0000-00001B000000}"/>
    <cellStyle name="60% - Accent3" xfId="30" builtinId="40" customBuiltin="1"/>
    <cellStyle name="60% - Accent3 2" xfId="79" xr:uid="{00000000-0005-0000-0000-00001D000000}"/>
    <cellStyle name="60% - Accent4" xfId="34" builtinId="44" customBuiltin="1"/>
    <cellStyle name="60% - Accent4 2" xfId="83" xr:uid="{00000000-0005-0000-0000-00001F000000}"/>
    <cellStyle name="60% - Accent5" xfId="38" builtinId="48" customBuiltin="1"/>
    <cellStyle name="60% - Accent5 2" xfId="87" xr:uid="{00000000-0005-0000-0000-000021000000}"/>
    <cellStyle name="60% - Accent6" xfId="42" builtinId="52" customBuiltin="1"/>
    <cellStyle name="60% - Accent6 2" xfId="91" xr:uid="{00000000-0005-0000-0000-000023000000}"/>
    <cellStyle name="Accent1" xfId="19" builtinId="29" customBuiltin="1"/>
    <cellStyle name="Accent1 2" xfId="68" xr:uid="{00000000-0005-0000-0000-000025000000}"/>
    <cellStyle name="Accent2" xfId="23" builtinId="33" customBuiltin="1"/>
    <cellStyle name="Accent2 2" xfId="72" xr:uid="{00000000-0005-0000-0000-000027000000}"/>
    <cellStyle name="Accent3" xfId="27" builtinId="37" customBuiltin="1"/>
    <cellStyle name="Accent3 2" xfId="76" xr:uid="{00000000-0005-0000-0000-000029000000}"/>
    <cellStyle name="Accent4" xfId="31" builtinId="41" customBuiltin="1"/>
    <cellStyle name="Accent4 2" xfId="80" xr:uid="{00000000-0005-0000-0000-00002B000000}"/>
    <cellStyle name="Accent5" xfId="35" builtinId="45" customBuiltin="1"/>
    <cellStyle name="Accent5 2" xfId="84" xr:uid="{00000000-0005-0000-0000-00002D000000}"/>
    <cellStyle name="Accent6" xfId="39" builtinId="49" customBuiltin="1"/>
    <cellStyle name="Accent6 2" xfId="88" xr:uid="{00000000-0005-0000-0000-00002F000000}"/>
    <cellStyle name="Bad" xfId="8" builtinId="27" customBuiltin="1"/>
    <cellStyle name="Bad 2" xfId="58" xr:uid="{00000000-0005-0000-0000-000031000000}"/>
    <cellStyle name="C01_Main head" xfId="101" xr:uid="{00000000-0005-0000-0000-000032000000}"/>
    <cellStyle name="C02_Column heads" xfId="102" xr:uid="{00000000-0005-0000-0000-000033000000}"/>
    <cellStyle name="C03_Sub head bold" xfId="103" xr:uid="{00000000-0005-0000-0000-000034000000}"/>
    <cellStyle name="C03a_Sub head" xfId="104" xr:uid="{00000000-0005-0000-0000-000035000000}"/>
    <cellStyle name="C04_Total text white bold" xfId="105" xr:uid="{00000000-0005-0000-0000-000036000000}"/>
    <cellStyle name="C04a_Total text black with rule" xfId="106" xr:uid="{00000000-0005-0000-0000-000037000000}"/>
    <cellStyle name="C05_Main text" xfId="107" xr:uid="{00000000-0005-0000-0000-000038000000}"/>
    <cellStyle name="C06_Figs" xfId="108" xr:uid="{00000000-0005-0000-0000-000039000000}"/>
    <cellStyle name="C07_Figs 1 dec percent" xfId="109" xr:uid="{00000000-0005-0000-0000-00003A000000}"/>
    <cellStyle name="C08_Figs 1 decimal" xfId="110" xr:uid="{00000000-0005-0000-0000-00003B000000}"/>
    <cellStyle name="C09_Notes" xfId="111" xr:uid="{00000000-0005-0000-0000-00003C000000}"/>
    <cellStyle name="Calculation" xfId="12" builtinId="22" customBuiltin="1"/>
    <cellStyle name="Calculation 2" xfId="62" xr:uid="{00000000-0005-0000-0000-00003E000000}"/>
    <cellStyle name="Check Cell" xfId="14" builtinId="23" customBuiltin="1"/>
    <cellStyle name="Check Cell 2" xfId="64" xr:uid="{00000000-0005-0000-0000-000040000000}"/>
    <cellStyle name="Comma" xfId="1" builtinId="3"/>
    <cellStyle name="Comma 2" xfId="44" xr:uid="{00000000-0005-0000-0000-000042000000}"/>
    <cellStyle name="Comma 2 2" xfId="100" xr:uid="{00000000-0005-0000-0000-000043000000}"/>
    <cellStyle name="Comma 2 3" xfId="130" xr:uid="{00000000-0005-0000-0000-000044000000}"/>
    <cellStyle name="Comma 3" xfId="49" xr:uid="{00000000-0005-0000-0000-000045000000}"/>
    <cellStyle name="Comma 3 2" xfId="112" xr:uid="{00000000-0005-0000-0000-000046000000}"/>
    <cellStyle name="Comma 4" xfId="93" xr:uid="{00000000-0005-0000-0000-000047000000}"/>
    <cellStyle name="Comma 4 2" xfId="125" xr:uid="{00000000-0005-0000-0000-000048000000}"/>
    <cellStyle name="Comma 5" xfId="95" xr:uid="{00000000-0005-0000-0000-000049000000}"/>
    <cellStyle name="Comma 5 2" xfId="113" xr:uid="{00000000-0005-0000-0000-00004A000000}"/>
    <cellStyle name="Currency 2" xfId="45" xr:uid="{00000000-0005-0000-0000-00004B000000}"/>
    <cellStyle name="Currency 2 2" xfId="129" xr:uid="{00000000-0005-0000-0000-00004C000000}"/>
    <cellStyle name="Currency 3" xfId="51" xr:uid="{00000000-0005-0000-0000-00004D000000}"/>
    <cellStyle name="Currency 4" xfId="97" xr:uid="{00000000-0005-0000-0000-00004E000000}"/>
    <cellStyle name="Currency 5" xfId="128" xr:uid="{00000000-0005-0000-0000-00004F000000}"/>
    <cellStyle name="Currency 5 2" xfId="134" xr:uid="{00000000-0005-0000-0000-000050000000}"/>
    <cellStyle name="Explanatory Text" xfId="17" builtinId="53" customBuiltin="1"/>
    <cellStyle name="Explanatory Text 2" xfId="66" xr:uid="{00000000-0005-0000-0000-000052000000}"/>
    <cellStyle name="Good" xfId="7" builtinId="26" customBuiltin="1"/>
    <cellStyle name="Good 2" xfId="57" xr:uid="{00000000-0005-0000-0000-000054000000}"/>
    <cellStyle name="Heading 1" xfId="3" builtinId="16" customBuiltin="1"/>
    <cellStyle name="Heading 1 2" xfId="53" xr:uid="{00000000-0005-0000-0000-000056000000}"/>
    <cellStyle name="Heading 2" xfId="4" builtinId="17" customBuiltin="1"/>
    <cellStyle name="Heading 2 2" xfId="54" xr:uid="{00000000-0005-0000-0000-000058000000}"/>
    <cellStyle name="Heading 3" xfId="5" builtinId="18" customBuiltin="1"/>
    <cellStyle name="Heading 3 2" xfId="55" xr:uid="{00000000-0005-0000-0000-00005A000000}"/>
    <cellStyle name="Heading 4" xfId="6" builtinId="19" customBuiltin="1"/>
    <cellStyle name="Heading 4 2" xfId="56" xr:uid="{00000000-0005-0000-0000-00005C000000}"/>
    <cellStyle name="Hyperlink 2" xfId="114" xr:uid="{00000000-0005-0000-0000-00005D000000}"/>
    <cellStyle name="Hyperlink 3" xfId="115" xr:uid="{00000000-0005-0000-0000-00005E000000}"/>
    <cellStyle name="Hyperlink 4" xfId="116" xr:uid="{00000000-0005-0000-0000-00005F000000}"/>
    <cellStyle name="Input" xfId="10" builtinId="20" customBuiltin="1"/>
    <cellStyle name="Input 2" xfId="60" xr:uid="{00000000-0005-0000-0000-000061000000}"/>
    <cellStyle name="Linked Cell" xfId="13" builtinId="24" customBuiltin="1"/>
    <cellStyle name="Linked Cell 2" xfId="63" xr:uid="{00000000-0005-0000-0000-000063000000}"/>
    <cellStyle name="Neutral" xfId="9" builtinId="28" customBuiltin="1"/>
    <cellStyle name="Neutral 2" xfId="59" xr:uid="{00000000-0005-0000-0000-000065000000}"/>
    <cellStyle name="Normal" xfId="0" builtinId="0"/>
    <cellStyle name="Normal 10" xfId="127" xr:uid="{00000000-0005-0000-0000-000067000000}"/>
    <cellStyle name="Normal 10 2" xfId="133" xr:uid="{00000000-0005-0000-0000-000068000000}"/>
    <cellStyle name="Normal 2" xfId="43" xr:uid="{00000000-0005-0000-0000-000069000000}"/>
    <cellStyle name="Normal 2 2" xfId="131" xr:uid="{00000000-0005-0000-0000-00006A000000}"/>
    <cellStyle name="Normal 2 3" xfId="132" xr:uid="{00000000-0005-0000-0000-00006B000000}"/>
    <cellStyle name="Normal 2 3 2" xfId="135" xr:uid="{00000000-0005-0000-0000-00006C000000}"/>
    <cellStyle name="Normal 3" xfId="48" xr:uid="{00000000-0005-0000-0000-00006D000000}"/>
    <cellStyle name="Normal 3 2" xfId="117" xr:uid="{00000000-0005-0000-0000-00006E000000}"/>
    <cellStyle name="Normal 4" xfId="46" xr:uid="{00000000-0005-0000-0000-00006F000000}"/>
    <cellStyle name="Normal 4 2" xfId="98" xr:uid="{00000000-0005-0000-0000-000070000000}"/>
    <cellStyle name="Normal 4 3" xfId="118" xr:uid="{00000000-0005-0000-0000-000071000000}"/>
    <cellStyle name="Normal 5" xfId="47" xr:uid="{00000000-0005-0000-0000-000072000000}"/>
    <cellStyle name="Normal 5 2" xfId="119" xr:uid="{00000000-0005-0000-0000-000073000000}"/>
    <cellStyle name="Normal 6" xfId="52" xr:uid="{00000000-0005-0000-0000-000074000000}"/>
    <cellStyle name="Normal 7" xfId="92" xr:uid="{00000000-0005-0000-0000-000075000000}"/>
    <cellStyle name="Normal 7 2" xfId="124" xr:uid="{00000000-0005-0000-0000-000076000000}"/>
    <cellStyle name="Normal 8" xfId="94" xr:uid="{00000000-0005-0000-0000-000077000000}"/>
    <cellStyle name="Normal 9" xfId="123" xr:uid="{00000000-0005-0000-0000-000078000000}"/>
    <cellStyle name="Normal 9 2" xfId="126" xr:uid="{00000000-0005-0000-0000-000079000000}"/>
    <cellStyle name="Note" xfId="16" builtinId="10" customBuiltin="1"/>
    <cellStyle name="Note 2" xfId="99" xr:uid="{00000000-0005-0000-0000-00007B000000}"/>
    <cellStyle name="Output" xfId="11" builtinId="21" customBuiltin="1"/>
    <cellStyle name="Output 2" xfId="61" xr:uid="{00000000-0005-0000-0000-00007D000000}"/>
    <cellStyle name="Percent 2" xfId="50" xr:uid="{00000000-0005-0000-0000-00007E000000}"/>
    <cellStyle name="Percent 2 2" xfId="120" xr:uid="{00000000-0005-0000-0000-00007F000000}"/>
    <cellStyle name="Percent 3" xfId="96" xr:uid="{00000000-0005-0000-0000-000080000000}"/>
    <cellStyle name="Percent 3 2" xfId="121" xr:uid="{00000000-0005-0000-0000-000081000000}"/>
    <cellStyle name="Percent 4" xfId="122" xr:uid="{00000000-0005-0000-0000-000082000000}"/>
    <cellStyle name="Title" xfId="2" builtinId="15" customBuiltin="1"/>
    <cellStyle name="Total" xfId="18" builtinId="25" customBuiltin="1"/>
    <cellStyle name="Total 2" xfId="67" xr:uid="{00000000-0005-0000-0000-000085000000}"/>
    <cellStyle name="Warning Text" xfId="15" builtinId="11" customBuiltin="1"/>
    <cellStyle name="Warning Text 2" xfId="65" xr:uid="{00000000-0005-0000-0000-00008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3</xdr:row>
      <xdr:rowOff>28575</xdr:rowOff>
    </xdr:from>
    <xdr:to>
      <xdr:col>16</xdr:col>
      <xdr:colOff>133350</xdr:colOff>
      <xdr:row>12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81150" y="600075"/>
          <a:ext cx="8305800" cy="1743075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Included are the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historical natural gas end-use rates from 1967 to 2015 and forecasted rates through 2030. For 2031 to 2035, a simple Excel function was used. </a:t>
          </a:r>
        </a:p>
        <a:p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The historical rates are from EIA and the utilities' annual finance reports.</a:t>
          </a:r>
        </a:p>
        <a:p>
          <a:r>
            <a:rPr lang="en-US" sz="1200" b="1" baseline="0">
              <a:latin typeface="Arial" panose="020B0604020202020204" pitchFamily="34" charset="0"/>
              <a:cs typeface="Arial" panose="020B0604020202020204" pitchFamily="34" charset="0"/>
            </a:rPr>
            <a:t>These are preliminary results from July model runs and incorporate current PLEXOS runs and Demand forecasts revised results for the 2019 IEPR. </a:t>
          </a:r>
        </a:p>
        <a:p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For Imperial Irrigation District, use SDG&amp;E's rates.</a:t>
          </a:r>
        </a:p>
        <a:p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For SMUD use PG&amp;E's rates and for the other planning areas, use SoCalGas' rates.</a:t>
          </a:r>
        </a:p>
        <a:p>
          <a:endParaRPr lang="en-US" sz="12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Contact: Anthony Dixon, 916-237-2511, anthony.dixon@energy.ca.gov</a:t>
          </a:r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K25" sqref="K25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0"/>
  <sheetViews>
    <sheetView tabSelected="1" workbookViewId="0">
      <pane ySplit="2" topLeftCell="A45" activePane="bottomLeft" state="frozen"/>
      <selection pane="bottomLeft" activeCell="F77" sqref="F77"/>
    </sheetView>
  </sheetViews>
  <sheetFormatPr defaultRowHeight="15"/>
  <cols>
    <col min="1" max="1" width="6.42578125" style="23" bestFit="1" customWidth="1"/>
    <col min="2" max="2" width="15.140625" style="25" bestFit="1" customWidth="1"/>
    <col min="3" max="4" width="14.7109375" style="25" bestFit="1" customWidth="1"/>
    <col min="5" max="5" width="6.42578125" style="23" bestFit="1" customWidth="1"/>
    <col min="6" max="6" width="15.140625" style="25" bestFit="1" customWidth="1"/>
    <col min="7" max="7" width="14.28515625" style="25" bestFit="1" customWidth="1"/>
    <col min="8" max="8" width="14.7109375" style="25" bestFit="1" customWidth="1"/>
    <col min="9" max="9" width="6.42578125" style="23" bestFit="1" customWidth="1"/>
    <col min="10" max="10" width="15.140625" style="25" bestFit="1" customWidth="1"/>
    <col min="11" max="11" width="14.28515625" style="25" bestFit="1" customWidth="1"/>
    <col min="12" max="12" width="14.7109375" style="25" bestFit="1" customWidth="1"/>
    <col min="13" max="13" width="6.42578125" style="23" bestFit="1" customWidth="1"/>
    <col min="14" max="14" width="15.140625" style="25" bestFit="1" customWidth="1"/>
    <col min="15" max="15" width="14.28515625" style="25" bestFit="1" customWidth="1"/>
    <col min="16" max="16" width="14.7109375" style="25" bestFit="1" customWidth="1"/>
    <col min="17" max="17" width="6.42578125" style="23" bestFit="1" customWidth="1"/>
    <col min="18" max="18" width="15.140625" style="25" bestFit="1" customWidth="1"/>
    <col min="19" max="19" width="14.28515625" style="25" bestFit="1" customWidth="1"/>
    <col min="20" max="20" width="14.7109375" style="25" bestFit="1" customWidth="1"/>
    <col min="21" max="16384" width="9.140625" style="25"/>
  </cols>
  <sheetData>
    <row r="1" spans="1:21">
      <c r="B1" s="62" t="s">
        <v>1</v>
      </c>
      <c r="C1" s="62"/>
      <c r="D1" s="62"/>
      <c r="F1" s="62" t="s">
        <v>2</v>
      </c>
      <c r="G1" s="62"/>
      <c r="H1" s="62"/>
      <c r="J1" s="62" t="s">
        <v>10</v>
      </c>
      <c r="K1" s="62"/>
      <c r="L1" s="62"/>
      <c r="N1" s="62" t="s">
        <v>3</v>
      </c>
      <c r="O1" s="62"/>
      <c r="P1" s="62"/>
      <c r="R1" s="62" t="s">
        <v>11</v>
      </c>
      <c r="S1" s="62"/>
      <c r="T1" s="62"/>
      <c r="U1" s="24"/>
    </row>
    <row r="2" spans="1:21">
      <c r="A2" s="15" t="s">
        <v>0</v>
      </c>
      <c r="B2" s="25" t="s">
        <v>8</v>
      </c>
      <c r="C2" s="25" t="s">
        <v>7</v>
      </c>
      <c r="D2" s="25" t="s">
        <v>9</v>
      </c>
      <c r="E2" s="15" t="s">
        <v>0</v>
      </c>
      <c r="F2" s="25" t="s">
        <v>8</v>
      </c>
      <c r="G2" s="25" t="s">
        <v>7</v>
      </c>
      <c r="H2" s="25" t="s">
        <v>9</v>
      </c>
      <c r="I2" s="15" t="s">
        <v>0</v>
      </c>
      <c r="J2" s="25" t="s">
        <v>8</v>
      </c>
      <c r="K2" s="25" t="s">
        <v>7</v>
      </c>
      <c r="L2" s="25" t="s">
        <v>9</v>
      </c>
      <c r="M2" s="15" t="s">
        <v>0</v>
      </c>
      <c r="N2" s="25" t="s">
        <v>8</v>
      </c>
      <c r="O2" s="25" t="s">
        <v>7</v>
      </c>
      <c r="P2" s="25" t="s">
        <v>9</v>
      </c>
      <c r="Q2" s="15" t="s">
        <v>0</v>
      </c>
      <c r="R2" s="25" t="s">
        <v>8</v>
      </c>
      <c r="S2" s="25" t="s">
        <v>7</v>
      </c>
      <c r="T2" s="25" t="s">
        <v>9</v>
      </c>
    </row>
    <row r="3" spans="1:21">
      <c r="A3" s="15">
        <v>1967</v>
      </c>
      <c r="B3" s="16">
        <v>12.920713490616206</v>
      </c>
      <c r="C3" s="16">
        <v>12.920713490616206</v>
      </c>
      <c r="D3" s="16">
        <v>12.920713490616206</v>
      </c>
      <c r="E3" s="15">
        <v>1967</v>
      </c>
      <c r="F3" s="17">
        <v>3.7832778376065059</v>
      </c>
      <c r="G3" s="17">
        <v>3.7832778376065059</v>
      </c>
      <c r="H3" s="17">
        <v>3.7832778376065059</v>
      </c>
      <c r="I3" s="15">
        <v>1967</v>
      </c>
      <c r="J3" s="17">
        <f>F3*1.1033075</f>
        <v>4.1741188128150402</v>
      </c>
      <c r="K3" s="17">
        <f t="shared" ref="K3:L3" si="0">G3*1.1033075</f>
        <v>4.1741188128150402</v>
      </c>
      <c r="L3" s="17">
        <f t="shared" si="0"/>
        <v>4.1741188128150402</v>
      </c>
      <c r="M3" s="15">
        <v>1967</v>
      </c>
      <c r="N3" s="17">
        <v>0.2678663566170939</v>
      </c>
      <c r="O3" s="17">
        <v>0.2678663566170939</v>
      </c>
      <c r="P3" s="17">
        <v>0.2678663566170939</v>
      </c>
      <c r="Q3" s="15">
        <v>1967</v>
      </c>
      <c r="R3" s="22">
        <f>N3*1.08685803</f>
        <v>0.29113270065613212</v>
      </c>
      <c r="S3" s="22">
        <f t="shared" ref="S3:T3" si="1">O3*1.08685803</f>
        <v>0.29113270065613212</v>
      </c>
      <c r="T3" s="22">
        <f t="shared" si="1"/>
        <v>0.29113270065613212</v>
      </c>
    </row>
    <row r="4" spans="1:21">
      <c r="A4" s="15">
        <v>1968</v>
      </c>
      <c r="B4" s="16">
        <v>12.354392533503043</v>
      </c>
      <c r="C4" s="16">
        <v>12.354392533503043</v>
      </c>
      <c r="D4" s="16">
        <v>12.354392533503043</v>
      </c>
      <c r="E4" s="15">
        <v>1968</v>
      </c>
      <c r="F4" s="17">
        <v>3.6174549883053126</v>
      </c>
      <c r="G4" s="17">
        <v>3.6174549883053126</v>
      </c>
      <c r="H4" s="17">
        <v>3.6174549883053126</v>
      </c>
      <c r="I4" s="15">
        <v>1968</v>
      </c>
      <c r="J4" s="17">
        <f t="shared" ref="J4:J66" si="2">F4*1.1033075</f>
        <v>3.9911652195096643</v>
      </c>
      <c r="K4" s="17">
        <f t="shared" ref="K4:K66" si="3">G4*1.1033075</f>
        <v>3.9911652195096643</v>
      </c>
      <c r="L4" s="17">
        <f t="shared" ref="L4:L66" si="4">H4*1.1033075</f>
        <v>3.9911652195096643</v>
      </c>
      <c r="M4" s="15">
        <v>1968</v>
      </c>
      <c r="N4" s="17">
        <v>0.25612564805885663</v>
      </c>
      <c r="O4" s="17">
        <v>0.25612564805885663</v>
      </c>
      <c r="P4" s="17">
        <v>0.25612564805885663</v>
      </c>
      <c r="Q4" s="15">
        <v>1968</v>
      </c>
      <c r="R4" s="22">
        <f t="shared" ref="R4:R66" si="5">N4*1.08685803</f>
        <v>0.27837221728172223</v>
      </c>
      <c r="S4" s="22">
        <f t="shared" ref="S4:S66" si="6">O4*1.08685803</f>
        <v>0.27837221728172223</v>
      </c>
      <c r="T4" s="22">
        <f t="shared" ref="T4:T66" si="7">P4*1.08685803</f>
        <v>0.27837221728172223</v>
      </c>
    </row>
    <row r="5" spans="1:21">
      <c r="A5" s="15">
        <v>1969</v>
      </c>
      <c r="B5" s="16">
        <v>11.694676545635497</v>
      </c>
      <c r="C5" s="16">
        <v>11.694676545635497</v>
      </c>
      <c r="D5" s="16">
        <v>11.694676545635497</v>
      </c>
      <c r="E5" s="15">
        <v>1969</v>
      </c>
      <c r="F5" s="17">
        <v>3.4242854022892906</v>
      </c>
      <c r="G5" s="17">
        <v>3.4242854022892906</v>
      </c>
      <c r="H5" s="17">
        <v>3.4242854022892906</v>
      </c>
      <c r="I5" s="15">
        <v>1969</v>
      </c>
      <c r="J5" s="17">
        <f t="shared" si="2"/>
        <v>3.7780397664862919</v>
      </c>
      <c r="K5" s="17">
        <f t="shared" si="3"/>
        <v>3.7780397664862919</v>
      </c>
      <c r="L5" s="17">
        <f t="shared" si="4"/>
        <v>3.7780397664862919</v>
      </c>
      <c r="M5" s="15">
        <v>1969</v>
      </c>
      <c r="N5" s="17">
        <v>0.24244871619278996</v>
      </c>
      <c r="O5" s="17">
        <v>0.24244871619278996</v>
      </c>
      <c r="P5" s="17">
        <v>0.24244871619278996</v>
      </c>
      <c r="Q5" s="15">
        <v>1969</v>
      </c>
      <c r="R5" s="22">
        <f t="shared" si="5"/>
        <v>0.26350733405732479</v>
      </c>
      <c r="S5" s="22">
        <f t="shared" si="6"/>
        <v>0.26350733405732479</v>
      </c>
      <c r="T5" s="22">
        <f t="shared" si="7"/>
        <v>0.26350733405732479</v>
      </c>
    </row>
    <row r="6" spans="1:21">
      <c r="A6" s="15">
        <v>1970</v>
      </c>
      <c r="B6" s="16">
        <v>12.437324450154705</v>
      </c>
      <c r="C6" s="16">
        <v>12.437324450154705</v>
      </c>
      <c r="D6" s="16">
        <v>12.437324450154705</v>
      </c>
      <c r="E6" s="15">
        <v>1970</v>
      </c>
      <c r="F6" s="17">
        <v>3.6417380499587062</v>
      </c>
      <c r="G6" s="17">
        <v>3.6417380499587062</v>
      </c>
      <c r="H6" s="17">
        <v>3.6417380499587062</v>
      </c>
      <c r="I6" s="15">
        <v>1970</v>
      </c>
      <c r="J6" s="17">
        <f t="shared" si="2"/>
        <v>4.0179569035548157</v>
      </c>
      <c r="K6" s="17">
        <f t="shared" si="3"/>
        <v>4.0179569035548157</v>
      </c>
      <c r="L6" s="17">
        <f t="shared" si="4"/>
        <v>4.0179569035548157</v>
      </c>
      <c r="M6" s="15">
        <v>1970</v>
      </c>
      <c r="N6" s="17">
        <v>0.25784495484302816</v>
      </c>
      <c r="O6" s="17">
        <v>0.25784495484302816</v>
      </c>
      <c r="P6" s="17">
        <v>0.25784495484302816</v>
      </c>
      <c r="Q6" s="15">
        <v>1970</v>
      </c>
      <c r="R6" s="22">
        <f t="shared" si="5"/>
        <v>0.28024085966613255</v>
      </c>
      <c r="S6" s="22">
        <f t="shared" si="6"/>
        <v>0.28024085966613255</v>
      </c>
      <c r="T6" s="22">
        <f t="shared" si="7"/>
        <v>0.28024085966613255</v>
      </c>
    </row>
    <row r="7" spans="1:21">
      <c r="A7" s="15">
        <v>1971</v>
      </c>
      <c r="B7" s="16">
        <v>12.275309569791929</v>
      </c>
      <c r="C7" s="16">
        <v>12.275309569791929</v>
      </c>
      <c r="D7" s="16">
        <v>12.275309569791929</v>
      </c>
      <c r="E7" s="15">
        <v>1971</v>
      </c>
      <c r="F7" s="17">
        <v>3.5942989277551134</v>
      </c>
      <c r="G7" s="17">
        <v>3.5942989277551134</v>
      </c>
      <c r="H7" s="17">
        <v>3.5942989277551134</v>
      </c>
      <c r="I7" s="15">
        <v>1971</v>
      </c>
      <c r="J7" s="17">
        <f t="shared" si="2"/>
        <v>3.965616964234175</v>
      </c>
      <c r="K7" s="17">
        <f t="shared" si="3"/>
        <v>3.965616964234175</v>
      </c>
      <c r="L7" s="17">
        <f t="shared" si="4"/>
        <v>3.965616964234175</v>
      </c>
      <c r="M7" s="15">
        <v>1971</v>
      </c>
      <c r="N7" s="17">
        <v>0.25448613601680398</v>
      </c>
      <c r="O7" s="17">
        <v>0.25448613601680398</v>
      </c>
      <c r="P7" s="17">
        <v>0.25448613601680398</v>
      </c>
      <c r="Q7" s="15">
        <v>1971</v>
      </c>
      <c r="R7" s="22">
        <f t="shared" si="5"/>
        <v>0.27659030045353561</v>
      </c>
      <c r="S7" s="22">
        <f t="shared" si="6"/>
        <v>0.27659030045353561</v>
      </c>
      <c r="T7" s="22">
        <f t="shared" si="7"/>
        <v>0.27659030045353561</v>
      </c>
    </row>
    <row r="8" spans="1:21">
      <c r="A8" s="15">
        <v>1972</v>
      </c>
      <c r="B8" s="16">
        <v>12.32712763702423</v>
      </c>
      <c r="C8" s="16">
        <v>12.32712763702423</v>
      </c>
      <c r="D8" s="16">
        <v>12.32712763702423</v>
      </c>
      <c r="E8" s="15">
        <v>1972</v>
      </c>
      <c r="F8" s="17">
        <v>3.6094716305234193</v>
      </c>
      <c r="G8" s="17">
        <v>3.6094716305234193</v>
      </c>
      <c r="H8" s="17">
        <v>3.6094716305234193</v>
      </c>
      <c r="I8" s="15">
        <v>1972</v>
      </c>
      <c r="J8" s="17">
        <f t="shared" si="2"/>
        <v>3.9823571209937181</v>
      </c>
      <c r="K8" s="17">
        <f t="shared" si="3"/>
        <v>3.9823571209937181</v>
      </c>
      <c r="L8" s="17">
        <f t="shared" si="4"/>
        <v>3.9823571209937181</v>
      </c>
      <c r="M8" s="15">
        <v>1972</v>
      </c>
      <c r="N8" s="17">
        <v>0.25556040462329666</v>
      </c>
      <c r="O8" s="17">
        <v>0.25556040462329666</v>
      </c>
      <c r="P8" s="17">
        <v>0.25556040462329666</v>
      </c>
      <c r="Q8" s="15">
        <v>1972</v>
      </c>
      <c r="R8" s="22">
        <f t="shared" si="5"/>
        <v>0.27775787791487905</v>
      </c>
      <c r="S8" s="22">
        <f t="shared" si="6"/>
        <v>0.27775787791487905</v>
      </c>
      <c r="T8" s="22">
        <f t="shared" si="7"/>
        <v>0.27775787791487905</v>
      </c>
    </row>
    <row r="9" spans="1:21">
      <c r="A9" s="15">
        <v>1973</v>
      </c>
      <c r="B9" s="16">
        <v>13.014878011741599</v>
      </c>
      <c r="C9" s="16">
        <v>13.014878011741599</v>
      </c>
      <c r="D9" s="16">
        <v>13.014878011741599</v>
      </c>
      <c r="E9" s="15">
        <v>1973</v>
      </c>
      <c r="F9" s="17">
        <v>3.8108498866362486</v>
      </c>
      <c r="G9" s="17">
        <v>3.8108498866362486</v>
      </c>
      <c r="H9" s="17">
        <v>3.8108498866362486</v>
      </c>
      <c r="I9" s="15">
        <v>1973</v>
      </c>
      <c r="J9" s="17">
        <f t="shared" si="2"/>
        <v>4.2045392612999235</v>
      </c>
      <c r="K9" s="17">
        <f t="shared" si="3"/>
        <v>4.2045392612999235</v>
      </c>
      <c r="L9" s="17">
        <f t="shared" si="4"/>
        <v>4.2045392612999235</v>
      </c>
      <c r="M9" s="15">
        <v>1973</v>
      </c>
      <c r="N9" s="17">
        <v>0.26981853264938271</v>
      </c>
      <c r="O9" s="17">
        <v>0.26981853264938271</v>
      </c>
      <c r="P9" s="17">
        <v>0.26981853264938271</v>
      </c>
      <c r="Q9" s="15">
        <v>1973</v>
      </c>
      <c r="R9" s="22">
        <f t="shared" si="5"/>
        <v>0.29325443885279878</v>
      </c>
      <c r="S9" s="22">
        <f t="shared" si="6"/>
        <v>0.29325443885279878</v>
      </c>
      <c r="T9" s="22">
        <f t="shared" si="7"/>
        <v>0.29325443885279878</v>
      </c>
    </row>
    <row r="10" spans="1:21">
      <c r="A10" s="15">
        <v>1974</v>
      </c>
      <c r="B10" s="16">
        <v>13.771643820556058</v>
      </c>
      <c r="C10" s="16">
        <v>13.771643820556058</v>
      </c>
      <c r="D10" s="16">
        <v>13.771643820556058</v>
      </c>
      <c r="E10" s="15">
        <v>1974</v>
      </c>
      <c r="F10" s="17">
        <v>4.0324363582212293</v>
      </c>
      <c r="G10" s="17">
        <v>4.0324363582212293</v>
      </c>
      <c r="H10" s="17">
        <v>4.0324363582212293</v>
      </c>
      <c r="I10" s="15">
        <v>1974</v>
      </c>
      <c r="J10" s="17">
        <f t="shared" si="2"/>
        <v>4.4490172772981698</v>
      </c>
      <c r="K10" s="17">
        <f t="shared" si="3"/>
        <v>4.4490172772981698</v>
      </c>
      <c r="L10" s="17">
        <f t="shared" si="4"/>
        <v>4.4490172772981698</v>
      </c>
      <c r="M10" s="15">
        <v>1974</v>
      </c>
      <c r="N10" s="17">
        <v>0.28550745727159793</v>
      </c>
      <c r="O10" s="17">
        <v>0.28550745727159793</v>
      </c>
      <c r="P10" s="17">
        <v>0.28550745727159793</v>
      </c>
      <c r="Q10" s="15">
        <v>1974</v>
      </c>
      <c r="R10" s="22">
        <f t="shared" si="5"/>
        <v>0.31030607256051806</v>
      </c>
      <c r="S10" s="22">
        <f t="shared" si="6"/>
        <v>0.31030607256051806</v>
      </c>
      <c r="T10" s="22">
        <f t="shared" si="7"/>
        <v>0.31030607256051806</v>
      </c>
    </row>
    <row r="11" spans="1:21">
      <c r="A11" s="15">
        <v>1975</v>
      </c>
      <c r="B11" s="16">
        <v>16.392767805967075</v>
      </c>
      <c r="C11" s="16">
        <v>16.392767805967075</v>
      </c>
      <c r="D11" s="16">
        <v>16.392767805967075</v>
      </c>
      <c r="E11" s="15">
        <v>1975</v>
      </c>
      <c r="F11" s="17">
        <v>4.7999203126349101</v>
      </c>
      <c r="G11" s="17">
        <v>4.7999203126349101</v>
      </c>
      <c r="H11" s="17">
        <v>4.7999203126349101</v>
      </c>
      <c r="I11" s="15">
        <v>1975</v>
      </c>
      <c r="J11" s="17">
        <f t="shared" si="2"/>
        <v>5.295788080332442</v>
      </c>
      <c r="K11" s="17">
        <f t="shared" si="3"/>
        <v>5.295788080332442</v>
      </c>
      <c r="L11" s="17">
        <f t="shared" si="4"/>
        <v>5.295788080332442</v>
      </c>
      <c r="M11" s="15">
        <v>1975</v>
      </c>
      <c r="N11" s="17">
        <v>0.33984740782646788</v>
      </c>
      <c r="O11" s="17">
        <v>0.33984740782646788</v>
      </c>
      <c r="P11" s="17">
        <v>0.33984740782646788</v>
      </c>
      <c r="Q11" s="15">
        <v>1975</v>
      </c>
      <c r="R11" s="22">
        <f t="shared" si="5"/>
        <v>0.36936588417088145</v>
      </c>
      <c r="S11" s="22">
        <f t="shared" si="6"/>
        <v>0.36936588417088145</v>
      </c>
      <c r="T11" s="22">
        <f t="shared" si="7"/>
        <v>0.36936588417088145</v>
      </c>
    </row>
    <row r="12" spans="1:21">
      <c r="A12" s="15">
        <v>1976</v>
      </c>
      <c r="B12" s="16">
        <v>17.228183107355704</v>
      </c>
      <c r="C12" s="16">
        <v>17.228183107355704</v>
      </c>
      <c r="D12" s="16">
        <v>17.228183107355704</v>
      </c>
      <c r="E12" s="15">
        <v>1976</v>
      </c>
      <c r="F12" s="17">
        <v>5.0445359213036109</v>
      </c>
      <c r="G12" s="17">
        <v>5.0445359213036109</v>
      </c>
      <c r="H12" s="17">
        <v>5.0445359213036109</v>
      </c>
      <c r="I12" s="15">
        <v>1976</v>
      </c>
      <c r="J12" s="17">
        <f t="shared" si="2"/>
        <v>5.5656743159936841</v>
      </c>
      <c r="K12" s="17">
        <f t="shared" si="3"/>
        <v>5.5656743159936841</v>
      </c>
      <c r="L12" s="17">
        <f t="shared" si="4"/>
        <v>5.5656743159936841</v>
      </c>
      <c r="M12" s="15">
        <v>1976</v>
      </c>
      <c r="N12" s="17">
        <v>0.35716685796423825</v>
      </c>
      <c r="O12" s="17">
        <v>0.35716685796423825</v>
      </c>
      <c r="P12" s="17">
        <v>0.35716685796423825</v>
      </c>
      <c r="Q12" s="15">
        <v>1976</v>
      </c>
      <c r="R12" s="22">
        <f t="shared" si="5"/>
        <v>0.38818966762830176</v>
      </c>
      <c r="S12" s="22">
        <f t="shared" si="6"/>
        <v>0.38818966762830176</v>
      </c>
      <c r="T12" s="22">
        <f t="shared" si="7"/>
        <v>0.38818966762830176</v>
      </c>
    </row>
    <row r="13" spans="1:21">
      <c r="A13" s="15">
        <v>1977</v>
      </c>
      <c r="B13" s="16">
        <v>17.514563106796118</v>
      </c>
      <c r="C13" s="16">
        <v>17.514563106796118</v>
      </c>
      <c r="D13" s="16">
        <v>17.514563106796118</v>
      </c>
      <c r="E13" s="15">
        <v>1977</v>
      </c>
      <c r="F13" s="17">
        <v>5.128390044824231</v>
      </c>
      <c r="G13" s="17">
        <v>5.128390044824231</v>
      </c>
      <c r="H13" s="17">
        <v>5.128390044824231</v>
      </c>
      <c r="I13" s="15">
        <v>1977</v>
      </c>
      <c r="J13" s="17">
        <f t="shared" si="2"/>
        <v>5.6581911993799112</v>
      </c>
      <c r="K13" s="17">
        <f t="shared" si="3"/>
        <v>5.6581911993799112</v>
      </c>
      <c r="L13" s="17">
        <f t="shared" si="4"/>
        <v>5.6581911993799112</v>
      </c>
      <c r="M13" s="15">
        <v>1977</v>
      </c>
      <c r="N13" s="17">
        <v>0.36310395788629912</v>
      </c>
      <c r="O13" s="17">
        <v>0.36310395788629912</v>
      </c>
      <c r="P13" s="17">
        <v>0.36310395788629912</v>
      </c>
      <c r="Q13" s="15">
        <v>1977</v>
      </c>
      <c r="R13" s="22">
        <f t="shared" si="5"/>
        <v>0.39464245235350598</v>
      </c>
      <c r="S13" s="22">
        <f t="shared" si="6"/>
        <v>0.39464245235350598</v>
      </c>
      <c r="T13" s="22">
        <f t="shared" si="7"/>
        <v>0.39464245235350598</v>
      </c>
    </row>
    <row r="14" spans="1:21">
      <c r="A14" s="15">
        <v>1978</v>
      </c>
      <c r="B14" s="16">
        <v>17.38629175316315</v>
      </c>
      <c r="C14" s="16">
        <v>17.38629175316315</v>
      </c>
      <c r="D14" s="16">
        <v>17.38629175316315</v>
      </c>
      <c r="E14" s="15">
        <v>1978</v>
      </c>
      <c r="F14" s="17">
        <v>5.0908312699352258</v>
      </c>
      <c r="G14" s="17">
        <v>5.0908312699352258</v>
      </c>
      <c r="H14" s="17">
        <v>5.0908312699352258</v>
      </c>
      <c r="I14" s="15">
        <v>1978</v>
      </c>
      <c r="J14" s="17">
        <f t="shared" si="2"/>
        <v>5.6167523213540598</v>
      </c>
      <c r="K14" s="17">
        <f t="shared" si="3"/>
        <v>5.6167523213540598</v>
      </c>
      <c r="L14" s="17">
        <f t="shared" si="4"/>
        <v>5.6167523213540598</v>
      </c>
      <c r="M14" s="15">
        <v>1978</v>
      </c>
      <c r="N14" s="17">
        <v>0.36044469451195382</v>
      </c>
      <c r="O14" s="17">
        <v>0.36044469451195382</v>
      </c>
      <c r="P14" s="17">
        <v>0.36044469451195382</v>
      </c>
      <c r="Q14" s="15">
        <v>1978</v>
      </c>
      <c r="R14" s="22">
        <f t="shared" si="5"/>
        <v>0.3917522106012139</v>
      </c>
      <c r="S14" s="22">
        <f t="shared" si="6"/>
        <v>0.3917522106012139</v>
      </c>
      <c r="T14" s="22">
        <f t="shared" si="7"/>
        <v>0.3917522106012139</v>
      </c>
    </row>
    <row r="15" spans="1:21">
      <c r="A15" s="15">
        <v>1979</v>
      </c>
      <c r="B15" s="16">
        <v>19.489161403971213</v>
      </c>
      <c r="C15" s="16">
        <v>19.489161403971213</v>
      </c>
      <c r="D15" s="16">
        <v>19.489161403971213</v>
      </c>
      <c r="E15" s="15">
        <v>1979</v>
      </c>
      <c r="F15" s="17">
        <v>5.7065666278204858</v>
      </c>
      <c r="G15" s="17">
        <v>5.7065666278204858</v>
      </c>
      <c r="H15" s="17">
        <v>5.7065666278204858</v>
      </c>
      <c r="I15" s="15">
        <v>1979</v>
      </c>
      <c r="J15" s="17">
        <f t="shared" si="2"/>
        <v>6.2960977597240513</v>
      </c>
      <c r="K15" s="17">
        <f t="shared" si="3"/>
        <v>6.2960977597240513</v>
      </c>
      <c r="L15" s="17">
        <f t="shared" si="4"/>
        <v>6.2960977597240513</v>
      </c>
      <c r="M15" s="15">
        <v>1979</v>
      </c>
      <c r="N15" s="17">
        <v>0.40404043186900523</v>
      </c>
      <c r="O15" s="17">
        <v>0.40404043186900523</v>
      </c>
      <c r="P15" s="17">
        <v>0.40404043186900523</v>
      </c>
      <c r="Q15" s="15">
        <v>1979</v>
      </c>
      <c r="R15" s="22">
        <f t="shared" si="5"/>
        <v>0.43913458782149623</v>
      </c>
      <c r="S15" s="22">
        <f t="shared" si="6"/>
        <v>0.43913458782149623</v>
      </c>
      <c r="T15" s="22">
        <f t="shared" si="7"/>
        <v>0.43913458782149623</v>
      </c>
    </row>
    <row r="16" spans="1:21">
      <c r="A16" s="15">
        <v>1980</v>
      </c>
      <c r="B16" s="16">
        <v>27.789375694048196</v>
      </c>
      <c r="C16" s="16">
        <v>27.789375694048196</v>
      </c>
      <c r="D16" s="16">
        <v>27.789375694048196</v>
      </c>
      <c r="E16" s="15">
        <v>1980</v>
      </c>
      <c r="F16" s="17">
        <v>8.136929068241372</v>
      </c>
      <c r="G16" s="17">
        <v>8.136929068241372</v>
      </c>
      <c r="H16" s="17">
        <v>8.136929068241372</v>
      </c>
      <c r="I16" s="15">
        <v>1980</v>
      </c>
      <c r="J16" s="17">
        <f t="shared" si="2"/>
        <v>8.9775348679587186</v>
      </c>
      <c r="K16" s="17">
        <f t="shared" si="3"/>
        <v>8.9775348679587186</v>
      </c>
      <c r="L16" s="17">
        <f t="shared" si="4"/>
        <v>8.9775348679587186</v>
      </c>
      <c r="M16" s="15">
        <v>1980</v>
      </c>
      <c r="N16" s="17">
        <v>0.57611670015239291</v>
      </c>
      <c r="O16" s="17">
        <v>0.57611670015239291</v>
      </c>
      <c r="P16" s="17">
        <v>0.57611670015239291</v>
      </c>
      <c r="Q16" s="15">
        <v>1980</v>
      </c>
      <c r="R16" s="22">
        <f t="shared" si="5"/>
        <v>0.62615706177773045</v>
      </c>
      <c r="S16" s="22">
        <f t="shared" si="6"/>
        <v>0.62615706177773045</v>
      </c>
      <c r="T16" s="22">
        <f t="shared" si="7"/>
        <v>0.62615706177773045</v>
      </c>
    </row>
    <row r="17" spans="1:20">
      <c r="A17" s="15">
        <v>1981</v>
      </c>
      <c r="B17" s="16">
        <v>26.902970141370179</v>
      </c>
      <c r="C17" s="16">
        <v>26.902970141370179</v>
      </c>
      <c r="D17" s="16">
        <v>26.902970141370179</v>
      </c>
      <c r="E17" s="15">
        <v>1981</v>
      </c>
      <c r="F17" s="17">
        <v>7.877383147266217</v>
      </c>
      <c r="G17" s="17">
        <v>7.877383147266217</v>
      </c>
      <c r="H17" s="17">
        <v>7.877383147266217</v>
      </c>
      <c r="I17" s="15">
        <v>1981</v>
      </c>
      <c r="J17" s="17">
        <f t="shared" si="2"/>
        <v>8.6911759067524219</v>
      </c>
      <c r="K17" s="17">
        <f t="shared" si="3"/>
        <v>8.6911759067524219</v>
      </c>
      <c r="L17" s="17">
        <f t="shared" si="4"/>
        <v>8.6911759067524219</v>
      </c>
      <c r="M17" s="15">
        <v>1981</v>
      </c>
      <c r="N17" s="17">
        <v>0.55774014331182342</v>
      </c>
      <c r="O17" s="17">
        <v>0.55774014331182342</v>
      </c>
      <c r="P17" s="17">
        <v>0.55774014331182342</v>
      </c>
      <c r="Q17" s="15">
        <v>1981</v>
      </c>
      <c r="R17" s="22">
        <f t="shared" si="5"/>
        <v>0.60618435341180599</v>
      </c>
      <c r="S17" s="22">
        <f t="shared" si="6"/>
        <v>0.60618435341180599</v>
      </c>
      <c r="T17" s="22">
        <f t="shared" si="7"/>
        <v>0.60618435341180599</v>
      </c>
    </row>
    <row r="18" spans="1:20">
      <c r="A18" s="15">
        <v>1982</v>
      </c>
      <c r="B18" s="16">
        <v>28.520307854646131</v>
      </c>
      <c r="C18" s="16">
        <v>28.520307854646131</v>
      </c>
      <c r="D18" s="16">
        <v>28.520307854646131</v>
      </c>
      <c r="E18" s="15">
        <v>1982</v>
      </c>
      <c r="F18" s="17">
        <v>8.350951261829394</v>
      </c>
      <c r="G18" s="17">
        <v>8.350951261829394</v>
      </c>
      <c r="H18" s="17">
        <v>8.350951261829394</v>
      </c>
      <c r="I18" s="15">
        <v>1982</v>
      </c>
      <c r="J18" s="17">
        <f t="shared" si="2"/>
        <v>9.2136671593108357</v>
      </c>
      <c r="K18" s="17">
        <f t="shared" si="3"/>
        <v>9.2136671593108357</v>
      </c>
      <c r="L18" s="17">
        <f t="shared" si="4"/>
        <v>9.2136671593108357</v>
      </c>
      <c r="M18" s="15">
        <v>1982</v>
      </c>
      <c r="N18" s="17">
        <v>0.59127005332718663</v>
      </c>
      <c r="O18" s="17">
        <v>0.59127005332718663</v>
      </c>
      <c r="P18" s="17">
        <v>0.59127005332718663</v>
      </c>
      <c r="Q18" s="15">
        <v>1982</v>
      </c>
      <c r="R18" s="22">
        <f t="shared" si="5"/>
        <v>0.64262660535718097</v>
      </c>
      <c r="S18" s="22">
        <f t="shared" si="6"/>
        <v>0.64262660535718097</v>
      </c>
      <c r="T18" s="22">
        <f t="shared" si="7"/>
        <v>0.64262660535718097</v>
      </c>
    </row>
    <row r="19" spans="1:20">
      <c r="A19" s="15">
        <v>1983</v>
      </c>
      <c r="B19" s="16">
        <v>30.517286165928986</v>
      </c>
      <c r="C19" s="16">
        <v>30.517286165928986</v>
      </c>
      <c r="D19" s="16">
        <v>30.517286165928986</v>
      </c>
      <c r="E19" s="15">
        <v>1983</v>
      </c>
      <c r="F19" s="17">
        <v>8.9356808739165441</v>
      </c>
      <c r="G19" s="17">
        <v>8.9356808739165441</v>
      </c>
      <c r="H19" s="17">
        <v>8.9356808739165441</v>
      </c>
      <c r="I19" s="15">
        <v>1983</v>
      </c>
      <c r="J19" s="17">
        <f t="shared" si="2"/>
        <v>9.858803725798678</v>
      </c>
      <c r="K19" s="17">
        <f t="shared" si="3"/>
        <v>9.858803725798678</v>
      </c>
      <c r="L19" s="17">
        <f t="shared" si="4"/>
        <v>9.858803725798678</v>
      </c>
      <c r="M19" s="15">
        <v>1983</v>
      </c>
      <c r="N19" s="17">
        <v>0.63267049958545141</v>
      </c>
      <c r="O19" s="17">
        <v>0.63267049958545141</v>
      </c>
      <c r="P19" s="17">
        <v>0.63267049958545141</v>
      </c>
      <c r="Q19" s="15">
        <v>1983</v>
      </c>
      <c r="R19" s="22">
        <f t="shared" si="5"/>
        <v>0.68762301281855953</v>
      </c>
      <c r="S19" s="22">
        <f t="shared" si="6"/>
        <v>0.68762301281855953</v>
      </c>
      <c r="T19" s="22">
        <f t="shared" si="7"/>
        <v>0.68762301281855953</v>
      </c>
    </row>
    <row r="20" spans="1:20">
      <c r="A20" s="15">
        <v>1984</v>
      </c>
      <c r="B20" s="16">
        <v>32.908816191361687</v>
      </c>
      <c r="C20" s="16">
        <v>32.908816191361687</v>
      </c>
      <c r="D20" s="16">
        <v>32.908816191361687</v>
      </c>
      <c r="E20" s="15">
        <v>1984</v>
      </c>
      <c r="F20" s="17">
        <v>9.6359380655771414</v>
      </c>
      <c r="G20" s="17">
        <v>9.6359380655771414</v>
      </c>
      <c r="H20" s="17">
        <v>9.6359380655771414</v>
      </c>
      <c r="I20" s="15">
        <v>1984</v>
      </c>
      <c r="J20" s="17">
        <f t="shared" si="2"/>
        <v>10.631402737286752</v>
      </c>
      <c r="K20" s="17">
        <f t="shared" si="3"/>
        <v>10.631402737286752</v>
      </c>
      <c r="L20" s="17">
        <f t="shared" si="4"/>
        <v>10.631402737286752</v>
      </c>
      <c r="M20" s="15">
        <v>1984</v>
      </c>
      <c r="N20" s="17">
        <v>0.68225061256592223</v>
      </c>
      <c r="O20" s="17">
        <v>0.68225061256592223</v>
      </c>
      <c r="P20" s="17">
        <v>0.68225061256592223</v>
      </c>
      <c r="Q20" s="15">
        <v>1984</v>
      </c>
      <c r="R20" s="22">
        <f t="shared" si="5"/>
        <v>0.74150955673969143</v>
      </c>
      <c r="S20" s="22">
        <f t="shared" si="6"/>
        <v>0.74150955673969143</v>
      </c>
      <c r="T20" s="22">
        <f t="shared" si="7"/>
        <v>0.74150955673969143</v>
      </c>
    </row>
    <row r="21" spans="1:20">
      <c r="A21" s="15">
        <v>1985</v>
      </c>
      <c r="B21" s="16">
        <v>31.655734756646378</v>
      </c>
      <c r="C21" s="16">
        <v>31.655734756646378</v>
      </c>
      <c r="D21" s="16">
        <v>31.655734756646378</v>
      </c>
      <c r="E21" s="15">
        <v>1985</v>
      </c>
      <c r="F21" s="17">
        <v>9.269026809157932</v>
      </c>
      <c r="G21" s="17">
        <v>9.269026809157932</v>
      </c>
      <c r="H21" s="17">
        <v>9.269026809157932</v>
      </c>
      <c r="I21" s="15">
        <v>1985</v>
      </c>
      <c r="J21" s="17">
        <f t="shared" si="2"/>
        <v>10.226586796245016</v>
      </c>
      <c r="K21" s="17">
        <f t="shared" si="3"/>
        <v>10.226586796245016</v>
      </c>
      <c r="L21" s="17">
        <f t="shared" si="4"/>
        <v>10.226586796245016</v>
      </c>
      <c r="M21" s="15">
        <v>1985</v>
      </c>
      <c r="N21" s="17">
        <v>0.65627229807845311</v>
      </c>
      <c r="O21" s="17">
        <v>0.65627229807845311</v>
      </c>
      <c r="P21" s="17">
        <v>0.65627229807845311</v>
      </c>
      <c r="Q21" s="15">
        <v>1985</v>
      </c>
      <c r="R21" s="22">
        <f t="shared" si="5"/>
        <v>0.71327481703312023</v>
      </c>
      <c r="S21" s="22">
        <f t="shared" si="6"/>
        <v>0.71327481703312023</v>
      </c>
      <c r="T21" s="22">
        <f t="shared" si="7"/>
        <v>0.71327481703312023</v>
      </c>
    </row>
    <row r="22" spans="1:20">
      <c r="A22" s="15">
        <v>1986</v>
      </c>
      <c r="B22" s="16">
        <v>27.679325556333179</v>
      </c>
      <c r="C22" s="16">
        <v>27.679325556333179</v>
      </c>
      <c r="D22" s="16">
        <v>27.679325556333179</v>
      </c>
      <c r="E22" s="15">
        <v>1986</v>
      </c>
      <c r="F22" s="17">
        <v>8.1047055964226402</v>
      </c>
      <c r="G22" s="17">
        <v>8.1047055964226402</v>
      </c>
      <c r="H22" s="17">
        <v>8.1047055964226402</v>
      </c>
      <c r="I22" s="15">
        <v>1986</v>
      </c>
      <c r="J22" s="17">
        <f t="shared" si="2"/>
        <v>8.9419824698250725</v>
      </c>
      <c r="K22" s="17">
        <f t="shared" si="3"/>
        <v>8.9419824698250725</v>
      </c>
      <c r="L22" s="17">
        <f t="shared" si="4"/>
        <v>8.9419824698250725</v>
      </c>
      <c r="M22" s="15">
        <v>1986</v>
      </c>
      <c r="N22" s="17">
        <v>0.57383519074067657</v>
      </c>
      <c r="O22" s="17">
        <v>0.57383519074067657</v>
      </c>
      <c r="P22" s="17">
        <v>0.57383519074067657</v>
      </c>
      <c r="Q22" s="15">
        <v>1986</v>
      </c>
      <c r="R22" s="22">
        <f t="shared" si="5"/>
        <v>0.62367738495308589</v>
      </c>
      <c r="S22" s="22">
        <f t="shared" si="6"/>
        <v>0.62367738495308589</v>
      </c>
      <c r="T22" s="22">
        <f t="shared" si="7"/>
        <v>0.62367738495308589</v>
      </c>
    </row>
    <row r="23" spans="1:20">
      <c r="A23" s="15">
        <v>1987</v>
      </c>
      <c r="B23" s="16">
        <v>26.082149699314357</v>
      </c>
      <c r="C23" s="16">
        <v>26.082149699314357</v>
      </c>
      <c r="D23" s="16">
        <v>26.082149699314357</v>
      </c>
      <c r="E23" s="15">
        <v>1987</v>
      </c>
      <c r="F23" s="17">
        <v>7.6370410183784045</v>
      </c>
      <c r="G23" s="17">
        <v>7.6370410183784045</v>
      </c>
      <c r="H23" s="17">
        <v>7.6370410183784045</v>
      </c>
      <c r="I23" s="15">
        <v>1987</v>
      </c>
      <c r="J23" s="17">
        <f t="shared" si="2"/>
        <v>8.4260046333845331</v>
      </c>
      <c r="K23" s="17">
        <f t="shared" si="3"/>
        <v>8.4260046333845331</v>
      </c>
      <c r="L23" s="17">
        <f t="shared" si="4"/>
        <v>8.4260046333845331</v>
      </c>
      <c r="M23" s="15">
        <v>1987</v>
      </c>
      <c r="N23" s="17">
        <v>0.54072326716098162</v>
      </c>
      <c r="O23" s="17">
        <v>0.54072326716098162</v>
      </c>
      <c r="P23" s="17">
        <v>0.54072326716098162</v>
      </c>
      <c r="Q23" s="15">
        <v>1987</v>
      </c>
      <c r="R23" s="22">
        <f t="shared" si="5"/>
        <v>0.58768942492174814</v>
      </c>
      <c r="S23" s="22">
        <f t="shared" si="6"/>
        <v>0.58768942492174814</v>
      </c>
      <c r="T23" s="22">
        <f t="shared" si="7"/>
        <v>0.58768942492174814</v>
      </c>
    </row>
    <row r="24" spans="1:20">
      <c r="A24" s="15">
        <v>1988</v>
      </c>
      <c r="B24" s="16">
        <v>26.356077882096152</v>
      </c>
      <c r="C24" s="16">
        <v>26.356077882096152</v>
      </c>
      <c r="D24" s="16">
        <v>26.356077882096152</v>
      </c>
      <c r="E24" s="15">
        <v>1988</v>
      </c>
      <c r="F24" s="17">
        <v>7.7172491604261992</v>
      </c>
      <c r="G24" s="17">
        <v>7.7172491604261992</v>
      </c>
      <c r="H24" s="17">
        <v>7.7172491604261992</v>
      </c>
      <c r="I24" s="15">
        <v>1988</v>
      </c>
      <c r="J24" s="17">
        <f t="shared" si="2"/>
        <v>8.5144988780669291</v>
      </c>
      <c r="K24" s="17">
        <f t="shared" si="3"/>
        <v>8.5144988780669291</v>
      </c>
      <c r="L24" s="17">
        <f t="shared" si="4"/>
        <v>8.5144988780669291</v>
      </c>
      <c r="M24" s="15">
        <v>1988</v>
      </c>
      <c r="N24" s="17">
        <v>0.54640222168232389</v>
      </c>
      <c r="O24" s="17">
        <v>0.54640222168232389</v>
      </c>
      <c r="P24" s="17">
        <v>0.54640222168232389</v>
      </c>
      <c r="Q24" s="15">
        <v>1988</v>
      </c>
      <c r="R24" s="22">
        <f t="shared" si="5"/>
        <v>0.59386164224527382</v>
      </c>
      <c r="S24" s="22">
        <f t="shared" si="6"/>
        <v>0.59386164224527382</v>
      </c>
      <c r="T24" s="22">
        <f t="shared" si="7"/>
        <v>0.59386164224527382</v>
      </c>
    </row>
    <row r="25" spans="1:20">
      <c r="A25" s="15">
        <v>1989</v>
      </c>
      <c r="B25" s="16">
        <v>27.936467055935847</v>
      </c>
      <c r="C25" s="16">
        <v>27.936467055935847</v>
      </c>
      <c r="D25" s="16">
        <v>27.936467055935847</v>
      </c>
      <c r="E25" s="15">
        <v>1989</v>
      </c>
      <c r="F25" s="17">
        <v>8.1799984769034459</v>
      </c>
      <c r="G25" s="17">
        <v>8.1799984769034459</v>
      </c>
      <c r="H25" s="17">
        <v>8.1799984769034459</v>
      </c>
      <c r="I25" s="15">
        <v>1989</v>
      </c>
      <c r="J25" s="17">
        <f t="shared" si="2"/>
        <v>9.025053669556149</v>
      </c>
      <c r="K25" s="17">
        <f t="shared" si="3"/>
        <v>9.025053669556149</v>
      </c>
      <c r="L25" s="17">
        <f t="shared" si="4"/>
        <v>9.025053669556149</v>
      </c>
      <c r="M25" s="15">
        <v>1989</v>
      </c>
      <c r="N25" s="17">
        <v>0.57916613137980189</v>
      </c>
      <c r="O25" s="17">
        <v>0.57916613137980189</v>
      </c>
      <c r="P25" s="17">
        <v>0.57916613137980189</v>
      </c>
      <c r="Q25" s="15">
        <v>1989</v>
      </c>
      <c r="R25" s="22">
        <f t="shared" si="5"/>
        <v>0.62947136059417264</v>
      </c>
      <c r="S25" s="22">
        <f t="shared" si="6"/>
        <v>0.62947136059417264</v>
      </c>
      <c r="T25" s="22">
        <f t="shared" si="7"/>
        <v>0.62947136059417264</v>
      </c>
    </row>
    <row r="26" spans="1:20">
      <c r="A26" s="15">
        <v>1990</v>
      </c>
      <c r="B26" s="16">
        <v>28.454695447217357</v>
      </c>
      <c r="C26" s="16">
        <v>28.454695447217357</v>
      </c>
      <c r="D26" s="16">
        <v>28.454695447217357</v>
      </c>
      <c r="E26" s="15">
        <v>1990</v>
      </c>
      <c r="F26" s="17">
        <v>9.0920010053553515</v>
      </c>
      <c r="G26" s="17">
        <v>9.0920010053553515</v>
      </c>
      <c r="H26" s="17">
        <v>9.0920010053553515</v>
      </c>
      <c r="I26" s="15">
        <v>1990</v>
      </c>
      <c r="J26" s="17">
        <f t="shared" si="2"/>
        <v>10.0312728992161</v>
      </c>
      <c r="K26" s="17">
        <f t="shared" si="3"/>
        <v>10.0312728992161</v>
      </c>
      <c r="L26" s="17">
        <f t="shared" si="4"/>
        <v>10.0312728992161</v>
      </c>
      <c r="M26" s="15">
        <v>1990</v>
      </c>
      <c r="N26" s="17">
        <v>0.52990627354159969</v>
      </c>
      <c r="O26" s="17">
        <v>0.52990627354159969</v>
      </c>
      <c r="P26" s="17">
        <v>0.52990627354159969</v>
      </c>
      <c r="Q26" s="15">
        <v>1990</v>
      </c>
      <c r="R26" s="22">
        <f t="shared" si="5"/>
        <v>0.57593288854606417</v>
      </c>
      <c r="S26" s="22">
        <f t="shared" si="6"/>
        <v>0.57593288854606417</v>
      </c>
      <c r="T26" s="22">
        <f t="shared" si="7"/>
        <v>0.57593288854606417</v>
      </c>
    </row>
    <row r="27" spans="1:20">
      <c r="A27" s="15">
        <v>1991</v>
      </c>
      <c r="B27" s="16">
        <v>28.740513430862229</v>
      </c>
      <c r="C27" s="16">
        <v>28.740513430862229</v>
      </c>
      <c r="D27" s="16">
        <v>28.740513430862229</v>
      </c>
      <c r="E27" s="15">
        <v>1991</v>
      </c>
      <c r="F27" s="17">
        <v>9.0139632400690672</v>
      </c>
      <c r="G27" s="17">
        <v>9.0139632400690672</v>
      </c>
      <c r="H27" s="17">
        <v>9.0139632400690672</v>
      </c>
      <c r="I27" s="15">
        <v>1991</v>
      </c>
      <c r="J27" s="17">
        <f t="shared" si="2"/>
        <v>9.9451732474925034</v>
      </c>
      <c r="K27" s="17">
        <f t="shared" si="3"/>
        <v>9.9451732474925034</v>
      </c>
      <c r="L27" s="17">
        <f t="shared" si="4"/>
        <v>9.9451732474925034</v>
      </c>
      <c r="M27" s="15">
        <v>1991</v>
      </c>
      <c r="N27" s="17">
        <v>0.45035935547917266</v>
      </c>
      <c r="O27" s="17">
        <v>0.45035935547917266</v>
      </c>
      <c r="P27" s="17">
        <v>0.45035935547917266</v>
      </c>
      <c r="Q27" s="15">
        <v>1991</v>
      </c>
      <c r="R27" s="22">
        <f t="shared" si="5"/>
        <v>0.48947668188816329</v>
      </c>
      <c r="S27" s="22">
        <f t="shared" si="6"/>
        <v>0.48947668188816329</v>
      </c>
      <c r="T27" s="22">
        <f t="shared" si="7"/>
        <v>0.48947668188816329</v>
      </c>
    </row>
    <row r="28" spans="1:20">
      <c r="A28" s="15">
        <v>1992</v>
      </c>
      <c r="B28" s="16">
        <v>27.236470376644569</v>
      </c>
      <c r="C28" s="16">
        <v>27.236470376644569</v>
      </c>
      <c r="D28" s="16">
        <v>27.236470376644569</v>
      </c>
      <c r="E28" s="15">
        <v>1992</v>
      </c>
      <c r="F28" s="17">
        <v>9.0485442368906703</v>
      </c>
      <c r="G28" s="17">
        <v>9.0485442368906703</v>
      </c>
      <c r="H28" s="17">
        <v>9.0485442368906703</v>
      </c>
      <c r="I28" s="15">
        <v>1992</v>
      </c>
      <c r="J28" s="17">
        <f t="shared" si="2"/>
        <v>9.9833267206432534</v>
      </c>
      <c r="K28" s="17">
        <f t="shared" si="3"/>
        <v>9.9833267206432534</v>
      </c>
      <c r="L28" s="17">
        <f t="shared" si="4"/>
        <v>9.9833267206432534</v>
      </c>
      <c r="M28" s="15">
        <v>1992</v>
      </c>
      <c r="N28" s="17">
        <v>0.35078930548478987</v>
      </c>
      <c r="O28" s="17">
        <v>0.35078930548478987</v>
      </c>
      <c r="P28" s="17">
        <v>0.35078930548478987</v>
      </c>
      <c r="Q28" s="15">
        <v>1992</v>
      </c>
      <c r="R28" s="22">
        <f t="shared" si="5"/>
        <v>0.38125817350426688</v>
      </c>
      <c r="S28" s="22">
        <f t="shared" si="6"/>
        <v>0.38125817350426688</v>
      </c>
      <c r="T28" s="22">
        <f t="shared" si="7"/>
        <v>0.38125817350426688</v>
      </c>
    </row>
    <row r="29" spans="1:20">
      <c r="A29" s="15">
        <v>1993</v>
      </c>
      <c r="B29" s="16">
        <v>26.352913511541054</v>
      </c>
      <c r="C29" s="16">
        <v>26.352913511541054</v>
      </c>
      <c r="D29" s="16">
        <v>26.352913511541054</v>
      </c>
      <c r="E29" s="15">
        <v>1993</v>
      </c>
      <c r="F29" s="17">
        <v>8.3171167436736404</v>
      </c>
      <c r="G29" s="17">
        <v>8.3171167436736404</v>
      </c>
      <c r="H29" s="17">
        <v>8.3171167436736404</v>
      </c>
      <c r="I29" s="15">
        <v>1993</v>
      </c>
      <c r="J29" s="17">
        <f t="shared" si="2"/>
        <v>9.1763372816707065</v>
      </c>
      <c r="K29" s="17">
        <f t="shared" si="3"/>
        <v>9.1763372816707065</v>
      </c>
      <c r="L29" s="17">
        <f t="shared" si="4"/>
        <v>9.1763372816707065</v>
      </c>
      <c r="M29" s="15">
        <v>1993</v>
      </c>
      <c r="N29" s="17">
        <v>0.37976639899998366</v>
      </c>
      <c r="O29" s="17">
        <v>0.37976639899998366</v>
      </c>
      <c r="P29" s="17">
        <v>0.37976639899998366</v>
      </c>
      <c r="Q29" s="15">
        <v>1993</v>
      </c>
      <c r="R29" s="22">
        <f t="shared" si="5"/>
        <v>0.41275216027731615</v>
      </c>
      <c r="S29" s="22">
        <f t="shared" si="6"/>
        <v>0.41275216027731615</v>
      </c>
      <c r="T29" s="22">
        <f t="shared" si="7"/>
        <v>0.41275216027731615</v>
      </c>
    </row>
    <row r="30" spans="1:20">
      <c r="A30" s="15">
        <v>1994</v>
      </c>
      <c r="B30" s="16">
        <v>27.309873208190552</v>
      </c>
      <c r="C30" s="16">
        <v>27.309873208190552</v>
      </c>
      <c r="D30" s="16">
        <v>27.309873208190552</v>
      </c>
      <c r="E30" s="15">
        <v>1994</v>
      </c>
      <c r="F30" s="17">
        <v>8.3858000276303652</v>
      </c>
      <c r="G30" s="17">
        <v>8.3858000276303652</v>
      </c>
      <c r="H30" s="17">
        <v>8.3858000276303652</v>
      </c>
      <c r="I30" s="15">
        <v>1994</v>
      </c>
      <c r="J30" s="17">
        <f t="shared" si="2"/>
        <v>9.2521160639847899</v>
      </c>
      <c r="K30" s="17">
        <f t="shared" si="3"/>
        <v>9.2521160639847899</v>
      </c>
      <c r="L30" s="17">
        <f t="shared" si="4"/>
        <v>9.2521160639847899</v>
      </c>
      <c r="M30" s="15">
        <v>1994</v>
      </c>
      <c r="N30" s="17">
        <v>0.49150502979353916</v>
      </c>
      <c r="O30" s="17">
        <v>0.49150502979353916</v>
      </c>
      <c r="P30" s="17">
        <v>0.49150502979353916</v>
      </c>
      <c r="Q30" s="15">
        <v>1994</v>
      </c>
      <c r="R30" s="22">
        <f t="shared" si="5"/>
        <v>0.53419618841649719</v>
      </c>
      <c r="S30" s="22">
        <f t="shared" si="6"/>
        <v>0.53419618841649719</v>
      </c>
      <c r="T30" s="22">
        <f t="shared" si="7"/>
        <v>0.53419618841649719</v>
      </c>
    </row>
    <row r="31" spans="1:20">
      <c r="A31" s="15">
        <v>1995</v>
      </c>
      <c r="B31" s="16">
        <v>28.403820862704837</v>
      </c>
      <c r="C31" s="16">
        <v>28.403820862704837</v>
      </c>
      <c r="D31" s="16">
        <v>28.403820862704837</v>
      </c>
      <c r="E31" s="15">
        <v>1995</v>
      </c>
      <c r="F31" s="17">
        <v>8.7198256358902011</v>
      </c>
      <c r="G31" s="17">
        <v>8.7198256358902011</v>
      </c>
      <c r="H31" s="17">
        <v>8.7198256358902011</v>
      </c>
      <c r="I31" s="15">
        <v>1995</v>
      </c>
      <c r="J31" s="17">
        <f t="shared" si="2"/>
        <v>9.6206490227699284</v>
      </c>
      <c r="K31" s="17">
        <f t="shared" si="3"/>
        <v>9.6206490227699284</v>
      </c>
      <c r="L31" s="17">
        <f t="shared" si="4"/>
        <v>9.6206490227699284</v>
      </c>
      <c r="M31" s="15">
        <v>1995</v>
      </c>
      <c r="N31" s="17">
        <v>0.47246987577454075</v>
      </c>
      <c r="O31" s="17">
        <v>0.47246987577454075</v>
      </c>
      <c r="P31" s="17">
        <v>0.47246987577454075</v>
      </c>
      <c r="Q31" s="15">
        <v>1995</v>
      </c>
      <c r="R31" s="22">
        <f t="shared" si="5"/>
        <v>0.51350767841866207</v>
      </c>
      <c r="S31" s="22">
        <f t="shared" si="6"/>
        <v>0.51350767841866207</v>
      </c>
      <c r="T31" s="22">
        <f t="shared" si="7"/>
        <v>0.51350767841866207</v>
      </c>
    </row>
    <row r="32" spans="1:20">
      <c r="A32" s="15">
        <v>1996</v>
      </c>
      <c r="B32" s="16">
        <v>25.877068018481797</v>
      </c>
      <c r="C32" s="16">
        <v>25.877068018481797</v>
      </c>
      <c r="D32" s="16">
        <v>25.877068018481797</v>
      </c>
      <c r="E32" s="15">
        <v>1996</v>
      </c>
      <c r="F32" s="17">
        <v>7.6835960072372238</v>
      </c>
      <c r="G32" s="17">
        <v>7.6835960072372238</v>
      </c>
      <c r="H32" s="17">
        <v>7.6835960072372238</v>
      </c>
      <c r="I32" s="15">
        <v>1996</v>
      </c>
      <c r="J32" s="17">
        <f t="shared" si="2"/>
        <v>8.4773691017548849</v>
      </c>
      <c r="K32" s="17">
        <f t="shared" si="3"/>
        <v>8.4773691017548849</v>
      </c>
      <c r="L32" s="17">
        <f t="shared" si="4"/>
        <v>8.4773691017548849</v>
      </c>
      <c r="M32" s="15">
        <v>1996</v>
      </c>
      <c r="N32" s="17">
        <v>0.47368192726678948</v>
      </c>
      <c r="O32" s="17">
        <v>0.47368192726678948</v>
      </c>
      <c r="P32" s="17">
        <v>0.47368192726678948</v>
      </c>
      <c r="Q32" s="15">
        <v>1996</v>
      </c>
      <c r="R32" s="22">
        <f t="shared" si="5"/>
        <v>0.51482500631578609</v>
      </c>
      <c r="S32" s="22">
        <f t="shared" si="6"/>
        <v>0.51482500631578609</v>
      </c>
      <c r="T32" s="22">
        <f t="shared" si="7"/>
        <v>0.51482500631578609</v>
      </c>
    </row>
    <row r="33" spans="1:20">
      <c r="A33" s="15">
        <v>1997</v>
      </c>
      <c r="B33" s="16">
        <v>26.675840225136376</v>
      </c>
      <c r="C33" s="16">
        <v>26.675840225136376</v>
      </c>
      <c r="D33" s="16">
        <v>26.675840225136376</v>
      </c>
      <c r="E33" s="15">
        <v>1997</v>
      </c>
      <c r="F33" s="17">
        <v>8.0215279518285136</v>
      </c>
      <c r="G33" s="17">
        <v>8.0215279518285136</v>
      </c>
      <c r="H33" s="17">
        <v>8.0215279518285136</v>
      </c>
      <c r="I33" s="15">
        <v>1997</v>
      </c>
      <c r="J33" s="17">
        <f t="shared" si="2"/>
        <v>8.8502119507120387</v>
      </c>
      <c r="K33" s="17">
        <f t="shared" si="3"/>
        <v>8.8502119507120387</v>
      </c>
      <c r="L33" s="17">
        <f t="shared" si="4"/>
        <v>8.8502119507120387</v>
      </c>
      <c r="M33" s="15">
        <v>1997</v>
      </c>
      <c r="N33" s="17">
        <v>0.51733352930173682</v>
      </c>
      <c r="O33" s="17">
        <v>0.51733352930173682</v>
      </c>
      <c r="P33" s="17">
        <v>0.51733352930173682</v>
      </c>
      <c r="Q33" s="15">
        <v>1997</v>
      </c>
      <c r="R33" s="22">
        <f t="shared" si="5"/>
        <v>0.56226810050983289</v>
      </c>
      <c r="S33" s="22">
        <f t="shared" si="6"/>
        <v>0.56226810050983289</v>
      </c>
      <c r="T33" s="22">
        <f t="shared" si="7"/>
        <v>0.56226810050983289</v>
      </c>
    </row>
    <row r="34" spans="1:20">
      <c r="A34" s="15">
        <v>1998</v>
      </c>
      <c r="B34" s="16">
        <v>27.27466403114526</v>
      </c>
      <c r="C34" s="16">
        <v>27.27466403114526</v>
      </c>
      <c r="D34" s="16">
        <v>27.27466403114526</v>
      </c>
      <c r="E34" s="15">
        <v>1998</v>
      </c>
      <c r="F34" s="17">
        <v>8.5410694568832994</v>
      </c>
      <c r="G34" s="17">
        <v>8.5410694568832994</v>
      </c>
      <c r="H34" s="17">
        <v>8.5410694568832994</v>
      </c>
      <c r="I34" s="15">
        <v>1998</v>
      </c>
      <c r="J34" s="17">
        <f t="shared" si="2"/>
        <v>9.4234259898002719</v>
      </c>
      <c r="K34" s="17">
        <f t="shared" si="3"/>
        <v>9.4234259898002719</v>
      </c>
      <c r="L34" s="17">
        <f t="shared" si="4"/>
        <v>9.4234259898002719</v>
      </c>
      <c r="M34" s="15">
        <v>1998</v>
      </c>
      <c r="N34" s="17">
        <v>0.73989005268090224</v>
      </c>
      <c r="O34" s="17">
        <v>0.73989005268090224</v>
      </c>
      <c r="P34" s="17">
        <v>0.73989005268090224</v>
      </c>
      <c r="Q34" s="15">
        <v>1998</v>
      </c>
      <c r="R34" s="22">
        <f t="shared" si="5"/>
        <v>0.80415544507336156</v>
      </c>
      <c r="S34" s="22">
        <f t="shared" si="6"/>
        <v>0.80415544507336156</v>
      </c>
      <c r="T34" s="22">
        <f t="shared" si="7"/>
        <v>0.80415544507336156</v>
      </c>
    </row>
    <row r="35" spans="1:20">
      <c r="A35" s="15">
        <v>1999</v>
      </c>
      <c r="B35" s="16">
        <v>28.102115127386398</v>
      </c>
      <c r="C35" s="16">
        <v>28.102115127386398</v>
      </c>
      <c r="D35" s="16">
        <v>28.102115127386398</v>
      </c>
      <c r="E35" s="15">
        <v>1999</v>
      </c>
      <c r="F35" s="17">
        <v>8.6761039510228581</v>
      </c>
      <c r="G35" s="17">
        <v>8.6761039510228581</v>
      </c>
      <c r="H35" s="17">
        <v>8.6761039510228581</v>
      </c>
      <c r="I35" s="15">
        <v>1999</v>
      </c>
      <c r="J35" s="17">
        <f t="shared" si="2"/>
        <v>9.5724105599431528</v>
      </c>
      <c r="K35" s="17">
        <f t="shared" si="3"/>
        <v>9.5724105599431528</v>
      </c>
      <c r="L35" s="17">
        <f t="shared" si="4"/>
        <v>9.5724105599431528</v>
      </c>
      <c r="M35" s="15">
        <v>1999</v>
      </c>
      <c r="N35" s="17">
        <v>0.54609332837631042</v>
      </c>
      <c r="O35" s="17">
        <v>0.54609332837631042</v>
      </c>
      <c r="P35" s="17">
        <v>0.54609332837631042</v>
      </c>
      <c r="Q35" s="15">
        <v>1999</v>
      </c>
      <c r="R35" s="22">
        <f t="shared" si="5"/>
        <v>0.59352591907521979</v>
      </c>
      <c r="S35" s="22">
        <f t="shared" si="6"/>
        <v>0.59352591907521979</v>
      </c>
      <c r="T35" s="22">
        <f t="shared" si="7"/>
        <v>0.59352591907521979</v>
      </c>
    </row>
    <row r="36" spans="1:20">
      <c r="A36" s="15">
        <v>2000</v>
      </c>
      <c r="B36" s="16">
        <v>33.207804872792607</v>
      </c>
      <c r="C36" s="16">
        <v>33.207804872792607</v>
      </c>
      <c r="D36" s="16">
        <v>33.207804872792607</v>
      </c>
      <c r="E36" s="15">
        <v>2000</v>
      </c>
      <c r="F36" s="17">
        <v>9.7536328675634358</v>
      </c>
      <c r="G36" s="17">
        <v>9.7536328675634358</v>
      </c>
      <c r="H36" s="17">
        <v>9.7536328675634358</v>
      </c>
      <c r="I36" s="15">
        <v>2000</v>
      </c>
      <c r="J36" s="17">
        <f t="shared" si="2"/>
        <v>10.761256295029247</v>
      </c>
      <c r="K36" s="17">
        <f t="shared" si="3"/>
        <v>10.761256295029247</v>
      </c>
      <c r="L36" s="17">
        <f t="shared" si="4"/>
        <v>10.761256295029247</v>
      </c>
      <c r="M36" s="15">
        <v>2000</v>
      </c>
      <c r="N36" s="17">
        <v>0.80207169343793405</v>
      </c>
      <c r="O36" s="17">
        <v>0.80207169343793405</v>
      </c>
      <c r="P36" s="17">
        <v>0.80207169343793405</v>
      </c>
      <c r="Q36" s="15">
        <v>2000</v>
      </c>
      <c r="R36" s="22">
        <f t="shared" si="5"/>
        <v>0.87173806064871684</v>
      </c>
      <c r="S36" s="22">
        <f t="shared" si="6"/>
        <v>0.87173806064871684</v>
      </c>
      <c r="T36" s="22">
        <f t="shared" si="7"/>
        <v>0.87173806064871684</v>
      </c>
    </row>
    <row r="37" spans="1:20">
      <c r="A37" s="15">
        <v>2001</v>
      </c>
      <c r="B37" s="16">
        <v>24.001000655041661</v>
      </c>
      <c r="C37" s="16">
        <v>24.001000655041661</v>
      </c>
      <c r="D37" s="16">
        <v>24.001000655041661</v>
      </c>
      <c r="E37" s="15">
        <v>2001</v>
      </c>
      <c r="F37" s="17">
        <v>12.885866096278288</v>
      </c>
      <c r="G37" s="17">
        <v>12.885866096278288</v>
      </c>
      <c r="H37" s="17">
        <v>12.885866096278288</v>
      </c>
      <c r="I37" s="15">
        <v>2001</v>
      </c>
      <c r="J37" s="17">
        <f t="shared" si="2"/>
        <v>14.217072708019559</v>
      </c>
      <c r="K37" s="17">
        <f t="shared" si="3"/>
        <v>14.217072708019559</v>
      </c>
      <c r="L37" s="17">
        <f t="shared" si="4"/>
        <v>14.217072708019559</v>
      </c>
      <c r="M37" s="15">
        <v>2001</v>
      </c>
      <c r="N37" s="17">
        <v>0.94725478965340315</v>
      </c>
      <c r="O37" s="17">
        <v>0.94725478965340315</v>
      </c>
      <c r="P37" s="17">
        <v>0.94725478965340315</v>
      </c>
      <c r="Q37" s="15">
        <v>2001</v>
      </c>
      <c r="R37" s="22">
        <f t="shared" si="5"/>
        <v>1.029531474590762</v>
      </c>
      <c r="S37" s="22">
        <f t="shared" si="6"/>
        <v>1.029531474590762</v>
      </c>
      <c r="T37" s="22">
        <f t="shared" si="7"/>
        <v>1.029531474590762</v>
      </c>
    </row>
    <row r="38" spans="1:20">
      <c r="A38" s="15">
        <v>2002</v>
      </c>
      <c r="B38" s="16">
        <v>27.326805332400465</v>
      </c>
      <c r="C38" s="16">
        <v>27.326805332400465</v>
      </c>
      <c r="D38" s="16">
        <v>27.326805332400465</v>
      </c>
      <c r="E38" s="15">
        <v>2002</v>
      </c>
      <c r="F38" s="17">
        <v>7.2575975873717606</v>
      </c>
      <c r="G38" s="17">
        <v>7.2575975873717606</v>
      </c>
      <c r="H38" s="17">
        <v>7.2575975873717606</v>
      </c>
      <c r="I38" s="15">
        <v>2002</v>
      </c>
      <c r="J38" s="17">
        <f t="shared" si="2"/>
        <v>8.0073618501291701</v>
      </c>
      <c r="K38" s="17">
        <f t="shared" si="3"/>
        <v>8.0073618501291701</v>
      </c>
      <c r="L38" s="17">
        <f t="shared" si="4"/>
        <v>8.0073618501291701</v>
      </c>
      <c r="M38" s="15">
        <v>2002</v>
      </c>
      <c r="N38" s="17">
        <v>0.58828480248091086</v>
      </c>
      <c r="O38" s="17">
        <v>0.58828480248091086</v>
      </c>
      <c r="P38" s="17">
        <v>0.58828480248091086</v>
      </c>
      <c r="Q38" s="15">
        <v>2002</v>
      </c>
      <c r="R38" s="22">
        <f t="shared" si="5"/>
        <v>0.63938206150334187</v>
      </c>
      <c r="S38" s="22">
        <f t="shared" si="6"/>
        <v>0.63938206150334187</v>
      </c>
      <c r="T38" s="22">
        <f t="shared" si="7"/>
        <v>0.63938206150334187</v>
      </c>
    </row>
    <row r="39" spans="1:20">
      <c r="A39" s="15">
        <v>2003</v>
      </c>
      <c r="B39" s="16">
        <v>36.3774665023439</v>
      </c>
      <c r="C39" s="16">
        <v>36.3774665023439</v>
      </c>
      <c r="D39" s="16">
        <v>36.3774665023439</v>
      </c>
      <c r="E39" s="15">
        <v>2003</v>
      </c>
      <c r="F39" s="17">
        <v>9.943658647710782</v>
      </c>
      <c r="G39" s="17">
        <v>9.943658647710782</v>
      </c>
      <c r="H39" s="17">
        <v>9.943658647710782</v>
      </c>
      <c r="I39" s="15">
        <v>2003</v>
      </c>
      <c r="J39" s="17">
        <f t="shared" si="2"/>
        <v>10.970913163459164</v>
      </c>
      <c r="K39" s="17">
        <f t="shared" si="3"/>
        <v>10.970913163459164</v>
      </c>
      <c r="L39" s="17">
        <f t="shared" si="4"/>
        <v>10.970913163459164</v>
      </c>
      <c r="M39" s="15">
        <v>2003</v>
      </c>
      <c r="N39" s="17">
        <v>0.84821369781184552</v>
      </c>
      <c r="O39" s="17">
        <v>0.84821369781184552</v>
      </c>
      <c r="P39" s="17">
        <v>0.84821369781184552</v>
      </c>
      <c r="Q39" s="15">
        <v>2003</v>
      </c>
      <c r="R39" s="22">
        <f t="shared" si="5"/>
        <v>0.9218878686227977</v>
      </c>
      <c r="S39" s="22">
        <f t="shared" si="6"/>
        <v>0.9218878686227977</v>
      </c>
      <c r="T39" s="22">
        <f t="shared" si="7"/>
        <v>0.9218878686227977</v>
      </c>
    </row>
    <row r="40" spans="1:20">
      <c r="A40" s="15">
        <v>2004</v>
      </c>
      <c r="B40" s="16">
        <v>36.924383843710302</v>
      </c>
      <c r="C40" s="16">
        <v>36.924383843710302</v>
      </c>
      <c r="D40" s="16">
        <v>36.924383843710302</v>
      </c>
      <c r="E40" s="15">
        <v>2004</v>
      </c>
      <c r="F40" s="17">
        <v>9.7515923201801904</v>
      </c>
      <c r="G40" s="17">
        <v>9.7515923201801904</v>
      </c>
      <c r="H40" s="17">
        <v>9.7515923201801904</v>
      </c>
      <c r="I40" s="15">
        <v>2004</v>
      </c>
      <c r="J40" s="17">
        <f t="shared" si="2"/>
        <v>10.759004943797207</v>
      </c>
      <c r="K40" s="17">
        <f t="shared" si="3"/>
        <v>10.759004943797207</v>
      </c>
      <c r="L40" s="17">
        <f t="shared" si="4"/>
        <v>10.759004943797207</v>
      </c>
      <c r="M40" s="15">
        <v>2004</v>
      </c>
      <c r="N40" s="17">
        <v>0.84597457871563886</v>
      </c>
      <c r="O40" s="17">
        <v>0.84597457871563886</v>
      </c>
      <c r="P40" s="17">
        <v>0.84597457871563886</v>
      </c>
      <c r="Q40" s="15">
        <v>2004</v>
      </c>
      <c r="R40" s="22">
        <f t="shared" si="5"/>
        <v>0.91945426405295916</v>
      </c>
      <c r="S40" s="22">
        <f t="shared" si="6"/>
        <v>0.91945426405295916</v>
      </c>
      <c r="T40" s="22">
        <f t="shared" si="7"/>
        <v>0.91945426405295916</v>
      </c>
    </row>
    <row r="41" spans="1:20">
      <c r="A41" s="15">
        <v>2005</v>
      </c>
      <c r="B41" s="16">
        <v>44.714289767268198</v>
      </c>
      <c r="C41" s="16">
        <v>44.714289767268198</v>
      </c>
      <c r="D41" s="16">
        <v>44.714289767268198</v>
      </c>
      <c r="E41" s="15">
        <v>2005</v>
      </c>
      <c r="F41" s="17">
        <v>12.217960300688903</v>
      </c>
      <c r="G41" s="17">
        <v>12.217960300688903</v>
      </c>
      <c r="H41" s="17">
        <v>12.217960300688903</v>
      </c>
      <c r="I41" s="15">
        <v>2005</v>
      </c>
      <c r="J41" s="17">
        <f t="shared" si="2"/>
        <v>13.480167234452322</v>
      </c>
      <c r="K41" s="17">
        <f t="shared" si="3"/>
        <v>13.480167234452322</v>
      </c>
      <c r="L41" s="17">
        <f t="shared" si="4"/>
        <v>13.480167234452322</v>
      </c>
      <c r="M41" s="15">
        <v>2005</v>
      </c>
      <c r="N41" s="17">
        <v>1.0321851133545281</v>
      </c>
      <c r="O41" s="17">
        <v>1.0321851133545281</v>
      </c>
      <c r="P41" s="17">
        <v>1.0321851133545281</v>
      </c>
      <c r="Q41" s="15">
        <v>2005</v>
      </c>
      <c r="R41" s="22">
        <f t="shared" si="5"/>
        <v>1.121838678895829</v>
      </c>
      <c r="S41" s="22">
        <f t="shared" si="6"/>
        <v>1.121838678895829</v>
      </c>
      <c r="T41" s="22">
        <f t="shared" si="7"/>
        <v>1.121838678895829</v>
      </c>
    </row>
    <row r="42" spans="1:20">
      <c r="A42" s="15">
        <v>2006</v>
      </c>
      <c r="B42" s="16">
        <v>45.069898288207554</v>
      </c>
      <c r="C42" s="16">
        <v>45.069898288207554</v>
      </c>
      <c r="D42" s="16">
        <v>45.069898288207554</v>
      </c>
      <c r="E42" s="15">
        <v>2006</v>
      </c>
      <c r="F42" s="17">
        <v>12.07306195284513</v>
      </c>
      <c r="G42" s="17">
        <v>12.07306195284513</v>
      </c>
      <c r="H42" s="17">
        <v>12.07306195284513</v>
      </c>
      <c r="I42" s="15">
        <v>2006</v>
      </c>
      <c r="J42" s="17">
        <f t="shared" si="2"/>
        <v>13.320299800538679</v>
      </c>
      <c r="K42" s="17">
        <f t="shared" si="3"/>
        <v>13.320299800538679</v>
      </c>
      <c r="L42" s="17">
        <f t="shared" si="4"/>
        <v>13.320299800538679</v>
      </c>
      <c r="M42" s="15">
        <v>2006</v>
      </c>
      <c r="N42" s="17">
        <v>0.98768732331658904</v>
      </c>
      <c r="O42" s="17">
        <v>0.98768732331658904</v>
      </c>
      <c r="P42" s="17">
        <v>0.98768732331658904</v>
      </c>
      <c r="Q42" s="15">
        <v>2006</v>
      </c>
      <c r="R42" s="22">
        <f t="shared" si="5"/>
        <v>1.073475898475841</v>
      </c>
      <c r="S42" s="22">
        <f t="shared" si="6"/>
        <v>1.073475898475841</v>
      </c>
      <c r="T42" s="22">
        <f t="shared" si="7"/>
        <v>1.073475898475841</v>
      </c>
    </row>
    <row r="43" spans="1:20">
      <c r="A43" s="15">
        <v>2007</v>
      </c>
      <c r="B43" s="16">
        <v>42.387636574489896</v>
      </c>
      <c r="C43" s="16">
        <v>42.387636574489896</v>
      </c>
      <c r="D43" s="16">
        <v>42.387636574489896</v>
      </c>
      <c r="E43" s="15">
        <v>2007</v>
      </c>
      <c r="F43" s="17">
        <v>11.996855232765894</v>
      </c>
      <c r="G43" s="17">
        <v>11.996855232765894</v>
      </c>
      <c r="H43" s="17">
        <v>11.996855232765894</v>
      </c>
      <c r="I43" s="15">
        <v>2007</v>
      </c>
      <c r="J43" s="17">
        <f t="shared" si="2"/>
        <v>13.236220354724857</v>
      </c>
      <c r="K43" s="17">
        <f t="shared" si="3"/>
        <v>13.236220354724857</v>
      </c>
      <c r="L43" s="17">
        <f t="shared" si="4"/>
        <v>13.236220354724857</v>
      </c>
      <c r="M43" s="15">
        <v>2007</v>
      </c>
      <c r="N43" s="17">
        <v>0.95562561690860959</v>
      </c>
      <c r="O43" s="17">
        <v>0.95562561690860959</v>
      </c>
      <c r="P43" s="17">
        <v>0.95562561690860959</v>
      </c>
      <c r="Q43" s="15">
        <v>2007</v>
      </c>
      <c r="R43" s="22">
        <f t="shared" si="5"/>
        <v>1.038629375410826</v>
      </c>
      <c r="S43" s="22">
        <f t="shared" si="6"/>
        <v>1.038629375410826</v>
      </c>
      <c r="T43" s="22">
        <f t="shared" si="7"/>
        <v>1.038629375410826</v>
      </c>
    </row>
    <row r="44" spans="1:20">
      <c r="A44" s="15">
        <v>2008</v>
      </c>
      <c r="B44" s="16">
        <v>44.624799178886157</v>
      </c>
      <c r="C44" s="16">
        <v>44.624799178886157</v>
      </c>
      <c r="D44" s="16">
        <v>44.624799178886157</v>
      </c>
      <c r="E44" s="15">
        <v>2008</v>
      </c>
      <c r="F44" s="17">
        <v>12.627981304877125</v>
      </c>
      <c r="G44" s="17">
        <v>12.627981304877125</v>
      </c>
      <c r="H44" s="17">
        <v>12.627981304877125</v>
      </c>
      <c r="I44" s="15">
        <v>2008</v>
      </c>
      <c r="J44" s="17">
        <f t="shared" si="2"/>
        <v>13.93254648353072</v>
      </c>
      <c r="K44" s="17">
        <f t="shared" si="3"/>
        <v>13.93254648353072</v>
      </c>
      <c r="L44" s="17">
        <f t="shared" si="4"/>
        <v>13.93254648353072</v>
      </c>
      <c r="M44" s="15">
        <v>2008</v>
      </c>
      <c r="N44" s="17">
        <v>1.0499478470994359</v>
      </c>
      <c r="O44" s="17">
        <v>1.0499478470994359</v>
      </c>
      <c r="P44" s="17">
        <v>1.0499478470994359</v>
      </c>
      <c r="Q44" s="15">
        <v>2008</v>
      </c>
      <c r="R44" s="22">
        <f t="shared" si="5"/>
        <v>1.141144248701234</v>
      </c>
      <c r="S44" s="22">
        <f t="shared" si="6"/>
        <v>1.141144248701234</v>
      </c>
      <c r="T44" s="22">
        <f t="shared" si="7"/>
        <v>1.141144248701234</v>
      </c>
    </row>
    <row r="45" spans="1:20">
      <c r="A45" s="15">
        <v>2009</v>
      </c>
      <c r="B45" s="16">
        <v>34.189453004079674</v>
      </c>
      <c r="C45" s="16">
        <v>34.189453004079674</v>
      </c>
      <c r="D45" s="16">
        <v>34.189453004079674</v>
      </c>
      <c r="E45" s="15">
        <v>2009</v>
      </c>
      <c r="F45" s="17">
        <v>8.9063084809157331</v>
      </c>
      <c r="G45" s="17">
        <v>8.9063084809157331</v>
      </c>
      <c r="H45" s="17">
        <v>8.9063084809157331</v>
      </c>
      <c r="I45" s="15">
        <v>2009</v>
      </c>
      <c r="J45" s="17">
        <f t="shared" si="2"/>
        <v>9.8263969443079358</v>
      </c>
      <c r="K45" s="17">
        <f t="shared" si="3"/>
        <v>9.8263969443079358</v>
      </c>
      <c r="L45" s="17">
        <f t="shared" si="4"/>
        <v>9.8263969443079358</v>
      </c>
      <c r="M45" s="15">
        <v>2009</v>
      </c>
      <c r="N45" s="17">
        <v>0.69808621316515329</v>
      </c>
      <c r="O45" s="17">
        <v>0.69808621316515329</v>
      </c>
      <c r="P45" s="17">
        <v>0.69808621316515329</v>
      </c>
      <c r="Q45" s="15">
        <v>2009</v>
      </c>
      <c r="R45" s="22">
        <f t="shared" si="5"/>
        <v>0.75872060641083849</v>
      </c>
      <c r="S45" s="22">
        <f t="shared" si="6"/>
        <v>0.75872060641083849</v>
      </c>
      <c r="T45" s="22">
        <f t="shared" si="7"/>
        <v>0.75872060641083849</v>
      </c>
    </row>
    <row r="46" spans="1:20">
      <c r="A46" s="15">
        <v>2010</v>
      </c>
      <c r="B46" s="16">
        <v>34.455602399328839</v>
      </c>
      <c r="C46" s="16">
        <v>34.455602399328839</v>
      </c>
      <c r="D46" s="16">
        <v>34.455602399328839</v>
      </c>
      <c r="E46" s="15">
        <v>2010</v>
      </c>
      <c r="F46" s="17">
        <v>8.9511417117101022</v>
      </c>
      <c r="G46" s="17">
        <v>8.9511417117101022</v>
      </c>
      <c r="H46" s="17">
        <v>8.9511417117101022</v>
      </c>
      <c r="I46" s="15">
        <v>2010</v>
      </c>
      <c r="J46" s="17">
        <f t="shared" si="2"/>
        <v>9.875861784092594</v>
      </c>
      <c r="K46" s="17">
        <f t="shared" si="3"/>
        <v>9.875861784092594</v>
      </c>
      <c r="L46" s="17">
        <f t="shared" si="4"/>
        <v>9.875861784092594</v>
      </c>
      <c r="M46" s="15">
        <v>2010</v>
      </c>
      <c r="N46" s="17">
        <v>0.69774316640098966</v>
      </c>
      <c r="O46" s="17">
        <v>0.69774316640098966</v>
      </c>
      <c r="P46" s="17">
        <v>0.69774316640098966</v>
      </c>
      <c r="Q46" s="15">
        <v>2010</v>
      </c>
      <c r="R46" s="22">
        <f t="shared" si="5"/>
        <v>0.75834776328054176</v>
      </c>
      <c r="S46" s="22">
        <f t="shared" si="6"/>
        <v>0.75834776328054176</v>
      </c>
      <c r="T46" s="22">
        <f t="shared" si="7"/>
        <v>0.75834776328054176</v>
      </c>
    </row>
    <row r="47" spans="1:20">
      <c r="A47" s="15">
        <v>2011</v>
      </c>
      <c r="B47" s="16">
        <v>34.376849205795779</v>
      </c>
      <c r="C47" s="16">
        <v>34.376849205795779</v>
      </c>
      <c r="D47" s="16">
        <v>34.376849205795779</v>
      </c>
      <c r="E47" s="15">
        <v>2011</v>
      </c>
      <c r="F47" s="17">
        <v>8.9078082147186599</v>
      </c>
      <c r="G47" s="17">
        <v>8.9078082147186599</v>
      </c>
      <c r="H47" s="17">
        <v>8.9078082147186599</v>
      </c>
      <c r="I47" s="15">
        <v>2011</v>
      </c>
      <c r="J47" s="17">
        <f t="shared" si="2"/>
        <v>9.8280516118607082</v>
      </c>
      <c r="K47" s="17">
        <f t="shared" si="3"/>
        <v>9.8280516118607082</v>
      </c>
      <c r="L47" s="17">
        <f t="shared" si="4"/>
        <v>9.8280516118607082</v>
      </c>
      <c r="M47" s="15">
        <v>2011</v>
      </c>
      <c r="N47" s="17">
        <v>0.69955724307788414</v>
      </c>
      <c r="O47" s="17">
        <v>0.69955724307788414</v>
      </c>
      <c r="P47" s="17">
        <v>0.69955724307788414</v>
      </c>
      <c r="Q47" s="15">
        <v>2011</v>
      </c>
      <c r="R47" s="22">
        <f t="shared" si="5"/>
        <v>0.76031940708386025</v>
      </c>
      <c r="S47" s="22">
        <f t="shared" si="6"/>
        <v>0.76031940708386025</v>
      </c>
      <c r="T47" s="22">
        <f t="shared" si="7"/>
        <v>0.76031940708386025</v>
      </c>
    </row>
    <row r="48" spans="1:20">
      <c r="A48" s="15">
        <v>2012</v>
      </c>
      <c r="B48" s="16">
        <v>32.437044715298363</v>
      </c>
      <c r="C48" s="16">
        <v>32.437044715298363</v>
      </c>
      <c r="D48" s="16">
        <v>32.437044715298363</v>
      </c>
      <c r="E48" s="15">
        <v>2012</v>
      </c>
      <c r="F48" s="17">
        <v>8.037098557306166</v>
      </c>
      <c r="G48" s="17">
        <v>8.037098557306166</v>
      </c>
      <c r="H48" s="17">
        <v>8.037098557306166</v>
      </c>
      <c r="I48" s="15">
        <v>2012</v>
      </c>
      <c r="J48" s="17">
        <f t="shared" si="2"/>
        <v>8.8673911165150727</v>
      </c>
      <c r="K48" s="17">
        <f t="shared" si="3"/>
        <v>8.8673911165150727</v>
      </c>
      <c r="L48" s="17">
        <f t="shared" si="4"/>
        <v>8.8673911165150727</v>
      </c>
      <c r="M48" s="15">
        <v>2012</v>
      </c>
      <c r="N48" s="17">
        <v>0.6028884243829058</v>
      </c>
      <c r="O48" s="17">
        <v>0.6028884243829058</v>
      </c>
      <c r="P48" s="17">
        <v>0.6028884243829058</v>
      </c>
      <c r="Q48" s="15">
        <v>2012</v>
      </c>
      <c r="R48" s="22">
        <f t="shared" si="5"/>
        <v>0.65525412523460891</v>
      </c>
      <c r="S48" s="22">
        <f t="shared" si="6"/>
        <v>0.65525412523460891</v>
      </c>
      <c r="T48" s="22">
        <f t="shared" si="7"/>
        <v>0.65525412523460891</v>
      </c>
    </row>
    <row r="49" spans="1:20">
      <c r="A49" s="15">
        <v>2013</v>
      </c>
      <c r="B49" s="16">
        <v>32.821970156835761</v>
      </c>
      <c r="C49" s="16">
        <v>32.821970156835761</v>
      </c>
      <c r="D49" s="16">
        <v>32.821970156835761</v>
      </c>
      <c r="E49" s="15">
        <v>2013</v>
      </c>
      <c r="F49" s="17">
        <v>8.1107173333082176</v>
      </c>
      <c r="G49" s="17">
        <v>8.1107173333082176</v>
      </c>
      <c r="H49" s="17">
        <v>8.1107173333082176</v>
      </c>
      <c r="I49" s="15">
        <v>2013</v>
      </c>
      <c r="J49" s="17">
        <f t="shared" si="2"/>
        <v>8.948615264218958</v>
      </c>
      <c r="K49" s="17">
        <f t="shared" si="3"/>
        <v>8.948615264218958</v>
      </c>
      <c r="L49" s="17">
        <f t="shared" si="4"/>
        <v>8.948615264218958</v>
      </c>
      <c r="M49" s="15">
        <v>2013</v>
      </c>
      <c r="N49" s="17">
        <v>0.6362424032141758</v>
      </c>
      <c r="O49" s="17">
        <v>0.6362424032141758</v>
      </c>
      <c r="P49" s="17">
        <v>0.6362424032141758</v>
      </c>
      <c r="Q49" s="15">
        <v>2013</v>
      </c>
      <c r="R49" s="22">
        <f t="shared" si="5"/>
        <v>0.69150516495982473</v>
      </c>
      <c r="S49" s="22">
        <f t="shared" si="6"/>
        <v>0.69150516495982473</v>
      </c>
      <c r="T49" s="22">
        <f t="shared" si="7"/>
        <v>0.69150516495982473</v>
      </c>
    </row>
    <row r="50" spans="1:20">
      <c r="A50" s="15">
        <v>2014</v>
      </c>
      <c r="B50" s="16">
        <v>36.716524733348784</v>
      </c>
      <c r="C50" s="16">
        <v>36.716524733348784</v>
      </c>
      <c r="D50" s="16">
        <v>36.716524733348784</v>
      </c>
      <c r="E50" s="15">
        <v>2014</v>
      </c>
      <c r="F50" s="18">
        <v>9.3828419913985694</v>
      </c>
      <c r="G50" s="18">
        <v>9.3828419913985694</v>
      </c>
      <c r="H50" s="18">
        <v>9.3828419913985694</v>
      </c>
      <c r="I50" s="15">
        <v>2014</v>
      </c>
      <c r="J50" s="17">
        <f t="shared" si="2"/>
        <v>10.352159940424977</v>
      </c>
      <c r="K50" s="17">
        <f t="shared" si="3"/>
        <v>10.352159940424977</v>
      </c>
      <c r="L50" s="17">
        <f t="shared" si="4"/>
        <v>10.352159940424977</v>
      </c>
      <c r="M50" s="15">
        <v>2014</v>
      </c>
      <c r="N50" s="17">
        <v>0.74523839391743318</v>
      </c>
      <c r="O50" s="17">
        <v>0.74523839391743318</v>
      </c>
      <c r="P50" s="17">
        <v>0.74523839391743318</v>
      </c>
      <c r="Q50" s="15">
        <v>2014</v>
      </c>
      <c r="R50" s="22">
        <f t="shared" si="5"/>
        <v>0.80996833269346535</v>
      </c>
      <c r="S50" s="22">
        <f t="shared" si="6"/>
        <v>0.80996833269346535</v>
      </c>
      <c r="T50" s="22">
        <f t="shared" si="7"/>
        <v>0.80996833269346535</v>
      </c>
    </row>
    <row r="51" spans="1:20">
      <c r="A51" s="15">
        <v>2015</v>
      </c>
      <c r="B51" s="16">
        <v>38.844263847756864</v>
      </c>
      <c r="C51" s="16">
        <v>38.844263847756864</v>
      </c>
      <c r="D51" s="16">
        <v>38.844263847756864</v>
      </c>
      <c r="E51" s="15">
        <v>2015</v>
      </c>
      <c r="F51" s="18">
        <v>8.8497245836025371</v>
      </c>
      <c r="G51" s="18">
        <v>8.8497245836025371</v>
      </c>
      <c r="H51" s="18">
        <v>8.8497245836025371</v>
      </c>
      <c r="I51" s="15">
        <v>2015</v>
      </c>
      <c r="J51" s="17">
        <f t="shared" si="2"/>
        <v>9.7639675060230573</v>
      </c>
      <c r="K51" s="17">
        <f t="shared" si="3"/>
        <v>9.7639675060230573</v>
      </c>
      <c r="L51" s="17">
        <f t="shared" si="4"/>
        <v>9.7639675060230573</v>
      </c>
      <c r="M51" s="15">
        <v>2015</v>
      </c>
      <c r="N51" s="17">
        <v>0.65309674764483505</v>
      </c>
      <c r="O51" s="17">
        <v>0.65309674764483505</v>
      </c>
      <c r="P51" s="17">
        <v>0.65309674764483505</v>
      </c>
      <c r="Q51" s="15">
        <v>2015</v>
      </c>
      <c r="R51" s="22">
        <f t="shared" si="5"/>
        <v>0.7098234445446725</v>
      </c>
      <c r="S51" s="22">
        <f t="shared" si="6"/>
        <v>0.7098234445446725</v>
      </c>
      <c r="T51" s="22">
        <f t="shared" si="7"/>
        <v>0.7098234445446725</v>
      </c>
    </row>
    <row r="52" spans="1:20" s="23" customFormat="1">
      <c r="A52" s="19">
        <v>2016</v>
      </c>
      <c r="B52" s="50">
        <v>29.632439988247281</v>
      </c>
      <c r="C52" s="50">
        <v>29.632439988247281</v>
      </c>
      <c r="D52" s="50">
        <v>29.632439988247281</v>
      </c>
      <c r="E52" s="19">
        <v>2016</v>
      </c>
      <c r="F52" s="50">
        <v>8.3967892741793371</v>
      </c>
      <c r="G52" s="50">
        <v>8.3967892741793371</v>
      </c>
      <c r="H52" s="50">
        <v>8.3967892741793371</v>
      </c>
      <c r="I52" s="19">
        <v>2016</v>
      </c>
      <c r="J52" s="17">
        <f t="shared" si="2"/>
        <v>9.2642405821216194</v>
      </c>
      <c r="K52" s="17">
        <f t="shared" si="3"/>
        <v>9.2642405821216194</v>
      </c>
      <c r="L52" s="17">
        <f t="shared" si="4"/>
        <v>9.2642405821216194</v>
      </c>
      <c r="M52" s="19">
        <v>2016</v>
      </c>
      <c r="N52" s="49">
        <v>0.60995946455486061</v>
      </c>
      <c r="O52" s="49">
        <v>0.60995946455486061</v>
      </c>
      <c r="P52" s="49">
        <v>0.60995946455486061</v>
      </c>
      <c r="Q52" s="19">
        <v>2016</v>
      </c>
      <c r="R52" s="26">
        <f t="shared" si="5"/>
        <v>0.66293934202595062</v>
      </c>
      <c r="S52" s="26">
        <f t="shared" si="6"/>
        <v>0.66293934202595062</v>
      </c>
      <c r="T52" s="26">
        <f t="shared" si="7"/>
        <v>0.66293934202595062</v>
      </c>
    </row>
    <row r="53" spans="1:20" s="23" customFormat="1">
      <c r="A53" s="15">
        <v>2017</v>
      </c>
      <c r="B53" s="50">
        <v>32.236734501581559</v>
      </c>
      <c r="C53" s="50">
        <v>32.236734501581559</v>
      </c>
      <c r="D53" s="50">
        <v>32.236734501581559</v>
      </c>
      <c r="E53" s="15">
        <v>2017</v>
      </c>
      <c r="F53" s="50">
        <v>9.5131654354095563</v>
      </c>
      <c r="G53" s="50">
        <v>9.5131654354095563</v>
      </c>
      <c r="H53" s="50">
        <v>9.5131654354095563</v>
      </c>
      <c r="I53" s="15">
        <v>2017</v>
      </c>
      <c r="J53" s="17">
        <f t="shared" si="2"/>
        <v>10.49594677362813</v>
      </c>
      <c r="K53" s="17">
        <f t="shared" si="3"/>
        <v>10.49594677362813</v>
      </c>
      <c r="L53" s="17">
        <f t="shared" si="4"/>
        <v>10.49594677362813</v>
      </c>
      <c r="M53" s="15">
        <v>2017</v>
      </c>
      <c r="N53" s="49">
        <v>0.70344166380213979</v>
      </c>
      <c r="O53" s="49">
        <v>0.70344166380213979</v>
      </c>
      <c r="P53" s="49">
        <v>0.70344166380213979</v>
      </c>
      <c r="Q53" s="15">
        <v>2017</v>
      </c>
      <c r="R53" s="26">
        <f t="shared" si="5"/>
        <v>0.76454122093991594</v>
      </c>
      <c r="S53" s="26">
        <f t="shared" si="6"/>
        <v>0.76454122093991594</v>
      </c>
      <c r="T53" s="26">
        <f t="shared" si="7"/>
        <v>0.76454122093991594</v>
      </c>
    </row>
    <row r="54" spans="1:20" s="23" customFormat="1">
      <c r="A54" s="15">
        <v>2018</v>
      </c>
      <c r="B54" s="50">
        <v>31.431133104934855</v>
      </c>
      <c r="C54" s="50">
        <v>31.431133104934855</v>
      </c>
      <c r="D54" s="50">
        <v>31.431133104934855</v>
      </c>
      <c r="E54" s="15">
        <v>2018</v>
      </c>
      <c r="F54" s="50">
        <v>9.2616061925104383</v>
      </c>
      <c r="G54" s="50">
        <v>9.2616061925104383</v>
      </c>
      <c r="H54" s="50">
        <v>9.2616061925104383</v>
      </c>
      <c r="I54" s="15">
        <v>2018</v>
      </c>
      <c r="J54" s="17">
        <f t="shared" si="2"/>
        <v>10.218399574243211</v>
      </c>
      <c r="K54" s="17">
        <f t="shared" si="3"/>
        <v>10.218399574243211</v>
      </c>
      <c r="L54" s="17">
        <f t="shared" si="4"/>
        <v>10.218399574243211</v>
      </c>
      <c r="M54" s="15">
        <v>2018</v>
      </c>
      <c r="N54" s="49">
        <v>0.68667869402752557</v>
      </c>
      <c r="O54" s="49">
        <v>0.68667869402752557</v>
      </c>
      <c r="P54" s="49">
        <v>0.68667869402752557</v>
      </c>
      <c r="Q54" s="15">
        <v>2018</v>
      </c>
      <c r="R54" s="26">
        <f t="shared" si="5"/>
        <v>0.7463222526337292</v>
      </c>
      <c r="S54" s="26">
        <f t="shared" si="6"/>
        <v>0.7463222526337292</v>
      </c>
      <c r="T54" s="26">
        <f t="shared" si="7"/>
        <v>0.7463222526337292</v>
      </c>
    </row>
    <row r="55" spans="1:20" s="23" customFormat="1">
      <c r="A55" s="15">
        <v>2019</v>
      </c>
      <c r="B55" s="50">
        <v>32.243023746977059</v>
      </c>
      <c r="C55" s="50">
        <v>32.243023746977059</v>
      </c>
      <c r="D55" s="50">
        <v>32.243023746977059</v>
      </c>
      <c r="E55" s="15">
        <v>2019</v>
      </c>
      <c r="F55" s="50">
        <v>9.8988000731452939</v>
      </c>
      <c r="G55" s="50">
        <v>9.8988000731452939</v>
      </c>
      <c r="H55" s="50">
        <v>9.8988000731452939</v>
      </c>
      <c r="I55" s="15">
        <v>2019</v>
      </c>
      <c r="J55" s="17">
        <f t="shared" si="2"/>
        <v>10.921420361701752</v>
      </c>
      <c r="K55" s="17">
        <f t="shared" si="3"/>
        <v>10.921420361701752</v>
      </c>
      <c r="L55" s="17">
        <f t="shared" si="4"/>
        <v>10.921420361701752</v>
      </c>
      <c r="M55" s="15">
        <v>2019</v>
      </c>
      <c r="N55" s="49">
        <v>0.72188375630807378</v>
      </c>
      <c r="O55" s="49">
        <v>0.72188375630807378</v>
      </c>
      <c r="P55" s="49">
        <v>0.72188375630807378</v>
      </c>
      <c r="Q55" s="15">
        <v>2019</v>
      </c>
      <c r="R55" s="26">
        <f t="shared" si="5"/>
        <v>0.78458515726999312</v>
      </c>
      <c r="S55" s="26">
        <f t="shared" si="6"/>
        <v>0.78458515726999312</v>
      </c>
      <c r="T55" s="26">
        <f t="shared" si="7"/>
        <v>0.78458515726999312</v>
      </c>
    </row>
    <row r="56" spans="1:20" s="23" customFormat="1">
      <c r="A56" s="15">
        <v>2020</v>
      </c>
      <c r="B56" s="20">
        <v>33.624602630594723</v>
      </c>
      <c r="C56" s="20">
        <v>33.624602630594723</v>
      </c>
      <c r="D56" s="20">
        <v>33.624602630594723</v>
      </c>
      <c r="E56" s="15">
        <v>2020</v>
      </c>
      <c r="F56" s="20">
        <v>9.4754108742042362</v>
      </c>
      <c r="G56" s="20">
        <v>9.4754108742042362</v>
      </c>
      <c r="H56" s="20">
        <v>9.4754108742042362</v>
      </c>
      <c r="I56" s="15">
        <v>2020</v>
      </c>
      <c r="J56" s="17">
        <f t="shared" si="2"/>
        <v>10.454291883091091</v>
      </c>
      <c r="K56" s="17">
        <f t="shared" si="3"/>
        <v>10.454291883091091</v>
      </c>
      <c r="L56" s="17">
        <f t="shared" si="4"/>
        <v>10.454291883091091</v>
      </c>
      <c r="M56" s="15">
        <v>2020</v>
      </c>
      <c r="N56" s="20">
        <v>0.63011533275833975</v>
      </c>
      <c r="O56" s="20">
        <v>0.63011533275833975</v>
      </c>
      <c r="P56" s="20">
        <v>0.63011533275833975</v>
      </c>
      <c r="Q56" s="15">
        <v>2020</v>
      </c>
      <c r="R56" s="26">
        <f>N56*1.08685803</f>
        <v>0.6848459092345236</v>
      </c>
      <c r="S56" s="26">
        <f t="shared" si="6"/>
        <v>0.6848459092345236</v>
      </c>
      <c r="T56" s="26">
        <f t="shared" si="7"/>
        <v>0.6848459092345236</v>
      </c>
    </row>
    <row r="57" spans="1:20">
      <c r="A57" s="27">
        <v>2021</v>
      </c>
      <c r="B57" s="28">
        <v>33.272341968435462</v>
      </c>
      <c r="C57" s="28">
        <v>35.006181514212386</v>
      </c>
      <c r="D57" s="28">
        <v>36.6956671604595</v>
      </c>
      <c r="E57" s="27">
        <v>2021</v>
      </c>
      <c r="F57" s="28">
        <v>8.395328636313435</v>
      </c>
      <c r="G57" s="28">
        <v>9.0520216752631768</v>
      </c>
      <c r="H57" s="28">
        <v>9.691915641229242</v>
      </c>
      <c r="I57" s="27">
        <v>2021</v>
      </c>
      <c r="J57" s="29">
        <f t="shared" si="2"/>
        <v>9.2626290494093855</v>
      </c>
      <c r="K57" s="29">
        <f t="shared" si="3"/>
        <v>9.9871634044804285</v>
      </c>
      <c r="L57" s="29">
        <f t="shared" si="4"/>
        <v>10.693163216335533</v>
      </c>
      <c r="M57" s="27">
        <v>2021</v>
      </c>
      <c r="N57" s="28">
        <v>0.48249410712358415</v>
      </c>
      <c r="O57" s="28">
        <v>0.53834690920860573</v>
      </c>
      <c r="P57" s="28">
        <v>0.5927709230426208</v>
      </c>
      <c r="Q57" s="27">
        <v>2021</v>
      </c>
      <c r="R57" s="30">
        <f t="shared" si="5"/>
        <v>0.52440259475494755</v>
      </c>
      <c r="S57" s="30">
        <f t="shared" si="6"/>
        <v>0.58510666119905408</v>
      </c>
      <c r="T57" s="30">
        <f t="shared" si="7"/>
        <v>0.64425783765938438</v>
      </c>
    </row>
    <row r="58" spans="1:20">
      <c r="A58" s="15">
        <v>2022</v>
      </c>
      <c r="B58" s="21">
        <v>34.169027090668862</v>
      </c>
      <c r="C58" s="21">
        <v>35.871865921883376</v>
      </c>
      <c r="D58" s="21">
        <v>37.593940887790389</v>
      </c>
      <c r="E58" s="15">
        <v>2022</v>
      </c>
      <c r="F58" s="21">
        <v>8.6034709056937988</v>
      </c>
      <c r="G58" s="21">
        <v>9.2484224005628484</v>
      </c>
      <c r="H58" s="21">
        <v>9.9006595959914545</v>
      </c>
      <c r="I58" s="15">
        <v>2022</v>
      </c>
      <c r="J58" s="17">
        <f t="shared" si="2"/>
        <v>9.4922739762837622</v>
      </c>
      <c r="K58" s="17">
        <f t="shared" si="3"/>
        <v>10.203853797708996</v>
      </c>
      <c r="L58" s="17">
        <f t="shared" si="4"/>
        <v>10.923471987204342</v>
      </c>
      <c r="M58" s="15">
        <v>2022</v>
      </c>
      <c r="N58" s="21">
        <v>0.49426195113941535</v>
      </c>
      <c r="O58" s="21">
        <v>0.5491161159634721</v>
      </c>
      <c r="P58" s="21">
        <v>0.60458994137058364</v>
      </c>
      <c r="Q58" s="15">
        <v>2022</v>
      </c>
      <c r="R58" s="22">
        <f t="shared" si="5"/>
        <v>0.53719257051934122</v>
      </c>
      <c r="S58" s="22">
        <f t="shared" si="6"/>
        <v>0.59681126003731078</v>
      </c>
      <c r="T58" s="22">
        <f t="shared" si="7"/>
        <v>0.65710343263584803</v>
      </c>
    </row>
    <row r="59" spans="1:20">
      <c r="A59" s="15">
        <v>2023</v>
      </c>
      <c r="B59" s="21">
        <v>35.300073211317496</v>
      </c>
      <c r="C59" s="21">
        <v>36.767506047753379</v>
      </c>
      <c r="D59" s="21">
        <v>38.634851042343179</v>
      </c>
      <c r="E59" s="15">
        <v>2023</v>
      </c>
      <c r="F59" s="21">
        <v>8.9173026466222129</v>
      </c>
      <c r="G59" s="21">
        <v>9.4730939429742111</v>
      </c>
      <c r="H59" s="21">
        <v>10.180352271607664</v>
      </c>
      <c r="I59" s="15">
        <v>2023</v>
      </c>
      <c r="J59" s="17">
        <f t="shared" si="2"/>
        <v>9.8385268897881382</v>
      </c>
      <c r="K59" s="17">
        <f t="shared" si="3"/>
        <v>10.451735595488021</v>
      </c>
      <c r="L59" s="17">
        <f t="shared" si="4"/>
        <v>11.232059013906774</v>
      </c>
      <c r="M59" s="15">
        <v>2023</v>
      </c>
      <c r="N59" s="21">
        <v>0.51372526012448183</v>
      </c>
      <c r="O59" s="21">
        <v>0.56099620626603464</v>
      </c>
      <c r="P59" s="21">
        <v>0.62114966779095659</v>
      </c>
      <c r="Q59" s="15">
        <v>2023</v>
      </c>
      <c r="R59" s="22">
        <f t="shared" si="5"/>
        <v>0.55834642418013181</v>
      </c>
      <c r="S59" s="22">
        <f t="shared" si="6"/>
        <v>0.60972323157977604</v>
      </c>
      <c r="T59" s="22">
        <f t="shared" si="7"/>
        <v>0.67510150427043347</v>
      </c>
    </row>
    <row r="60" spans="1:20">
      <c r="A60" s="15">
        <v>2024</v>
      </c>
      <c r="B60" s="21">
        <v>36.581328476155853</v>
      </c>
      <c r="C60" s="21">
        <v>37.66830042594983</v>
      </c>
      <c r="D60" s="21">
        <v>39.775374191677777</v>
      </c>
      <c r="E60" s="15">
        <v>2024</v>
      </c>
      <c r="F60" s="21">
        <v>9.2908507469321258</v>
      </c>
      <c r="G60" s="21">
        <v>9.7025421947953046</v>
      </c>
      <c r="H60" s="21">
        <v>10.50059797676049</v>
      </c>
      <c r="I60" s="15">
        <v>2024</v>
      </c>
      <c r="J60" s="17">
        <f t="shared" si="2"/>
        <v>10.250665310470817</v>
      </c>
      <c r="K60" s="17">
        <f t="shared" si="3"/>
        <v>10.704887572584122</v>
      </c>
      <c r="L60" s="17">
        <f t="shared" si="4"/>
        <v>11.585388502244676</v>
      </c>
      <c r="M60" s="15">
        <v>2024</v>
      </c>
      <c r="N60" s="21">
        <v>0.53763107546661537</v>
      </c>
      <c r="O60" s="21">
        <v>0.57264609708824399</v>
      </c>
      <c r="P60" s="21">
        <v>0.6405220284582428</v>
      </c>
      <c r="Q60" s="15">
        <v>2024</v>
      </c>
      <c r="R60" s="22">
        <f t="shared" si="5"/>
        <v>0.58432865154842684</v>
      </c>
      <c r="S60" s="22">
        <f t="shared" si="6"/>
        <v>0.62238500896851756</v>
      </c>
      <c r="T60" s="22">
        <f t="shared" si="7"/>
        <v>0.69615651002172962</v>
      </c>
    </row>
    <row r="61" spans="1:20">
      <c r="A61" s="15">
        <v>2025</v>
      </c>
      <c r="B61" s="21">
        <v>37.834053789183642</v>
      </c>
      <c r="C61" s="21">
        <v>38.654719932316603</v>
      </c>
      <c r="D61" s="21">
        <v>41.050419320561637</v>
      </c>
      <c r="E61" s="15">
        <v>2025</v>
      </c>
      <c r="F61" s="21">
        <v>9.6340697194187985</v>
      </c>
      <c r="G61" s="21">
        <v>9.9448976416505861</v>
      </c>
      <c r="H61" s="21">
        <v>10.852270596379057</v>
      </c>
      <c r="I61" s="15">
        <v>2025</v>
      </c>
      <c r="J61" s="17">
        <f t="shared" si="2"/>
        <v>10.629341376957656</v>
      </c>
      <c r="K61" s="17">
        <f t="shared" si="3"/>
        <v>10.972280154765405</v>
      </c>
      <c r="L61" s="17">
        <f t="shared" si="4"/>
        <v>11.973391541014488</v>
      </c>
      <c r="M61" s="15">
        <v>2025</v>
      </c>
      <c r="N61" s="21">
        <v>0.55874745979079266</v>
      </c>
      <c r="O61" s="21">
        <v>0.58518387588357723</v>
      </c>
      <c r="P61" s="21">
        <v>0.66235740910513019</v>
      </c>
      <c r="Q61" s="15">
        <v>2025</v>
      </c>
      <c r="R61" s="22">
        <f t="shared" si="5"/>
        <v>0.60727916341572508</v>
      </c>
      <c r="S61" s="22">
        <f t="shared" si="6"/>
        <v>0.6360117945305892</v>
      </c>
      <c r="T61" s="22">
        <f t="shared" si="7"/>
        <v>0.71988846881590585</v>
      </c>
    </row>
    <row r="62" spans="1:20">
      <c r="A62" s="15">
        <v>2026</v>
      </c>
      <c r="B62" s="21">
        <v>39.19648559253023</v>
      </c>
      <c r="C62" s="20">
        <v>39.620249245852513</v>
      </c>
      <c r="D62" s="21">
        <v>42.086647694947352</v>
      </c>
      <c r="E62" s="15">
        <v>2026</v>
      </c>
      <c r="F62" s="21">
        <v>10.044462022788567</v>
      </c>
      <c r="G62" s="21">
        <v>10.204962826899573</v>
      </c>
      <c r="H62" s="21">
        <v>11.139113104381714</v>
      </c>
      <c r="I62" s="15">
        <v>2026</v>
      </c>
      <c r="J62" s="17">
        <f t="shared" si="2"/>
        <v>11.082130283207798</v>
      </c>
      <c r="K62" s="17">
        <f t="shared" si="3"/>
        <v>11.259212024139501</v>
      </c>
      <c r="L62" s="17">
        <f t="shared" si="4"/>
        <v>12.28986703141263</v>
      </c>
      <c r="M62" s="15">
        <v>2026</v>
      </c>
      <c r="N62" s="21">
        <v>0.58460446020950319</v>
      </c>
      <c r="O62" s="21">
        <v>0.59825531245675034</v>
      </c>
      <c r="P62" s="21">
        <v>0.67770630016528832</v>
      </c>
      <c r="Q62" s="15">
        <v>2026</v>
      </c>
      <c r="R62" s="22">
        <f t="shared" si="5"/>
        <v>0.63538205195251396</v>
      </c>
      <c r="S62" s="22">
        <f t="shared" si="6"/>
        <v>0.65021859033377805</v>
      </c>
      <c r="T62" s="22">
        <f t="shared" si="7"/>
        <v>0.73657053431623387</v>
      </c>
    </row>
    <row r="63" spans="1:20">
      <c r="A63" s="15">
        <v>2027</v>
      </c>
      <c r="B63" s="21">
        <v>40.362126223268085</v>
      </c>
      <c r="C63" s="21">
        <v>40.55475695834069</v>
      </c>
      <c r="D63" s="21">
        <v>43.07432476786763</v>
      </c>
      <c r="E63" s="15">
        <v>2027</v>
      </c>
      <c r="F63" s="21">
        <v>10.398972844860729</v>
      </c>
      <c r="G63" s="21">
        <v>10.47193188142098</v>
      </c>
      <c r="H63" s="21">
        <v>11.426220094369077</v>
      </c>
      <c r="I63" s="15">
        <v>2027</v>
      </c>
      <c r="J63" s="17">
        <f t="shared" si="2"/>
        <v>11.473264732031181</v>
      </c>
      <c r="K63" s="17">
        <f t="shared" si="3"/>
        <v>11.553760984260879</v>
      </c>
      <c r="L63" s="17">
        <f t="shared" si="4"/>
        <v>12.606634326768111</v>
      </c>
      <c r="M63" s="15">
        <v>2027</v>
      </c>
      <c r="N63" s="21">
        <v>0.60523342376091549</v>
      </c>
      <c r="O63" s="21">
        <v>0.61143870748956719</v>
      </c>
      <c r="P63" s="21">
        <v>0.69260245908818596</v>
      </c>
      <c r="Q63" s="15">
        <v>2027</v>
      </c>
      <c r="R63" s="22">
        <f t="shared" si="5"/>
        <v>0.65780280663894375</v>
      </c>
      <c r="S63" s="22">
        <f t="shared" si="6"/>
        <v>0.66454706908785721</v>
      </c>
      <c r="T63" s="22">
        <f t="shared" si="7"/>
        <v>0.7527605442577413</v>
      </c>
    </row>
    <row r="64" spans="1:20">
      <c r="A64" s="15">
        <v>2028</v>
      </c>
      <c r="B64" s="21">
        <v>41.519422265063334</v>
      </c>
      <c r="C64" s="21">
        <v>41.520096317782148</v>
      </c>
      <c r="D64" s="21">
        <v>44.064370772009141</v>
      </c>
      <c r="E64" s="15">
        <v>2028</v>
      </c>
      <c r="F64" s="21">
        <v>10.759552136943055</v>
      </c>
      <c r="G64" s="21">
        <v>10.759807434919965</v>
      </c>
      <c r="H64" s="21">
        <v>11.72345330822934</v>
      </c>
      <c r="I64" s="15">
        <v>2028</v>
      </c>
      <c r="J64" s="17">
        <f t="shared" si="2"/>
        <v>11.871094569330301</v>
      </c>
      <c r="K64" s="17">
        <f t="shared" si="3"/>
        <v>11.871376241502961</v>
      </c>
      <c r="L64" s="17">
        <f t="shared" si="4"/>
        <v>12.934573960869244</v>
      </c>
      <c r="M64" s="15">
        <v>2028</v>
      </c>
      <c r="N64" s="21">
        <v>0.62533964685244159</v>
      </c>
      <c r="O64" s="21">
        <v>0.62536136035712564</v>
      </c>
      <c r="P64" s="21">
        <v>0.70732099606161691</v>
      </c>
      <c r="Q64" s="15">
        <v>2028</v>
      </c>
      <c r="R64" s="22">
        <f t="shared" si="5"/>
        <v>0.67965541665894036</v>
      </c>
      <c r="S64" s="22">
        <f t="shared" si="6"/>
        <v>0.67967901615586557</v>
      </c>
      <c r="T64" s="22">
        <f t="shared" si="7"/>
        <v>0.76875750435716661</v>
      </c>
    </row>
    <row r="65" spans="1:20">
      <c r="A65" s="15">
        <v>2029</v>
      </c>
      <c r="B65" s="21">
        <v>42.678488661745632</v>
      </c>
      <c r="C65" s="21">
        <v>42.312789825796877</v>
      </c>
      <c r="D65" s="21">
        <v>45.178443951099268</v>
      </c>
      <c r="E65" s="15">
        <v>2029</v>
      </c>
      <c r="F65" s="21">
        <v>11.178160536886535</v>
      </c>
      <c r="G65" s="21">
        <v>11.039651826259588</v>
      </c>
      <c r="H65" s="21">
        <v>12.125020492989615</v>
      </c>
      <c r="I65" s="15">
        <v>2029</v>
      </c>
      <c r="J65" s="17">
        <f t="shared" si="2"/>
        <v>12.332948356550942</v>
      </c>
      <c r="K65" s="17">
        <f t="shared" si="3"/>
        <v>12.180130657300902</v>
      </c>
      <c r="L65" s="17">
        <f t="shared" si="4"/>
        <v>13.377626047569141</v>
      </c>
      <c r="M65" s="15">
        <v>2029</v>
      </c>
      <c r="N65" s="21">
        <v>0.6505903018904301</v>
      </c>
      <c r="O65" s="21">
        <v>0.63880991266311193</v>
      </c>
      <c r="P65" s="21">
        <v>0.73112226826399951</v>
      </c>
      <c r="Q65" s="15">
        <v>2029</v>
      </c>
      <c r="R65" s="22">
        <f t="shared" si="5"/>
        <v>0.70709929384973813</v>
      </c>
      <c r="S65" s="22">
        <f t="shared" si="6"/>
        <v>0.69429568322150181</v>
      </c>
      <c r="T65" s="22">
        <f t="shared" si="7"/>
        <v>0.79462610817454193</v>
      </c>
    </row>
    <row r="66" spans="1:20">
      <c r="A66" s="31">
        <v>2030</v>
      </c>
      <c r="B66" s="32">
        <v>43.800159706292447</v>
      </c>
      <c r="C66" s="32">
        <v>43.31163024084578</v>
      </c>
      <c r="D66" s="32">
        <v>46.268360721621512</v>
      </c>
      <c r="E66" s="31">
        <v>2030</v>
      </c>
      <c r="F66" s="32">
        <v>11.51108766342602</v>
      </c>
      <c r="G66" s="32">
        <v>11.326056759002332</v>
      </c>
      <c r="H66" s="32">
        <v>12.445920664232325</v>
      </c>
      <c r="I66" s="31">
        <v>2030</v>
      </c>
      <c r="J66" s="33">
        <f t="shared" si="2"/>
        <v>12.700269352215404</v>
      </c>
      <c r="K66" s="33">
        <f t="shared" si="3"/>
        <v>12.496123367632967</v>
      </c>
      <c r="L66" s="33">
        <f t="shared" si="4"/>
        <v>13.731677613252508</v>
      </c>
      <c r="M66" s="31">
        <v>2030</v>
      </c>
      <c r="N66" s="32">
        <v>0.66932034363918602</v>
      </c>
      <c r="O66" s="32">
        <v>0.65358316679790729</v>
      </c>
      <c r="P66" s="32">
        <v>0.74882939806754789</v>
      </c>
      <c r="Q66" s="31">
        <v>2030</v>
      </c>
      <c r="R66" s="34">
        <f t="shared" si="5"/>
        <v>0.72745619012660867</v>
      </c>
      <c r="S66" s="34">
        <f t="shared" si="6"/>
        <v>0.71035211310713486</v>
      </c>
      <c r="T66" s="34">
        <f t="shared" si="7"/>
        <v>0.81387124438978087</v>
      </c>
    </row>
    <row r="67" spans="1:20">
      <c r="A67" s="15">
        <v>2031</v>
      </c>
      <c r="B67" s="20">
        <v>45.075289396854799</v>
      </c>
      <c r="C67" s="20">
        <v>44.236254847338301</v>
      </c>
      <c r="D67" s="20">
        <v>47.353121459201198</v>
      </c>
      <c r="E67" s="15">
        <v>2031</v>
      </c>
      <c r="F67" s="20">
        <v>11.8403479430259</v>
      </c>
      <c r="G67" s="20">
        <v>11.5225629729877</v>
      </c>
      <c r="H67" s="20">
        <v>12.7030785589487</v>
      </c>
      <c r="I67" s="15">
        <v>2031</v>
      </c>
      <c r="J67" s="17">
        <f t="shared" ref="J67:J70" si="8">F67*1.1033075</f>
        <v>13.063544688150049</v>
      </c>
      <c r="K67" s="17">
        <f t="shared" ref="K67:K70" si="9">G67*1.1033075</f>
        <v>12.712930147319629</v>
      </c>
      <c r="L67" s="17">
        <f t="shared" ref="L67:L70" si="10">H67*1.1033075</f>
        <v>14.015401847177294</v>
      </c>
      <c r="M67" s="15">
        <v>2031</v>
      </c>
      <c r="N67" s="20">
        <v>0.69094382176103397</v>
      </c>
      <c r="O67" s="20">
        <v>0.66391569753189905</v>
      </c>
      <c r="P67" s="20">
        <v>0.76432045206746901</v>
      </c>
      <c r="Q67" s="15">
        <v>2031</v>
      </c>
      <c r="R67" s="26">
        <f t="shared" ref="R67:R70" si="11">N67*1.08685803</f>
        <v>0.75095784095986851</v>
      </c>
      <c r="S67" s="26">
        <f t="shared" ref="S67:S70" si="12">O67*1.08685803</f>
        <v>0.72158210710559556</v>
      </c>
      <c r="T67" s="26">
        <f t="shared" ref="T67:T70" si="13">P67*1.08685803</f>
        <v>0.83070782082275874</v>
      </c>
    </row>
    <row r="68" spans="1:20">
      <c r="A68" s="15">
        <v>2032</v>
      </c>
      <c r="B68" s="21">
        <v>46.276005523834598</v>
      </c>
      <c r="C68" s="21">
        <v>45.164881248113701</v>
      </c>
      <c r="D68" s="21">
        <v>48.4278271697764</v>
      </c>
      <c r="E68" s="15">
        <v>2032</v>
      </c>
      <c r="F68" s="21">
        <v>12.1979883352145</v>
      </c>
      <c r="G68" s="21">
        <v>11.777149175644499</v>
      </c>
      <c r="H68" s="21">
        <v>13.012992410645399</v>
      </c>
      <c r="I68" s="15">
        <v>2032</v>
      </c>
      <c r="J68" s="17">
        <f t="shared" si="8"/>
        <v>13.458132015154673</v>
      </c>
      <c r="K68" s="17">
        <f t="shared" si="9"/>
        <v>12.993817014107394</v>
      </c>
      <c r="L68" s="17">
        <f t="shared" si="10"/>
        <v>14.357332124108151</v>
      </c>
      <c r="M68" s="15">
        <v>2032</v>
      </c>
      <c r="N68" s="21">
        <v>0.71253455244490604</v>
      </c>
      <c r="O68" s="21">
        <v>0.676741503189073</v>
      </c>
      <c r="P68" s="21">
        <v>0.781851963508569</v>
      </c>
      <c r="Q68" s="15">
        <v>2032</v>
      </c>
      <c r="R68" s="22">
        <f t="shared" si="11"/>
        <v>0.77442389997720218</v>
      </c>
      <c r="S68" s="22">
        <f t="shared" si="12"/>
        <v>0.73552193697531454</v>
      </c>
      <c r="T68" s="22">
        <f t="shared" si="13"/>
        <v>0.84976208481055515</v>
      </c>
    </row>
    <row r="69" spans="1:20">
      <c r="A69" s="15">
        <v>2033</v>
      </c>
      <c r="B69" s="21">
        <v>47.476721650814397</v>
      </c>
      <c r="C69" s="21">
        <v>46.093507648889201</v>
      </c>
      <c r="D69" s="21">
        <v>49.502532880351602</v>
      </c>
      <c r="E69" s="15">
        <v>2033</v>
      </c>
      <c r="F69" s="21">
        <v>12.555628727403199</v>
      </c>
      <c r="G69" s="21">
        <v>12.0317353783014</v>
      </c>
      <c r="H69" s="21">
        <v>13.3229062623421</v>
      </c>
      <c r="I69" s="15">
        <v>2033</v>
      </c>
      <c r="J69" s="17">
        <f t="shared" si="8"/>
        <v>13.852719342159407</v>
      </c>
      <c r="K69" s="17">
        <f t="shared" si="9"/>
        <v>13.274703880895274</v>
      </c>
      <c r="L69" s="17">
        <f t="shared" si="10"/>
        <v>14.699262401039007</v>
      </c>
      <c r="M69" s="15">
        <v>2033</v>
      </c>
      <c r="N69" s="21">
        <v>0.734125283128779</v>
      </c>
      <c r="O69" s="21">
        <v>0.68956730884624795</v>
      </c>
      <c r="P69" s="21">
        <v>0.79938347494966899</v>
      </c>
      <c r="Q69" s="15">
        <v>2033</v>
      </c>
      <c r="R69" s="22">
        <f t="shared" si="11"/>
        <v>0.79788995899453696</v>
      </c>
      <c r="S69" s="22">
        <f t="shared" si="12"/>
        <v>0.74946176684503452</v>
      </c>
      <c r="T69" s="22">
        <f t="shared" si="13"/>
        <v>0.86881634879835157</v>
      </c>
    </row>
    <row r="70" spans="1:20">
      <c r="A70" s="15">
        <v>2034</v>
      </c>
      <c r="B70" s="21">
        <v>48.677437777794196</v>
      </c>
      <c r="C70" s="21">
        <v>47.022134049664601</v>
      </c>
      <c r="D70" s="21">
        <v>50.577238590926797</v>
      </c>
      <c r="E70" s="15">
        <v>2034</v>
      </c>
      <c r="F70" s="21">
        <v>12.913269119591799</v>
      </c>
      <c r="G70" s="21">
        <v>12.286321580958299</v>
      </c>
      <c r="H70" s="21">
        <v>13.6328201140388</v>
      </c>
      <c r="I70" s="15">
        <v>2034</v>
      </c>
      <c r="J70" s="17">
        <f>F70*1.1033075</f>
        <v>14.247306669164031</v>
      </c>
      <c r="K70" s="17">
        <f t="shared" si="9"/>
        <v>13.55559074768315</v>
      </c>
      <c r="L70" s="17">
        <f t="shared" si="10"/>
        <v>15.041192677969866</v>
      </c>
      <c r="M70" s="15">
        <v>2034</v>
      </c>
      <c r="N70" s="21">
        <v>0.75571601381265097</v>
      </c>
      <c r="O70" s="21">
        <v>0.70239311450342201</v>
      </c>
      <c r="P70" s="21">
        <v>0.81691498639076898</v>
      </c>
      <c r="Q70" s="15">
        <v>2034</v>
      </c>
      <c r="R70" s="22">
        <f t="shared" si="11"/>
        <v>0.82135601801187053</v>
      </c>
      <c r="S70" s="22">
        <f t="shared" si="12"/>
        <v>0.76340159671475361</v>
      </c>
      <c r="T70" s="22">
        <f t="shared" si="13"/>
        <v>0.88787061278614787</v>
      </c>
    </row>
  </sheetData>
  <mergeCells count="5">
    <mergeCell ref="B1:D1"/>
    <mergeCell ref="F1:H1"/>
    <mergeCell ref="N1:P1"/>
    <mergeCell ref="J1:L1"/>
    <mergeCell ref="R1:T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0"/>
  <sheetViews>
    <sheetView workbookViewId="0">
      <pane ySplit="2" topLeftCell="A39" activePane="bottomLeft" state="frozen"/>
      <selection pane="bottomLeft" activeCell="V40" sqref="V40"/>
    </sheetView>
  </sheetViews>
  <sheetFormatPr defaultRowHeight="15"/>
  <cols>
    <col min="1" max="1" width="9.5703125" style="55" bestFit="1" customWidth="1"/>
    <col min="2" max="2" width="10.5703125" style="2" customWidth="1"/>
    <col min="3" max="3" width="11.42578125" style="2" customWidth="1"/>
    <col min="4" max="4" width="10.7109375" style="2" customWidth="1"/>
    <col min="5" max="5" width="9.5703125" style="55" bestFit="1" customWidth="1"/>
    <col min="6" max="6" width="9.42578125" style="2" bestFit="1" customWidth="1"/>
    <col min="7" max="7" width="10.42578125" style="2" bestFit="1" customWidth="1"/>
    <col min="8" max="8" width="10.5703125" style="2" customWidth="1"/>
    <col min="9" max="9" width="6.42578125" style="6" bestFit="1" customWidth="1"/>
    <col min="10" max="12" width="12.42578125" style="36" customWidth="1"/>
    <col min="13" max="13" width="9.5703125" style="55" bestFit="1" customWidth="1"/>
    <col min="14" max="14" width="9.42578125" style="2" bestFit="1" customWidth="1"/>
    <col min="15" max="15" width="10.42578125" style="2" bestFit="1" customWidth="1"/>
    <col min="16" max="16" width="10.5703125" style="2" customWidth="1"/>
    <col min="17" max="17" width="6.42578125" style="6" bestFit="1" customWidth="1"/>
    <col min="18" max="18" width="12.85546875" style="36" bestFit="1" customWidth="1"/>
    <col min="19" max="19" width="12.28515625" style="36" bestFit="1" customWidth="1"/>
    <col min="20" max="20" width="12.42578125" style="36" bestFit="1" customWidth="1"/>
    <col min="21" max="16384" width="9.140625" style="2"/>
  </cols>
  <sheetData>
    <row r="1" spans="1:20">
      <c r="B1" s="63" t="s">
        <v>1</v>
      </c>
      <c r="C1" s="63"/>
      <c r="D1" s="63"/>
      <c r="F1" s="63" t="s">
        <v>2</v>
      </c>
      <c r="G1" s="63"/>
      <c r="H1" s="63"/>
      <c r="J1" s="64" t="s">
        <v>10</v>
      </c>
      <c r="K1" s="64"/>
      <c r="L1" s="64"/>
      <c r="N1" s="63" t="s">
        <v>3</v>
      </c>
      <c r="O1" s="63"/>
      <c r="P1" s="63"/>
      <c r="R1" s="64" t="s">
        <v>11</v>
      </c>
      <c r="S1" s="64"/>
      <c r="T1" s="64"/>
    </row>
    <row r="2" spans="1:20">
      <c r="A2" s="56" t="s">
        <v>0</v>
      </c>
      <c r="B2" s="2" t="s">
        <v>4</v>
      </c>
      <c r="C2" s="2" t="s">
        <v>5</v>
      </c>
      <c r="D2" s="2" t="s">
        <v>6</v>
      </c>
      <c r="E2" s="56" t="s">
        <v>0</v>
      </c>
      <c r="F2" s="2" t="s">
        <v>4</v>
      </c>
      <c r="G2" s="2" t="s">
        <v>5</v>
      </c>
      <c r="H2" s="2" t="s">
        <v>6</v>
      </c>
      <c r="I2" s="3" t="s">
        <v>0</v>
      </c>
      <c r="J2" s="36" t="s">
        <v>8</v>
      </c>
      <c r="K2" s="36" t="s">
        <v>7</v>
      </c>
      <c r="L2" s="36" t="s">
        <v>9</v>
      </c>
      <c r="M2" s="56" t="s">
        <v>0</v>
      </c>
      <c r="N2" s="2" t="s">
        <v>4</v>
      </c>
      <c r="O2" s="2" t="s">
        <v>5</v>
      </c>
      <c r="P2" s="2" t="s">
        <v>6</v>
      </c>
      <c r="Q2" s="3" t="s">
        <v>0</v>
      </c>
      <c r="R2" s="36" t="s">
        <v>8</v>
      </c>
      <c r="S2" s="36" t="s">
        <v>7</v>
      </c>
      <c r="T2" s="36" t="s">
        <v>9</v>
      </c>
    </row>
    <row r="3" spans="1:20">
      <c r="A3" s="56">
        <v>1967</v>
      </c>
      <c r="B3" s="57">
        <v>20.970127747031555</v>
      </c>
      <c r="C3" s="57">
        <v>20.970127747031555</v>
      </c>
      <c r="D3" s="57">
        <v>20.970127747031555</v>
      </c>
      <c r="E3" s="56">
        <v>1967</v>
      </c>
      <c r="F3" s="4">
        <v>4.6320943742543106</v>
      </c>
      <c r="G3" s="4">
        <v>4.6320943742543106</v>
      </c>
      <c r="H3" s="4">
        <v>4.6320943742543106</v>
      </c>
      <c r="I3" s="3">
        <v>1967</v>
      </c>
      <c r="J3" s="4">
        <f>F3*1.121785</f>
        <v>5.1962139876228717</v>
      </c>
      <c r="K3" s="4">
        <f t="shared" ref="K3:L46" si="0">G3*1.121785</f>
        <v>5.1962139876228717</v>
      </c>
      <c r="L3" s="4">
        <f t="shared" si="0"/>
        <v>5.1962139876228717</v>
      </c>
      <c r="M3" s="56">
        <v>1967</v>
      </c>
      <c r="N3" s="4">
        <v>0.35629609160547998</v>
      </c>
      <c r="O3" s="4">
        <v>0.35629609160547998</v>
      </c>
      <c r="P3" s="4">
        <v>0.35629609160547998</v>
      </c>
      <c r="Q3" s="3">
        <v>1967</v>
      </c>
      <c r="R3" s="2">
        <f>N3*1.0609</f>
        <v>0.37799452358425367</v>
      </c>
      <c r="S3" s="2">
        <f t="shared" ref="S3:T3" si="1">O3*1.0609</f>
        <v>0.37799452358425367</v>
      </c>
      <c r="T3" s="2">
        <f t="shared" si="1"/>
        <v>0.37799452358425367</v>
      </c>
    </row>
    <row r="4" spans="1:20">
      <c r="A4" s="56">
        <v>1968</v>
      </c>
      <c r="B4" s="57">
        <v>19.997670052167663</v>
      </c>
      <c r="C4" s="57">
        <v>19.997670052167663</v>
      </c>
      <c r="D4" s="57">
        <v>19.997670052167663</v>
      </c>
      <c r="E4" s="56">
        <v>1968</v>
      </c>
      <c r="F4" s="4">
        <v>4.4172880615833261</v>
      </c>
      <c r="G4" s="4">
        <v>4.4172880615833261</v>
      </c>
      <c r="H4" s="4">
        <v>4.4172880615833261</v>
      </c>
      <c r="I4" s="3">
        <v>1968</v>
      </c>
      <c r="J4" s="4">
        <f t="shared" ref="J4:L66" si="2">F4*1.121785</f>
        <v>4.955247488163252</v>
      </c>
      <c r="K4" s="4">
        <f t="shared" si="0"/>
        <v>4.955247488163252</v>
      </c>
      <c r="L4" s="4">
        <f t="shared" si="0"/>
        <v>4.955247488163252</v>
      </c>
      <c r="M4" s="56">
        <v>1968</v>
      </c>
      <c r="N4" s="4">
        <v>0.33977340370813403</v>
      </c>
      <c r="O4" s="4">
        <v>0.33977340370813403</v>
      </c>
      <c r="P4" s="4">
        <v>0.33977340370813403</v>
      </c>
      <c r="Q4" s="3">
        <v>1968</v>
      </c>
      <c r="R4" s="2">
        <f t="shared" ref="R4:R66" si="3">N4*1.0609</f>
        <v>0.36046560399395938</v>
      </c>
      <c r="S4" s="2">
        <f t="shared" ref="S4:S66" si="4">O4*1.0609</f>
        <v>0.36046560399395938</v>
      </c>
      <c r="T4" s="2">
        <f t="shared" ref="T4:T66" si="5">P4*1.0609</f>
        <v>0.36046560399395938</v>
      </c>
    </row>
    <row r="5" spans="1:20">
      <c r="A5" s="56">
        <v>1969</v>
      </c>
      <c r="B5" s="57">
        <v>18.929808348912047</v>
      </c>
      <c r="C5" s="57">
        <v>18.929808348912047</v>
      </c>
      <c r="D5" s="57">
        <v>18.929808348912047</v>
      </c>
      <c r="E5" s="56">
        <v>1969</v>
      </c>
      <c r="F5" s="4">
        <v>4.181407944504298</v>
      </c>
      <c r="G5" s="4">
        <v>4.181407944504298</v>
      </c>
      <c r="H5" s="4">
        <v>4.181407944504298</v>
      </c>
      <c r="I5" s="3">
        <v>1969</v>
      </c>
      <c r="J5" s="4">
        <f t="shared" si="2"/>
        <v>4.690640711025754</v>
      </c>
      <c r="K5" s="4">
        <f t="shared" si="0"/>
        <v>4.690640711025754</v>
      </c>
      <c r="L5" s="4">
        <f t="shared" si="0"/>
        <v>4.690640711025754</v>
      </c>
      <c r="M5" s="56">
        <v>1969</v>
      </c>
      <c r="N5" s="4">
        <v>0.32162973973837083</v>
      </c>
      <c r="O5" s="4">
        <v>0.32162973973837083</v>
      </c>
      <c r="P5" s="4">
        <v>0.32162973973837083</v>
      </c>
      <c r="Q5" s="3">
        <v>1969</v>
      </c>
      <c r="R5" s="2">
        <f t="shared" si="3"/>
        <v>0.3412169908884376</v>
      </c>
      <c r="S5" s="2">
        <f t="shared" si="4"/>
        <v>0.3412169908884376</v>
      </c>
      <c r="T5" s="2">
        <f t="shared" si="5"/>
        <v>0.3412169908884376</v>
      </c>
    </row>
    <row r="6" spans="1:20">
      <c r="A6" s="56">
        <v>1970</v>
      </c>
      <c r="B6" s="57">
        <v>17.197369228978264</v>
      </c>
      <c r="C6" s="57">
        <v>17.197369228978264</v>
      </c>
      <c r="D6" s="57">
        <v>17.197369228978264</v>
      </c>
      <c r="E6" s="56">
        <v>1970</v>
      </c>
      <c r="F6" s="4">
        <v>3.7987292313372159</v>
      </c>
      <c r="G6" s="4">
        <v>3.7987292313372159</v>
      </c>
      <c r="H6" s="4">
        <v>3.7987292313372159</v>
      </c>
      <c r="I6" s="3">
        <v>1970</v>
      </c>
      <c r="J6" s="4">
        <f t="shared" si="2"/>
        <v>4.2613574707756188</v>
      </c>
      <c r="K6" s="4">
        <f t="shared" si="0"/>
        <v>4.2613574707756188</v>
      </c>
      <c r="L6" s="4">
        <f t="shared" si="0"/>
        <v>4.2613574707756188</v>
      </c>
      <c r="M6" s="56">
        <v>1970</v>
      </c>
      <c r="N6" s="4">
        <v>0.29219447378181401</v>
      </c>
      <c r="O6" s="4">
        <v>0.29219447378181401</v>
      </c>
      <c r="P6" s="4">
        <v>0.29219447378181401</v>
      </c>
      <c r="Q6" s="3">
        <v>1970</v>
      </c>
      <c r="R6" s="2">
        <f t="shared" si="3"/>
        <v>0.30998911723512645</v>
      </c>
      <c r="S6" s="2">
        <f t="shared" si="4"/>
        <v>0.30998911723512645</v>
      </c>
      <c r="T6" s="2">
        <f t="shared" si="5"/>
        <v>0.30998911723512645</v>
      </c>
    </row>
    <row r="7" spans="1:20">
      <c r="A7" s="56">
        <v>1971</v>
      </c>
      <c r="B7" s="57">
        <v>16.886479055174259</v>
      </c>
      <c r="C7" s="57">
        <v>16.886479055174259</v>
      </c>
      <c r="D7" s="57">
        <v>16.886479055174259</v>
      </c>
      <c r="E7" s="56">
        <v>1971</v>
      </c>
      <c r="F7" s="4">
        <v>3.7300566585012045</v>
      </c>
      <c r="G7" s="4">
        <v>3.7300566585012045</v>
      </c>
      <c r="H7" s="4">
        <v>3.7300566585012045</v>
      </c>
      <c r="I7" s="3">
        <v>1971</v>
      </c>
      <c r="J7" s="4">
        <f t="shared" si="2"/>
        <v>4.1843216086567736</v>
      </c>
      <c r="K7" s="4">
        <f t="shared" si="0"/>
        <v>4.1843216086567736</v>
      </c>
      <c r="L7" s="4">
        <f t="shared" si="0"/>
        <v>4.1843216086567736</v>
      </c>
      <c r="M7" s="56">
        <v>1971</v>
      </c>
      <c r="N7" s="4">
        <v>0.28691224778962404</v>
      </c>
      <c r="O7" s="4">
        <v>0.28691224778962404</v>
      </c>
      <c r="P7" s="4">
        <v>0.28691224778962404</v>
      </c>
      <c r="Q7" s="3">
        <v>1971</v>
      </c>
      <c r="R7" s="2">
        <f t="shared" si="3"/>
        <v>0.30438520368001215</v>
      </c>
      <c r="S7" s="2">
        <f t="shared" si="4"/>
        <v>0.30438520368001215</v>
      </c>
      <c r="T7" s="2">
        <f t="shared" si="5"/>
        <v>0.30438520368001215</v>
      </c>
    </row>
    <row r="8" spans="1:20">
      <c r="A8" s="56">
        <v>1972</v>
      </c>
      <c r="B8" s="57">
        <v>16.173386490782129</v>
      </c>
      <c r="C8" s="57">
        <v>16.173386490782129</v>
      </c>
      <c r="D8" s="57">
        <v>16.173386490782129</v>
      </c>
      <c r="E8" s="56">
        <v>1972</v>
      </c>
      <c r="F8" s="4">
        <v>3.5725415448266618</v>
      </c>
      <c r="G8" s="4">
        <v>3.5725415448266618</v>
      </c>
      <c r="H8" s="4">
        <v>3.5725415448266618</v>
      </c>
      <c r="I8" s="3">
        <v>1972</v>
      </c>
      <c r="J8" s="4">
        <f t="shared" si="2"/>
        <v>4.0076235168633767</v>
      </c>
      <c r="K8" s="4">
        <f t="shared" si="0"/>
        <v>4.0076235168633767</v>
      </c>
      <c r="L8" s="4">
        <f t="shared" si="0"/>
        <v>4.0076235168633767</v>
      </c>
      <c r="M8" s="56">
        <v>1972</v>
      </c>
      <c r="N8" s="4">
        <v>0.27479634193007046</v>
      </c>
      <c r="O8" s="4">
        <v>0.27479634193007046</v>
      </c>
      <c r="P8" s="4">
        <v>0.27479634193007046</v>
      </c>
      <c r="Q8" s="3">
        <v>1972</v>
      </c>
      <c r="R8" s="2">
        <f t="shared" si="3"/>
        <v>0.29153143915361174</v>
      </c>
      <c r="S8" s="2">
        <f t="shared" si="4"/>
        <v>0.29153143915361174</v>
      </c>
      <c r="T8" s="2">
        <f t="shared" si="5"/>
        <v>0.29153143915361174</v>
      </c>
    </row>
    <row r="9" spans="1:20">
      <c r="A9" s="56">
        <v>1973</v>
      </c>
      <c r="B9" s="57">
        <v>16.013480153081094</v>
      </c>
      <c r="C9" s="57">
        <v>16.013480153081094</v>
      </c>
      <c r="D9" s="57">
        <v>16.013480153081094</v>
      </c>
      <c r="E9" s="56">
        <v>1973</v>
      </c>
      <c r="F9" s="4">
        <v>3.537219812112018</v>
      </c>
      <c r="G9" s="4">
        <v>3.537219812112018</v>
      </c>
      <c r="H9" s="4">
        <v>3.537219812112018</v>
      </c>
      <c r="I9" s="3">
        <v>1973</v>
      </c>
      <c r="J9" s="4">
        <f t="shared" si="2"/>
        <v>3.9680001269300802</v>
      </c>
      <c r="K9" s="4">
        <f t="shared" si="0"/>
        <v>3.9680001269300802</v>
      </c>
      <c r="L9" s="4">
        <f t="shared" si="0"/>
        <v>3.9680001269300802</v>
      </c>
      <c r="M9" s="56">
        <v>1973</v>
      </c>
      <c r="N9" s="4">
        <v>0.27207942938508661</v>
      </c>
      <c r="O9" s="4">
        <v>0.27207942938508661</v>
      </c>
      <c r="P9" s="4">
        <v>0.27207942938508661</v>
      </c>
      <c r="Q9" s="3">
        <v>1973</v>
      </c>
      <c r="R9" s="2">
        <f t="shared" si="3"/>
        <v>0.28864906663463835</v>
      </c>
      <c r="S9" s="2">
        <f t="shared" si="4"/>
        <v>0.28864906663463835</v>
      </c>
      <c r="T9" s="2">
        <f t="shared" si="5"/>
        <v>0.28864906663463835</v>
      </c>
    </row>
    <row r="10" spans="1:20">
      <c r="A10" s="56">
        <v>1974</v>
      </c>
      <c r="B10" s="57">
        <v>17.267896169678263</v>
      </c>
      <c r="C10" s="57">
        <v>17.267896169678263</v>
      </c>
      <c r="D10" s="57">
        <v>17.267896169678263</v>
      </c>
      <c r="E10" s="56">
        <v>1974</v>
      </c>
      <c r="F10" s="4">
        <v>3.814307936874481</v>
      </c>
      <c r="G10" s="4">
        <v>3.814307936874481</v>
      </c>
      <c r="H10" s="4">
        <v>3.814307936874481</v>
      </c>
      <c r="I10" s="3">
        <v>1974</v>
      </c>
      <c r="J10" s="4">
        <f t="shared" si="2"/>
        <v>4.27883342896674</v>
      </c>
      <c r="K10" s="4">
        <f t="shared" si="0"/>
        <v>4.27883342896674</v>
      </c>
      <c r="L10" s="4">
        <f t="shared" si="0"/>
        <v>4.27883342896674</v>
      </c>
      <c r="M10" s="56">
        <v>1974</v>
      </c>
      <c r="N10" s="4">
        <v>0.29339277231520555</v>
      </c>
      <c r="O10" s="4">
        <v>0.29339277231520555</v>
      </c>
      <c r="P10" s="4">
        <v>0.29339277231520555</v>
      </c>
      <c r="Q10" s="3">
        <v>1974</v>
      </c>
      <c r="R10" s="2">
        <f t="shared" si="3"/>
        <v>0.31126039214920154</v>
      </c>
      <c r="S10" s="2">
        <f t="shared" si="4"/>
        <v>0.31126039214920154</v>
      </c>
      <c r="T10" s="2">
        <f t="shared" si="5"/>
        <v>0.31126039214920154</v>
      </c>
    </row>
    <row r="11" spans="1:20">
      <c r="A11" s="56">
        <v>1975</v>
      </c>
      <c r="B11" s="57">
        <v>18.541038980252665</v>
      </c>
      <c r="C11" s="57">
        <v>18.541038980252665</v>
      </c>
      <c r="D11" s="57">
        <v>18.541038980252665</v>
      </c>
      <c r="E11" s="56">
        <v>1975</v>
      </c>
      <c r="F11" s="4">
        <v>4.0955326257092359</v>
      </c>
      <c r="G11" s="4">
        <v>4.0955326257092359</v>
      </c>
      <c r="H11" s="4">
        <v>4.0955326257092359</v>
      </c>
      <c r="I11" s="3">
        <v>1975</v>
      </c>
      <c r="J11" s="4">
        <f t="shared" si="2"/>
        <v>4.5943070665312353</v>
      </c>
      <c r="K11" s="4">
        <f t="shared" si="0"/>
        <v>4.5943070665312353</v>
      </c>
      <c r="L11" s="4">
        <f t="shared" si="0"/>
        <v>4.5943070665312353</v>
      </c>
      <c r="M11" s="56">
        <v>1975</v>
      </c>
      <c r="N11" s="4">
        <v>0.31502429563901974</v>
      </c>
      <c r="O11" s="4">
        <v>0.31502429563901974</v>
      </c>
      <c r="P11" s="4">
        <v>0.31502429563901974</v>
      </c>
      <c r="Q11" s="3">
        <v>1975</v>
      </c>
      <c r="R11" s="2">
        <f t="shared" si="3"/>
        <v>0.33420927524343602</v>
      </c>
      <c r="S11" s="2">
        <f t="shared" si="4"/>
        <v>0.33420927524343602</v>
      </c>
      <c r="T11" s="2">
        <f t="shared" si="5"/>
        <v>0.33420927524343602</v>
      </c>
    </row>
    <row r="12" spans="1:20">
      <c r="A12" s="56">
        <v>1976</v>
      </c>
      <c r="B12" s="57">
        <v>18.566573272279488</v>
      </c>
      <c r="C12" s="57">
        <v>18.566573272279488</v>
      </c>
      <c r="D12" s="57">
        <v>18.566573272279488</v>
      </c>
      <c r="E12" s="56">
        <v>1976</v>
      </c>
      <c r="F12" s="4">
        <v>4.1011728989529104</v>
      </c>
      <c r="G12" s="4">
        <v>4.1011728989529104</v>
      </c>
      <c r="H12" s="4">
        <v>4.1011728989529104</v>
      </c>
      <c r="I12" s="3">
        <v>1976</v>
      </c>
      <c r="J12" s="4">
        <f t="shared" si="2"/>
        <v>4.6006342404518907</v>
      </c>
      <c r="K12" s="4">
        <f t="shared" si="0"/>
        <v>4.6006342404518907</v>
      </c>
      <c r="L12" s="4">
        <f t="shared" si="0"/>
        <v>4.6006342404518907</v>
      </c>
      <c r="M12" s="56">
        <v>1976</v>
      </c>
      <c r="N12" s="4">
        <v>0.31545813984639981</v>
      </c>
      <c r="O12" s="4">
        <v>0.31545813984639981</v>
      </c>
      <c r="P12" s="4">
        <v>0.31545813984639981</v>
      </c>
      <c r="Q12" s="3">
        <v>1976</v>
      </c>
      <c r="R12" s="2">
        <f t="shared" si="3"/>
        <v>0.33466954056304554</v>
      </c>
      <c r="S12" s="2">
        <f t="shared" si="4"/>
        <v>0.33466954056304554</v>
      </c>
      <c r="T12" s="2">
        <f t="shared" si="5"/>
        <v>0.33466954056304554</v>
      </c>
    </row>
    <row r="13" spans="1:20">
      <c r="A13" s="56">
        <v>1977</v>
      </c>
      <c r="B13" s="57">
        <v>18.145631067961165</v>
      </c>
      <c r="C13" s="57">
        <v>18.145631067961165</v>
      </c>
      <c r="D13" s="57">
        <v>18.145631067961165</v>
      </c>
      <c r="E13" s="56">
        <v>1977</v>
      </c>
      <c r="F13" s="4">
        <v>4.0081909181070783</v>
      </c>
      <c r="G13" s="4">
        <v>4.0081909181070783</v>
      </c>
      <c r="H13" s="4">
        <v>4.0081909181070783</v>
      </c>
      <c r="I13" s="3">
        <v>1977</v>
      </c>
      <c r="J13" s="4">
        <f t="shared" si="2"/>
        <v>4.4963284490687485</v>
      </c>
      <c r="K13" s="4">
        <f t="shared" si="0"/>
        <v>4.4963284490687485</v>
      </c>
      <c r="L13" s="4">
        <f t="shared" si="0"/>
        <v>4.4963284490687485</v>
      </c>
      <c r="M13" s="56">
        <v>1977</v>
      </c>
      <c r="N13" s="4">
        <v>0.30830605837128122</v>
      </c>
      <c r="O13" s="4">
        <v>0.30830605837128122</v>
      </c>
      <c r="P13" s="4">
        <v>0.30830605837128122</v>
      </c>
      <c r="Q13" s="3">
        <v>1977</v>
      </c>
      <c r="R13" s="2">
        <f t="shared" si="3"/>
        <v>0.32708189732609222</v>
      </c>
      <c r="S13" s="2">
        <f t="shared" si="4"/>
        <v>0.32708189732609222</v>
      </c>
      <c r="T13" s="2">
        <f t="shared" si="5"/>
        <v>0.32708189732609222</v>
      </c>
    </row>
    <row r="14" spans="1:20">
      <c r="A14" s="56">
        <v>1978</v>
      </c>
      <c r="B14" s="57">
        <v>17.325650971511148</v>
      </c>
      <c r="C14" s="57">
        <v>17.325650971511148</v>
      </c>
      <c r="D14" s="57">
        <v>17.325650971511148</v>
      </c>
      <c r="E14" s="56">
        <v>1978</v>
      </c>
      <c r="F14" s="4">
        <v>3.827065402917774</v>
      </c>
      <c r="G14" s="4">
        <v>3.827065402917774</v>
      </c>
      <c r="H14" s="4">
        <v>3.827065402917774</v>
      </c>
      <c r="I14" s="3">
        <v>1978</v>
      </c>
      <c r="J14" s="4">
        <f t="shared" si="2"/>
        <v>4.293144563012115</v>
      </c>
      <c r="K14" s="4">
        <f t="shared" si="0"/>
        <v>4.293144563012115</v>
      </c>
      <c r="L14" s="4">
        <f t="shared" si="0"/>
        <v>4.293144563012115</v>
      </c>
      <c r="M14" s="56">
        <v>1978</v>
      </c>
      <c r="N14" s="4">
        <v>0.29437406391307952</v>
      </c>
      <c r="O14" s="4">
        <v>0.29437406391307952</v>
      </c>
      <c r="P14" s="4">
        <v>0.29437406391307952</v>
      </c>
      <c r="Q14" s="3">
        <v>1978</v>
      </c>
      <c r="R14" s="2">
        <f t="shared" si="3"/>
        <v>0.31230144440538604</v>
      </c>
      <c r="S14" s="2">
        <f t="shared" si="4"/>
        <v>0.31230144440538604</v>
      </c>
      <c r="T14" s="2">
        <f t="shared" si="5"/>
        <v>0.31230144440538604</v>
      </c>
    </row>
    <row r="15" spans="1:20">
      <c r="A15" s="56">
        <v>1979</v>
      </c>
      <c r="B15" s="57">
        <v>21.492462971051342</v>
      </c>
      <c r="C15" s="57">
        <v>21.492462971051342</v>
      </c>
      <c r="D15" s="57">
        <v>21.492462971051342</v>
      </c>
      <c r="E15" s="56">
        <v>1979</v>
      </c>
      <c r="F15" s="4">
        <v>4.7474730730321184</v>
      </c>
      <c r="G15" s="4">
        <v>4.7474730730321184</v>
      </c>
      <c r="H15" s="4">
        <v>4.7474730730321184</v>
      </c>
      <c r="I15" s="3">
        <v>1979</v>
      </c>
      <c r="J15" s="4">
        <f t="shared" si="2"/>
        <v>5.325644081231335</v>
      </c>
      <c r="K15" s="4">
        <f t="shared" si="0"/>
        <v>5.325644081231335</v>
      </c>
      <c r="L15" s="4">
        <f t="shared" si="0"/>
        <v>5.325644081231335</v>
      </c>
      <c r="M15" s="56">
        <v>1979</v>
      </c>
      <c r="N15" s="4">
        <v>0.36517090634534088</v>
      </c>
      <c r="O15" s="4">
        <v>0.36517090634534088</v>
      </c>
      <c r="P15" s="4">
        <v>0.36517090634534088</v>
      </c>
      <c r="Q15" s="3">
        <v>1979</v>
      </c>
      <c r="R15" s="2">
        <f t="shared" si="3"/>
        <v>0.38740981454177215</v>
      </c>
      <c r="S15" s="2">
        <f t="shared" si="4"/>
        <v>0.38740981454177215</v>
      </c>
      <c r="T15" s="2">
        <f t="shared" si="5"/>
        <v>0.38740981454177215</v>
      </c>
    </row>
    <row r="16" spans="1:20">
      <c r="A16" s="56">
        <v>1980</v>
      </c>
      <c r="B16" s="57">
        <v>27.353574506416308</v>
      </c>
      <c r="C16" s="57">
        <v>27.353574506416308</v>
      </c>
      <c r="D16" s="57">
        <v>27.353574506416308</v>
      </c>
      <c r="E16" s="56">
        <v>1980</v>
      </c>
      <c r="F16" s="4">
        <v>6.0421347983849474</v>
      </c>
      <c r="G16" s="4">
        <v>6.0421347983849474</v>
      </c>
      <c r="H16" s="4">
        <v>6.0421347983849474</v>
      </c>
      <c r="I16" s="3">
        <v>1980</v>
      </c>
      <c r="J16" s="4">
        <f t="shared" si="2"/>
        <v>6.7779761848062581</v>
      </c>
      <c r="K16" s="4">
        <f t="shared" si="0"/>
        <v>6.7779761848062581</v>
      </c>
      <c r="L16" s="4">
        <f t="shared" si="0"/>
        <v>6.7779761848062581</v>
      </c>
      <c r="M16" s="56">
        <v>1980</v>
      </c>
      <c r="N16" s="4">
        <v>0.46475499842651291</v>
      </c>
      <c r="O16" s="4">
        <v>0.46475499842651291</v>
      </c>
      <c r="P16" s="4">
        <v>0.46475499842651291</v>
      </c>
      <c r="Q16" s="3">
        <v>1980</v>
      </c>
      <c r="R16" s="2">
        <f t="shared" si="3"/>
        <v>0.49305857783068752</v>
      </c>
      <c r="S16" s="2">
        <f t="shared" si="4"/>
        <v>0.49305857783068752</v>
      </c>
      <c r="T16" s="2">
        <f t="shared" si="5"/>
        <v>0.49305857783068752</v>
      </c>
    </row>
    <row r="17" spans="1:20">
      <c r="A17" s="56">
        <v>1981</v>
      </c>
      <c r="B17" s="57">
        <v>27.703680994601179</v>
      </c>
      <c r="C17" s="57">
        <v>27.703680994601179</v>
      </c>
      <c r="D17" s="57">
        <v>27.703680994601179</v>
      </c>
      <c r="E17" s="56">
        <v>1981</v>
      </c>
      <c r="F17" s="4">
        <v>6.1194698682459601</v>
      </c>
      <c r="G17" s="4">
        <v>6.1194698682459601</v>
      </c>
      <c r="H17" s="4">
        <v>6.1194698682459601</v>
      </c>
      <c r="I17" s="3">
        <v>1981</v>
      </c>
      <c r="J17" s="4">
        <f t="shared" si="2"/>
        <v>6.8647295061502946</v>
      </c>
      <c r="K17" s="4">
        <f t="shared" si="0"/>
        <v>6.8647295061502946</v>
      </c>
      <c r="L17" s="4">
        <f t="shared" si="0"/>
        <v>6.8647295061502946</v>
      </c>
      <c r="M17" s="56">
        <v>1981</v>
      </c>
      <c r="N17" s="4">
        <v>0.4707035350730599</v>
      </c>
      <c r="O17" s="4">
        <v>0.4707035350730599</v>
      </c>
      <c r="P17" s="4">
        <v>0.4707035350730599</v>
      </c>
      <c r="Q17" s="3">
        <v>1981</v>
      </c>
      <c r="R17" s="2">
        <f t="shared" si="3"/>
        <v>0.49936938035900924</v>
      </c>
      <c r="S17" s="2">
        <f t="shared" si="4"/>
        <v>0.49936938035900924</v>
      </c>
      <c r="T17" s="2">
        <f t="shared" si="5"/>
        <v>0.49936938035900924</v>
      </c>
    </row>
    <row r="18" spans="1:20">
      <c r="A18" s="56">
        <v>1982</v>
      </c>
      <c r="B18" s="57">
        <v>33.962643436970858</v>
      </c>
      <c r="C18" s="57">
        <v>33.962643436970858</v>
      </c>
      <c r="D18" s="57">
        <v>33.962643436970858</v>
      </c>
      <c r="E18" s="56">
        <v>1982</v>
      </c>
      <c r="F18" s="4">
        <v>7.5020129346358937</v>
      </c>
      <c r="G18" s="4">
        <v>7.5020129346358937</v>
      </c>
      <c r="H18" s="4">
        <v>7.5020129346358937</v>
      </c>
      <c r="I18" s="3">
        <v>1982</v>
      </c>
      <c r="J18" s="4">
        <f t="shared" si="2"/>
        <v>8.4156455798805254</v>
      </c>
      <c r="K18" s="4">
        <f t="shared" si="0"/>
        <v>8.4156455798805254</v>
      </c>
      <c r="L18" s="4">
        <f t="shared" si="0"/>
        <v>8.4156455798805254</v>
      </c>
      <c r="M18" s="56">
        <v>1982</v>
      </c>
      <c r="N18" s="4">
        <v>0.57704737248899951</v>
      </c>
      <c r="O18" s="4">
        <v>0.57704737248899951</v>
      </c>
      <c r="P18" s="4">
        <v>0.57704737248899951</v>
      </c>
      <c r="Q18" s="3">
        <v>1982</v>
      </c>
      <c r="R18" s="2">
        <f t="shared" si="3"/>
        <v>0.6121895574735795</v>
      </c>
      <c r="S18" s="2">
        <f t="shared" si="4"/>
        <v>0.6121895574735795</v>
      </c>
      <c r="T18" s="2">
        <f t="shared" si="5"/>
        <v>0.6121895574735795</v>
      </c>
    </row>
    <row r="19" spans="1:20">
      <c r="A19" s="56">
        <v>1983</v>
      </c>
      <c r="B19" s="57">
        <v>42.732822612383039</v>
      </c>
      <c r="C19" s="57">
        <v>42.732822612383039</v>
      </c>
      <c r="D19" s="57">
        <v>42.732822612383039</v>
      </c>
      <c r="E19" s="56">
        <v>1983</v>
      </c>
      <c r="F19" s="4">
        <v>9.4392590072250151</v>
      </c>
      <c r="G19" s="4">
        <v>9.4392590072250151</v>
      </c>
      <c r="H19" s="4">
        <v>9.4392590072250151</v>
      </c>
      <c r="I19" s="3">
        <v>1983</v>
      </c>
      <c r="J19" s="4">
        <f t="shared" si="2"/>
        <v>10.588819165419913</v>
      </c>
      <c r="K19" s="4">
        <f t="shared" si="0"/>
        <v>10.588819165419913</v>
      </c>
      <c r="L19" s="4">
        <f t="shared" si="0"/>
        <v>10.588819165419913</v>
      </c>
      <c r="M19" s="56">
        <v>1983</v>
      </c>
      <c r="N19" s="4">
        <v>0.72605841336458332</v>
      </c>
      <c r="O19" s="4">
        <v>0.72605841336458332</v>
      </c>
      <c r="P19" s="4">
        <v>0.72605841336458332</v>
      </c>
      <c r="Q19" s="3">
        <v>1983</v>
      </c>
      <c r="R19" s="2">
        <f t="shared" si="3"/>
        <v>0.7702753707384864</v>
      </c>
      <c r="S19" s="2">
        <f t="shared" si="4"/>
        <v>0.7702753707384864</v>
      </c>
      <c r="T19" s="2">
        <f t="shared" si="5"/>
        <v>0.7702753707384864</v>
      </c>
    </row>
    <row r="20" spans="1:20">
      <c r="A20" s="56">
        <v>1984</v>
      </c>
      <c r="B20" s="57">
        <v>43.521748312365169</v>
      </c>
      <c r="C20" s="57">
        <v>43.521748312365169</v>
      </c>
      <c r="D20" s="57">
        <v>43.521748312365169</v>
      </c>
      <c r="E20" s="56">
        <v>1984</v>
      </c>
      <c r="F20" s="4">
        <v>9.6135249125488009</v>
      </c>
      <c r="G20" s="4">
        <v>9.6135249125488009</v>
      </c>
      <c r="H20" s="4">
        <v>9.6135249125488009</v>
      </c>
      <c r="I20" s="3">
        <v>1984</v>
      </c>
      <c r="J20" s="4">
        <f t="shared" si="2"/>
        <v>10.784308044023557</v>
      </c>
      <c r="K20" s="4">
        <f t="shared" si="0"/>
        <v>10.784308044023557</v>
      </c>
      <c r="L20" s="4">
        <f t="shared" si="0"/>
        <v>10.784308044023557</v>
      </c>
      <c r="M20" s="56">
        <v>1984</v>
      </c>
      <c r="N20" s="4">
        <v>0.7394627734553576</v>
      </c>
      <c r="O20" s="4">
        <v>0.7394627734553576</v>
      </c>
      <c r="P20" s="4">
        <v>0.7394627734553576</v>
      </c>
      <c r="Q20" s="3">
        <v>1984</v>
      </c>
      <c r="R20" s="2">
        <f t="shared" si="3"/>
        <v>0.78449605635878883</v>
      </c>
      <c r="S20" s="2">
        <f t="shared" si="4"/>
        <v>0.78449605635878883</v>
      </c>
      <c r="T20" s="2">
        <f t="shared" si="5"/>
        <v>0.78449605635878883</v>
      </c>
    </row>
    <row r="21" spans="1:20">
      <c r="A21" s="56">
        <v>1985</v>
      </c>
      <c r="B21" s="57">
        <v>41.307317777087377</v>
      </c>
      <c r="C21" s="57">
        <v>41.307317777087377</v>
      </c>
      <c r="D21" s="57">
        <v>41.307317777087377</v>
      </c>
      <c r="E21" s="56">
        <v>1985</v>
      </c>
      <c r="F21" s="4">
        <v>9.1243790499972857</v>
      </c>
      <c r="G21" s="4">
        <v>9.1243790499972857</v>
      </c>
      <c r="H21" s="4">
        <v>9.1243790499972857</v>
      </c>
      <c r="I21" s="3">
        <v>1985</v>
      </c>
      <c r="J21" s="4">
        <f t="shared" si="2"/>
        <v>10.235591552601205</v>
      </c>
      <c r="K21" s="4">
        <f t="shared" si="0"/>
        <v>10.235591552601205</v>
      </c>
      <c r="L21" s="4">
        <f t="shared" si="0"/>
        <v>10.235591552601205</v>
      </c>
      <c r="M21" s="56">
        <v>1985</v>
      </c>
      <c r="N21" s="4">
        <v>0.70183816027373347</v>
      </c>
      <c r="O21" s="4">
        <v>0.70183816027373347</v>
      </c>
      <c r="P21" s="4">
        <v>0.70183816027373347</v>
      </c>
      <c r="Q21" s="3">
        <v>1985</v>
      </c>
      <c r="R21" s="2">
        <f t="shared" si="3"/>
        <v>0.74458010423440379</v>
      </c>
      <c r="S21" s="2">
        <f t="shared" si="4"/>
        <v>0.74458010423440379</v>
      </c>
      <c r="T21" s="2">
        <f t="shared" si="5"/>
        <v>0.74458010423440379</v>
      </c>
    </row>
    <row r="22" spans="1:20">
      <c r="A22" s="56">
        <v>1986</v>
      </c>
      <c r="B22" s="57">
        <v>36.026890568291911</v>
      </c>
      <c r="C22" s="57">
        <v>36.026890568291911</v>
      </c>
      <c r="D22" s="57">
        <v>36.026890568291911</v>
      </c>
      <c r="E22" s="56">
        <v>1986</v>
      </c>
      <c r="F22" s="4">
        <v>7.9579847646318456</v>
      </c>
      <c r="G22" s="4">
        <v>7.9579847646318456</v>
      </c>
      <c r="H22" s="4">
        <v>7.9579847646318456</v>
      </c>
      <c r="I22" s="3">
        <v>1986</v>
      </c>
      <c r="J22" s="4">
        <f t="shared" si="2"/>
        <v>8.927147939192535</v>
      </c>
      <c r="K22" s="4">
        <f t="shared" si="0"/>
        <v>8.927147939192535</v>
      </c>
      <c r="L22" s="4">
        <f t="shared" si="0"/>
        <v>8.927147939192535</v>
      </c>
      <c r="M22" s="56">
        <v>1986</v>
      </c>
      <c r="N22" s="4">
        <v>0.61212027208550435</v>
      </c>
      <c r="O22" s="4">
        <v>0.61212027208550435</v>
      </c>
      <c r="P22" s="4">
        <v>0.61212027208550435</v>
      </c>
      <c r="Q22" s="3">
        <v>1986</v>
      </c>
      <c r="R22" s="2">
        <f t="shared" si="3"/>
        <v>0.64939839665551158</v>
      </c>
      <c r="S22" s="2">
        <f t="shared" si="4"/>
        <v>0.64939839665551158</v>
      </c>
      <c r="T22" s="2">
        <f t="shared" si="5"/>
        <v>0.64939839665551158</v>
      </c>
    </row>
    <row r="23" spans="1:20">
      <c r="A23" s="56">
        <v>1987</v>
      </c>
      <c r="B23" s="57">
        <v>37.226678378927986</v>
      </c>
      <c r="C23" s="57">
        <v>37.226678378927986</v>
      </c>
      <c r="D23" s="57">
        <v>37.226678378927986</v>
      </c>
      <c r="E23" s="56">
        <v>1987</v>
      </c>
      <c r="F23" s="4">
        <v>8.2230060575389885</v>
      </c>
      <c r="G23" s="4">
        <v>8.2230060575389885</v>
      </c>
      <c r="H23" s="4">
        <v>8.2230060575389885</v>
      </c>
      <c r="I23" s="3">
        <v>1987</v>
      </c>
      <c r="J23" s="4">
        <f t="shared" si="2"/>
        <v>9.2244448502563738</v>
      </c>
      <c r="K23" s="4">
        <f t="shared" si="0"/>
        <v>9.2244448502563738</v>
      </c>
      <c r="L23" s="4">
        <f t="shared" si="0"/>
        <v>9.2244448502563738</v>
      </c>
      <c r="M23" s="56">
        <v>1987</v>
      </c>
      <c r="N23" s="4">
        <v>0.63250544631249694</v>
      </c>
      <c r="O23" s="4">
        <v>0.63250544631249694</v>
      </c>
      <c r="P23" s="4">
        <v>0.63250544631249694</v>
      </c>
      <c r="Q23" s="3">
        <v>1987</v>
      </c>
      <c r="R23" s="2">
        <f t="shared" si="3"/>
        <v>0.67102502799292796</v>
      </c>
      <c r="S23" s="2">
        <f t="shared" si="4"/>
        <v>0.67102502799292796</v>
      </c>
      <c r="T23" s="2">
        <f t="shared" si="5"/>
        <v>0.67102502799292796</v>
      </c>
    </row>
    <row r="24" spans="1:20">
      <c r="A24" s="56">
        <v>1988</v>
      </c>
      <c r="B24" s="57">
        <v>36.419979385291384</v>
      </c>
      <c r="C24" s="57">
        <v>36.419979385291384</v>
      </c>
      <c r="D24" s="57">
        <v>36.419979385291384</v>
      </c>
      <c r="E24" s="56">
        <v>1988</v>
      </c>
      <c r="F24" s="4">
        <v>8.0448142069590745</v>
      </c>
      <c r="G24" s="4">
        <v>8.0448142069590745</v>
      </c>
      <c r="H24" s="4">
        <v>8.0448142069590745</v>
      </c>
      <c r="I24" s="3">
        <v>1988</v>
      </c>
      <c r="J24" s="4">
        <f t="shared" si="2"/>
        <v>9.0245519051535847</v>
      </c>
      <c r="K24" s="4">
        <f t="shared" si="0"/>
        <v>9.0245519051535847</v>
      </c>
      <c r="L24" s="4">
        <f t="shared" si="0"/>
        <v>9.0245519051535847</v>
      </c>
      <c r="M24" s="56">
        <v>1988</v>
      </c>
      <c r="N24" s="4">
        <v>0.61879910641785862</v>
      </c>
      <c r="O24" s="4">
        <v>0.61879910641785862</v>
      </c>
      <c r="P24" s="4">
        <v>0.61879910641785862</v>
      </c>
      <c r="Q24" s="3">
        <v>1988</v>
      </c>
      <c r="R24" s="2">
        <f t="shared" si="3"/>
        <v>0.65648397199870623</v>
      </c>
      <c r="S24" s="2">
        <f t="shared" si="4"/>
        <v>0.65648397199870623</v>
      </c>
      <c r="T24" s="2">
        <f t="shared" si="5"/>
        <v>0.65648397199870623</v>
      </c>
    </row>
    <row r="25" spans="1:20">
      <c r="A25" s="56">
        <v>1989</v>
      </c>
      <c r="B25" s="57">
        <v>35.424763906481743</v>
      </c>
      <c r="C25" s="57">
        <v>35.424763906481743</v>
      </c>
      <c r="D25" s="57">
        <v>35.424763906481743</v>
      </c>
      <c r="E25" s="56">
        <v>1989</v>
      </c>
      <c r="F25" s="4">
        <v>7.8249809242926158</v>
      </c>
      <c r="G25" s="4">
        <v>7.8249809242926158</v>
      </c>
      <c r="H25" s="4">
        <v>7.8249809242926158</v>
      </c>
      <c r="I25" s="3">
        <v>1989</v>
      </c>
      <c r="J25" s="4">
        <f t="shared" si="2"/>
        <v>8.7779462261575922</v>
      </c>
      <c r="K25" s="4">
        <f t="shared" si="0"/>
        <v>8.7779462261575922</v>
      </c>
      <c r="L25" s="4">
        <f t="shared" si="0"/>
        <v>8.7779462261575922</v>
      </c>
      <c r="M25" s="56">
        <v>1989</v>
      </c>
      <c r="N25" s="4">
        <v>0.60188974898891567</v>
      </c>
      <c r="O25" s="4">
        <v>0.60188974898891567</v>
      </c>
      <c r="P25" s="4">
        <v>0.60188974898891567</v>
      </c>
      <c r="Q25" s="3">
        <v>1989</v>
      </c>
      <c r="R25" s="2">
        <f t="shared" si="3"/>
        <v>0.63854483470234058</v>
      </c>
      <c r="S25" s="2">
        <f t="shared" si="4"/>
        <v>0.63854483470234058</v>
      </c>
      <c r="T25" s="2">
        <f t="shared" si="5"/>
        <v>0.63854483470234058</v>
      </c>
    </row>
    <row r="26" spans="1:20">
      <c r="A26" s="56">
        <v>1990</v>
      </c>
      <c r="B26" s="57">
        <v>35.199728941846566</v>
      </c>
      <c r="C26" s="57">
        <v>35.199728941846566</v>
      </c>
      <c r="D26" s="57">
        <v>35.199728941846566</v>
      </c>
      <c r="E26" s="56">
        <v>1990</v>
      </c>
      <c r="F26" s="4">
        <v>8.9552819377789667</v>
      </c>
      <c r="G26" s="4">
        <v>8.9552819377789667</v>
      </c>
      <c r="H26" s="4">
        <v>8.9552819377789667</v>
      </c>
      <c r="I26" s="3">
        <v>1990</v>
      </c>
      <c r="J26" s="4">
        <f t="shared" si="2"/>
        <v>10.045900948571379</v>
      </c>
      <c r="K26" s="4">
        <f t="shared" si="0"/>
        <v>10.045900948571379</v>
      </c>
      <c r="L26" s="4">
        <f t="shared" si="0"/>
        <v>10.045900948571379</v>
      </c>
      <c r="M26" s="56">
        <v>1990</v>
      </c>
      <c r="N26" s="4">
        <v>0.71381961241183423</v>
      </c>
      <c r="O26" s="4">
        <v>0.71381961241183423</v>
      </c>
      <c r="P26" s="4">
        <v>0.71381961241183423</v>
      </c>
      <c r="Q26" s="3">
        <v>1990</v>
      </c>
      <c r="R26" s="2">
        <f t="shared" si="3"/>
        <v>0.75729122680771488</v>
      </c>
      <c r="S26" s="2">
        <f t="shared" si="4"/>
        <v>0.75729122680771488</v>
      </c>
      <c r="T26" s="2">
        <f t="shared" si="5"/>
        <v>0.75729122680771488</v>
      </c>
    </row>
    <row r="27" spans="1:20">
      <c r="A27" s="56">
        <v>1991</v>
      </c>
      <c r="B27" s="57">
        <v>39.072099909186939</v>
      </c>
      <c r="C27" s="57">
        <v>39.072099909186939</v>
      </c>
      <c r="D27" s="57">
        <v>39.072099909186939</v>
      </c>
      <c r="E27" s="56">
        <v>1991</v>
      </c>
      <c r="F27" s="4">
        <v>9.8395257742396893</v>
      </c>
      <c r="G27" s="4">
        <v>9.8395257742396893</v>
      </c>
      <c r="H27" s="4">
        <v>9.8395257742396893</v>
      </c>
      <c r="I27" s="3">
        <v>1991</v>
      </c>
      <c r="J27" s="4">
        <f t="shared" si="2"/>
        <v>11.037832420655469</v>
      </c>
      <c r="K27" s="4">
        <f t="shared" si="0"/>
        <v>11.037832420655469</v>
      </c>
      <c r="L27" s="4">
        <f t="shared" si="0"/>
        <v>11.037832420655469</v>
      </c>
      <c r="M27" s="56">
        <v>1991</v>
      </c>
      <c r="N27" s="4">
        <v>0.81027101932295242</v>
      </c>
      <c r="O27" s="4">
        <v>0.81027101932295242</v>
      </c>
      <c r="P27" s="4">
        <v>0.81027101932295242</v>
      </c>
      <c r="Q27" s="3">
        <v>1991</v>
      </c>
      <c r="R27" s="2">
        <f t="shared" si="3"/>
        <v>0.85961652439972014</v>
      </c>
      <c r="S27" s="2">
        <f t="shared" si="4"/>
        <v>0.85961652439972014</v>
      </c>
      <c r="T27" s="2">
        <f t="shared" si="5"/>
        <v>0.85961652439972014</v>
      </c>
    </row>
    <row r="28" spans="1:20">
      <c r="A28" s="56">
        <v>1992</v>
      </c>
      <c r="B28" s="57">
        <v>34.74348792597948</v>
      </c>
      <c r="C28" s="57">
        <v>34.74348792597948</v>
      </c>
      <c r="D28" s="57">
        <v>34.74348792597948</v>
      </c>
      <c r="E28" s="56">
        <v>1992</v>
      </c>
      <c r="F28" s="4">
        <v>9.1024519186401456</v>
      </c>
      <c r="G28" s="4">
        <v>9.1024519186401456</v>
      </c>
      <c r="H28" s="4">
        <v>9.1024519186401456</v>
      </c>
      <c r="I28" s="3">
        <v>1992</v>
      </c>
      <c r="J28" s="4">
        <f t="shared" si="2"/>
        <v>10.210994025551736</v>
      </c>
      <c r="K28" s="4">
        <f t="shared" si="0"/>
        <v>10.210994025551736</v>
      </c>
      <c r="L28" s="4">
        <f t="shared" si="0"/>
        <v>10.210994025551736</v>
      </c>
      <c r="M28" s="56">
        <v>1992</v>
      </c>
      <c r="N28" s="4">
        <v>0.72404087651760896</v>
      </c>
      <c r="O28" s="4">
        <v>0.72404087651760896</v>
      </c>
      <c r="P28" s="4">
        <v>0.72404087651760896</v>
      </c>
      <c r="Q28" s="3">
        <v>1992</v>
      </c>
      <c r="R28" s="2">
        <f t="shared" si="3"/>
        <v>0.76813496589753127</v>
      </c>
      <c r="S28" s="2">
        <f t="shared" si="4"/>
        <v>0.76813496589753127</v>
      </c>
      <c r="T28" s="2">
        <f t="shared" si="5"/>
        <v>0.76813496589753127</v>
      </c>
    </row>
    <row r="29" spans="1:20">
      <c r="A29" s="56">
        <v>1993</v>
      </c>
      <c r="B29" s="57">
        <v>37.451631266441041</v>
      </c>
      <c r="C29" s="57">
        <v>37.451631266441041</v>
      </c>
      <c r="D29" s="57">
        <v>37.451631266441041</v>
      </c>
      <c r="E29" s="56">
        <v>1993</v>
      </c>
      <c r="F29" s="4">
        <v>9.7615399926504267</v>
      </c>
      <c r="G29" s="4">
        <v>9.7615399926504267</v>
      </c>
      <c r="H29" s="4">
        <v>9.7615399926504267</v>
      </c>
      <c r="I29" s="3">
        <v>1993</v>
      </c>
      <c r="J29" s="4">
        <f t="shared" si="2"/>
        <v>10.950349140655359</v>
      </c>
      <c r="K29" s="4">
        <f t="shared" si="0"/>
        <v>10.950349140655359</v>
      </c>
      <c r="L29" s="4">
        <f t="shared" si="0"/>
        <v>10.950349140655359</v>
      </c>
      <c r="M29" s="56">
        <v>1993</v>
      </c>
      <c r="N29" s="4">
        <v>0.79163883052096085</v>
      </c>
      <c r="O29" s="4">
        <v>0.79163883052096085</v>
      </c>
      <c r="P29" s="4">
        <v>0.79163883052096085</v>
      </c>
      <c r="Q29" s="3">
        <v>1993</v>
      </c>
      <c r="R29" s="2">
        <f t="shared" si="3"/>
        <v>0.83984963529968737</v>
      </c>
      <c r="S29" s="2">
        <f t="shared" si="4"/>
        <v>0.83984963529968737</v>
      </c>
      <c r="T29" s="2">
        <f t="shared" si="5"/>
        <v>0.83984963529968737</v>
      </c>
    </row>
    <row r="30" spans="1:20">
      <c r="A30" s="56">
        <v>1994</v>
      </c>
      <c r="B30" s="57">
        <v>36.834661180551528</v>
      </c>
      <c r="C30" s="57">
        <v>36.834661180551528</v>
      </c>
      <c r="D30" s="57">
        <v>36.834661180551528</v>
      </c>
      <c r="E30" s="56">
        <v>1994</v>
      </c>
      <c r="F30" s="4">
        <v>9.4843587888568557</v>
      </c>
      <c r="G30" s="4">
        <v>9.4843587888568557</v>
      </c>
      <c r="H30" s="4">
        <v>9.4843587888568557</v>
      </c>
      <c r="I30" s="3">
        <v>1994</v>
      </c>
      <c r="J30" s="4">
        <f t="shared" si="2"/>
        <v>10.639411423957789</v>
      </c>
      <c r="K30" s="4">
        <f t="shared" si="0"/>
        <v>10.639411423957789</v>
      </c>
      <c r="L30" s="4">
        <f t="shared" si="0"/>
        <v>10.639411423957789</v>
      </c>
      <c r="M30" s="56">
        <v>1994</v>
      </c>
      <c r="N30" s="4">
        <v>0.78488387274732896</v>
      </c>
      <c r="O30" s="4">
        <v>0.78488387274732896</v>
      </c>
      <c r="P30" s="4">
        <v>0.78488387274732896</v>
      </c>
      <c r="Q30" s="3">
        <v>1994</v>
      </c>
      <c r="R30" s="2">
        <f t="shared" si="3"/>
        <v>0.83268330059764128</v>
      </c>
      <c r="S30" s="2">
        <f t="shared" si="4"/>
        <v>0.83268330059764128</v>
      </c>
      <c r="T30" s="2">
        <f t="shared" si="5"/>
        <v>0.83268330059764128</v>
      </c>
    </row>
    <row r="31" spans="1:20">
      <c r="A31" s="56">
        <v>1995</v>
      </c>
      <c r="B31" s="57">
        <v>35.386471142352782</v>
      </c>
      <c r="C31" s="57">
        <v>35.386471142352782</v>
      </c>
      <c r="D31" s="57">
        <v>35.386471142352782</v>
      </c>
      <c r="E31" s="56">
        <v>1995</v>
      </c>
      <c r="F31" s="4">
        <v>9.4183343408167914</v>
      </c>
      <c r="G31" s="4">
        <v>9.4183343408167914</v>
      </c>
      <c r="H31" s="4">
        <v>9.4183343408167914</v>
      </c>
      <c r="I31" s="3">
        <v>1995</v>
      </c>
      <c r="J31" s="4">
        <f t="shared" si="2"/>
        <v>10.565346188513164</v>
      </c>
      <c r="K31" s="4">
        <f t="shared" si="0"/>
        <v>10.565346188513164</v>
      </c>
      <c r="L31" s="4">
        <f t="shared" si="0"/>
        <v>10.565346188513164</v>
      </c>
      <c r="M31" s="56">
        <v>1995</v>
      </c>
      <c r="N31" s="4">
        <v>0.74520717413379511</v>
      </c>
      <c r="O31" s="4">
        <v>0.74520717413379511</v>
      </c>
      <c r="P31" s="4">
        <v>0.74520717413379511</v>
      </c>
      <c r="Q31" s="3">
        <v>1995</v>
      </c>
      <c r="R31" s="2">
        <f t="shared" si="3"/>
        <v>0.79059029103854317</v>
      </c>
      <c r="S31" s="2">
        <f t="shared" si="4"/>
        <v>0.79059029103854317</v>
      </c>
      <c r="T31" s="2">
        <f t="shared" si="5"/>
        <v>0.79059029103854317</v>
      </c>
    </row>
    <row r="32" spans="1:20">
      <c r="A32" s="56">
        <v>1996</v>
      </c>
      <c r="B32" s="57">
        <v>36.86771422541149</v>
      </c>
      <c r="C32" s="57">
        <v>36.86771422541149</v>
      </c>
      <c r="D32" s="57">
        <v>36.86771422541149</v>
      </c>
      <c r="E32" s="56">
        <v>1996</v>
      </c>
      <c r="F32" s="4">
        <v>8.3174880484740594</v>
      </c>
      <c r="G32" s="4">
        <v>8.3174880484740594</v>
      </c>
      <c r="H32" s="4">
        <v>8.3174880484740594</v>
      </c>
      <c r="I32" s="3">
        <v>1996</v>
      </c>
      <c r="J32" s="4">
        <f t="shared" si="2"/>
        <v>9.3304333304574723</v>
      </c>
      <c r="K32" s="4">
        <f t="shared" si="0"/>
        <v>9.3304333304574723</v>
      </c>
      <c r="L32" s="4">
        <f t="shared" si="0"/>
        <v>9.3304333304574723</v>
      </c>
      <c r="M32" s="56">
        <v>1996</v>
      </c>
      <c r="N32" s="4">
        <v>0.63557589082138122</v>
      </c>
      <c r="O32" s="4">
        <v>0.63557589082138122</v>
      </c>
      <c r="P32" s="4">
        <v>0.63557589082138122</v>
      </c>
      <c r="Q32" s="3">
        <v>1996</v>
      </c>
      <c r="R32" s="2">
        <f t="shared" si="3"/>
        <v>0.67428246257240332</v>
      </c>
      <c r="S32" s="2">
        <f t="shared" si="4"/>
        <v>0.67428246257240332</v>
      </c>
      <c r="T32" s="2">
        <f t="shared" si="5"/>
        <v>0.67428246257240332</v>
      </c>
    </row>
    <row r="33" spans="1:22">
      <c r="A33" s="56">
        <v>1997</v>
      </c>
      <c r="B33" s="57">
        <v>38.096287261170673</v>
      </c>
      <c r="C33" s="57">
        <v>38.096287261170673</v>
      </c>
      <c r="D33" s="57">
        <v>38.096287261170673</v>
      </c>
      <c r="E33" s="56">
        <v>1997</v>
      </c>
      <c r="F33" s="4">
        <v>8.6380833969218713</v>
      </c>
      <c r="G33" s="4">
        <v>8.6380833969218713</v>
      </c>
      <c r="H33" s="4">
        <v>8.6380833969218713</v>
      </c>
      <c r="I33" s="3">
        <v>1997</v>
      </c>
      <c r="J33" s="4">
        <f t="shared" si="2"/>
        <v>9.6900723834160019</v>
      </c>
      <c r="K33" s="4">
        <f t="shared" si="0"/>
        <v>9.6900723834160019</v>
      </c>
      <c r="L33" s="4">
        <f t="shared" si="0"/>
        <v>9.6900723834160019</v>
      </c>
      <c r="M33" s="56">
        <v>1997</v>
      </c>
      <c r="N33" s="4">
        <v>0.62819721842110543</v>
      </c>
      <c r="O33" s="4">
        <v>0.62819721842110543</v>
      </c>
      <c r="P33" s="4">
        <v>0.62819721842110543</v>
      </c>
      <c r="Q33" s="3">
        <v>1997</v>
      </c>
      <c r="R33" s="2">
        <f t="shared" si="3"/>
        <v>0.66645442902295071</v>
      </c>
      <c r="S33" s="2">
        <f t="shared" si="4"/>
        <v>0.66645442902295071</v>
      </c>
      <c r="T33" s="2">
        <f t="shared" si="5"/>
        <v>0.66645442902295071</v>
      </c>
    </row>
    <row r="34" spans="1:22">
      <c r="A34" s="56">
        <v>1998</v>
      </c>
      <c r="B34" s="57">
        <v>37.565472528504699</v>
      </c>
      <c r="C34" s="57">
        <v>37.565472528504699</v>
      </c>
      <c r="D34" s="57">
        <v>37.565472528504699</v>
      </c>
      <c r="E34" s="56">
        <v>1998</v>
      </c>
      <c r="F34" s="4">
        <v>7.7118755063153142</v>
      </c>
      <c r="G34" s="4">
        <v>7.7118755063153142</v>
      </c>
      <c r="H34" s="4">
        <v>7.7118755063153142</v>
      </c>
      <c r="I34" s="3">
        <v>1998</v>
      </c>
      <c r="J34" s="4">
        <f t="shared" si="2"/>
        <v>8.6510662648519254</v>
      </c>
      <c r="K34" s="4">
        <f t="shared" si="0"/>
        <v>8.6510662648519254</v>
      </c>
      <c r="L34" s="4">
        <f t="shared" si="0"/>
        <v>8.6510662648519254</v>
      </c>
      <c r="M34" s="56">
        <v>1998</v>
      </c>
      <c r="N34" s="4">
        <v>0.57059284304998958</v>
      </c>
      <c r="O34" s="4">
        <v>0.57059284304998958</v>
      </c>
      <c r="P34" s="4">
        <v>0.57059284304998958</v>
      </c>
      <c r="Q34" s="3">
        <v>1998</v>
      </c>
      <c r="R34" s="2">
        <f t="shared" si="3"/>
        <v>0.60534194719173395</v>
      </c>
      <c r="S34" s="2">
        <f t="shared" si="4"/>
        <v>0.60534194719173395</v>
      </c>
      <c r="T34" s="2">
        <f t="shared" si="5"/>
        <v>0.60534194719173395</v>
      </c>
    </row>
    <row r="35" spans="1:22">
      <c r="A35" s="56">
        <v>1999</v>
      </c>
      <c r="B35" s="57">
        <v>33.356563462704287</v>
      </c>
      <c r="C35" s="57">
        <v>33.356563462704287</v>
      </c>
      <c r="D35" s="57">
        <v>33.356563462704287</v>
      </c>
      <c r="E35" s="56">
        <v>1999</v>
      </c>
      <c r="F35" s="4">
        <v>6.9703429012241802</v>
      </c>
      <c r="G35" s="4">
        <v>6.9703429012241802</v>
      </c>
      <c r="H35" s="4">
        <v>6.9703429012241802</v>
      </c>
      <c r="I35" s="3">
        <v>1999</v>
      </c>
      <c r="J35" s="4">
        <f t="shared" si="2"/>
        <v>7.8192261114497672</v>
      </c>
      <c r="K35" s="4">
        <f t="shared" si="0"/>
        <v>7.8192261114497672</v>
      </c>
      <c r="L35" s="4">
        <f t="shared" si="0"/>
        <v>7.8192261114497672</v>
      </c>
      <c r="M35" s="56">
        <v>1999</v>
      </c>
      <c r="N35" s="4">
        <v>0.50580868793403899</v>
      </c>
      <c r="O35" s="4">
        <v>0.50580868793403899</v>
      </c>
      <c r="P35" s="4">
        <v>0.50580868793403899</v>
      </c>
      <c r="Q35" s="3">
        <v>1999</v>
      </c>
      <c r="R35" s="2">
        <f t="shared" si="3"/>
        <v>0.5366124370292219</v>
      </c>
      <c r="S35" s="2">
        <f t="shared" si="4"/>
        <v>0.5366124370292219</v>
      </c>
      <c r="T35" s="2">
        <f t="shared" si="5"/>
        <v>0.5366124370292219</v>
      </c>
    </row>
    <row r="36" spans="1:22">
      <c r="A36" s="56">
        <v>2000</v>
      </c>
      <c r="B36" s="57">
        <v>42.647815062223906</v>
      </c>
      <c r="C36" s="57">
        <v>42.647815062223906</v>
      </c>
      <c r="D36" s="57">
        <v>42.647815062223906</v>
      </c>
      <c r="E36" s="56">
        <v>2000</v>
      </c>
      <c r="F36" s="4">
        <v>8.9392928704505632</v>
      </c>
      <c r="G36" s="4">
        <v>8.9392928704505632</v>
      </c>
      <c r="H36" s="4">
        <v>8.9392928704505632</v>
      </c>
      <c r="I36" s="3">
        <v>2000</v>
      </c>
      <c r="J36" s="4">
        <f t="shared" si="2"/>
        <v>10.027964652678385</v>
      </c>
      <c r="K36" s="4">
        <f t="shared" si="0"/>
        <v>10.027964652678385</v>
      </c>
      <c r="L36" s="4">
        <f t="shared" si="0"/>
        <v>10.027964652678385</v>
      </c>
      <c r="M36" s="56">
        <v>2000</v>
      </c>
      <c r="N36" s="4">
        <v>0.69163546104375884</v>
      </c>
      <c r="O36" s="4">
        <v>0.69163546104375884</v>
      </c>
      <c r="P36" s="4">
        <v>0.69163546104375884</v>
      </c>
      <c r="Q36" s="3">
        <v>2000</v>
      </c>
      <c r="R36" s="2">
        <f t="shared" si="3"/>
        <v>0.7337560606213237</v>
      </c>
      <c r="S36" s="2">
        <f t="shared" si="4"/>
        <v>0.7337560606213237</v>
      </c>
      <c r="T36" s="2">
        <f t="shared" si="5"/>
        <v>0.7337560606213237</v>
      </c>
    </row>
    <row r="37" spans="1:22">
      <c r="A37" s="56">
        <v>2001</v>
      </c>
      <c r="B37" s="57">
        <v>42.789414802034202</v>
      </c>
      <c r="C37" s="57">
        <v>42.789414802034202</v>
      </c>
      <c r="D37" s="57">
        <v>42.789414802034202</v>
      </c>
      <c r="E37" s="56">
        <v>2001</v>
      </c>
      <c r="F37" s="4">
        <v>8.8952408070602864</v>
      </c>
      <c r="G37" s="4">
        <v>8.8952408070602864</v>
      </c>
      <c r="H37" s="4">
        <v>8.8952408070602864</v>
      </c>
      <c r="I37" s="3">
        <v>2001</v>
      </c>
      <c r="J37" s="4">
        <f t="shared" si="2"/>
        <v>9.978547708748124</v>
      </c>
      <c r="K37" s="4">
        <f t="shared" si="0"/>
        <v>9.978547708748124</v>
      </c>
      <c r="L37" s="4">
        <f t="shared" si="0"/>
        <v>9.978547708748124</v>
      </c>
      <c r="M37" s="56">
        <v>2001</v>
      </c>
      <c r="N37" s="4">
        <v>0.69118589593638258</v>
      </c>
      <c r="O37" s="4">
        <v>0.69118589593638258</v>
      </c>
      <c r="P37" s="4">
        <v>0.69118589593638258</v>
      </c>
      <c r="Q37" s="3">
        <v>2001</v>
      </c>
      <c r="R37" s="2">
        <f t="shared" si="3"/>
        <v>0.73327911699890824</v>
      </c>
      <c r="S37" s="2">
        <f t="shared" si="4"/>
        <v>0.73327911699890824</v>
      </c>
      <c r="T37" s="2">
        <f t="shared" si="5"/>
        <v>0.73327911699890824</v>
      </c>
    </row>
    <row r="38" spans="1:22">
      <c r="A38" s="56">
        <v>2002</v>
      </c>
      <c r="B38" s="57">
        <v>33.67329272200061</v>
      </c>
      <c r="C38" s="57">
        <v>33.67329272200061</v>
      </c>
      <c r="D38" s="57">
        <v>33.67329272200061</v>
      </c>
      <c r="E38" s="56">
        <v>2002</v>
      </c>
      <c r="F38" s="4">
        <v>6.8519919399065996</v>
      </c>
      <c r="G38" s="4">
        <v>6.8519919399065996</v>
      </c>
      <c r="H38" s="4">
        <v>6.8519919399065996</v>
      </c>
      <c r="I38" s="3">
        <v>2002</v>
      </c>
      <c r="J38" s="4">
        <f t="shared" si="2"/>
        <v>7.686461778308125</v>
      </c>
      <c r="K38" s="4">
        <f t="shared" si="0"/>
        <v>7.686461778308125</v>
      </c>
      <c r="L38" s="4">
        <f t="shared" si="0"/>
        <v>7.686461778308125</v>
      </c>
      <c r="M38" s="56">
        <v>2002</v>
      </c>
      <c r="N38" s="4">
        <v>0.51087779457338656</v>
      </c>
      <c r="O38" s="4">
        <v>0.51087779457338656</v>
      </c>
      <c r="P38" s="4">
        <v>0.51087779457338656</v>
      </c>
      <c r="Q38" s="3">
        <v>2002</v>
      </c>
      <c r="R38" s="2">
        <f t="shared" si="3"/>
        <v>0.54199025226290576</v>
      </c>
      <c r="S38" s="2">
        <f t="shared" si="4"/>
        <v>0.54199025226290576</v>
      </c>
      <c r="T38" s="2">
        <f t="shared" si="5"/>
        <v>0.54199025226290576</v>
      </c>
    </row>
    <row r="39" spans="1:22">
      <c r="A39" s="56">
        <v>2003</v>
      </c>
      <c r="B39" s="57">
        <v>41.163147899667592</v>
      </c>
      <c r="C39" s="57">
        <v>41.163147899667592</v>
      </c>
      <c r="D39" s="57">
        <v>41.163147899667592</v>
      </c>
      <c r="E39" s="56">
        <v>2003</v>
      </c>
      <c r="F39" s="4">
        <v>8.9125752342598599</v>
      </c>
      <c r="G39" s="4">
        <v>8.9125752342598599</v>
      </c>
      <c r="H39" s="4">
        <v>8.9125752342598599</v>
      </c>
      <c r="I39" s="3">
        <v>2003</v>
      </c>
      <c r="J39" s="4">
        <f t="shared" si="2"/>
        <v>9.9979932091641963</v>
      </c>
      <c r="K39" s="4">
        <f t="shared" si="0"/>
        <v>9.9979932091641963</v>
      </c>
      <c r="L39" s="4">
        <f t="shared" si="0"/>
        <v>9.9979932091641963</v>
      </c>
      <c r="M39" s="56">
        <v>2003</v>
      </c>
      <c r="N39" s="4">
        <v>0.6768666340061924</v>
      </c>
      <c r="O39" s="4">
        <v>0.6768666340061924</v>
      </c>
      <c r="P39" s="4">
        <v>0.6768666340061924</v>
      </c>
      <c r="Q39" s="3">
        <v>2003</v>
      </c>
      <c r="R39" s="2">
        <f t="shared" si="3"/>
        <v>0.71808781201716954</v>
      </c>
      <c r="S39" s="2">
        <f t="shared" si="4"/>
        <v>0.71808781201716954</v>
      </c>
      <c r="T39" s="2">
        <f t="shared" si="5"/>
        <v>0.71808781201716954</v>
      </c>
    </row>
    <row r="40" spans="1:22">
      <c r="A40" s="56">
        <v>2004</v>
      </c>
      <c r="B40" s="57">
        <v>44.111890399681933</v>
      </c>
      <c r="C40" s="57">
        <v>44.111890399681933</v>
      </c>
      <c r="D40" s="57">
        <v>44.111890399681933</v>
      </c>
      <c r="E40" s="56">
        <v>2004</v>
      </c>
      <c r="F40" s="4">
        <v>9.5708265839123197</v>
      </c>
      <c r="G40" s="4">
        <v>9.5708265839123197</v>
      </c>
      <c r="H40" s="4">
        <v>9.5708265839123197</v>
      </c>
      <c r="I40" s="3">
        <v>2004</v>
      </c>
      <c r="J40" s="4">
        <f t="shared" si="2"/>
        <v>10.736409699434082</v>
      </c>
      <c r="K40" s="4">
        <f t="shared" si="0"/>
        <v>10.736409699434082</v>
      </c>
      <c r="L40" s="4">
        <f t="shared" si="0"/>
        <v>10.736409699434082</v>
      </c>
      <c r="M40" s="56">
        <v>2004</v>
      </c>
      <c r="N40" s="4">
        <v>0.74479859230067902</v>
      </c>
      <c r="O40" s="4">
        <v>0.74479859230067902</v>
      </c>
      <c r="P40" s="4">
        <v>0.74479859230067902</v>
      </c>
      <c r="Q40" s="3">
        <v>2004</v>
      </c>
      <c r="R40" s="2">
        <f t="shared" si="3"/>
        <v>0.79015682657179032</v>
      </c>
      <c r="S40" s="2">
        <f t="shared" si="4"/>
        <v>0.79015682657179032</v>
      </c>
      <c r="T40" s="2">
        <f t="shared" si="5"/>
        <v>0.79015682657179032</v>
      </c>
      <c r="V40" s="61">
        <v>1.121785</v>
      </c>
    </row>
    <row r="41" spans="1:22">
      <c r="A41" s="56">
        <v>2005</v>
      </c>
      <c r="B41" s="57">
        <v>50.324243874267786</v>
      </c>
      <c r="C41" s="57">
        <v>50.324243874267786</v>
      </c>
      <c r="D41" s="57">
        <v>50.324243874267786</v>
      </c>
      <c r="E41" s="56">
        <v>2005</v>
      </c>
      <c r="F41" s="4">
        <v>11.260904237731321</v>
      </c>
      <c r="G41" s="4">
        <v>11.260904237731321</v>
      </c>
      <c r="H41" s="4">
        <v>11.260904237731321</v>
      </c>
      <c r="I41" s="3">
        <v>2005</v>
      </c>
      <c r="J41" s="4">
        <f t="shared" si="2"/>
        <v>12.632313460323431</v>
      </c>
      <c r="K41" s="4">
        <f t="shared" si="0"/>
        <v>12.632313460323431</v>
      </c>
      <c r="L41" s="4">
        <f t="shared" si="0"/>
        <v>12.632313460323431</v>
      </c>
      <c r="M41" s="56">
        <v>2005</v>
      </c>
      <c r="N41" s="4">
        <v>0.90414466604772437</v>
      </c>
      <c r="O41" s="4">
        <v>0.90414466604772437</v>
      </c>
      <c r="P41" s="4">
        <v>0.90414466604772437</v>
      </c>
      <c r="Q41" s="3">
        <v>2005</v>
      </c>
      <c r="R41" s="2">
        <f t="shared" si="3"/>
        <v>0.95920707621003076</v>
      </c>
      <c r="S41" s="2">
        <f t="shared" si="4"/>
        <v>0.95920707621003076</v>
      </c>
      <c r="T41" s="2">
        <f t="shared" si="5"/>
        <v>0.95920707621003076</v>
      </c>
    </row>
    <row r="42" spans="1:22">
      <c r="A42" s="56">
        <v>2006</v>
      </c>
      <c r="B42" s="57">
        <v>47.449219996381203</v>
      </c>
      <c r="C42" s="57">
        <v>47.449219996381203</v>
      </c>
      <c r="D42" s="57">
        <v>47.449219996381203</v>
      </c>
      <c r="E42" s="56">
        <v>2006</v>
      </c>
      <c r="F42" s="4">
        <v>10.438663411007191</v>
      </c>
      <c r="G42" s="4">
        <v>10.438663411007191</v>
      </c>
      <c r="H42" s="4">
        <v>10.438663411007191</v>
      </c>
      <c r="I42" s="3">
        <v>2006</v>
      </c>
      <c r="J42" s="4">
        <f t="shared" si="2"/>
        <v>11.709936034516701</v>
      </c>
      <c r="K42" s="4">
        <f t="shared" si="0"/>
        <v>11.709936034516701</v>
      </c>
      <c r="L42" s="4">
        <f t="shared" si="0"/>
        <v>11.709936034516701</v>
      </c>
      <c r="M42" s="56">
        <v>2006</v>
      </c>
      <c r="N42" s="4">
        <v>0.81490928364639248</v>
      </c>
      <c r="O42" s="4">
        <v>0.81490928364639248</v>
      </c>
      <c r="P42" s="4">
        <v>0.81490928364639248</v>
      </c>
      <c r="Q42" s="3">
        <v>2006</v>
      </c>
      <c r="R42" s="2">
        <f t="shared" si="3"/>
        <v>0.86453725902045775</v>
      </c>
      <c r="S42" s="2">
        <f t="shared" si="4"/>
        <v>0.86453725902045775</v>
      </c>
      <c r="T42" s="2">
        <f t="shared" si="5"/>
        <v>0.86453725902045775</v>
      </c>
    </row>
    <row r="43" spans="1:22">
      <c r="A43" s="56">
        <v>2007</v>
      </c>
      <c r="B43" s="57">
        <v>46.461747099166303</v>
      </c>
      <c r="C43" s="57">
        <v>46.461747099166303</v>
      </c>
      <c r="D43" s="57">
        <v>46.461747099166303</v>
      </c>
      <c r="E43" s="56">
        <v>2007</v>
      </c>
      <c r="F43" s="4">
        <v>9.8780502752636146</v>
      </c>
      <c r="G43" s="4">
        <v>9.8780502752636146</v>
      </c>
      <c r="H43" s="4">
        <v>9.8780502752636146</v>
      </c>
      <c r="I43" s="3">
        <v>2007</v>
      </c>
      <c r="J43" s="4">
        <f t="shared" si="2"/>
        <v>11.081048628036594</v>
      </c>
      <c r="K43" s="4">
        <f t="shared" si="0"/>
        <v>11.081048628036594</v>
      </c>
      <c r="L43" s="4">
        <f t="shared" si="0"/>
        <v>11.081048628036594</v>
      </c>
      <c r="M43" s="56">
        <v>2007</v>
      </c>
      <c r="N43" s="4">
        <v>0.78110932570020897</v>
      </c>
      <c r="O43" s="4">
        <v>0.78110932570020897</v>
      </c>
      <c r="P43" s="4">
        <v>0.78110932570020897</v>
      </c>
      <c r="Q43" s="3">
        <v>2007</v>
      </c>
      <c r="R43" s="2">
        <f t="shared" si="3"/>
        <v>0.82867888363535169</v>
      </c>
      <c r="S43" s="2">
        <f t="shared" si="4"/>
        <v>0.82867888363535169</v>
      </c>
      <c r="T43" s="2">
        <f t="shared" si="5"/>
        <v>0.82867888363535169</v>
      </c>
    </row>
    <row r="44" spans="1:22">
      <c r="A44" s="56">
        <v>2008</v>
      </c>
      <c r="B44" s="57">
        <v>51.495670338151186</v>
      </c>
      <c r="C44" s="57">
        <v>51.495670338151186</v>
      </c>
      <c r="D44" s="57">
        <v>51.495670338151186</v>
      </c>
      <c r="E44" s="56">
        <v>2008</v>
      </c>
      <c r="F44" s="4">
        <v>11.828303986555955</v>
      </c>
      <c r="G44" s="4">
        <v>11.828303986555955</v>
      </c>
      <c r="H44" s="4">
        <v>11.828303986555955</v>
      </c>
      <c r="I44" s="3">
        <v>2008</v>
      </c>
      <c r="J44" s="4">
        <f t="shared" si="2"/>
        <v>13.268813987558673</v>
      </c>
      <c r="K44" s="4">
        <f t="shared" si="0"/>
        <v>13.268813987558673</v>
      </c>
      <c r="L44" s="4">
        <f t="shared" si="0"/>
        <v>13.268813987558673</v>
      </c>
      <c r="M44" s="56">
        <v>2008</v>
      </c>
      <c r="N44" s="4">
        <v>0.94997963476198299</v>
      </c>
      <c r="O44" s="4">
        <v>0.94997963476198299</v>
      </c>
      <c r="P44" s="4">
        <v>0.94997963476198299</v>
      </c>
      <c r="Q44" s="3">
        <v>2008</v>
      </c>
      <c r="R44" s="2">
        <f t="shared" si="3"/>
        <v>1.0078333945189877</v>
      </c>
      <c r="S44" s="2">
        <f t="shared" si="4"/>
        <v>1.0078333945189877</v>
      </c>
      <c r="T44" s="2">
        <f t="shared" si="5"/>
        <v>1.0078333945189877</v>
      </c>
    </row>
    <row r="45" spans="1:22">
      <c r="A45" s="56">
        <v>2009</v>
      </c>
      <c r="B45" s="57">
        <v>35.560142305121715</v>
      </c>
      <c r="C45" s="57">
        <v>35.560142305121715</v>
      </c>
      <c r="D45" s="57">
        <v>35.560142305121715</v>
      </c>
      <c r="E45" s="56">
        <v>2009</v>
      </c>
      <c r="F45" s="4">
        <v>7.2408377345614054</v>
      </c>
      <c r="G45" s="4">
        <v>7.2408377345614054</v>
      </c>
      <c r="H45" s="4">
        <v>7.2408377345614054</v>
      </c>
      <c r="I45" s="3">
        <v>2009</v>
      </c>
      <c r="J45" s="4">
        <f t="shared" si="2"/>
        <v>8.1226631580649666</v>
      </c>
      <c r="K45" s="4">
        <f t="shared" si="0"/>
        <v>8.1226631580649666</v>
      </c>
      <c r="L45" s="4">
        <f t="shared" si="0"/>
        <v>8.1226631580649666</v>
      </c>
      <c r="M45" s="56">
        <v>2009</v>
      </c>
      <c r="N45" s="4">
        <v>0.52851079032535186</v>
      </c>
      <c r="O45" s="4">
        <v>0.52851079032535186</v>
      </c>
      <c r="P45" s="4">
        <v>0.52851079032535186</v>
      </c>
      <c r="Q45" s="3">
        <v>2009</v>
      </c>
      <c r="R45" s="2">
        <f t="shared" si="3"/>
        <v>0.5606970974561658</v>
      </c>
      <c r="S45" s="2">
        <f t="shared" si="4"/>
        <v>0.5606970974561658</v>
      </c>
      <c r="T45" s="2">
        <f t="shared" si="5"/>
        <v>0.5606970974561658</v>
      </c>
    </row>
    <row r="46" spans="1:22">
      <c r="A46" s="56">
        <v>2010</v>
      </c>
      <c r="B46" s="57">
        <v>37.933517119672985</v>
      </c>
      <c r="C46" s="57">
        <v>37.933517119672985</v>
      </c>
      <c r="D46" s="57">
        <v>37.933517119672985</v>
      </c>
      <c r="E46" s="56">
        <v>2010</v>
      </c>
      <c r="F46" s="4">
        <v>7.9566219500128641</v>
      </c>
      <c r="G46" s="4">
        <v>7.9566219500128641</v>
      </c>
      <c r="H46" s="4">
        <v>7.9566219500128641</v>
      </c>
      <c r="I46" s="3">
        <v>2010</v>
      </c>
      <c r="J46" s="4">
        <f t="shared" si="2"/>
        <v>8.9256191541951804</v>
      </c>
      <c r="K46" s="4">
        <f t="shared" si="0"/>
        <v>8.9256191541951804</v>
      </c>
      <c r="L46" s="4">
        <f t="shared" si="0"/>
        <v>8.9256191541951804</v>
      </c>
      <c r="M46" s="56">
        <v>2010</v>
      </c>
      <c r="N46" s="4">
        <v>0.59131315539477969</v>
      </c>
      <c r="O46" s="4">
        <v>0.59131315539477969</v>
      </c>
      <c r="P46" s="4">
        <v>0.59131315539477969</v>
      </c>
      <c r="Q46" s="3">
        <v>2010</v>
      </c>
      <c r="R46" s="2">
        <f t="shared" si="3"/>
        <v>0.6273241265583217</v>
      </c>
      <c r="S46" s="2">
        <f t="shared" si="4"/>
        <v>0.6273241265583217</v>
      </c>
      <c r="T46" s="2">
        <f t="shared" si="5"/>
        <v>0.6273241265583217</v>
      </c>
    </row>
    <row r="47" spans="1:22">
      <c r="A47" s="56">
        <v>2011</v>
      </c>
      <c r="B47" s="57">
        <v>36.85290849204177</v>
      </c>
      <c r="C47" s="57">
        <v>36.85290849204177</v>
      </c>
      <c r="D47" s="57">
        <v>36.85290849204177</v>
      </c>
      <c r="E47" s="56">
        <v>2011</v>
      </c>
      <c r="F47" s="4">
        <v>7.7786096091838113</v>
      </c>
      <c r="G47" s="4">
        <v>7.7786096091838113</v>
      </c>
      <c r="H47" s="4">
        <v>7.7786096091838113</v>
      </c>
      <c r="I47" s="3">
        <v>2011</v>
      </c>
      <c r="J47" s="4">
        <f t="shared" si="2"/>
        <v>8.7259275804382614</v>
      </c>
      <c r="K47" s="4">
        <f t="shared" si="2"/>
        <v>8.7259275804382614</v>
      </c>
      <c r="L47" s="4">
        <f t="shared" si="2"/>
        <v>8.7259275804382614</v>
      </c>
      <c r="M47" s="56">
        <v>2011</v>
      </c>
      <c r="N47" s="4">
        <v>0.5782013591642523</v>
      </c>
      <c r="O47" s="4">
        <v>0.5782013591642523</v>
      </c>
      <c r="P47" s="4">
        <v>0.5782013591642523</v>
      </c>
      <c r="Q47" s="3">
        <v>2011</v>
      </c>
      <c r="R47" s="2">
        <f t="shared" si="3"/>
        <v>0.61341382193735527</v>
      </c>
      <c r="S47" s="2">
        <f t="shared" si="4"/>
        <v>0.61341382193735527</v>
      </c>
      <c r="T47" s="2">
        <f t="shared" si="5"/>
        <v>0.61341382193735527</v>
      </c>
    </row>
    <row r="48" spans="1:22">
      <c r="A48" s="56">
        <v>2012</v>
      </c>
      <c r="B48" s="57">
        <v>32.805943545318499</v>
      </c>
      <c r="C48" s="57">
        <v>32.805943545318499</v>
      </c>
      <c r="D48" s="57">
        <v>32.805943545318499</v>
      </c>
      <c r="E48" s="56">
        <v>2012</v>
      </c>
      <c r="F48" s="4">
        <v>6.3951142247265071</v>
      </c>
      <c r="G48" s="4">
        <v>6.3951142247265071</v>
      </c>
      <c r="H48" s="4">
        <v>6.3951142247265071</v>
      </c>
      <c r="I48" s="3">
        <v>2012</v>
      </c>
      <c r="J48" s="4">
        <f t="shared" si="2"/>
        <v>7.1739432105848246</v>
      </c>
      <c r="K48" s="4">
        <f t="shared" si="2"/>
        <v>7.1739432105848246</v>
      </c>
      <c r="L48" s="4">
        <f t="shared" si="2"/>
        <v>7.1739432105848246</v>
      </c>
      <c r="M48" s="56">
        <v>2012</v>
      </c>
      <c r="N48" s="4">
        <v>0.45297677804924968</v>
      </c>
      <c r="O48" s="4">
        <v>0.45297677804924968</v>
      </c>
      <c r="P48" s="4">
        <v>0.45297677804924968</v>
      </c>
      <c r="Q48" s="3">
        <v>2012</v>
      </c>
      <c r="R48" s="2">
        <f t="shared" si="3"/>
        <v>0.48056306383244896</v>
      </c>
      <c r="S48" s="2">
        <f t="shared" si="4"/>
        <v>0.48056306383244896</v>
      </c>
      <c r="T48" s="2">
        <f t="shared" si="5"/>
        <v>0.48056306383244896</v>
      </c>
    </row>
    <row r="49" spans="1:20">
      <c r="A49" s="56">
        <v>2013</v>
      </c>
      <c r="B49" s="57">
        <v>36.47966158148072</v>
      </c>
      <c r="C49" s="57">
        <v>36.47966158148072</v>
      </c>
      <c r="D49" s="57">
        <v>36.47966158148072</v>
      </c>
      <c r="E49" s="56">
        <v>2013</v>
      </c>
      <c r="F49" s="4">
        <v>7.1999788411283534</v>
      </c>
      <c r="G49" s="4">
        <v>7.1999788411283534</v>
      </c>
      <c r="H49" s="4">
        <v>7.1999788411283534</v>
      </c>
      <c r="I49" s="3">
        <v>2013</v>
      </c>
      <c r="J49" s="4">
        <f t="shared" si="2"/>
        <v>8.0768282642951696</v>
      </c>
      <c r="K49" s="4">
        <f t="shared" si="2"/>
        <v>8.0768282642951696</v>
      </c>
      <c r="L49" s="4">
        <f t="shared" si="2"/>
        <v>8.0768282642951696</v>
      </c>
      <c r="M49" s="56">
        <v>2013</v>
      </c>
      <c r="N49" s="4">
        <v>0.5260648490540103</v>
      </c>
      <c r="O49" s="4">
        <v>0.5260648490540103</v>
      </c>
      <c r="P49" s="4">
        <v>0.5260648490540103</v>
      </c>
      <c r="Q49" s="3">
        <v>2013</v>
      </c>
      <c r="R49" s="2">
        <f t="shared" si="3"/>
        <v>0.55810219836139952</v>
      </c>
      <c r="S49" s="2">
        <f t="shared" si="4"/>
        <v>0.55810219836139952</v>
      </c>
      <c r="T49" s="2">
        <f t="shared" si="5"/>
        <v>0.55810219836139952</v>
      </c>
    </row>
    <row r="50" spans="1:20">
      <c r="A50" s="56">
        <v>2014</v>
      </c>
      <c r="B50" s="57">
        <v>42.298573620269863</v>
      </c>
      <c r="C50" s="57">
        <v>42.298573620269863</v>
      </c>
      <c r="D50" s="57">
        <v>42.298573620269863</v>
      </c>
      <c r="E50" s="56">
        <v>2014</v>
      </c>
      <c r="F50" s="4">
        <v>8.1423558069060906</v>
      </c>
      <c r="G50" s="4">
        <v>8.1423558069060906</v>
      </c>
      <c r="H50" s="4">
        <v>8.1423558069060906</v>
      </c>
      <c r="I50" s="3">
        <v>2014</v>
      </c>
      <c r="J50" s="4">
        <f t="shared" si="2"/>
        <v>9.1339726088501489</v>
      </c>
      <c r="K50" s="4">
        <f t="shared" si="2"/>
        <v>9.1339726088501489</v>
      </c>
      <c r="L50" s="4">
        <f t="shared" si="2"/>
        <v>9.1339726088501489</v>
      </c>
      <c r="M50" s="56">
        <v>2014</v>
      </c>
      <c r="N50" s="4">
        <v>0.60606015479026309</v>
      </c>
      <c r="O50" s="4">
        <v>0.60606015479026309</v>
      </c>
      <c r="P50" s="4">
        <v>0.60606015479026309</v>
      </c>
      <c r="Q50" s="3">
        <v>2014</v>
      </c>
      <c r="R50" s="2">
        <f t="shared" si="3"/>
        <v>0.64296921821699005</v>
      </c>
      <c r="S50" s="2">
        <f t="shared" si="4"/>
        <v>0.64296921821699005</v>
      </c>
      <c r="T50" s="2">
        <f t="shared" si="5"/>
        <v>0.64296921821699005</v>
      </c>
    </row>
    <row r="51" spans="1:20">
      <c r="A51" s="56">
        <v>2015</v>
      </c>
      <c r="B51" s="57">
        <v>38.322503991396417</v>
      </c>
      <c r="C51" s="57">
        <v>38.322503991396417</v>
      </c>
      <c r="D51" s="57">
        <v>38.322503991396417</v>
      </c>
      <c r="E51" s="56">
        <v>2015</v>
      </c>
      <c r="F51" s="4">
        <v>6.6775254655676317</v>
      </c>
      <c r="G51" s="4">
        <v>6.6775254655676317</v>
      </c>
      <c r="H51" s="4">
        <v>6.6775254655676317</v>
      </c>
      <c r="I51" s="3">
        <v>2015</v>
      </c>
      <c r="J51" s="4">
        <f t="shared" si="2"/>
        <v>7.4907479043917862</v>
      </c>
      <c r="K51" s="4">
        <f t="shared" si="2"/>
        <v>7.4907479043917862</v>
      </c>
      <c r="L51" s="4">
        <f t="shared" si="2"/>
        <v>7.4907479043917862</v>
      </c>
      <c r="M51" s="56">
        <v>2015</v>
      </c>
      <c r="N51" s="4">
        <v>0.47313536940640105</v>
      </c>
      <c r="O51" s="4">
        <v>0.47313536940640105</v>
      </c>
      <c r="P51" s="4">
        <v>0.47313536940640105</v>
      </c>
      <c r="Q51" s="3">
        <v>2015</v>
      </c>
      <c r="R51" s="2">
        <f t="shared" si="3"/>
        <v>0.50194931340325089</v>
      </c>
      <c r="S51" s="2">
        <f t="shared" si="4"/>
        <v>0.50194931340325089</v>
      </c>
      <c r="T51" s="2">
        <f t="shared" si="5"/>
        <v>0.50194931340325089</v>
      </c>
    </row>
    <row r="52" spans="1:20">
      <c r="A52" s="56">
        <v>2016</v>
      </c>
      <c r="B52" s="58">
        <v>24.211612843259154</v>
      </c>
      <c r="C52" s="58">
        <v>24.211612843259154</v>
      </c>
      <c r="D52" s="58">
        <v>24.211612843259154</v>
      </c>
      <c r="E52" s="56">
        <v>2016</v>
      </c>
      <c r="F52" s="2">
        <v>6.5627163499585484</v>
      </c>
      <c r="G52" s="2">
        <v>6.5627163499585484</v>
      </c>
      <c r="H52" s="2">
        <v>6.5627163499585484</v>
      </c>
      <c r="I52" s="1">
        <v>2016</v>
      </c>
      <c r="J52" s="4">
        <f t="shared" si="2"/>
        <v>7.3619567606382503</v>
      </c>
      <c r="K52" s="4">
        <f t="shared" si="2"/>
        <v>7.3619567606382503</v>
      </c>
      <c r="L52" s="4">
        <f t="shared" si="2"/>
        <v>7.3619567606382503</v>
      </c>
      <c r="M52" s="56">
        <v>2016</v>
      </c>
      <c r="N52" s="2">
        <v>0.45221518745254263</v>
      </c>
      <c r="O52" s="2">
        <v>0.45221518745254263</v>
      </c>
      <c r="P52" s="2">
        <v>0.45221518745254263</v>
      </c>
      <c r="Q52" s="1">
        <v>2016</v>
      </c>
      <c r="R52" s="2">
        <f t="shared" si="3"/>
        <v>0.47975509236840247</v>
      </c>
      <c r="S52" s="2">
        <f t="shared" si="4"/>
        <v>0.47975509236840247</v>
      </c>
      <c r="T52" s="2">
        <f t="shared" si="5"/>
        <v>0.47975509236840247</v>
      </c>
    </row>
    <row r="53" spans="1:20">
      <c r="A53" s="56">
        <v>2017</v>
      </c>
      <c r="B53" s="58">
        <v>24.744937929947117</v>
      </c>
      <c r="C53" s="58">
        <v>24.744937929947117</v>
      </c>
      <c r="D53" s="58">
        <v>24.744937929947117</v>
      </c>
      <c r="E53" s="56">
        <v>2017</v>
      </c>
      <c r="F53" s="2">
        <v>6.309645582179809</v>
      </c>
      <c r="G53" s="2">
        <v>6.309645582179809</v>
      </c>
      <c r="H53" s="2">
        <v>6.309645582179809</v>
      </c>
      <c r="I53" s="3">
        <v>2017</v>
      </c>
      <c r="J53" s="4">
        <f t="shared" si="2"/>
        <v>7.0780657694055771</v>
      </c>
      <c r="K53" s="4">
        <f t="shared" si="2"/>
        <v>7.0780657694055771</v>
      </c>
      <c r="L53" s="4">
        <f t="shared" si="2"/>
        <v>7.0780657694055771</v>
      </c>
      <c r="M53" s="56">
        <v>2017</v>
      </c>
      <c r="N53" s="2">
        <v>0.42736750839275639</v>
      </c>
      <c r="O53" s="2">
        <v>0.42736750839275639</v>
      </c>
      <c r="P53" s="2">
        <v>0.42736750839275639</v>
      </c>
      <c r="Q53" s="3">
        <v>2017</v>
      </c>
      <c r="R53" s="2">
        <f t="shared" si="3"/>
        <v>0.45339418965387523</v>
      </c>
      <c r="S53" s="2">
        <f t="shared" si="4"/>
        <v>0.45339418965387523</v>
      </c>
      <c r="T53" s="2">
        <f t="shared" si="5"/>
        <v>0.45339418965387523</v>
      </c>
    </row>
    <row r="54" spans="1:20" s="5" customFormat="1">
      <c r="A54" s="56">
        <v>2018</v>
      </c>
      <c r="B54" s="58">
        <v>24.780640304252518</v>
      </c>
      <c r="C54" s="58">
        <v>24.780640304252518</v>
      </c>
      <c r="D54" s="58">
        <v>24.780640304252518</v>
      </c>
      <c r="E54" s="56">
        <v>2018</v>
      </c>
      <c r="F54" s="2">
        <v>6.3780376830766032</v>
      </c>
      <c r="G54" s="2">
        <v>6.3780376830766032</v>
      </c>
      <c r="H54" s="2">
        <v>6.3780376830766032</v>
      </c>
      <c r="I54" s="3">
        <v>2018</v>
      </c>
      <c r="J54" s="4">
        <f t="shared" si="2"/>
        <v>7.1547870023100879</v>
      </c>
      <c r="K54" s="4">
        <f t="shared" si="2"/>
        <v>7.1547870023100879</v>
      </c>
      <c r="L54" s="4">
        <f t="shared" si="2"/>
        <v>7.1547870023100879</v>
      </c>
      <c r="M54" s="56">
        <v>2018</v>
      </c>
      <c r="N54" s="2">
        <v>0.43173158372262943</v>
      </c>
      <c r="O54" s="2">
        <v>0.43173158372262943</v>
      </c>
      <c r="P54" s="2">
        <v>0.43173158372262943</v>
      </c>
      <c r="Q54" s="3">
        <v>2018</v>
      </c>
      <c r="R54" s="5">
        <f t="shared" si="3"/>
        <v>0.45802403717133755</v>
      </c>
      <c r="S54" s="5">
        <f t="shared" si="4"/>
        <v>0.45802403717133755</v>
      </c>
      <c r="T54" s="5">
        <f t="shared" si="5"/>
        <v>0.45802403717133755</v>
      </c>
    </row>
    <row r="55" spans="1:20" s="5" customFormat="1">
      <c r="A55" s="56">
        <v>2019</v>
      </c>
      <c r="B55" s="58">
        <v>26.970528381724531</v>
      </c>
      <c r="C55" s="58">
        <v>26.970528381724531</v>
      </c>
      <c r="D55" s="58">
        <v>26.970528381724531</v>
      </c>
      <c r="E55" s="56">
        <v>2019</v>
      </c>
      <c r="F55" s="2">
        <v>7.0682945933277974</v>
      </c>
      <c r="G55" s="2">
        <v>7.0682945933277974</v>
      </c>
      <c r="H55" s="2">
        <v>7.0682945933277974</v>
      </c>
      <c r="I55" s="3">
        <v>2019</v>
      </c>
      <c r="J55" s="4">
        <f>F55*V40</f>
        <v>7.9291068503762236</v>
      </c>
      <c r="K55" s="4">
        <f t="shared" si="2"/>
        <v>7.9291068503762236</v>
      </c>
      <c r="L55" s="4">
        <f t="shared" si="2"/>
        <v>7.9291068503762236</v>
      </c>
      <c r="M55" s="56">
        <v>2019</v>
      </c>
      <c r="N55" s="2">
        <v>0.48630776194186398</v>
      </c>
      <c r="O55" s="2">
        <v>0.48630776194186398</v>
      </c>
      <c r="P55" s="2">
        <v>0.48630776194186398</v>
      </c>
      <c r="Q55" s="3">
        <v>2019</v>
      </c>
      <c r="R55" s="5">
        <f t="shared" si="3"/>
        <v>0.51592390464412352</v>
      </c>
      <c r="S55" s="5">
        <f t="shared" si="4"/>
        <v>0.51592390464412352</v>
      </c>
      <c r="T55" s="5">
        <f t="shared" si="5"/>
        <v>0.51592390464412352</v>
      </c>
    </row>
    <row r="56" spans="1:20" s="5" customFormat="1">
      <c r="A56" s="56">
        <v>2020</v>
      </c>
      <c r="B56" s="5">
        <v>29.452989004467781</v>
      </c>
      <c r="C56" s="5">
        <v>29.452989004467781</v>
      </c>
      <c r="D56" s="5">
        <v>29.452989004467781</v>
      </c>
      <c r="E56" s="56">
        <v>2020</v>
      </c>
      <c r="F56" s="5">
        <v>7.4085626175227368</v>
      </c>
      <c r="G56" s="5">
        <v>7.4085626175227368</v>
      </c>
      <c r="H56" s="5">
        <v>7.4085626175227368</v>
      </c>
      <c r="I56" s="3">
        <v>2020</v>
      </c>
      <c r="J56" s="4">
        <f t="shared" si="2"/>
        <v>8.3108144158977435</v>
      </c>
      <c r="K56" s="4">
        <f t="shared" si="2"/>
        <v>8.3108144158977435</v>
      </c>
      <c r="L56" s="4">
        <f t="shared" si="2"/>
        <v>8.3108144158977435</v>
      </c>
      <c r="M56" s="56">
        <v>2020</v>
      </c>
      <c r="N56" s="5">
        <v>0.41464774730443477</v>
      </c>
      <c r="O56" s="5">
        <v>0.41464774730443477</v>
      </c>
      <c r="P56" s="5">
        <v>0.41464774730443477</v>
      </c>
      <c r="Q56" s="3">
        <v>2020</v>
      </c>
      <c r="R56" s="5">
        <f t="shared" si="3"/>
        <v>0.43989979511527483</v>
      </c>
      <c r="S56" s="5">
        <f t="shared" si="4"/>
        <v>0.43989979511527483</v>
      </c>
      <c r="T56" s="5">
        <f t="shared" si="5"/>
        <v>0.43989979511527483</v>
      </c>
    </row>
    <row r="57" spans="1:20">
      <c r="A57" s="59">
        <v>2021</v>
      </c>
      <c r="B57" s="45">
        <v>30.609628069521449</v>
      </c>
      <c r="C57" s="45">
        <v>31.935449627211028</v>
      </c>
      <c r="D57" s="45">
        <v>33.550305041908992</v>
      </c>
      <c r="E57" s="59">
        <v>2021</v>
      </c>
      <c r="F57" s="45">
        <v>7.2466747242656275</v>
      </c>
      <c r="G57" s="45">
        <v>7.7488306417176753</v>
      </c>
      <c r="H57" s="45">
        <v>8.360458351055259</v>
      </c>
      <c r="I57" s="43">
        <v>2021</v>
      </c>
      <c r="J57" s="44">
        <f t="shared" si="2"/>
        <v>8.1292110055603164</v>
      </c>
      <c r="K57" s="44">
        <f t="shared" si="2"/>
        <v>8.6925219814192634</v>
      </c>
      <c r="L57" s="44">
        <f t="shared" si="2"/>
        <v>9.3786367713385239</v>
      </c>
      <c r="M57" s="59">
        <v>2021</v>
      </c>
      <c r="N57" s="45">
        <v>0.30027856200467073</v>
      </c>
      <c r="O57" s="45">
        <v>0.3429877326670055</v>
      </c>
      <c r="P57" s="45">
        <v>0.39500765578661334</v>
      </c>
      <c r="Q57" s="43">
        <v>2021</v>
      </c>
      <c r="R57" s="45">
        <f t="shared" si="3"/>
        <v>0.31856552643075514</v>
      </c>
      <c r="S57" s="45">
        <f t="shared" si="4"/>
        <v>0.36387568558642613</v>
      </c>
      <c r="T57" s="45">
        <f t="shared" si="5"/>
        <v>0.41906362202401809</v>
      </c>
    </row>
    <row r="58" spans="1:20">
      <c r="A58" s="56">
        <v>2022</v>
      </c>
      <c r="B58" s="2">
        <v>31.234356149166462</v>
      </c>
      <c r="C58" s="2">
        <v>32.692446828010468</v>
      </c>
      <c r="D58" s="2">
        <v>34.25244273867694</v>
      </c>
      <c r="E58" s="56">
        <v>2022</v>
      </c>
      <c r="F58" s="2">
        <v>7.296460695762331</v>
      </c>
      <c r="G58" s="2">
        <v>7.8487136428626352</v>
      </c>
      <c r="H58" s="2">
        <v>8.4395632735680532</v>
      </c>
      <c r="I58" s="3">
        <v>2022</v>
      </c>
      <c r="J58" s="4">
        <f t="shared" si="2"/>
        <v>8.1850601615957466</v>
      </c>
      <c r="K58" s="4">
        <f t="shared" si="2"/>
        <v>8.8045692338586612</v>
      </c>
      <c r="L58" s="4">
        <f t="shared" si="2"/>
        <v>9.4673754868395381</v>
      </c>
      <c r="M58" s="56">
        <v>2022</v>
      </c>
      <c r="N58" s="2">
        <v>0.30125949106630551</v>
      </c>
      <c r="O58" s="2">
        <v>0.34822949489730975</v>
      </c>
      <c r="P58" s="2">
        <v>0.39848220891811964</v>
      </c>
      <c r="Q58" s="3">
        <v>2022</v>
      </c>
      <c r="R58" s="2">
        <f t="shared" si="3"/>
        <v>0.3196061940722435</v>
      </c>
      <c r="S58" s="2">
        <f t="shared" si="4"/>
        <v>0.36943667113655593</v>
      </c>
      <c r="T58" s="2">
        <f t="shared" si="5"/>
        <v>0.4227497754412331</v>
      </c>
    </row>
    <row r="59" spans="1:20">
      <c r="A59" s="56">
        <v>2023</v>
      </c>
      <c r="B59" s="2">
        <v>32.103742377188269</v>
      </c>
      <c r="C59" s="2">
        <v>33.468877276652464</v>
      </c>
      <c r="D59" s="2">
        <v>35.075454277010166</v>
      </c>
      <c r="E59" s="56">
        <v>2023</v>
      </c>
      <c r="F59" s="2">
        <v>7.4488126348939625</v>
      </c>
      <c r="G59" s="2">
        <v>7.9658585102686601</v>
      </c>
      <c r="H59" s="2">
        <v>8.5743507639154117</v>
      </c>
      <c r="I59" s="3">
        <v>2023</v>
      </c>
      <c r="J59" s="4">
        <f t="shared" si="2"/>
        <v>8.3559662816345242</v>
      </c>
      <c r="K59" s="4">
        <f t="shared" si="2"/>
        <v>8.9359805889417299</v>
      </c>
      <c r="L59" s="4">
        <f t="shared" si="2"/>
        <v>9.6185780716988507</v>
      </c>
      <c r="M59" s="56">
        <v>2023</v>
      </c>
      <c r="N59" s="2">
        <v>0.31142852314595354</v>
      </c>
      <c r="O59" s="2">
        <v>0.35540410874431089</v>
      </c>
      <c r="P59" s="2">
        <v>0.40715735630051325</v>
      </c>
      <c r="Q59" s="3">
        <v>2023</v>
      </c>
      <c r="R59" s="2">
        <f t="shared" si="3"/>
        <v>0.33039452020554211</v>
      </c>
      <c r="S59" s="2">
        <f t="shared" si="4"/>
        <v>0.37704821896683938</v>
      </c>
      <c r="T59" s="2">
        <f t="shared" si="5"/>
        <v>0.43195323929921448</v>
      </c>
    </row>
    <row r="60" spans="1:20">
      <c r="A60" s="56">
        <v>2024</v>
      </c>
      <c r="B60" s="2">
        <v>33.063238012041843</v>
      </c>
      <c r="C60" s="2">
        <v>34.207957828154413</v>
      </c>
      <c r="D60" s="2">
        <v>35.833959666273785</v>
      </c>
      <c r="E60" s="56">
        <v>2024</v>
      </c>
      <c r="F60" s="2">
        <v>7.6476751843448092</v>
      </c>
      <c r="G60" s="2">
        <v>8.081238680240336</v>
      </c>
      <c r="H60" s="2">
        <v>8.6970881058767837</v>
      </c>
      <c r="I60" s="3">
        <v>2024</v>
      </c>
      <c r="J60" s="4">
        <f t="shared" si="2"/>
        <v>8.5790473066702422</v>
      </c>
      <c r="K60" s="4">
        <f t="shared" si="2"/>
        <v>9.0654123329134055</v>
      </c>
      <c r="L60" s="4">
        <f t="shared" si="2"/>
        <v>9.7562629808509875</v>
      </c>
      <c r="M60" s="56">
        <v>2024</v>
      </c>
      <c r="N60" s="2">
        <v>0.324534506692711</v>
      </c>
      <c r="O60" s="2">
        <v>0.36140978127498996</v>
      </c>
      <c r="P60" s="2">
        <v>0.41378876817465055</v>
      </c>
      <c r="Q60" s="3">
        <v>2024</v>
      </c>
      <c r="R60" s="2">
        <f t="shared" si="3"/>
        <v>0.34429865815029709</v>
      </c>
      <c r="S60" s="2">
        <f t="shared" si="4"/>
        <v>0.38341963695463682</v>
      </c>
      <c r="T60" s="2">
        <f t="shared" si="5"/>
        <v>0.43898850415648677</v>
      </c>
    </row>
    <row r="61" spans="1:20">
      <c r="A61" s="56">
        <v>2025</v>
      </c>
      <c r="B61" s="2">
        <v>34.022373238978048</v>
      </c>
      <c r="C61" s="2">
        <v>34.961494714853544</v>
      </c>
      <c r="D61" s="2">
        <v>36.580236689919438</v>
      </c>
      <c r="E61" s="56">
        <v>2025</v>
      </c>
      <c r="F61" s="2">
        <v>7.8689532686139749</v>
      </c>
      <c r="G61" s="2">
        <v>8.2246462376881713</v>
      </c>
      <c r="H61" s="2">
        <v>8.8377459847037994</v>
      </c>
      <c r="I61" s="3">
        <v>2025</v>
      </c>
      <c r="J61" s="4">
        <f t="shared" si="2"/>
        <v>8.8272737424321281</v>
      </c>
      <c r="K61" s="4">
        <f t="shared" si="2"/>
        <v>9.2262847797450256</v>
      </c>
      <c r="L61" s="4">
        <f t="shared" si="2"/>
        <v>9.9140508794509525</v>
      </c>
      <c r="M61" s="56">
        <v>2025</v>
      </c>
      <c r="N61" s="2">
        <v>0.3390244757949204</v>
      </c>
      <c r="O61" s="2">
        <v>0.36927673648053316</v>
      </c>
      <c r="P61" s="2">
        <v>0.42142185877877875</v>
      </c>
      <c r="Q61" s="3">
        <v>2025</v>
      </c>
      <c r="R61" s="2">
        <f t="shared" si="3"/>
        <v>0.35967106637083102</v>
      </c>
      <c r="S61" s="2">
        <f t="shared" si="4"/>
        <v>0.39176568973219761</v>
      </c>
      <c r="T61" s="2">
        <f t="shared" si="5"/>
        <v>0.44708644997840635</v>
      </c>
    </row>
    <row r="62" spans="1:20">
      <c r="A62" s="56">
        <v>2026</v>
      </c>
      <c r="B62" s="2">
        <v>34.857998227570697</v>
      </c>
      <c r="C62" s="2">
        <v>35.777868883550767</v>
      </c>
      <c r="D62" s="2">
        <v>37.444704914191327</v>
      </c>
      <c r="E62" s="56">
        <v>2026</v>
      </c>
      <c r="F62" s="2">
        <v>8.0191939469285902</v>
      </c>
      <c r="G62" s="2">
        <v>8.3675956534115059</v>
      </c>
      <c r="H62" s="2">
        <v>8.9989110603408129</v>
      </c>
      <c r="I62" s="3">
        <v>2026</v>
      </c>
      <c r="J62" s="4">
        <f t="shared" si="2"/>
        <v>8.9958114817552897</v>
      </c>
      <c r="K62" s="4">
        <f t="shared" si="2"/>
        <v>9.3866432900622261</v>
      </c>
      <c r="L62" s="4">
        <f t="shared" si="2"/>
        <v>10.09484344382442</v>
      </c>
      <c r="M62" s="56">
        <v>2026</v>
      </c>
      <c r="N62" s="2">
        <v>0.34728731181698863</v>
      </c>
      <c r="O62" s="2">
        <v>0.37691943885977791</v>
      </c>
      <c r="P62" s="2">
        <v>0.43061383241211465</v>
      </c>
      <c r="Q62" s="3">
        <v>2026</v>
      </c>
      <c r="R62" s="2">
        <f t="shared" si="3"/>
        <v>0.36843710910664323</v>
      </c>
      <c r="S62" s="2">
        <f t="shared" si="4"/>
        <v>0.39987383268633836</v>
      </c>
      <c r="T62" s="2">
        <f t="shared" si="5"/>
        <v>0.45683821480601239</v>
      </c>
    </row>
    <row r="63" spans="1:20">
      <c r="A63" s="56">
        <v>2027</v>
      </c>
      <c r="B63" s="2">
        <v>35.984296824270722</v>
      </c>
      <c r="C63" s="2">
        <v>36.50415234992726</v>
      </c>
      <c r="D63" s="2">
        <v>38.30279372259556</v>
      </c>
      <c r="E63" s="56">
        <v>2027</v>
      </c>
      <c r="F63" s="2">
        <v>8.3057417518175836</v>
      </c>
      <c r="G63" s="2">
        <v>8.5026374252319528</v>
      </c>
      <c r="H63" s="2">
        <v>9.1838742051146127</v>
      </c>
      <c r="I63" s="3">
        <v>2027</v>
      </c>
      <c r="J63" s="4">
        <f t="shared" si="2"/>
        <v>9.3172565110626877</v>
      </c>
      <c r="K63" s="4">
        <f t="shared" si="2"/>
        <v>9.5381311240638258</v>
      </c>
      <c r="L63" s="4">
        <f t="shared" si="2"/>
        <v>10.302332325184496</v>
      </c>
      <c r="M63" s="56">
        <v>2027</v>
      </c>
      <c r="N63" s="2">
        <v>0.36606124038031168</v>
      </c>
      <c r="O63" s="2">
        <v>0.38280753495988834</v>
      </c>
      <c r="P63" s="2">
        <v>0.44074782179569222</v>
      </c>
      <c r="Q63" s="3">
        <v>2027</v>
      </c>
      <c r="R63" s="2">
        <f t="shared" si="3"/>
        <v>0.38835436991947264</v>
      </c>
      <c r="S63" s="2">
        <f t="shared" si="4"/>
        <v>0.40612051383894554</v>
      </c>
      <c r="T63" s="2">
        <f t="shared" si="5"/>
        <v>0.46758936414304986</v>
      </c>
    </row>
    <row r="64" spans="1:20">
      <c r="A64" s="56">
        <v>2028</v>
      </c>
      <c r="B64" s="2">
        <v>36.778634048058301</v>
      </c>
      <c r="C64" s="2">
        <v>37.392204989079055</v>
      </c>
      <c r="D64" s="2">
        <v>39.161282373122461</v>
      </c>
      <c r="E64" s="56">
        <v>2028</v>
      </c>
      <c r="F64" s="2">
        <v>8.4698606831584922</v>
      </c>
      <c r="G64" s="2">
        <v>8.7022511410019359</v>
      </c>
      <c r="H64" s="2">
        <v>9.3722905378390635</v>
      </c>
      <c r="I64" s="3">
        <v>2028</v>
      </c>
      <c r="J64" s="4">
        <f t="shared" si="2"/>
        <v>9.5013626664569486</v>
      </c>
      <c r="K64" s="4">
        <f t="shared" si="2"/>
        <v>9.7620547962088562</v>
      </c>
      <c r="L64" s="4">
        <f t="shared" si="2"/>
        <v>10.513694940989794</v>
      </c>
      <c r="M64" s="56">
        <v>2028</v>
      </c>
      <c r="N64" s="2">
        <v>0.37422785361656924</v>
      </c>
      <c r="O64" s="2">
        <v>0.39399303685824932</v>
      </c>
      <c r="P64" s="2">
        <v>0.45098096820675798</v>
      </c>
      <c r="Q64" s="3">
        <v>2028</v>
      </c>
      <c r="R64" s="2">
        <f t="shared" si="3"/>
        <v>0.39701832990181829</v>
      </c>
      <c r="S64" s="2">
        <f t="shared" si="4"/>
        <v>0.41798721280291667</v>
      </c>
      <c r="T64" s="2">
        <f t="shared" si="5"/>
        <v>0.47844570917054952</v>
      </c>
    </row>
    <row r="65" spans="1:20">
      <c r="A65" s="56">
        <v>2029</v>
      </c>
      <c r="B65" s="2">
        <v>37.84681606413357</v>
      </c>
      <c r="C65" s="2">
        <v>38.111440564870399</v>
      </c>
      <c r="D65" s="2">
        <v>40.012576089655923</v>
      </c>
      <c r="E65" s="56">
        <v>2029</v>
      </c>
      <c r="F65" s="2">
        <v>8.7461749583687993</v>
      </c>
      <c r="G65" s="2">
        <v>8.8464016881101397</v>
      </c>
      <c r="H65" s="2">
        <v>9.5664582056048406</v>
      </c>
      <c r="I65" s="3">
        <v>2029</v>
      </c>
      <c r="J65" s="4">
        <f t="shared" si="2"/>
        <v>9.8113278756737436</v>
      </c>
      <c r="K65" s="4">
        <f t="shared" si="2"/>
        <v>9.9237607176966325</v>
      </c>
      <c r="L65" s="4">
        <f t="shared" si="2"/>
        <v>10.731509318174426</v>
      </c>
      <c r="M65" s="56">
        <v>2029</v>
      </c>
      <c r="N65" s="2">
        <v>0.39153409077035201</v>
      </c>
      <c r="O65" s="2">
        <v>0.40005853578171502</v>
      </c>
      <c r="P65" s="2">
        <v>0.46130050391035748</v>
      </c>
      <c r="Q65" s="3">
        <v>2029</v>
      </c>
      <c r="R65" s="2">
        <f t="shared" si="3"/>
        <v>0.41537851689826644</v>
      </c>
      <c r="S65" s="2">
        <f t="shared" si="4"/>
        <v>0.42442210061082142</v>
      </c>
      <c r="T65" s="2">
        <f t="shared" si="5"/>
        <v>0.48939370459849824</v>
      </c>
    </row>
    <row r="66" spans="1:20">
      <c r="A66" s="60">
        <v>2030</v>
      </c>
      <c r="B66" s="48">
        <v>38.58970579869753</v>
      </c>
      <c r="C66" s="48">
        <v>38.876694587060015</v>
      </c>
      <c r="D66" s="48">
        <v>40.754127952699911</v>
      </c>
      <c r="E66" s="60">
        <v>2030</v>
      </c>
      <c r="F66" s="48">
        <v>8.9100606088288288</v>
      </c>
      <c r="G66" s="48">
        <v>9.018757829418421</v>
      </c>
      <c r="H66" s="48">
        <v>9.7298371362150906</v>
      </c>
      <c r="I66" s="46">
        <v>2030</v>
      </c>
      <c r="J66" s="47">
        <f t="shared" si="2"/>
        <v>9.9951723400750474</v>
      </c>
      <c r="K66" s="47">
        <f t="shared" si="2"/>
        <v>10.117107251674144</v>
      </c>
      <c r="L66" s="47">
        <f t="shared" si="2"/>
        <v>10.914785351849046</v>
      </c>
      <c r="M66" s="60">
        <v>2030</v>
      </c>
      <c r="N66" s="48">
        <v>0.39924439215441104</v>
      </c>
      <c r="O66" s="48">
        <v>0.40848926607372632</v>
      </c>
      <c r="P66" s="48">
        <v>0.4689677079539491</v>
      </c>
      <c r="Q66" s="46">
        <v>2030</v>
      </c>
      <c r="R66" s="48">
        <f t="shared" si="3"/>
        <v>0.42355837563661464</v>
      </c>
      <c r="S66" s="48">
        <f t="shared" si="4"/>
        <v>0.43336626237761622</v>
      </c>
      <c r="T66" s="48">
        <f t="shared" si="5"/>
        <v>0.4975278413683446</v>
      </c>
    </row>
    <row r="67" spans="1:20">
      <c r="A67" s="56">
        <v>2031</v>
      </c>
      <c r="B67" s="5">
        <v>39.545118172528802</v>
      </c>
      <c r="C67" s="5">
        <v>39.650384001363904</v>
      </c>
      <c r="D67" s="5">
        <v>41.558636697531099</v>
      </c>
      <c r="E67" s="56">
        <v>2031</v>
      </c>
      <c r="F67" s="5">
        <v>9.0742326264106303</v>
      </c>
      <c r="G67" s="5">
        <v>9.1141021386752694</v>
      </c>
      <c r="H67" s="5">
        <v>9.8368542902121998</v>
      </c>
      <c r="I67" s="3">
        <v>2031</v>
      </c>
      <c r="J67" s="4">
        <f t="shared" ref="J67:J70" si="6">F67*1.121785</f>
        <v>10.179338046818049</v>
      </c>
      <c r="K67" s="4">
        <f t="shared" ref="K67:K70" si="7">G67*1.121785</f>
        <v>10.224063067633837</v>
      </c>
      <c r="L67" s="4">
        <f t="shared" ref="L67:L70" si="8">H67*1.121785</f>
        <v>11.034835589945693</v>
      </c>
      <c r="M67" s="56">
        <v>2031</v>
      </c>
      <c r="N67" s="5">
        <v>0.41113652336811701</v>
      </c>
      <c r="O67" s="5">
        <v>0.41452748968824898</v>
      </c>
      <c r="P67" s="5">
        <v>0.47599872583973402</v>
      </c>
      <c r="Q67" s="3">
        <v>2031</v>
      </c>
      <c r="R67" s="5">
        <f t="shared" ref="R67:R70" si="9">N67*1.0609</f>
        <v>0.43617473764123532</v>
      </c>
      <c r="S67" s="5">
        <f t="shared" ref="S67:S70" si="10">O67*1.0609</f>
        <v>0.43977221381026332</v>
      </c>
      <c r="T67" s="5">
        <f t="shared" ref="T67:T70" si="11">P67*1.0609</f>
        <v>0.50498704824337382</v>
      </c>
    </row>
    <row r="68" spans="1:20">
      <c r="A68" s="56">
        <v>2032</v>
      </c>
      <c r="B68" s="2">
        <v>40.4607616800863</v>
      </c>
      <c r="C68" s="2">
        <v>40.424479498896098</v>
      </c>
      <c r="D68" s="2">
        <v>42.369881852244902</v>
      </c>
      <c r="E68" s="56">
        <v>2032</v>
      </c>
      <c r="F68" s="2">
        <v>9.2702820410856006</v>
      </c>
      <c r="G68" s="2">
        <v>9.2565401375261995</v>
      </c>
      <c r="H68" s="2">
        <v>9.9933627498101707</v>
      </c>
      <c r="I68" s="3">
        <v>2032</v>
      </c>
      <c r="J68" s="4">
        <f t="shared" si="6"/>
        <v>10.39926333945921</v>
      </c>
      <c r="K68" s="4">
        <f t="shared" si="7"/>
        <v>10.383847878174828</v>
      </c>
      <c r="L68" s="4">
        <f t="shared" si="8"/>
        <v>11.210404432295803</v>
      </c>
      <c r="M68" s="56">
        <v>2032</v>
      </c>
      <c r="N68" s="2">
        <v>0.42307261039062599</v>
      </c>
      <c r="O68" s="2">
        <v>0.42190383932979397</v>
      </c>
      <c r="P68" s="2">
        <v>0.48457179086082097</v>
      </c>
      <c r="Q68" s="3">
        <v>2032</v>
      </c>
      <c r="R68" s="2">
        <f t="shared" si="9"/>
        <v>0.44883773236341512</v>
      </c>
      <c r="S68" s="2">
        <f t="shared" si="10"/>
        <v>0.44759778314497839</v>
      </c>
      <c r="T68" s="2">
        <f t="shared" si="11"/>
        <v>0.51408221292424494</v>
      </c>
    </row>
    <row r="69" spans="1:20">
      <c r="A69" s="56">
        <v>2033</v>
      </c>
      <c r="B69" s="2">
        <v>41.376405187643698</v>
      </c>
      <c r="C69" s="2">
        <v>41.198574996428299</v>
      </c>
      <c r="D69" s="2">
        <v>43.181127006958597</v>
      </c>
      <c r="E69" s="56">
        <v>2033</v>
      </c>
      <c r="F69" s="2">
        <v>9.4663314557605496</v>
      </c>
      <c r="G69" s="2">
        <v>9.3989781363771403</v>
      </c>
      <c r="H69" s="2">
        <v>10.149871209408101</v>
      </c>
      <c r="I69" s="3">
        <v>2033</v>
      </c>
      <c r="J69" s="4">
        <f t="shared" si="6"/>
        <v>10.619188632100348</v>
      </c>
      <c r="K69" s="4">
        <f t="shared" si="7"/>
        <v>10.54363268871583</v>
      </c>
      <c r="L69" s="4">
        <f t="shared" si="8"/>
        <v>11.385973274645867</v>
      </c>
      <c r="M69" s="56">
        <v>2033</v>
      </c>
      <c r="N69" s="2">
        <v>0.43500869741313503</v>
      </c>
      <c r="O69" s="2">
        <v>0.42928018897134002</v>
      </c>
      <c r="P69" s="2">
        <v>0.49314485588190798</v>
      </c>
      <c r="Q69" s="3">
        <v>2033</v>
      </c>
      <c r="R69" s="2">
        <f t="shared" si="9"/>
        <v>0.46150072708559492</v>
      </c>
      <c r="S69" s="2">
        <f t="shared" si="10"/>
        <v>0.45542335247969462</v>
      </c>
      <c r="T69" s="2">
        <f t="shared" si="11"/>
        <v>0.52317737760511618</v>
      </c>
    </row>
    <row r="70" spans="1:20">
      <c r="A70" s="56">
        <v>2034</v>
      </c>
      <c r="B70" s="2">
        <v>42.292048695201203</v>
      </c>
      <c r="C70" s="2">
        <v>41.9726704939605</v>
      </c>
      <c r="D70" s="2">
        <v>43.9923721616723</v>
      </c>
      <c r="E70" s="56">
        <v>2034</v>
      </c>
      <c r="F70" s="2">
        <v>9.6623808704355305</v>
      </c>
      <c r="G70" s="2">
        <v>9.5414161352280704</v>
      </c>
      <c r="H70" s="2">
        <v>10.3063796690061</v>
      </c>
      <c r="I70" s="3">
        <v>2034</v>
      </c>
      <c r="J70" s="4">
        <f t="shared" si="6"/>
        <v>10.839113924741522</v>
      </c>
      <c r="K70" s="4">
        <f t="shared" si="7"/>
        <v>10.703417499256821</v>
      </c>
      <c r="L70" s="4">
        <f t="shared" si="8"/>
        <v>11.561542116996009</v>
      </c>
      <c r="M70" s="56">
        <v>2034</v>
      </c>
      <c r="N70" s="2">
        <v>0.44694478443564301</v>
      </c>
      <c r="O70" s="2">
        <v>0.436656538612885</v>
      </c>
      <c r="P70" s="2">
        <v>0.50171792090299505</v>
      </c>
      <c r="Q70" s="3">
        <v>2034</v>
      </c>
      <c r="R70" s="2">
        <f t="shared" si="9"/>
        <v>0.47416372180777366</v>
      </c>
      <c r="S70" s="2">
        <f t="shared" si="10"/>
        <v>0.46324892181440969</v>
      </c>
      <c r="T70" s="2">
        <f t="shared" si="11"/>
        <v>0.53227254228598742</v>
      </c>
    </row>
  </sheetData>
  <mergeCells count="5">
    <mergeCell ref="B1:D1"/>
    <mergeCell ref="F1:H1"/>
    <mergeCell ref="N1:P1"/>
    <mergeCell ref="J1:L1"/>
    <mergeCell ref="R1:T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pane ySplit="2" topLeftCell="A51" activePane="bottomLeft" state="frozen"/>
      <selection pane="bottomLeft" activeCell="V16" sqref="V16"/>
    </sheetView>
  </sheetViews>
  <sheetFormatPr defaultRowHeight="15"/>
  <cols>
    <col min="1" max="1" width="11.5703125" style="51" bestFit="1" customWidth="1"/>
    <col min="2" max="2" width="10.5703125" style="8" customWidth="1"/>
    <col min="3" max="3" width="11.42578125" style="8" customWidth="1"/>
    <col min="4" max="4" width="10.7109375" style="8" customWidth="1"/>
    <col min="5" max="5" width="11.5703125" style="51" bestFit="1" customWidth="1"/>
    <col min="6" max="6" width="9.28515625" style="8" bestFit="1" customWidth="1"/>
    <col min="7" max="7" width="10.28515625" style="8" bestFit="1" customWidth="1"/>
    <col min="8" max="8" width="10.5703125" style="8" customWidth="1"/>
    <col min="9" max="9" width="6.42578125" style="14" bestFit="1" customWidth="1"/>
    <col min="10" max="12" width="12.42578125" style="35" customWidth="1"/>
    <col min="13" max="13" width="11.5703125" style="51" bestFit="1" customWidth="1"/>
    <col min="14" max="14" width="9.28515625" style="8" bestFit="1" customWidth="1"/>
    <col min="15" max="15" width="10.28515625" style="8" bestFit="1" customWidth="1"/>
    <col min="16" max="16" width="10.5703125" style="8" customWidth="1"/>
    <col min="17" max="17" width="6.42578125" style="14" bestFit="1" customWidth="1"/>
    <col min="18" max="18" width="12.85546875" style="35" bestFit="1" customWidth="1"/>
    <col min="19" max="19" width="12.28515625" style="35" bestFit="1" customWidth="1"/>
    <col min="20" max="20" width="12.42578125" style="35" bestFit="1" customWidth="1"/>
    <col min="21" max="16384" width="9.140625" style="8"/>
  </cols>
  <sheetData>
    <row r="1" spans="1:22">
      <c r="B1" s="65" t="s">
        <v>1</v>
      </c>
      <c r="C1" s="65"/>
      <c r="D1" s="65"/>
      <c r="F1" s="65" t="s">
        <v>2</v>
      </c>
      <c r="G1" s="65"/>
      <c r="H1" s="65"/>
      <c r="J1" s="66" t="s">
        <v>10</v>
      </c>
      <c r="K1" s="66"/>
      <c r="L1" s="66"/>
      <c r="N1" s="65" t="s">
        <v>3</v>
      </c>
      <c r="O1" s="65"/>
      <c r="P1" s="65"/>
      <c r="R1" s="66" t="s">
        <v>11</v>
      </c>
      <c r="S1" s="66"/>
      <c r="T1" s="66"/>
    </row>
    <row r="2" spans="1:22">
      <c r="A2" s="52" t="s">
        <v>0</v>
      </c>
      <c r="B2" s="8" t="s">
        <v>4</v>
      </c>
      <c r="C2" s="8" t="s">
        <v>5</v>
      </c>
      <c r="D2" s="8" t="s">
        <v>6</v>
      </c>
      <c r="E2" s="52" t="s">
        <v>0</v>
      </c>
      <c r="F2" s="8" t="s">
        <v>4</v>
      </c>
      <c r="G2" s="8" t="s">
        <v>5</v>
      </c>
      <c r="H2" s="8" t="s">
        <v>6</v>
      </c>
      <c r="I2" s="7" t="s">
        <v>0</v>
      </c>
      <c r="J2" s="35" t="s">
        <v>8</v>
      </c>
      <c r="K2" s="35" t="s">
        <v>7</v>
      </c>
      <c r="L2" s="35" t="s">
        <v>9</v>
      </c>
      <c r="M2" s="52" t="s">
        <v>0</v>
      </c>
      <c r="N2" s="8" t="s">
        <v>4</v>
      </c>
      <c r="O2" s="8" t="s">
        <v>5</v>
      </c>
      <c r="P2" s="8" t="s">
        <v>6</v>
      </c>
      <c r="Q2" s="7" t="s">
        <v>0</v>
      </c>
      <c r="R2" s="35" t="s">
        <v>8</v>
      </c>
      <c r="S2" s="35" t="s">
        <v>7</v>
      </c>
      <c r="T2" s="35" t="s">
        <v>9</v>
      </c>
    </row>
    <row r="3" spans="1:22">
      <c r="A3" s="52">
        <v>1967</v>
      </c>
      <c r="B3" s="8">
        <v>20.254636523631333</v>
      </c>
      <c r="C3" s="8">
        <v>20.254636523631333</v>
      </c>
      <c r="D3" s="8">
        <v>20.254636523631333</v>
      </c>
      <c r="E3" s="52">
        <v>1967</v>
      </c>
      <c r="F3" s="9">
        <v>4.5820517461532386</v>
      </c>
      <c r="G3" s="9">
        <v>4.5820517461532386</v>
      </c>
      <c r="H3" s="9">
        <v>4.5820517461532386</v>
      </c>
      <c r="I3" s="7">
        <v>1967</v>
      </c>
      <c r="J3" s="10">
        <f>F3*$V$4</f>
        <v>5.1400769180585106</v>
      </c>
      <c r="K3" s="10">
        <f t="shared" ref="K3:L3" si="0">G3*$V$4</f>
        <v>5.1400769180585106</v>
      </c>
      <c r="L3" s="10">
        <f t="shared" si="0"/>
        <v>5.1400769180585106</v>
      </c>
      <c r="M3" s="52">
        <v>1967</v>
      </c>
      <c r="N3" s="10">
        <v>0.33246742202067114</v>
      </c>
      <c r="O3" s="10">
        <v>0.33246742202067114</v>
      </c>
      <c r="P3" s="10">
        <v>0.33246742202067114</v>
      </c>
      <c r="Q3" s="7">
        <v>1967</v>
      </c>
      <c r="R3" s="13">
        <f>N3*1.08685803</f>
        <v>0.36134488733656522</v>
      </c>
      <c r="S3" s="13">
        <f t="shared" ref="S3:T3" si="1">O3*1.08685803</f>
        <v>0.36134488733656522</v>
      </c>
      <c r="T3" s="13">
        <f t="shared" si="1"/>
        <v>0.36134488733656522</v>
      </c>
      <c r="V3" s="8" t="s">
        <v>12</v>
      </c>
    </row>
    <row r="4" spans="1:22">
      <c r="A4" s="52">
        <v>1968</v>
      </c>
      <c r="B4" s="8">
        <v>19.112039078465358</v>
      </c>
      <c r="C4" s="8">
        <v>19.112039078465358</v>
      </c>
      <c r="D4" s="8">
        <v>19.112039078465358</v>
      </c>
      <c r="E4" s="52">
        <v>1968</v>
      </c>
      <c r="F4" s="9">
        <v>4.3235706515818926</v>
      </c>
      <c r="G4" s="9">
        <v>4.3235706515818926</v>
      </c>
      <c r="H4" s="9">
        <v>4.3235706515818926</v>
      </c>
      <c r="I4" s="7">
        <v>1968</v>
      </c>
      <c r="J4" s="10">
        <f t="shared" ref="J4:J67" si="2">F4*$V$4</f>
        <v>4.8501167033847938</v>
      </c>
      <c r="K4" s="10">
        <f t="shared" ref="K4:K67" si="3">G4*$V$4</f>
        <v>4.8501167033847938</v>
      </c>
      <c r="L4" s="10">
        <f t="shared" ref="L4:L67" si="4">H4*$V$4</f>
        <v>4.8501167033847938</v>
      </c>
      <c r="M4" s="52">
        <v>1968</v>
      </c>
      <c r="N4" s="10">
        <v>0.31371238652257516</v>
      </c>
      <c r="O4" s="10">
        <v>0.31371238652257516</v>
      </c>
      <c r="P4" s="10">
        <v>0.31371238652257516</v>
      </c>
      <c r="Q4" s="7">
        <v>1968</v>
      </c>
      <c r="R4" s="13">
        <f t="shared" ref="R4:R67" si="5">N4*1.08685803</f>
        <v>0.34096082640252456</v>
      </c>
      <c r="S4" s="13">
        <f t="shared" ref="S4:S67" si="6">O4*1.08685803</f>
        <v>0.34096082640252456</v>
      </c>
      <c r="T4" s="13">
        <f t="shared" ref="T4:T67" si="7">P4*1.08685803</f>
        <v>0.34096082640252456</v>
      </c>
      <c r="V4" s="67">
        <v>1.121785</v>
      </c>
    </row>
    <row r="5" spans="1:22">
      <c r="A5" s="52">
        <v>1969</v>
      </c>
      <c r="B5" s="8">
        <v>17.936841510558779</v>
      </c>
      <c r="C5" s="8">
        <v>17.936841510558779</v>
      </c>
      <c r="D5" s="8">
        <v>17.936841510558779</v>
      </c>
      <c r="E5" s="52">
        <v>1969</v>
      </c>
      <c r="F5" s="9">
        <v>4.0577146801938682</v>
      </c>
      <c r="G5" s="9">
        <v>4.0577146801938682</v>
      </c>
      <c r="H5" s="9">
        <v>4.0577146801938682</v>
      </c>
      <c r="I5" s="7">
        <v>1969</v>
      </c>
      <c r="J5" s="10">
        <f t="shared" si="2"/>
        <v>4.5518834625212783</v>
      </c>
      <c r="K5" s="10">
        <f t="shared" si="3"/>
        <v>4.5518834625212783</v>
      </c>
      <c r="L5" s="10">
        <f t="shared" si="4"/>
        <v>4.5518834625212783</v>
      </c>
      <c r="M5" s="52">
        <v>1969</v>
      </c>
      <c r="N5" s="10">
        <v>0.2944222400264378</v>
      </c>
      <c r="O5" s="10">
        <v>0.2944222400264378</v>
      </c>
      <c r="P5" s="10">
        <v>0.2944222400264378</v>
      </c>
      <c r="Q5" s="7">
        <v>1969</v>
      </c>
      <c r="R5" s="13">
        <f t="shared" si="5"/>
        <v>0.31999517578332132</v>
      </c>
      <c r="S5" s="13">
        <f t="shared" si="6"/>
        <v>0.31999517578332132</v>
      </c>
      <c r="T5" s="13">
        <f t="shared" si="7"/>
        <v>0.31999517578332132</v>
      </c>
    </row>
    <row r="6" spans="1:22">
      <c r="A6" s="52">
        <v>1970</v>
      </c>
      <c r="B6" s="8">
        <v>18.515547148920461</v>
      </c>
      <c r="C6" s="8">
        <v>18.515547148920461</v>
      </c>
      <c r="D6" s="8">
        <v>18.515547148920461</v>
      </c>
      <c r="E6" s="52">
        <v>1970</v>
      </c>
      <c r="F6" s="9">
        <v>4.1886308374732222</v>
      </c>
      <c r="G6" s="9">
        <v>4.1886308374732222</v>
      </c>
      <c r="H6" s="9">
        <v>4.1886308374732222</v>
      </c>
      <c r="I6" s="7">
        <v>1970</v>
      </c>
      <c r="J6" s="10">
        <f t="shared" si="2"/>
        <v>4.6987432440148984</v>
      </c>
      <c r="K6" s="10">
        <f t="shared" si="3"/>
        <v>4.6987432440148984</v>
      </c>
      <c r="L6" s="10">
        <f t="shared" si="4"/>
        <v>4.6987432440148984</v>
      </c>
      <c r="M6" s="52">
        <v>1970</v>
      </c>
      <c r="N6" s="10">
        <v>0.30392133775008534</v>
      </c>
      <c r="O6" s="10">
        <v>0.30392133775008534</v>
      </c>
      <c r="P6" s="10">
        <v>0.30392133775008534</v>
      </c>
      <c r="Q6" s="7">
        <v>1970</v>
      </c>
      <c r="R6" s="13">
        <f t="shared" si="5"/>
        <v>0.33031934642202238</v>
      </c>
      <c r="S6" s="13">
        <f t="shared" si="6"/>
        <v>0.33031934642202238</v>
      </c>
      <c r="T6" s="13">
        <f t="shared" si="7"/>
        <v>0.33031934642202238</v>
      </c>
    </row>
    <row r="7" spans="1:22">
      <c r="A7" s="52">
        <v>1971</v>
      </c>
      <c r="B7" s="8">
        <v>18.209088713749424</v>
      </c>
      <c r="C7" s="8">
        <v>18.209088713749424</v>
      </c>
      <c r="D7" s="8">
        <v>18.209088713749424</v>
      </c>
      <c r="E7" s="52">
        <v>1971</v>
      </c>
      <c r="F7" s="9">
        <v>4.1193030859551669</v>
      </c>
      <c r="G7" s="9">
        <v>4.1193030859551669</v>
      </c>
      <c r="H7" s="9">
        <v>4.1193030859551669</v>
      </c>
      <c r="I7" s="7">
        <v>1971</v>
      </c>
      <c r="J7" s="10">
        <f t="shared" si="2"/>
        <v>4.620972412278217</v>
      </c>
      <c r="K7" s="10">
        <f t="shared" si="3"/>
        <v>4.620972412278217</v>
      </c>
      <c r="L7" s="10">
        <f t="shared" si="4"/>
        <v>4.620972412278217</v>
      </c>
      <c r="M7" s="52">
        <v>1971</v>
      </c>
      <c r="N7" s="10">
        <v>0.29889101070477253</v>
      </c>
      <c r="O7" s="10">
        <v>0.29889101070477253</v>
      </c>
      <c r="P7" s="10">
        <v>0.29889101070477253</v>
      </c>
      <c r="Q7" s="7">
        <v>1971</v>
      </c>
      <c r="R7" s="13">
        <f t="shared" si="5"/>
        <v>0.32485209507929796</v>
      </c>
      <c r="S7" s="13">
        <f t="shared" si="6"/>
        <v>0.32485209507929796</v>
      </c>
      <c r="T7" s="13">
        <f t="shared" si="7"/>
        <v>0.32485209507929796</v>
      </c>
    </row>
    <row r="8" spans="1:22">
      <c r="A8" s="52">
        <v>1972</v>
      </c>
      <c r="B8" s="8">
        <v>18.0178326792159</v>
      </c>
      <c r="C8" s="8">
        <v>18.0178326792159</v>
      </c>
      <c r="D8" s="8">
        <v>18.0178326792159</v>
      </c>
      <c r="E8" s="52">
        <v>1972</v>
      </c>
      <c r="F8" s="9">
        <v>4.0760366937898844</v>
      </c>
      <c r="G8" s="9">
        <v>4.0760366937898844</v>
      </c>
      <c r="H8" s="9">
        <v>4.0760366937898844</v>
      </c>
      <c r="I8" s="7">
        <v>1972</v>
      </c>
      <c r="J8" s="10">
        <f t="shared" si="2"/>
        <v>4.5724368225430858</v>
      </c>
      <c r="K8" s="10">
        <f t="shared" si="3"/>
        <v>4.5724368225430858</v>
      </c>
      <c r="L8" s="10">
        <f t="shared" si="4"/>
        <v>4.5724368225430858</v>
      </c>
      <c r="M8" s="52">
        <v>1972</v>
      </c>
      <c r="N8" s="10">
        <v>0.2957516603306955</v>
      </c>
      <c r="O8" s="10">
        <v>0.2957516603306955</v>
      </c>
      <c r="P8" s="10">
        <v>0.2957516603306955</v>
      </c>
      <c r="Q8" s="7">
        <v>1972</v>
      </c>
      <c r="R8" s="13">
        <f t="shared" si="5"/>
        <v>0.32144006691624882</v>
      </c>
      <c r="S8" s="13">
        <f t="shared" si="6"/>
        <v>0.32144006691624882</v>
      </c>
      <c r="T8" s="13">
        <f t="shared" si="7"/>
        <v>0.32144006691624882</v>
      </c>
    </row>
    <row r="9" spans="1:22">
      <c r="A9" s="52">
        <v>1973</v>
      </c>
      <c r="B9" s="8">
        <v>17.882662649881294</v>
      </c>
      <c r="C9" s="8">
        <v>17.882662649881294</v>
      </c>
      <c r="D9" s="8">
        <v>17.882662649881294</v>
      </c>
      <c r="E9" s="52">
        <v>1973</v>
      </c>
      <c r="F9" s="9">
        <v>4.0454582102798193</v>
      </c>
      <c r="G9" s="9">
        <v>4.0454582102798193</v>
      </c>
      <c r="H9" s="9">
        <v>4.0454582102798193</v>
      </c>
      <c r="I9" s="7">
        <v>1973</v>
      </c>
      <c r="J9" s="10">
        <f t="shared" si="2"/>
        <v>4.5381343384187476</v>
      </c>
      <c r="K9" s="10">
        <f t="shared" si="3"/>
        <v>4.5381343384187476</v>
      </c>
      <c r="L9" s="10">
        <f t="shared" si="4"/>
        <v>4.5381343384187476</v>
      </c>
      <c r="M9" s="52">
        <v>1973</v>
      </c>
      <c r="N9" s="10">
        <v>0.29353292729468639</v>
      </c>
      <c r="O9" s="10">
        <v>0.29353292729468639</v>
      </c>
      <c r="P9" s="10">
        <v>0.29353292729468639</v>
      </c>
      <c r="Q9" s="7">
        <v>1973</v>
      </c>
      <c r="R9" s="13">
        <f t="shared" si="5"/>
        <v>0.31902861909963603</v>
      </c>
      <c r="S9" s="13">
        <f t="shared" si="6"/>
        <v>0.31902861909963603</v>
      </c>
      <c r="T9" s="13">
        <f t="shared" si="7"/>
        <v>0.31902861909963603</v>
      </c>
    </row>
    <row r="10" spans="1:22">
      <c r="A10" s="52">
        <v>1974</v>
      </c>
      <c r="B10" s="8">
        <v>18.737520826086158</v>
      </c>
      <c r="C10" s="8">
        <v>18.737520826086158</v>
      </c>
      <c r="D10" s="8">
        <v>18.737520826086158</v>
      </c>
      <c r="E10" s="52">
        <v>1974</v>
      </c>
      <c r="F10" s="9">
        <v>4.2388462473558173</v>
      </c>
      <c r="G10" s="9">
        <v>4.2388462473558173</v>
      </c>
      <c r="H10" s="9">
        <v>4.2388462473558173</v>
      </c>
      <c r="I10" s="7">
        <v>1974</v>
      </c>
      <c r="J10" s="10">
        <f t="shared" si="2"/>
        <v>4.7550741375900456</v>
      </c>
      <c r="K10" s="10">
        <f t="shared" si="3"/>
        <v>4.7550741375900456</v>
      </c>
      <c r="L10" s="10">
        <f t="shared" si="4"/>
        <v>4.7550741375900456</v>
      </c>
      <c r="M10" s="52">
        <v>1974</v>
      </c>
      <c r="N10" s="10">
        <v>0.30756489936708226</v>
      </c>
      <c r="O10" s="10">
        <v>0.30756489936708226</v>
      </c>
      <c r="P10" s="10">
        <v>0.30756489936708226</v>
      </c>
      <c r="Q10" s="7">
        <v>1974</v>
      </c>
      <c r="R10" s="13">
        <f t="shared" si="5"/>
        <v>0.33427938062325524</v>
      </c>
      <c r="S10" s="13">
        <f t="shared" si="6"/>
        <v>0.33427938062325524</v>
      </c>
      <c r="T10" s="13">
        <f t="shared" si="7"/>
        <v>0.33427938062325524</v>
      </c>
    </row>
    <row r="11" spans="1:22">
      <c r="A11" s="52">
        <v>1975</v>
      </c>
      <c r="B11" s="8">
        <v>19.610395865442609</v>
      </c>
      <c r="C11" s="8">
        <v>19.610395865442609</v>
      </c>
      <c r="D11" s="8">
        <v>19.610395865442609</v>
      </c>
      <c r="E11" s="52">
        <v>1975</v>
      </c>
      <c r="F11" s="9">
        <v>4.4363101017967725</v>
      </c>
      <c r="G11" s="9">
        <v>4.4363101017967725</v>
      </c>
      <c r="H11" s="9">
        <v>4.4363101017967725</v>
      </c>
      <c r="I11" s="7">
        <v>1975</v>
      </c>
      <c r="J11" s="10">
        <f t="shared" si="2"/>
        <v>4.9765861275440928</v>
      </c>
      <c r="K11" s="10">
        <f t="shared" si="3"/>
        <v>4.9765861275440928</v>
      </c>
      <c r="L11" s="10">
        <f t="shared" si="4"/>
        <v>4.9765861275440928</v>
      </c>
      <c r="M11" s="52">
        <v>1975</v>
      </c>
      <c r="N11" s="10">
        <v>0.32189260718560803</v>
      </c>
      <c r="O11" s="10">
        <v>0.32189260718560803</v>
      </c>
      <c r="P11" s="10">
        <v>0.32189260718560803</v>
      </c>
      <c r="Q11" s="7">
        <v>1975</v>
      </c>
      <c r="R11" s="13">
        <f t="shared" si="5"/>
        <v>0.34985156491731378</v>
      </c>
      <c r="S11" s="13">
        <f t="shared" si="6"/>
        <v>0.34985156491731378</v>
      </c>
      <c r="T11" s="13">
        <f t="shared" si="7"/>
        <v>0.34985156491731378</v>
      </c>
    </row>
    <row r="12" spans="1:22">
      <c r="A12" s="52">
        <v>1976</v>
      </c>
      <c r="B12" s="8">
        <v>20.498521741201493</v>
      </c>
      <c r="C12" s="8">
        <v>20.498521741201493</v>
      </c>
      <c r="D12" s="8">
        <v>20.498521741201493</v>
      </c>
      <c r="E12" s="52">
        <v>1976</v>
      </c>
      <c r="F12" s="9">
        <v>4.6372240364939987</v>
      </c>
      <c r="G12" s="9">
        <v>4.6372240364939987</v>
      </c>
      <c r="H12" s="9">
        <v>4.6372240364939987</v>
      </c>
      <c r="I12" s="7">
        <v>1976</v>
      </c>
      <c r="J12" s="10">
        <f t="shared" si="2"/>
        <v>5.2019683657784208</v>
      </c>
      <c r="K12" s="10">
        <f t="shared" si="3"/>
        <v>5.2019683657784208</v>
      </c>
      <c r="L12" s="10">
        <f t="shared" si="4"/>
        <v>5.2019683657784208</v>
      </c>
      <c r="M12" s="52">
        <v>1976</v>
      </c>
      <c r="N12" s="10">
        <v>0.33647064811953997</v>
      </c>
      <c r="O12" s="10">
        <v>0.33647064811953997</v>
      </c>
      <c r="P12" s="10">
        <v>0.33647064811953997</v>
      </c>
      <c r="Q12" s="7">
        <v>1976</v>
      </c>
      <c r="R12" s="13">
        <f t="shared" si="5"/>
        <v>0.36569582576802639</v>
      </c>
      <c r="S12" s="13">
        <f t="shared" si="6"/>
        <v>0.36569582576802639</v>
      </c>
      <c r="T12" s="13">
        <f t="shared" si="7"/>
        <v>0.36569582576802639</v>
      </c>
    </row>
    <row r="13" spans="1:22">
      <c r="A13" s="52">
        <v>1977</v>
      </c>
      <c r="B13" s="8">
        <v>20.5</v>
      </c>
      <c r="C13" s="8">
        <v>20.5</v>
      </c>
      <c r="D13" s="8">
        <v>20.5</v>
      </c>
      <c r="E13" s="52">
        <v>1977</v>
      </c>
      <c r="F13" s="9">
        <v>4.6375584516932555</v>
      </c>
      <c r="G13" s="9">
        <v>4.6375584516932555</v>
      </c>
      <c r="H13" s="9">
        <v>4.6375584516932555</v>
      </c>
      <c r="I13" s="7">
        <v>1977</v>
      </c>
      <c r="J13" s="10">
        <f t="shared" si="2"/>
        <v>5.2023435077327189</v>
      </c>
      <c r="K13" s="10">
        <f t="shared" si="3"/>
        <v>5.2023435077327189</v>
      </c>
      <c r="L13" s="10">
        <f t="shared" si="4"/>
        <v>5.2023435077327189</v>
      </c>
      <c r="M13" s="52">
        <v>1977</v>
      </c>
      <c r="N13" s="10">
        <v>0.33649491283005423</v>
      </c>
      <c r="O13" s="10">
        <v>0.33649491283005423</v>
      </c>
      <c r="P13" s="10">
        <v>0.33649491283005423</v>
      </c>
      <c r="Q13" s="7">
        <v>1977</v>
      </c>
      <c r="R13" s="13">
        <f t="shared" si="5"/>
        <v>0.36572219806349443</v>
      </c>
      <c r="S13" s="13">
        <f t="shared" si="6"/>
        <v>0.36572219806349443</v>
      </c>
      <c r="T13" s="13">
        <f t="shared" si="7"/>
        <v>0.36572219806349443</v>
      </c>
    </row>
    <row r="14" spans="1:22">
      <c r="A14" s="52">
        <v>1978</v>
      </c>
      <c r="B14" s="8">
        <v>20.087096954417529</v>
      </c>
      <c r="C14" s="8">
        <v>20.087096954417529</v>
      </c>
      <c r="D14" s="8">
        <v>20.087096954417529</v>
      </c>
      <c r="E14" s="52">
        <v>1978</v>
      </c>
      <c r="F14" s="9">
        <v>4.5441505488263845</v>
      </c>
      <c r="G14" s="9">
        <v>4.5441505488263845</v>
      </c>
      <c r="H14" s="9">
        <v>4.5441505488263845</v>
      </c>
      <c r="I14" s="7">
        <v>1978</v>
      </c>
      <c r="J14" s="10">
        <f t="shared" si="2"/>
        <v>5.097559923415206</v>
      </c>
      <c r="K14" s="10">
        <f t="shared" si="3"/>
        <v>5.097559923415206</v>
      </c>
      <c r="L14" s="10">
        <f t="shared" si="4"/>
        <v>5.097559923415206</v>
      </c>
      <c r="M14" s="52">
        <v>1978</v>
      </c>
      <c r="N14" s="10">
        <v>0.32971736286271092</v>
      </c>
      <c r="O14" s="10">
        <v>0.32971736286271092</v>
      </c>
      <c r="P14" s="10">
        <v>0.32971736286271092</v>
      </c>
      <c r="Q14" s="7">
        <v>1978</v>
      </c>
      <c r="R14" s="13">
        <f t="shared" si="5"/>
        <v>0.35835596345776111</v>
      </c>
      <c r="S14" s="13">
        <f t="shared" si="6"/>
        <v>0.35835596345776111</v>
      </c>
      <c r="T14" s="13">
        <f t="shared" si="7"/>
        <v>0.35835596345776111</v>
      </c>
    </row>
    <row r="15" spans="1:22">
      <c r="A15" s="52">
        <v>1979</v>
      </c>
      <c r="B15" s="8">
        <v>21.568535775320026</v>
      </c>
      <c r="C15" s="8">
        <v>21.568535775320026</v>
      </c>
      <c r="D15" s="8">
        <v>21.568535775320026</v>
      </c>
      <c r="E15" s="52">
        <v>1979</v>
      </c>
      <c r="F15" s="9">
        <v>4.8792851402675002</v>
      </c>
      <c r="G15" s="9">
        <v>4.8792851402675002</v>
      </c>
      <c r="H15" s="9">
        <v>4.8792851402675002</v>
      </c>
      <c r="I15" s="7">
        <v>1979</v>
      </c>
      <c r="J15" s="10">
        <f t="shared" si="2"/>
        <v>5.4735088810749781</v>
      </c>
      <c r="K15" s="10">
        <f t="shared" si="3"/>
        <v>5.4735088810749781</v>
      </c>
      <c r="L15" s="10">
        <f t="shared" si="4"/>
        <v>5.4735088810749781</v>
      </c>
      <c r="M15" s="52">
        <v>1979</v>
      </c>
      <c r="N15" s="10">
        <v>0.35403427149210825</v>
      </c>
      <c r="O15" s="10">
        <v>0.35403427149210825</v>
      </c>
      <c r="P15" s="10">
        <v>0.35403427149210825</v>
      </c>
      <c r="Q15" s="7">
        <v>1979</v>
      </c>
      <c r="R15" s="13">
        <f t="shared" si="5"/>
        <v>0.38478499086639789</v>
      </c>
      <c r="S15" s="13">
        <f t="shared" si="6"/>
        <v>0.38478499086639789</v>
      </c>
      <c r="T15" s="13">
        <f t="shared" si="7"/>
        <v>0.38478499086639789</v>
      </c>
    </row>
    <row r="16" spans="1:22">
      <c r="A16" s="52">
        <v>1980</v>
      </c>
      <c r="B16" s="8">
        <v>24.523312814508643</v>
      </c>
      <c r="C16" s="8">
        <v>24.523312814508643</v>
      </c>
      <c r="D16" s="8">
        <v>24.523312814508643</v>
      </c>
      <c r="E16" s="52">
        <v>1980</v>
      </c>
      <c r="F16" s="9">
        <v>5.5477217856801015</v>
      </c>
      <c r="G16" s="9">
        <v>5.5477217856801015</v>
      </c>
      <c r="H16" s="9">
        <v>5.5477217856801015</v>
      </c>
      <c r="I16" s="7">
        <v>1980</v>
      </c>
      <c r="J16" s="10">
        <f t="shared" si="2"/>
        <v>6.2233510833491525</v>
      </c>
      <c r="K16" s="10">
        <f t="shared" si="3"/>
        <v>6.2233510833491525</v>
      </c>
      <c r="L16" s="10">
        <f t="shared" si="4"/>
        <v>6.2233510833491525</v>
      </c>
      <c r="M16" s="52">
        <v>1980</v>
      </c>
      <c r="N16" s="10">
        <v>0.40253512233279209</v>
      </c>
      <c r="O16" s="10">
        <v>0.40253512233279209</v>
      </c>
      <c r="P16" s="10">
        <v>0.40253512233279209</v>
      </c>
      <c r="Q16" s="7">
        <v>1980</v>
      </c>
      <c r="R16" s="13">
        <f t="shared" si="5"/>
        <v>0.4374985300644274</v>
      </c>
      <c r="S16" s="13">
        <f t="shared" si="6"/>
        <v>0.4374985300644274</v>
      </c>
      <c r="T16" s="13">
        <f t="shared" si="7"/>
        <v>0.4374985300644274</v>
      </c>
    </row>
    <row r="17" spans="1:20">
      <c r="A17" s="52">
        <v>1981</v>
      </c>
      <c r="B17" s="8">
        <v>27.053956156651836</v>
      </c>
      <c r="C17" s="8">
        <v>27.053956156651836</v>
      </c>
      <c r="D17" s="8">
        <v>27.053956156651836</v>
      </c>
      <c r="E17" s="52">
        <v>1981</v>
      </c>
      <c r="F17" s="9">
        <v>6.1320938064339154</v>
      </c>
      <c r="G17" s="9">
        <v>6.1320938064339154</v>
      </c>
      <c r="H17" s="9">
        <v>6.1320938064339154</v>
      </c>
      <c r="I17" s="7">
        <v>1981</v>
      </c>
      <c r="J17" s="10">
        <f t="shared" si="2"/>
        <v>6.8788908506504702</v>
      </c>
      <c r="K17" s="10">
        <f t="shared" si="3"/>
        <v>6.8788908506504702</v>
      </c>
      <c r="L17" s="10">
        <f t="shared" si="4"/>
        <v>6.8788908506504702</v>
      </c>
      <c r="M17" s="52">
        <v>1981</v>
      </c>
      <c r="N17" s="10">
        <v>0.44493635872304849</v>
      </c>
      <c r="O17" s="10">
        <v>0.44493635872304849</v>
      </c>
      <c r="P17" s="10">
        <v>0.44493635872304849</v>
      </c>
      <c r="Q17" s="7">
        <v>1981</v>
      </c>
      <c r="R17" s="13">
        <f t="shared" si="5"/>
        <v>0.48358265431710573</v>
      </c>
      <c r="S17" s="13">
        <f t="shared" si="6"/>
        <v>0.48358265431710573</v>
      </c>
      <c r="T17" s="13">
        <f t="shared" si="7"/>
        <v>0.48358265431710573</v>
      </c>
    </row>
    <row r="18" spans="1:20">
      <c r="A18" s="52">
        <v>1982</v>
      </c>
      <c r="B18" s="8">
        <v>31.525427209408431</v>
      </c>
      <c r="C18" s="8">
        <v>31.525427209408431</v>
      </c>
      <c r="D18" s="8">
        <v>31.525427209408431</v>
      </c>
      <c r="E18" s="52">
        <v>1982</v>
      </c>
      <c r="F18" s="9">
        <v>7.1456047247443077</v>
      </c>
      <c r="G18" s="9">
        <v>7.1456047247443077</v>
      </c>
      <c r="H18" s="9">
        <v>7.1456047247443077</v>
      </c>
      <c r="I18" s="7">
        <v>1982</v>
      </c>
      <c r="J18" s="10">
        <f t="shared" si="2"/>
        <v>8.0158321961472936</v>
      </c>
      <c r="K18" s="10">
        <f t="shared" si="3"/>
        <v>8.0158321961472936</v>
      </c>
      <c r="L18" s="10">
        <f t="shared" si="4"/>
        <v>8.0158321961472936</v>
      </c>
      <c r="M18" s="52">
        <v>1982</v>
      </c>
      <c r="N18" s="10">
        <v>0.51847532791590978</v>
      </c>
      <c r="O18" s="10">
        <v>0.51847532791590978</v>
      </c>
      <c r="P18" s="10">
        <v>0.51847532791590978</v>
      </c>
      <c r="Q18" s="7">
        <v>1982</v>
      </c>
      <c r="R18" s="13">
        <f t="shared" si="5"/>
        <v>0.56350907350228963</v>
      </c>
      <c r="S18" s="13">
        <f t="shared" si="6"/>
        <v>0.56350907350228963</v>
      </c>
      <c r="T18" s="13">
        <f t="shared" si="7"/>
        <v>0.56350907350228963</v>
      </c>
    </row>
    <row r="19" spans="1:20">
      <c r="A19" s="52">
        <v>1983</v>
      </c>
      <c r="B19" s="8">
        <v>39.36302492956321</v>
      </c>
      <c r="C19" s="8">
        <v>39.36302492956321</v>
      </c>
      <c r="D19" s="8">
        <v>39.36302492956321</v>
      </c>
      <c r="E19" s="52">
        <v>1983</v>
      </c>
      <c r="F19" s="9">
        <v>8.9220874010224964</v>
      </c>
      <c r="G19" s="9">
        <v>8.9220874010224964</v>
      </c>
      <c r="H19" s="9">
        <v>8.9220874010224964</v>
      </c>
      <c r="I19" s="7">
        <v>1983</v>
      </c>
      <c r="J19" s="10">
        <f t="shared" si="2"/>
        <v>10.008663815156021</v>
      </c>
      <c r="K19" s="10">
        <f t="shared" si="3"/>
        <v>10.008663815156021</v>
      </c>
      <c r="L19" s="10">
        <f t="shared" si="4"/>
        <v>10.008663815156021</v>
      </c>
      <c r="M19" s="52">
        <v>1983</v>
      </c>
      <c r="N19" s="10">
        <v>0.64737448671358955</v>
      </c>
      <c r="O19" s="10">
        <v>0.64737448671358955</v>
      </c>
      <c r="P19" s="10">
        <v>0.64737448671358955</v>
      </c>
      <c r="Q19" s="7">
        <v>1983</v>
      </c>
      <c r="R19" s="13">
        <f t="shared" si="5"/>
        <v>0.7036041593017931</v>
      </c>
      <c r="S19" s="13">
        <f t="shared" si="6"/>
        <v>0.7036041593017931</v>
      </c>
      <c r="T19" s="13">
        <f t="shared" si="7"/>
        <v>0.7036041593017931</v>
      </c>
    </row>
    <row r="20" spans="1:20">
      <c r="A20" s="52">
        <v>1984</v>
      </c>
      <c r="B20" s="8">
        <v>41.146135652796069</v>
      </c>
      <c r="C20" s="8">
        <v>41.146135652796069</v>
      </c>
      <c r="D20" s="8">
        <v>41.146135652796069</v>
      </c>
      <c r="E20" s="52">
        <v>1984</v>
      </c>
      <c r="F20" s="9">
        <v>9.3262501844176242</v>
      </c>
      <c r="G20" s="9">
        <v>9.3262501844176242</v>
      </c>
      <c r="H20" s="9">
        <v>9.3262501844176242</v>
      </c>
      <c r="I20" s="7">
        <v>1984</v>
      </c>
      <c r="J20" s="10">
        <f t="shared" si="2"/>
        <v>10.462047563126925</v>
      </c>
      <c r="K20" s="10">
        <f t="shared" si="3"/>
        <v>10.462047563126925</v>
      </c>
      <c r="L20" s="10">
        <f t="shared" si="4"/>
        <v>10.462047563126925</v>
      </c>
      <c r="M20" s="52">
        <v>1984</v>
      </c>
      <c r="N20" s="10">
        <v>0.67669998675511234</v>
      </c>
      <c r="O20" s="10">
        <v>0.67669998675511234</v>
      </c>
      <c r="P20" s="10">
        <v>0.67669998675511234</v>
      </c>
      <c r="Q20" s="7">
        <v>1984</v>
      </c>
      <c r="R20" s="13">
        <f t="shared" si="5"/>
        <v>0.73547681450568747</v>
      </c>
      <c r="S20" s="13">
        <f t="shared" si="6"/>
        <v>0.73547681450568747</v>
      </c>
      <c r="T20" s="13">
        <f t="shared" si="7"/>
        <v>0.73547681450568747</v>
      </c>
    </row>
    <row r="21" spans="1:20">
      <c r="A21" s="52">
        <v>1985</v>
      </c>
      <c r="B21" s="8">
        <v>34.317748602574589</v>
      </c>
      <c r="C21" s="8">
        <v>34.317748602574589</v>
      </c>
      <c r="D21" s="8">
        <v>34.317748602574589</v>
      </c>
      <c r="E21" s="52">
        <v>1985</v>
      </c>
      <c r="F21" s="9">
        <v>7.7785168438244252</v>
      </c>
      <c r="G21" s="9">
        <v>7.7785168438244252</v>
      </c>
      <c r="H21" s="9">
        <v>7.7785168438244252</v>
      </c>
      <c r="I21" s="7">
        <v>1985</v>
      </c>
      <c r="J21" s="10">
        <f t="shared" si="2"/>
        <v>8.7258235176495837</v>
      </c>
      <c r="K21" s="10">
        <f t="shared" si="3"/>
        <v>8.7258235176495837</v>
      </c>
      <c r="L21" s="10">
        <f t="shared" si="4"/>
        <v>8.7258235176495837</v>
      </c>
      <c r="M21" s="52">
        <v>1985</v>
      </c>
      <c r="N21" s="10">
        <v>0.56439856760277318</v>
      </c>
      <c r="O21" s="10">
        <v>0.56439856760277318</v>
      </c>
      <c r="P21" s="10">
        <v>0.56439856760277318</v>
      </c>
      <c r="Q21" s="7">
        <v>1985</v>
      </c>
      <c r="R21" s="13">
        <f t="shared" si="5"/>
        <v>0.61342111531957189</v>
      </c>
      <c r="S21" s="13">
        <f t="shared" si="6"/>
        <v>0.61342111531957189</v>
      </c>
      <c r="T21" s="13">
        <f t="shared" si="7"/>
        <v>0.61342111531957189</v>
      </c>
    </row>
    <row r="22" spans="1:20">
      <c r="A22" s="52">
        <v>1986</v>
      </c>
      <c r="B22" s="8">
        <v>29.199429124225912</v>
      </c>
      <c r="C22" s="8">
        <v>29.199429124225912</v>
      </c>
      <c r="D22" s="8">
        <v>29.199429124225912</v>
      </c>
      <c r="E22" s="52">
        <v>1986</v>
      </c>
      <c r="F22" s="9">
        <v>6.618390206862494</v>
      </c>
      <c r="G22" s="9">
        <v>6.618390206862494</v>
      </c>
      <c r="H22" s="9">
        <v>6.618390206862494</v>
      </c>
      <c r="I22" s="7">
        <v>1986</v>
      </c>
      <c r="J22" s="10">
        <f t="shared" si="2"/>
        <v>7.4244108582052428</v>
      </c>
      <c r="K22" s="10">
        <f t="shared" si="3"/>
        <v>7.4244108582052428</v>
      </c>
      <c r="L22" s="10">
        <f t="shared" si="4"/>
        <v>7.4244108582052428</v>
      </c>
      <c r="M22" s="52">
        <v>1986</v>
      </c>
      <c r="N22" s="10">
        <v>0.48022136193676268</v>
      </c>
      <c r="O22" s="10">
        <v>0.48022136193676268</v>
      </c>
      <c r="P22" s="10">
        <v>0.48022136193676268</v>
      </c>
      <c r="Q22" s="7">
        <v>1986</v>
      </c>
      <c r="R22" s="13">
        <f t="shared" si="5"/>
        <v>0.52193244339850686</v>
      </c>
      <c r="S22" s="13">
        <f t="shared" si="6"/>
        <v>0.52193244339850686</v>
      </c>
      <c r="T22" s="13">
        <f t="shared" si="7"/>
        <v>0.52193244339850686</v>
      </c>
    </row>
    <row r="23" spans="1:20">
      <c r="A23" s="52">
        <v>1987</v>
      </c>
      <c r="B23" s="8">
        <v>30.723171859795464</v>
      </c>
      <c r="C23" s="8">
        <v>30.723171859795464</v>
      </c>
      <c r="D23" s="8">
        <v>30.723171859795464</v>
      </c>
      <c r="E23" s="52">
        <v>1987</v>
      </c>
      <c r="F23" s="9">
        <v>6.9637642193463343</v>
      </c>
      <c r="G23" s="9">
        <v>6.9637642193463343</v>
      </c>
      <c r="H23" s="9">
        <v>6.9637642193463343</v>
      </c>
      <c r="I23" s="7">
        <v>1987</v>
      </c>
      <c r="J23" s="10">
        <f t="shared" si="2"/>
        <v>7.8118462447994279</v>
      </c>
      <c r="K23" s="10">
        <f t="shared" si="3"/>
        <v>7.8118462447994279</v>
      </c>
      <c r="L23" s="10">
        <f t="shared" si="4"/>
        <v>7.8118462447994279</v>
      </c>
      <c r="M23" s="52">
        <v>1987</v>
      </c>
      <c r="N23" s="10">
        <v>0.5052812289842783</v>
      </c>
      <c r="O23" s="10">
        <v>0.5052812289842783</v>
      </c>
      <c r="P23" s="10">
        <v>0.5052812289842783</v>
      </c>
      <c r="Q23" s="7">
        <v>1987</v>
      </c>
      <c r="R23" s="13">
        <f t="shared" si="5"/>
        <v>0.5491689611298316</v>
      </c>
      <c r="S23" s="13">
        <f t="shared" si="6"/>
        <v>0.5491689611298316</v>
      </c>
      <c r="T23" s="13">
        <f t="shared" si="7"/>
        <v>0.5491689611298316</v>
      </c>
    </row>
    <row r="24" spans="1:20">
      <c r="A24" s="52">
        <v>1988</v>
      </c>
      <c r="B24" s="8">
        <v>30.805620711277829</v>
      </c>
      <c r="C24" s="8">
        <v>30.805620711277829</v>
      </c>
      <c r="D24" s="8">
        <v>30.805620711277829</v>
      </c>
      <c r="E24" s="52">
        <v>1988</v>
      </c>
      <c r="F24" s="9">
        <v>6.9824522104332978</v>
      </c>
      <c r="G24" s="9">
        <v>6.9824522104332978</v>
      </c>
      <c r="H24" s="9">
        <v>6.9824522104332978</v>
      </c>
      <c r="I24" s="7">
        <v>1988</v>
      </c>
      <c r="J24" s="10">
        <f t="shared" si="2"/>
        <v>7.8328101528809171</v>
      </c>
      <c r="K24" s="10">
        <f t="shared" si="3"/>
        <v>7.8328101528809171</v>
      </c>
      <c r="L24" s="10">
        <f t="shared" si="4"/>
        <v>7.8328101528809171</v>
      </c>
      <c r="M24" s="52">
        <v>1988</v>
      </c>
      <c r="N24" s="10">
        <v>0.50663720411586521</v>
      </c>
      <c r="O24" s="10">
        <v>0.50663720411586521</v>
      </c>
      <c r="P24" s="10">
        <v>0.50663720411586521</v>
      </c>
      <c r="Q24" s="7">
        <v>1988</v>
      </c>
      <c r="R24" s="13">
        <f t="shared" si="5"/>
        <v>0.5506427135900771</v>
      </c>
      <c r="S24" s="13">
        <f t="shared" si="6"/>
        <v>0.5506427135900771</v>
      </c>
      <c r="T24" s="13">
        <f t="shared" si="7"/>
        <v>0.5506427135900771</v>
      </c>
    </row>
    <row r="25" spans="1:20">
      <c r="A25" s="52">
        <v>1989</v>
      </c>
      <c r="B25" s="8">
        <v>30.741426857644214</v>
      </c>
      <c r="C25" s="8">
        <v>30.741426857644214</v>
      </c>
      <c r="D25" s="8">
        <v>30.741426857644214</v>
      </c>
      <c r="E25" s="52">
        <v>1989</v>
      </c>
      <c r="F25" s="9">
        <v>6.9679019269184401</v>
      </c>
      <c r="G25" s="9">
        <v>6.9679019269184401</v>
      </c>
      <c r="H25" s="9">
        <v>6.9679019269184401</v>
      </c>
      <c r="I25" s="7">
        <v>1989</v>
      </c>
      <c r="J25" s="10">
        <f t="shared" si="2"/>
        <v>7.8164878630882022</v>
      </c>
      <c r="K25" s="10">
        <f t="shared" si="3"/>
        <v>7.8164878630882022</v>
      </c>
      <c r="L25" s="10">
        <f t="shared" si="4"/>
        <v>7.8164878630882022</v>
      </c>
      <c r="M25" s="52">
        <v>1989</v>
      </c>
      <c r="N25" s="10">
        <v>0.50558145539938337</v>
      </c>
      <c r="O25" s="10">
        <v>0.50558145539938337</v>
      </c>
      <c r="P25" s="10">
        <v>0.50558145539938337</v>
      </c>
      <c r="Q25" s="7">
        <v>1989</v>
      </c>
      <c r="R25" s="13">
        <f t="shared" si="5"/>
        <v>0.54949526461990661</v>
      </c>
      <c r="S25" s="13">
        <f t="shared" si="6"/>
        <v>0.54949526461990661</v>
      </c>
      <c r="T25" s="13">
        <f t="shared" si="7"/>
        <v>0.54949526461990661</v>
      </c>
    </row>
    <row r="26" spans="1:20">
      <c r="A26" s="52">
        <v>1990</v>
      </c>
      <c r="B26" s="8">
        <v>30.02819875676208</v>
      </c>
      <c r="C26" s="8">
        <v>30.02819875676208</v>
      </c>
      <c r="D26" s="8">
        <v>30.02819875676208</v>
      </c>
      <c r="E26" s="52">
        <v>1990</v>
      </c>
      <c r="F26" s="9">
        <v>9.0929798857128752</v>
      </c>
      <c r="G26" s="9">
        <v>9.0929798857128752</v>
      </c>
      <c r="H26" s="9">
        <v>9.0929798857128752</v>
      </c>
      <c r="I26" s="7">
        <v>1990</v>
      </c>
      <c r="J26" s="10">
        <f t="shared" si="2"/>
        <v>10.200368441094419</v>
      </c>
      <c r="K26" s="10">
        <f t="shared" si="3"/>
        <v>10.200368441094419</v>
      </c>
      <c r="L26" s="10">
        <f t="shared" si="4"/>
        <v>10.200368441094419</v>
      </c>
      <c r="M26" s="52">
        <v>1990</v>
      </c>
      <c r="N26" s="10">
        <v>0.49385152162156787</v>
      </c>
      <c r="O26" s="10">
        <v>0.49385152162156787</v>
      </c>
      <c r="P26" s="10">
        <v>0.49385152162156787</v>
      </c>
      <c r="Q26" s="7">
        <v>1990</v>
      </c>
      <c r="R26" s="13">
        <f t="shared" si="5"/>
        <v>0.53674649190211965</v>
      </c>
      <c r="S26" s="13">
        <f t="shared" si="6"/>
        <v>0.53674649190211965</v>
      </c>
      <c r="T26" s="13">
        <f t="shared" si="7"/>
        <v>0.53674649190211965</v>
      </c>
    </row>
    <row r="27" spans="1:20">
      <c r="A27" s="52">
        <v>1991</v>
      </c>
      <c r="B27" s="8">
        <v>28.033154772144904</v>
      </c>
      <c r="C27" s="8">
        <v>28.033154772144904</v>
      </c>
      <c r="D27" s="8">
        <v>28.033154772144904</v>
      </c>
      <c r="E27" s="52">
        <v>1991</v>
      </c>
      <c r="F27" s="9">
        <v>8.4284907704405807</v>
      </c>
      <c r="G27" s="9">
        <v>8.4284907704405807</v>
      </c>
      <c r="H27" s="9">
        <v>8.4284907704405807</v>
      </c>
      <c r="I27" s="7">
        <v>1991</v>
      </c>
      <c r="J27" s="10">
        <f t="shared" si="2"/>
        <v>9.4549545189186865</v>
      </c>
      <c r="K27" s="10">
        <f t="shared" si="3"/>
        <v>9.4549545189186865</v>
      </c>
      <c r="L27" s="10">
        <f t="shared" si="4"/>
        <v>9.4549545189186865</v>
      </c>
      <c r="M27" s="52">
        <v>1991</v>
      </c>
      <c r="N27" s="10">
        <v>0.46104051236037213</v>
      </c>
      <c r="O27" s="10">
        <v>0.46104051236037213</v>
      </c>
      <c r="P27" s="10">
        <v>0.46104051236037213</v>
      </c>
      <c r="Q27" s="7">
        <v>1991</v>
      </c>
      <c r="R27" s="13">
        <f t="shared" si="5"/>
        <v>0.50108558301418471</v>
      </c>
      <c r="S27" s="13">
        <f t="shared" si="6"/>
        <v>0.50108558301418471</v>
      </c>
      <c r="T27" s="13">
        <f t="shared" si="7"/>
        <v>0.50108558301418471</v>
      </c>
    </row>
    <row r="28" spans="1:20">
      <c r="A28" s="52">
        <v>1992</v>
      </c>
      <c r="B28" s="8">
        <v>28.778076200021598</v>
      </c>
      <c r="C28" s="8">
        <v>28.778076200021598</v>
      </c>
      <c r="D28" s="8">
        <v>28.778076200021598</v>
      </c>
      <c r="E28" s="52">
        <v>1992</v>
      </c>
      <c r="F28" s="9">
        <v>8.7766261554894118</v>
      </c>
      <c r="G28" s="9">
        <v>8.7766261554894118</v>
      </c>
      <c r="H28" s="9">
        <v>8.7766261554894118</v>
      </c>
      <c r="I28" s="7">
        <v>1992</v>
      </c>
      <c r="J28" s="10">
        <f t="shared" si="2"/>
        <v>9.8454875718356902</v>
      </c>
      <c r="K28" s="10">
        <f t="shared" si="3"/>
        <v>9.8454875718356902</v>
      </c>
      <c r="L28" s="10">
        <f t="shared" si="4"/>
        <v>9.8454875718356902</v>
      </c>
      <c r="M28" s="52">
        <v>1992</v>
      </c>
      <c r="N28" s="10">
        <v>0.47329168278938655</v>
      </c>
      <c r="O28" s="10">
        <v>0.47329168278938655</v>
      </c>
      <c r="P28" s="10">
        <v>0.47329168278938655</v>
      </c>
      <c r="Q28" s="7">
        <v>1992</v>
      </c>
      <c r="R28" s="13">
        <f t="shared" si="5"/>
        <v>0.51440086597185752</v>
      </c>
      <c r="S28" s="13">
        <f t="shared" si="6"/>
        <v>0.51440086597185752</v>
      </c>
      <c r="T28" s="13">
        <f t="shared" si="7"/>
        <v>0.51440086597185752</v>
      </c>
    </row>
    <row r="29" spans="1:20">
      <c r="A29" s="52">
        <v>1993</v>
      </c>
      <c r="B29" s="8">
        <v>30.243128978561199</v>
      </c>
      <c r="C29" s="8">
        <v>30.243128978561199</v>
      </c>
      <c r="D29" s="8">
        <v>30.243128978561199</v>
      </c>
      <c r="E29" s="52">
        <v>1993</v>
      </c>
      <c r="F29" s="9">
        <v>9.4589444417344879</v>
      </c>
      <c r="G29" s="9">
        <v>9.4589444417344879</v>
      </c>
      <c r="H29" s="9">
        <v>9.4589444417344879</v>
      </c>
      <c r="I29" s="7">
        <v>1993</v>
      </c>
      <c r="J29" s="10">
        <f t="shared" si="2"/>
        <v>10.610901990571122</v>
      </c>
      <c r="K29" s="10">
        <f t="shared" si="3"/>
        <v>10.610901990571122</v>
      </c>
      <c r="L29" s="10">
        <f t="shared" si="4"/>
        <v>10.610901990571122</v>
      </c>
      <c r="M29" s="52">
        <v>1993</v>
      </c>
      <c r="N29" s="10">
        <v>0.4973863196271941</v>
      </c>
      <c r="O29" s="10">
        <v>0.4973863196271941</v>
      </c>
      <c r="P29" s="10">
        <v>0.4973863196271941</v>
      </c>
      <c r="Q29" s="7">
        <v>1993</v>
      </c>
      <c r="R29" s="13">
        <f t="shared" si="5"/>
        <v>0.54058831549896247</v>
      </c>
      <c r="S29" s="13">
        <f t="shared" si="6"/>
        <v>0.54058831549896247</v>
      </c>
      <c r="T29" s="13">
        <f t="shared" si="7"/>
        <v>0.54058831549896247</v>
      </c>
    </row>
    <row r="30" spans="1:20">
      <c r="A30" s="52">
        <v>1994</v>
      </c>
      <c r="B30" s="8">
        <v>30.727245422070126</v>
      </c>
      <c r="C30" s="8">
        <v>30.727245422070126</v>
      </c>
      <c r="D30" s="8">
        <v>30.727245422070126</v>
      </c>
      <c r="E30" s="52">
        <v>1994</v>
      </c>
      <c r="F30" s="9">
        <v>8.8166784901165141</v>
      </c>
      <c r="G30" s="9">
        <v>8.8166784901165141</v>
      </c>
      <c r="H30" s="9">
        <v>8.8166784901165141</v>
      </c>
      <c r="I30" s="7">
        <v>1994</v>
      </c>
      <c r="J30" s="10">
        <f t="shared" si="2"/>
        <v>9.8904176800353536</v>
      </c>
      <c r="K30" s="10">
        <f t="shared" si="3"/>
        <v>9.8904176800353536</v>
      </c>
      <c r="L30" s="10">
        <f t="shared" si="4"/>
        <v>9.8904176800353536</v>
      </c>
      <c r="M30" s="52">
        <v>1994</v>
      </c>
      <c r="N30" s="10">
        <v>0.50534822384281308</v>
      </c>
      <c r="O30" s="10">
        <v>0.50534822384281308</v>
      </c>
      <c r="P30" s="10">
        <v>0.50534822384281308</v>
      </c>
      <c r="Q30" s="7">
        <v>1994</v>
      </c>
      <c r="R30" s="13">
        <f t="shared" si="5"/>
        <v>0.54924177502979876</v>
      </c>
      <c r="S30" s="13">
        <f t="shared" si="6"/>
        <v>0.54924177502979876</v>
      </c>
      <c r="T30" s="13">
        <f t="shared" si="7"/>
        <v>0.54924177502979876</v>
      </c>
    </row>
    <row r="31" spans="1:20">
      <c r="A31" s="52">
        <v>1995</v>
      </c>
      <c r="B31" s="8">
        <v>29.07978298586578</v>
      </c>
      <c r="C31" s="8">
        <v>29.07978298586578</v>
      </c>
      <c r="D31" s="8">
        <v>29.07978298586578</v>
      </c>
      <c r="E31" s="52">
        <v>1995</v>
      </c>
      <c r="F31" s="9">
        <v>8.3794568267270364</v>
      </c>
      <c r="G31" s="9">
        <v>8.3794568267270364</v>
      </c>
      <c r="H31" s="9">
        <v>8.3794568267270364</v>
      </c>
      <c r="I31" s="7">
        <v>1995</v>
      </c>
      <c r="J31" s="10">
        <f t="shared" si="2"/>
        <v>9.3999489763699895</v>
      </c>
      <c r="K31" s="10">
        <f t="shared" si="3"/>
        <v>9.3999489763699895</v>
      </c>
      <c r="L31" s="10">
        <f t="shared" si="4"/>
        <v>9.3999489763699895</v>
      </c>
      <c r="M31" s="52">
        <v>1995</v>
      </c>
      <c r="N31" s="10">
        <v>0.47825363060649134</v>
      </c>
      <c r="O31" s="10">
        <v>0.47825363060649134</v>
      </c>
      <c r="P31" s="10">
        <v>0.47825363060649134</v>
      </c>
      <c r="Q31" s="7">
        <v>1995</v>
      </c>
      <c r="R31" s="13">
        <f t="shared" si="5"/>
        <v>0.51979379880131882</v>
      </c>
      <c r="S31" s="13">
        <f t="shared" si="6"/>
        <v>0.51979379880131882</v>
      </c>
      <c r="T31" s="13">
        <f t="shared" si="7"/>
        <v>0.51979379880131882</v>
      </c>
    </row>
    <row r="32" spans="1:20">
      <c r="A32" s="52">
        <v>1996</v>
      </c>
      <c r="B32" s="8">
        <v>29.39873996314336</v>
      </c>
      <c r="C32" s="8">
        <v>29.39873996314336</v>
      </c>
      <c r="D32" s="8">
        <v>29.39873996314336</v>
      </c>
      <c r="E32" s="52">
        <v>1996</v>
      </c>
      <c r="F32" s="9">
        <v>8.5153175825257161</v>
      </c>
      <c r="G32" s="9">
        <v>8.5153175825257161</v>
      </c>
      <c r="H32" s="9">
        <v>8.5153175825257161</v>
      </c>
      <c r="I32" s="7">
        <v>1996</v>
      </c>
      <c r="J32" s="10">
        <f t="shared" si="2"/>
        <v>9.5523555343136106</v>
      </c>
      <c r="K32" s="10">
        <f t="shared" si="3"/>
        <v>9.5523555343136106</v>
      </c>
      <c r="L32" s="10">
        <f t="shared" si="4"/>
        <v>9.5523555343136106</v>
      </c>
      <c r="M32" s="52">
        <v>1996</v>
      </c>
      <c r="N32" s="10">
        <v>0.4834992795325655</v>
      </c>
      <c r="O32" s="10">
        <v>0.4834992795325655</v>
      </c>
      <c r="P32" s="10">
        <v>0.4834992795325655</v>
      </c>
      <c r="Q32" s="7">
        <v>1996</v>
      </c>
      <c r="R32" s="13">
        <f t="shared" si="5"/>
        <v>0.52549507445918342</v>
      </c>
      <c r="S32" s="13">
        <f t="shared" si="6"/>
        <v>0.52549507445918342</v>
      </c>
      <c r="T32" s="13">
        <f t="shared" si="7"/>
        <v>0.52549507445918342</v>
      </c>
    </row>
    <row r="33" spans="1:20">
      <c r="A33" s="52">
        <v>1997</v>
      </c>
      <c r="B33" s="8">
        <v>32.451586886867823</v>
      </c>
      <c r="C33" s="8">
        <v>32.451586886867823</v>
      </c>
      <c r="D33" s="8">
        <v>32.451586886867823</v>
      </c>
      <c r="E33" s="52">
        <v>1997</v>
      </c>
      <c r="F33" s="9">
        <v>9.0434608329667387</v>
      </c>
      <c r="G33" s="9">
        <v>9.0434608329667387</v>
      </c>
      <c r="H33" s="9">
        <v>9.0434608329667387</v>
      </c>
      <c r="I33" s="7">
        <v>1997</v>
      </c>
      <c r="J33" s="10">
        <f t="shared" si="2"/>
        <v>10.144818710509593</v>
      </c>
      <c r="K33" s="10">
        <f t="shared" si="3"/>
        <v>10.144818710509593</v>
      </c>
      <c r="L33" s="10">
        <f t="shared" si="4"/>
        <v>10.144818710509593</v>
      </c>
      <c r="M33" s="52">
        <v>1997</v>
      </c>
      <c r="N33" s="10">
        <v>0.39956115173283313</v>
      </c>
      <c r="O33" s="10">
        <v>0.39956115173283313</v>
      </c>
      <c r="P33" s="10">
        <v>0.39956115173283313</v>
      </c>
      <c r="Q33" s="7">
        <v>1997</v>
      </c>
      <c r="R33" s="13">
        <f t="shared" si="5"/>
        <v>0.4342662462368781</v>
      </c>
      <c r="S33" s="13">
        <f t="shared" si="6"/>
        <v>0.4342662462368781</v>
      </c>
      <c r="T33" s="13">
        <f t="shared" si="7"/>
        <v>0.4342662462368781</v>
      </c>
    </row>
    <row r="34" spans="1:20">
      <c r="A34" s="52">
        <v>1998</v>
      </c>
      <c r="B34" s="8">
        <v>31.452112335860047</v>
      </c>
      <c r="C34" s="8">
        <v>31.452112335860047</v>
      </c>
      <c r="D34" s="8">
        <v>31.452112335860047</v>
      </c>
      <c r="E34" s="52">
        <v>1998</v>
      </c>
      <c r="F34" s="9">
        <v>8.32811744689681</v>
      </c>
      <c r="G34" s="9">
        <v>8.32811744689681</v>
      </c>
      <c r="H34" s="9">
        <v>8.32811744689681</v>
      </c>
      <c r="I34" s="7">
        <v>1998</v>
      </c>
      <c r="J34" s="10">
        <f t="shared" si="2"/>
        <v>9.3423572301671385</v>
      </c>
      <c r="K34" s="10">
        <f t="shared" si="3"/>
        <v>9.3423572301671385</v>
      </c>
      <c r="L34" s="10">
        <f t="shared" si="4"/>
        <v>9.3423572301671385</v>
      </c>
      <c r="M34" s="52">
        <v>1998</v>
      </c>
      <c r="N34" s="10">
        <v>0.30782457053755768</v>
      </c>
      <c r="O34" s="10">
        <v>0.30782457053755768</v>
      </c>
      <c r="P34" s="10">
        <v>0.30782457053755768</v>
      </c>
      <c r="Q34" s="7">
        <v>1998</v>
      </c>
      <c r="R34" s="13">
        <f t="shared" si="5"/>
        <v>0.33456160632004595</v>
      </c>
      <c r="S34" s="13">
        <f t="shared" si="6"/>
        <v>0.33456160632004595</v>
      </c>
      <c r="T34" s="13">
        <f t="shared" si="7"/>
        <v>0.33456160632004595</v>
      </c>
    </row>
    <row r="35" spans="1:20">
      <c r="A35" s="52">
        <v>1999</v>
      </c>
      <c r="B35" s="8">
        <v>30.167465638260023</v>
      </c>
      <c r="C35" s="8">
        <v>30.167465638260023</v>
      </c>
      <c r="D35" s="8">
        <v>30.167465638260023</v>
      </c>
      <c r="E35" s="52">
        <v>1999</v>
      </c>
      <c r="F35" s="9">
        <v>7.6234997923328711</v>
      </c>
      <c r="G35" s="9">
        <v>7.6234997923328711</v>
      </c>
      <c r="H35" s="9">
        <v>7.6234997923328711</v>
      </c>
      <c r="I35" s="7">
        <v>1999</v>
      </c>
      <c r="J35" s="10">
        <f t="shared" si="2"/>
        <v>8.5519277145421295</v>
      </c>
      <c r="K35" s="10">
        <f t="shared" si="3"/>
        <v>8.5519277145421295</v>
      </c>
      <c r="L35" s="10">
        <f t="shared" si="4"/>
        <v>8.5519277145421295</v>
      </c>
      <c r="M35" s="52">
        <v>1999</v>
      </c>
      <c r="N35" s="10">
        <v>0.39231930519765851</v>
      </c>
      <c r="O35" s="10">
        <v>0.39231930519765851</v>
      </c>
      <c r="P35" s="10">
        <v>0.39231930519765851</v>
      </c>
      <c r="Q35" s="7">
        <v>1999</v>
      </c>
      <c r="R35" s="13">
        <f t="shared" si="5"/>
        <v>0.42639538717809583</v>
      </c>
      <c r="S35" s="13">
        <f t="shared" si="6"/>
        <v>0.42639538717809583</v>
      </c>
      <c r="T35" s="13">
        <f t="shared" si="7"/>
        <v>0.42639538717809583</v>
      </c>
    </row>
    <row r="36" spans="1:20">
      <c r="A36" s="52">
        <v>2000</v>
      </c>
      <c r="B36" s="8">
        <v>35.222729361642251</v>
      </c>
      <c r="C36" s="8">
        <v>35.222729361642251</v>
      </c>
      <c r="D36" s="8">
        <v>35.222729361642251</v>
      </c>
      <c r="E36" s="52">
        <v>2000</v>
      </c>
      <c r="F36" s="9">
        <v>9.3972829523893235</v>
      </c>
      <c r="G36" s="9">
        <v>9.3972829523893235</v>
      </c>
      <c r="H36" s="9">
        <v>9.3972829523893235</v>
      </c>
      <c r="I36" s="7">
        <v>2000</v>
      </c>
      <c r="J36" s="10">
        <f t="shared" si="2"/>
        <v>10.541731056746057</v>
      </c>
      <c r="K36" s="10">
        <f t="shared" si="3"/>
        <v>10.541731056746057</v>
      </c>
      <c r="L36" s="10">
        <f t="shared" si="4"/>
        <v>10.541731056746057</v>
      </c>
      <c r="M36" s="52">
        <v>2000</v>
      </c>
      <c r="N36" s="10">
        <v>0.54760905722007203</v>
      </c>
      <c r="O36" s="10">
        <v>0.54760905722007203</v>
      </c>
      <c r="P36" s="10">
        <v>0.54760905722007203</v>
      </c>
      <c r="Q36" s="7">
        <v>2000</v>
      </c>
      <c r="R36" s="13">
        <f t="shared" si="5"/>
        <v>0.59517330114036471</v>
      </c>
      <c r="S36" s="13">
        <f t="shared" si="6"/>
        <v>0.59517330114036471</v>
      </c>
      <c r="T36" s="13">
        <f t="shared" si="7"/>
        <v>0.59517330114036471</v>
      </c>
    </row>
    <row r="37" spans="1:20">
      <c r="A37" s="52">
        <v>2001</v>
      </c>
      <c r="B37" s="8">
        <v>55.049942908838553</v>
      </c>
      <c r="C37" s="8">
        <v>55.049942908838553</v>
      </c>
      <c r="D37" s="8">
        <v>55.049942908838553</v>
      </c>
      <c r="E37" s="52">
        <v>2001</v>
      </c>
      <c r="F37" s="9">
        <v>15.120186683670491</v>
      </c>
      <c r="G37" s="9">
        <v>15.120186683670491</v>
      </c>
      <c r="H37" s="9">
        <v>15.120186683670491</v>
      </c>
      <c r="I37" s="7">
        <v>2001</v>
      </c>
      <c r="J37" s="10">
        <f t="shared" si="2"/>
        <v>16.961598618941302</v>
      </c>
      <c r="K37" s="10">
        <f t="shared" si="3"/>
        <v>16.961598618941302</v>
      </c>
      <c r="L37" s="10">
        <f t="shared" si="4"/>
        <v>16.961598618941302</v>
      </c>
      <c r="M37" s="52">
        <v>2001</v>
      </c>
      <c r="N37" s="10">
        <v>1.4039101901338749</v>
      </c>
      <c r="O37" s="10">
        <v>1.4039101901338749</v>
      </c>
      <c r="P37" s="10">
        <v>1.4039101901338749</v>
      </c>
      <c r="Q37" s="7">
        <v>2001</v>
      </c>
      <c r="R37" s="13">
        <f t="shared" si="5"/>
        <v>1.5258510635458284</v>
      </c>
      <c r="S37" s="13">
        <f t="shared" si="6"/>
        <v>1.5258510635458284</v>
      </c>
      <c r="T37" s="13">
        <f t="shared" si="7"/>
        <v>1.5258510635458284</v>
      </c>
    </row>
    <row r="38" spans="1:20">
      <c r="A38" s="52">
        <v>2002</v>
      </c>
      <c r="B38" s="8">
        <v>29.932640463042773</v>
      </c>
      <c r="C38" s="8">
        <v>29.932640463042773</v>
      </c>
      <c r="D38" s="8">
        <v>29.932640463042773</v>
      </c>
      <c r="E38" s="52">
        <v>2002</v>
      </c>
      <c r="F38" s="9">
        <v>7.206114965088843</v>
      </c>
      <c r="G38" s="9">
        <v>7.206114965088843</v>
      </c>
      <c r="H38" s="9">
        <v>7.206114965088843</v>
      </c>
      <c r="I38" s="7">
        <v>2002</v>
      </c>
      <c r="J38" s="10">
        <f t="shared" si="2"/>
        <v>8.0837116761121877</v>
      </c>
      <c r="K38" s="10">
        <f t="shared" si="3"/>
        <v>8.0837116761121877</v>
      </c>
      <c r="L38" s="10">
        <f t="shared" si="4"/>
        <v>8.0837116761121877</v>
      </c>
      <c r="M38" s="52">
        <v>2002</v>
      </c>
      <c r="N38" s="10">
        <v>0.47405889932517425</v>
      </c>
      <c r="O38" s="10">
        <v>0.47405889932517425</v>
      </c>
      <c r="P38" s="10">
        <v>0.47405889932517425</v>
      </c>
      <c r="Q38" s="7">
        <v>2002</v>
      </c>
      <c r="R38" s="13">
        <f t="shared" si="5"/>
        <v>0.5152347214245272</v>
      </c>
      <c r="S38" s="13">
        <f t="shared" si="6"/>
        <v>0.5152347214245272</v>
      </c>
      <c r="T38" s="13">
        <f t="shared" si="7"/>
        <v>0.5152347214245272</v>
      </c>
    </row>
    <row r="39" spans="1:20">
      <c r="A39" s="52">
        <v>2003</v>
      </c>
      <c r="B39" s="8">
        <v>35.693674165709254</v>
      </c>
      <c r="C39" s="8">
        <v>35.693674165709254</v>
      </c>
      <c r="D39" s="8">
        <v>35.693674165709254</v>
      </c>
      <c r="E39" s="52">
        <v>2003</v>
      </c>
      <c r="F39" s="9">
        <v>9.0163739053606928</v>
      </c>
      <c r="G39" s="9">
        <v>9.0163739053606928</v>
      </c>
      <c r="H39" s="9">
        <v>9.0163739053606928</v>
      </c>
      <c r="I39" s="7">
        <v>2003</v>
      </c>
      <c r="J39" s="10">
        <f t="shared" si="2"/>
        <v>10.114433001425045</v>
      </c>
      <c r="K39" s="10">
        <f t="shared" si="3"/>
        <v>10.114433001425045</v>
      </c>
      <c r="L39" s="10">
        <f t="shared" si="4"/>
        <v>10.114433001425045</v>
      </c>
      <c r="M39" s="52">
        <v>2003</v>
      </c>
      <c r="N39" s="10">
        <v>0.52094220050013884</v>
      </c>
      <c r="O39" s="10">
        <v>0.52094220050013884</v>
      </c>
      <c r="P39" s="10">
        <v>0.52094220050013884</v>
      </c>
      <c r="Q39" s="7">
        <v>2003</v>
      </c>
      <c r="R39" s="13">
        <f t="shared" si="5"/>
        <v>0.56619021377944589</v>
      </c>
      <c r="S39" s="13">
        <f t="shared" si="6"/>
        <v>0.56619021377944589</v>
      </c>
      <c r="T39" s="13">
        <f t="shared" si="7"/>
        <v>0.56619021377944589</v>
      </c>
    </row>
    <row r="40" spans="1:20">
      <c r="A40" s="52">
        <v>2004</v>
      </c>
      <c r="B40" s="8">
        <v>37.838301014505447</v>
      </c>
      <c r="C40" s="8">
        <v>37.838301014505447</v>
      </c>
      <c r="D40" s="8">
        <v>37.838301014505447</v>
      </c>
      <c r="E40" s="52">
        <v>2004</v>
      </c>
      <c r="F40" s="9">
        <v>9.4437182440798466</v>
      </c>
      <c r="G40" s="9">
        <v>9.4437182440798466</v>
      </c>
      <c r="H40" s="9">
        <v>9.4437182440798466</v>
      </c>
      <c r="I40" s="7">
        <v>2004</v>
      </c>
      <c r="J40" s="10">
        <f t="shared" si="2"/>
        <v>10.593821470435111</v>
      </c>
      <c r="K40" s="10">
        <f t="shared" si="3"/>
        <v>10.593821470435111</v>
      </c>
      <c r="L40" s="10">
        <f t="shared" si="4"/>
        <v>10.593821470435111</v>
      </c>
      <c r="M40" s="52">
        <v>2004</v>
      </c>
      <c r="N40" s="10">
        <v>0.65356594761189601</v>
      </c>
      <c r="O40" s="10">
        <v>0.65356594761189601</v>
      </c>
      <c r="P40" s="10">
        <v>0.65356594761189601</v>
      </c>
      <c r="Q40" s="7">
        <v>2004</v>
      </c>
      <c r="R40" s="13">
        <f t="shared" si="5"/>
        <v>0.7103333982965484</v>
      </c>
      <c r="S40" s="13">
        <f t="shared" si="6"/>
        <v>0.7103333982965484</v>
      </c>
      <c r="T40" s="13">
        <f t="shared" si="7"/>
        <v>0.7103333982965484</v>
      </c>
    </row>
    <row r="41" spans="1:20">
      <c r="A41" s="52">
        <v>2005</v>
      </c>
      <c r="B41" s="8">
        <v>45.192526853085276</v>
      </c>
      <c r="C41" s="8">
        <v>45.192526853085276</v>
      </c>
      <c r="D41" s="8">
        <v>45.192526853085276</v>
      </c>
      <c r="E41" s="52">
        <v>2005</v>
      </c>
      <c r="F41" s="9">
        <v>11.404001720359815</v>
      </c>
      <c r="G41" s="9">
        <v>11.404001720359815</v>
      </c>
      <c r="H41" s="9">
        <v>11.404001720359815</v>
      </c>
      <c r="I41" s="7">
        <v>2005</v>
      </c>
      <c r="J41" s="10">
        <f t="shared" si="2"/>
        <v>12.792838069873836</v>
      </c>
      <c r="K41" s="10">
        <f t="shared" si="3"/>
        <v>12.792838069873836</v>
      </c>
      <c r="L41" s="10">
        <f t="shared" si="4"/>
        <v>12.792838069873836</v>
      </c>
      <c r="M41" s="52">
        <v>2005</v>
      </c>
      <c r="N41" s="10">
        <v>0.80265451086504036</v>
      </c>
      <c r="O41" s="10">
        <v>0.80265451086504036</v>
      </c>
      <c r="P41" s="10">
        <v>0.80265451086504036</v>
      </c>
      <c r="Q41" s="7">
        <v>2005</v>
      </c>
      <c r="R41" s="13">
        <f t="shared" si="5"/>
        <v>0.87237150044939127</v>
      </c>
      <c r="S41" s="13">
        <f t="shared" si="6"/>
        <v>0.87237150044939127</v>
      </c>
      <c r="T41" s="13">
        <f t="shared" si="7"/>
        <v>0.87237150044939127</v>
      </c>
    </row>
    <row r="42" spans="1:20">
      <c r="A42" s="52">
        <v>2006</v>
      </c>
      <c r="B42" s="8">
        <v>45.63120172488896</v>
      </c>
      <c r="C42" s="8">
        <v>45.63120172488896</v>
      </c>
      <c r="D42" s="8">
        <v>45.63120172488896</v>
      </c>
      <c r="E42" s="52">
        <v>2006</v>
      </c>
      <c r="F42" s="9">
        <v>11.105112193498272</v>
      </c>
      <c r="G42" s="9">
        <v>11.105112193498272</v>
      </c>
      <c r="H42" s="9">
        <v>11.105112193498272</v>
      </c>
      <c r="I42" s="7">
        <v>2006</v>
      </c>
      <c r="J42" s="10">
        <f t="shared" si="2"/>
        <v>12.45754828198346</v>
      </c>
      <c r="K42" s="10">
        <f t="shared" si="3"/>
        <v>12.45754828198346</v>
      </c>
      <c r="L42" s="10">
        <f t="shared" si="4"/>
        <v>12.45754828198346</v>
      </c>
      <c r="M42" s="52">
        <v>2006</v>
      </c>
      <c r="N42" s="10">
        <v>0.76813418415338908</v>
      </c>
      <c r="O42" s="10">
        <v>0.76813418415338908</v>
      </c>
      <c r="P42" s="10">
        <v>0.76813418415338908</v>
      </c>
      <c r="Q42" s="7">
        <v>2006</v>
      </c>
      <c r="R42" s="13">
        <f t="shared" si="5"/>
        <v>0.83485280616460966</v>
      </c>
      <c r="S42" s="13">
        <f t="shared" si="6"/>
        <v>0.83485280616460966</v>
      </c>
      <c r="T42" s="13">
        <f t="shared" si="7"/>
        <v>0.83485280616460966</v>
      </c>
    </row>
    <row r="43" spans="1:20">
      <c r="A43" s="52">
        <v>2007</v>
      </c>
      <c r="B43" s="8">
        <v>43.601754083565773</v>
      </c>
      <c r="C43" s="8">
        <v>43.601754083565773</v>
      </c>
      <c r="D43" s="8">
        <v>43.601754083565773</v>
      </c>
      <c r="E43" s="52">
        <v>2007</v>
      </c>
      <c r="F43" s="9">
        <v>10.372989072480085</v>
      </c>
      <c r="G43" s="9">
        <v>10.372989072480085</v>
      </c>
      <c r="H43" s="9">
        <v>10.372989072480085</v>
      </c>
      <c r="I43" s="7">
        <v>2007</v>
      </c>
      <c r="J43" s="10">
        <f t="shared" si="2"/>
        <v>11.636263546672073</v>
      </c>
      <c r="K43" s="10">
        <f t="shared" si="3"/>
        <v>11.636263546672073</v>
      </c>
      <c r="L43" s="10">
        <f t="shared" si="4"/>
        <v>11.636263546672073</v>
      </c>
      <c r="M43" s="52">
        <v>2007</v>
      </c>
      <c r="N43" s="10">
        <v>0.65406411033356937</v>
      </c>
      <c r="O43" s="10">
        <v>0.65406411033356937</v>
      </c>
      <c r="P43" s="10">
        <v>0.65406411033356937</v>
      </c>
      <c r="Q43" s="7">
        <v>2007</v>
      </c>
      <c r="R43" s="13">
        <f t="shared" si="5"/>
        <v>0.71087483045084576</v>
      </c>
      <c r="S43" s="13">
        <f t="shared" si="6"/>
        <v>0.71087483045084576</v>
      </c>
      <c r="T43" s="13">
        <f t="shared" si="7"/>
        <v>0.71087483045084576</v>
      </c>
    </row>
    <row r="44" spans="1:20">
      <c r="A44" s="52">
        <v>2008</v>
      </c>
      <c r="B44" s="8">
        <v>46.952482968608891</v>
      </c>
      <c r="C44" s="8">
        <v>46.952482968608891</v>
      </c>
      <c r="D44" s="8">
        <v>46.952482968608891</v>
      </c>
      <c r="E44" s="52">
        <v>2008</v>
      </c>
      <c r="F44" s="9">
        <v>11.457952976884586</v>
      </c>
      <c r="G44" s="9">
        <v>11.457952976884586</v>
      </c>
      <c r="H44" s="9">
        <v>11.457952976884586</v>
      </c>
      <c r="I44" s="7">
        <v>2008</v>
      </c>
      <c r="J44" s="10">
        <f t="shared" si="2"/>
        <v>12.853359780174475</v>
      </c>
      <c r="K44" s="10">
        <f t="shared" si="3"/>
        <v>12.853359780174475</v>
      </c>
      <c r="L44" s="10">
        <f t="shared" si="4"/>
        <v>12.853359780174475</v>
      </c>
      <c r="M44" s="52">
        <v>2008</v>
      </c>
      <c r="N44" s="10">
        <v>2.0783604759643541</v>
      </c>
      <c r="O44" s="10">
        <v>2.0783604759643541</v>
      </c>
      <c r="P44" s="10">
        <v>2.0783604759643541</v>
      </c>
      <c r="Q44" s="7">
        <v>2008</v>
      </c>
      <c r="R44" s="13">
        <f t="shared" si="5"/>
        <v>2.25888277253648</v>
      </c>
      <c r="S44" s="13">
        <f t="shared" si="6"/>
        <v>2.25888277253648</v>
      </c>
      <c r="T44" s="13">
        <f t="shared" si="7"/>
        <v>2.25888277253648</v>
      </c>
    </row>
    <row r="45" spans="1:20">
      <c r="A45" s="52">
        <v>2009</v>
      </c>
      <c r="B45" s="8">
        <v>34.527825086804633</v>
      </c>
      <c r="C45" s="8">
        <v>34.527825086804633</v>
      </c>
      <c r="D45" s="8">
        <v>34.527825086804633</v>
      </c>
      <c r="E45" s="52">
        <v>2009</v>
      </c>
      <c r="F45" s="9">
        <v>7.0588707169741767</v>
      </c>
      <c r="G45" s="9">
        <v>7.0588707169741767</v>
      </c>
      <c r="H45" s="9">
        <v>7.0588707169741767</v>
      </c>
      <c r="I45" s="7">
        <v>2009</v>
      </c>
      <c r="J45" s="10">
        <f t="shared" si="2"/>
        <v>7.9185352872408767</v>
      </c>
      <c r="K45" s="10">
        <f t="shared" si="3"/>
        <v>7.9185352872408767</v>
      </c>
      <c r="L45" s="10">
        <f t="shared" si="4"/>
        <v>7.9185352872408767</v>
      </c>
      <c r="M45" s="52">
        <v>2009</v>
      </c>
      <c r="N45" s="10">
        <v>0.56785353978523057</v>
      </c>
      <c r="O45" s="10">
        <v>0.56785353978523057</v>
      </c>
      <c r="P45" s="10">
        <v>0.56785353978523057</v>
      </c>
      <c r="Q45" s="7">
        <v>2009</v>
      </c>
      <c r="R45" s="13">
        <f t="shared" si="5"/>
        <v>0.61717617957950222</v>
      </c>
      <c r="S45" s="13">
        <f t="shared" si="6"/>
        <v>0.61717617957950222</v>
      </c>
      <c r="T45" s="13">
        <f t="shared" si="7"/>
        <v>0.61717617957950222</v>
      </c>
    </row>
    <row r="46" spans="1:20">
      <c r="A46" s="52">
        <v>2010</v>
      </c>
      <c r="B46" s="8">
        <v>36.763112212961666</v>
      </c>
      <c r="C46" s="8">
        <v>36.763112212961666</v>
      </c>
      <c r="D46" s="8">
        <v>36.763112212961666</v>
      </c>
      <c r="E46" s="52">
        <v>2010</v>
      </c>
      <c r="F46" s="9">
        <v>7.5542316451693434</v>
      </c>
      <c r="G46" s="9">
        <v>7.5542316451693434</v>
      </c>
      <c r="H46" s="9">
        <v>7.5542316451693434</v>
      </c>
      <c r="I46" s="7">
        <v>2010</v>
      </c>
      <c r="J46" s="10">
        <f t="shared" si="2"/>
        <v>8.4742237460762926</v>
      </c>
      <c r="K46" s="10">
        <f t="shared" si="3"/>
        <v>8.4742237460762926</v>
      </c>
      <c r="L46" s="10">
        <f t="shared" si="4"/>
        <v>8.4742237460762926</v>
      </c>
      <c r="M46" s="52">
        <v>2010</v>
      </c>
      <c r="N46" s="10">
        <v>0.60461564987567229</v>
      </c>
      <c r="O46" s="10">
        <v>0.60461564987567229</v>
      </c>
      <c r="P46" s="10">
        <v>0.60461564987567229</v>
      </c>
      <c r="Q46" s="7">
        <v>2010</v>
      </c>
      <c r="R46" s="13">
        <f t="shared" si="5"/>
        <v>0.65713137413104283</v>
      </c>
      <c r="S46" s="13">
        <f t="shared" si="6"/>
        <v>0.65713137413104283</v>
      </c>
      <c r="T46" s="13">
        <f t="shared" si="7"/>
        <v>0.65713137413104283</v>
      </c>
    </row>
    <row r="47" spans="1:20">
      <c r="A47" s="52">
        <v>2011</v>
      </c>
      <c r="B47" s="8">
        <v>35.05254582369642</v>
      </c>
      <c r="C47" s="8">
        <v>35.05254582369642</v>
      </c>
      <c r="D47" s="8">
        <v>35.05254582369642</v>
      </c>
      <c r="E47" s="52">
        <v>2011</v>
      </c>
      <c r="F47" s="9">
        <v>6.9804682796386386</v>
      </c>
      <c r="G47" s="9">
        <v>6.9804682796386386</v>
      </c>
      <c r="H47" s="9">
        <v>6.9804682796386386</v>
      </c>
      <c r="I47" s="7">
        <v>2011</v>
      </c>
      <c r="J47" s="10">
        <f t="shared" si="2"/>
        <v>7.83058460907443</v>
      </c>
      <c r="K47" s="10">
        <f t="shared" si="3"/>
        <v>7.83058460907443</v>
      </c>
      <c r="L47" s="10">
        <f t="shared" si="4"/>
        <v>7.83058460907443</v>
      </c>
      <c r="M47" s="52">
        <v>2011</v>
      </c>
      <c r="N47" s="10">
        <v>0.57648323270952073</v>
      </c>
      <c r="O47" s="10">
        <v>0.57648323270952073</v>
      </c>
      <c r="P47" s="10">
        <v>0.57648323270952073</v>
      </c>
      <c r="Q47" s="7">
        <v>2011</v>
      </c>
      <c r="R47" s="13">
        <f t="shared" si="5"/>
        <v>0.62655543063070118</v>
      </c>
      <c r="S47" s="13">
        <f t="shared" si="6"/>
        <v>0.62655543063070118</v>
      </c>
      <c r="T47" s="13">
        <f t="shared" si="7"/>
        <v>0.62655543063070118</v>
      </c>
    </row>
    <row r="48" spans="1:20">
      <c r="A48" s="52">
        <v>2012</v>
      </c>
      <c r="B48" s="8">
        <v>28.409021900550133</v>
      </c>
      <c r="C48" s="8">
        <v>28.409021900550133</v>
      </c>
      <c r="D48" s="8">
        <v>28.409021900550133</v>
      </c>
      <c r="E48" s="52">
        <v>2012</v>
      </c>
      <c r="F48" s="9">
        <v>5.0897048000185148</v>
      </c>
      <c r="G48" s="9">
        <v>5.0897048000185148</v>
      </c>
      <c r="H48" s="9">
        <v>5.0897048000185148</v>
      </c>
      <c r="I48" s="7">
        <v>2012</v>
      </c>
      <c r="J48" s="10">
        <f t="shared" si="2"/>
        <v>5.7095544990887701</v>
      </c>
      <c r="K48" s="10">
        <f t="shared" si="3"/>
        <v>5.7095544990887701</v>
      </c>
      <c r="L48" s="10">
        <f t="shared" si="4"/>
        <v>5.7095544990887701</v>
      </c>
      <c r="M48" s="52">
        <v>2012</v>
      </c>
      <c r="N48" s="10">
        <v>0.46722212034805233</v>
      </c>
      <c r="O48" s="10">
        <v>0.46722212034805233</v>
      </c>
      <c r="P48" s="10">
        <v>0.46722212034805233</v>
      </c>
      <c r="Q48" s="7">
        <v>2012</v>
      </c>
      <c r="R48" s="13">
        <f t="shared" si="5"/>
        <v>0.50780411329390707</v>
      </c>
      <c r="S48" s="13">
        <f t="shared" si="6"/>
        <v>0.50780411329390707</v>
      </c>
      <c r="T48" s="13">
        <f t="shared" si="7"/>
        <v>0.50780411329390707</v>
      </c>
    </row>
    <row r="49" spans="1:20">
      <c r="A49" s="52">
        <v>2013</v>
      </c>
      <c r="B49" s="8">
        <v>33.401191424651294</v>
      </c>
      <c r="C49" s="8">
        <v>33.401191424651294</v>
      </c>
      <c r="D49" s="8">
        <v>33.401191424651294</v>
      </c>
      <c r="E49" s="52">
        <v>2013</v>
      </c>
      <c r="F49" s="9">
        <v>6.3605431439082025</v>
      </c>
      <c r="G49" s="9">
        <v>6.3605431439082025</v>
      </c>
      <c r="H49" s="9">
        <v>6.3605431439082025</v>
      </c>
      <c r="I49" s="7">
        <v>2013</v>
      </c>
      <c r="J49" s="10">
        <f t="shared" si="2"/>
        <v>7.135161890689063</v>
      </c>
      <c r="K49" s="10">
        <f t="shared" si="3"/>
        <v>7.135161890689063</v>
      </c>
      <c r="L49" s="10">
        <f t="shared" si="4"/>
        <v>7.135161890689063</v>
      </c>
      <c r="M49" s="52">
        <v>2013</v>
      </c>
      <c r="N49" s="10">
        <v>0.54932463124591258</v>
      </c>
      <c r="O49" s="10">
        <v>0.54932463124591258</v>
      </c>
      <c r="P49" s="10">
        <v>0.54932463124591258</v>
      </c>
      <c r="Q49" s="7">
        <v>2013</v>
      </c>
      <c r="R49" s="13">
        <f t="shared" si="5"/>
        <v>0.59703788654640899</v>
      </c>
      <c r="S49" s="13">
        <f t="shared" si="6"/>
        <v>0.59703788654640899</v>
      </c>
      <c r="T49" s="13">
        <f t="shared" si="7"/>
        <v>0.59703788654640899</v>
      </c>
    </row>
    <row r="50" spans="1:20">
      <c r="A50" s="52">
        <v>2014</v>
      </c>
      <c r="B50" s="8">
        <v>38.573949933802808</v>
      </c>
      <c r="C50" s="8">
        <v>38.573949933802808</v>
      </c>
      <c r="D50" s="8">
        <v>38.573949933802808</v>
      </c>
      <c r="E50" s="52">
        <v>2014</v>
      </c>
      <c r="F50" s="9">
        <v>7.2439015575220989</v>
      </c>
      <c r="G50" s="9">
        <v>7.2439015575220989</v>
      </c>
      <c r="H50" s="9">
        <v>7.2439015575220989</v>
      </c>
      <c r="I50" s="7">
        <v>2014</v>
      </c>
      <c r="J50" s="10">
        <f t="shared" si="2"/>
        <v>8.1261001087049287</v>
      </c>
      <c r="K50" s="10">
        <f t="shared" si="3"/>
        <v>8.1261001087049287</v>
      </c>
      <c r="L50" s="10">
        <f t="shared" si="4"/>
        <v>8.1261001087049287</v>
      </c>
      <c r="M50" s="52">
        <v>2014</v>
      </c>
      <c r="N50" s="10">
        <v>0.63439715528967078</v>
      </c>
      <c r="O50" s="10">
        <v>0.63439715528967078</v>
      </c>
      <c r="P50" s="10">
        <v>0.63439715528967078</v>
      </c>
      <c r="Q50" s="7">
        <v>2014</v>
      </c>
      <c r="R50" s="13">
        <f t="shared" si="5"/>
        <v>0.68949964243573558</v>
      </c>
      <c r="S50" s="13">
        <f t="shared" si="6"/>
        <v>0.68949964243573558</v>
      </c>
      <c r="T50" s="13">
        <f t="shared" si="7"/>
        <v>0.68949964243573558</v>
      </c>
    </row>
    <row r="51" spans="1:20">
      <c r="A51" s="52">
        <v>2015</v>
      </c>
      <c r="B51" s="8">
        <v>37.657857633781028</v>
      </c>
      <c r="C51" s="8">
        <v>37.657857633781028</v>
      </c>
      <c r="D51" s="8">
        <v>37.657857633781028</v>
      </c>
      <c r="E51" s="52">
        <v>2015</v>
      </c>
      <c r="F51" s="9">
        <v>6.5601759882750983</v>
      </c>
      <c r="G51" s="9">
        <v>6.5601759882750983</v>
      </c>
      <c r="H51" s="9">
        <v>6.5601759882750983</v>
      </c>
      <c r="I51" s="7">
        <v>2015</v>
      </c>
      <c r="J51" s="10">
        <f t="shared" si="2"/>
        <v>7.3591070210071816</v>
      </c>
      <c r="K51" s="10">
        <f t="shared" si="3"/>
        <v>7.3591070210071816</v>
      </c>
      <c r="L51" s="10">
        <f t="shared" si="4"/>
        <v>7.3591070210071816</v>
      </c>
      <c r="M51" s="52">
        <v>2015</v>
      </c>
      <c r="N51" s="10">
        <v>0.6193308644349893</v>
      </c>
      <c r="O51" s="10">
        <v>0.6193308644349893</v>
      </c>
      <c r="P51" s="10">
        <v>0.6193308644349893</v>
      </c>
      <c r="Q51" s="7">
        <v>2015</v>
      </c>
      <c r="R51" s="13">
        <f t="shared" si="5"/>
        <v>0.67312472323800954</v>
      </c>
      <c r="S51" s="13">
        <f t="shared" si="6"/>
        <v>0.67312472323800954</v>
      </c>
      <c r="T51" s="13">
        <f t="shared" si="7"/>
        <v>0.67312472323800954</v>
      </c>
    </row>
    <row r="52" spans="1:20">
      <c r="A52" s="52">
        <v>2016</v>
      </c>
      <c r="B52" s="13">
        <v>27.539603193668558</v>
      </c>
      <c r="C52" s="13">
        <v>27.539603193668558</v>
      </c>
      <c r="D52" s="13">
        <v>27.539603193668558</v>
      </c>
      <c r="E52" s="52">
        <v>2016</v>
      </c>
      <c r="F52" s="13">
        <v>6.4260643084581233</v>
      </c>
      <c r="G52" s="13">
        <v>6.4260643084581233</v>
      </c>
      <c r="H52" s="13">
        <v>6.4260643084581233</v>
      </c>
      <c r="I52" s="12">
        <v>2016</v>
      </c>
      <c r="J52" s="10">
        <f t="shared" si="2"/>
        <v>7.2086625502636963</v>
      </c>
      <c r="K52" s="10">
        <f t="shared" si="3"/>
        <v>7.2086625502636963</v>
      </c>
      <c r="L52" s="10">
        <f t="shared" si="4"/>
        <v>7.2086625502636963</v>
      </c>
      <c r="M52" s="52">
        <v>2016</v>
      </c>
      <c r="N52" s="2">
        <v>0.45439757748096893</v>
      </c>
      <c r="O52" s="2">
        <v>0.45439757748096893</v>
      </c>
      <c r="P52" s="2">
        <v>0.45439757748096893</v>
      </c>
      <c r="Q52" s="12">
        <v>2016</v>
      </c>
      <c r="R52" s="13">
        <f t="shared" si="5"/>
        <v>0.49386565589773823</v>
      </c>
      <c r="S52" s="13">
        <f t="shared" si="6"/>
        <v>0.49386565589773823</v>
      </c>
      <c r="T52" s="13">
        <f t="shared" si="7"/>
        <v>0.49386565589773823</v>
      </c>
    </row>
    <row r="53" spans="1:20">
      <c r="A53" s="52">
        <v>2017</v>
      </c>
      <c r="B53" s="13">
        <v>29.517144168316321</v>
      </c>
      <c r="C53" s="13">
        <v>29.517144168316321</v>
      </c>
      <c r="D53" s="13">
        <v>29.517144168316321</v>
      </c>
      <c r="E53" s="52">
        <v>2017</v>
      </c>
      <c r="F53" s="13">
        <v>6.6102406946355403</v>
      </c>
      <c r="G53" s="13">
        <v>6.6102406946355403</v>
      </c>
      <c r="H53" s="13">
        <v>6.6102406946355403</v>
      </c>
      <c r="I53" s="7">
        <v>2017</v>
      </c>
      <c r="J53" s="10">
        <f t="shared" si="2"/>
        <v>7.4152688576317294</v>
      </c>
      <c r="K53" s="10">
        <f t="shared" si="3"/>
        <v>7.4152688576317294</v>
      </c>
      <c r="L53" s="10">
        <f t="shared" si="4"/>
        <v>7.4152688576317294</v>
      </c>
      <c r="M53" s="52">
        <v>2017</v>
      </c>
      <c r="N53" s="2">
        <v>0.42954989842118274</v>
      </c>
      <c r="O53" s="2">
        <v>0.42954989842118274</v>
      </c>
      <c r="P53" s="2">
        <v>0.42954989842118274</v>
      </c>
      <c r="Q53" s="7">
        <v>2017</v>
      </c>
      <c r="R53" s="13">
        <f t="shared" si="5"/>
        <v>0.46685975638474675</v>
      </c>
      <c r="S53" s="13">
        <f t="shared" si="6"/>
        <v>0.46685975638474675</v>
      </c>
      <c r="T53" s="13">
        <f t="shared" si="7"/>
        <v>0.46685975638474675</v>
      </c>
    </row>
    <row r="54" spans="1:20" s="9" customFormat="1">
      <c r="A54" s="52">
        <v>2018</v>
      </c>
      <c r="B54" s="13">
        <v>27.663940608842275</v>
      </c>
      <c r="C54" s="13">
        <v>27.663940608842275</v>
      </c>
      <c r="D54" s="13">
        <v>27.663940608842275</v>
      </c>
      <c r="E54" s="52">
        <v>2018</v>
      </c>
      <c r="F54" s="13">
        <v>5.5005177244931573</v>
      </c>
      <c r="G54" s="13">
        <v>5.5005177244931573</v>
      </c>
      <c r="H54" s="13">
        <v>5.5005177244931573</v>
      </c>
      <c r="I54" s="7">
        <v>2018</v>
      </c>
      <c r="J54" s="10">
        <f t="shared" si="2"/>
        <v>6.1703982755705571</v>
      </c>
      <c r="K54" s="10">
        <f t="shared" si="3"/>
        <v>6.1703982755705571</v>
      </c>
      <c r="L54" s="10">
        <f t="shared" si="4"/>
        <v>6.1703982755705571</v>
      </c>
      <c r="M54" s="52">
        <v>2018</v>
      </c>
      <c r="N54" s="2">
        <v>0.43391397375105573</v>
      </c>
      <c r="O54" s="2">
        <v>0.43391397375105573</v>
      </c>
      <c r="P54" s="2">
        <v>0.43391397375105573</v>
      </c>
      <c r="Q54" s="7">
        <v>2018</v>
      </c>
      <c r="R54" s="11">
        <f t="shared" si="5"/>
        <v>0.47160288670054412</v>
      </c>
      <c r="S54" s="11">
        <f t="shared" si="6"/>
        <v>0.47160288670054412</v>
      </c>
      <c r="T54" s="11">
        <f t="shared" si="7"/>
        <v>0.47160288670054412</v>
      </c>
    </row>
    <row r="55" spans="1:20" s="9" customFormat="1">
      <c r="A55" s="52">
        <v>2019</v>
      </c>
      <c r="B55" s="13">
        <v>28.647513652461665</v>
      </c>
      <c r="C55" s="13">
        <v>28.647513652461665</v>
      </c>
      <c r="D55" s="13">
        <v>28.647513652461665</v>
      </c>
      <c r="E55" s="52">
        <v>2019</v>
      </c>
      <c r="F55" s="13">
        <v>6.6594601669683913</v>
      </c>
      <c r="G55" s="13">
        <v>6.6594601669683913</v>
      </c>
      <c r="H55" s="13">
        <v>6.6594601669683913</v>
      </c>
      <c r="I55" s="7">
        <v>2019</v>
      </c>
      <c r="J55" s="10">
        <f t="shared" si="2"/>
        <v>7.4704825234026373</v>
      </c>
      <c r="K55" s="10">
        <f t="shared" si="3"/>
        <v>7.4704825234026373</v>
      </c>
      <c r="L55" s="10">
        <f t="shared" si="4"/>
        <v>7.4704825234026373</v>
      </c>
      <c r="M55" s="52">
        <v>2019</v>
      </c>
      <c r="N55" s="2">
        <v>0.48849015197029028</v>
      </c>
      <c r="O55" s="2">
        <v>0.48849015197029028</v>
      </c>
      <c r="P55" s="2">
        <v>0.48849015197029028</v>
      </c>
      <c r="Q55" s="7">
        <v>2019</v>
      </c>
      <c r="R55" s="11">
        <f t="shared" si="5"/>
        <v>0.53091944424483029</v>
      </c>
      <c r="S55" s="11">
        <f t="shared" si="6"/>
        <v>0.53091944424483029</v>
      </c>
      <c r="T55" s="11">
        <f t="shared" si="7"/>
        <v>0.53091944424483029</v>
      </c>
    </row>
    <row r="56" spans="1:20" s="9" customFormat="1">
      <c r="A56" s="52">
        <v>2020</v>
      </c>
      <c r="B56" s="11">
        <v>37.715413919458825</v>
      </c>
      <c r="C56" s="11">
        <v>37.715413919458825</v>
      </c>
      <c r="D56" s="11">
        <v>37.715413919458825</v>
      </c>
      <c r="E56" s="52">
        <v>2020</v>
      </c>
      <c r="F56" s="11">
        <v>7.5146893143914166</v>
      </c>
      <c r="G56" s="11">
        <v>7.5146893143914166</v>
      </c>
      <c r="H56" s="11">
        <v>7.5146893143914166</v>
      </c>
      <c r="I56" s="7">
        <v>2020</v>
      </c>
      <c r="J56" s="10">
        <f t="shared" si="2"/>
        <v>8.4298657525445755</v>
      </c>
      <c r="K56" s="10">
        <f t="shared" si="3"/>
        <v>8.4298657525445755</v>
      </c>
      <c r="L56" s="10">
        <f t="shared" si="4"/>
        <v>8.4298657525445755</v>
      </c>
      <c r="M56" s="52">
        <v>2020</v>
      </c>
      <c r="N56" s="11">
        <v>0.46444946173734314</v>
      </c>
      <c r="O56" s="11">
        <v>0.46444946173734314</v>
      </c>
      <c r="P56" s="11">
        <v>0.46444946173734314</v>
      </c>
      <c r="Q56" s="7">
        <v>2020</v>
      </c>
      <c r="R56" s="11">
        <f t="shared" si="5"/>
        <v>0.50479062701840915</v>
      </c>
      <c r="S56" s="11">
        <f t="shared" si="6"/>
        <v>0.50479062701840915</v>
      </c>
      <c r="T56" s="11">
        <f t="shared" si="7"/>
        <v>0.50479062701840915</v>
      </c>
    </row>
    <row r="57" spans="1:20">
      <c r="A57" s="53">
        <v>2021</v>
      </c>
      <c r="B57" s="37">
        <v>45.415400595269915</v>
      </c>
      <c r="C57" s="37">
        <v>46.783314186455989</v>
      </c>
      <c r="D57" s="37">
        <v>48.377249339573297</v>
      </c>
      <c r="E57" s="53">
        <v>2021</v>
      </c>
      <c r="F57" s="37">
        <v>8.3890389994827519</v>
      </c>
      <c r="G57" s="37">
        <v>8.9071373064481261</v>
      </c>
      <c r="H57" s="37">
        <v>9.5108414508938566</v>
      </c>
      <c r="I57" s="38">
        <v>2021</v>
      </c>
      <c r="J57" s="39">
        <f t="shared" si="2"/>
        <v>9.4106981140347585</v>
      </c>
      <c r="K57" s="39">
        <f t="shared" si="3"/>
        <v>9.9918930233139118</v>
      </c>
      <c r="L57" s="39">
        <f t="shared" si="4"/>
        <v>10.669119276990966</v>
      </c>
      <c r="M57" s="53">
        <v>2021</v>
      </c>
      <c r="N57" s="37">
        <v>0.39634367490187733</v>
      </c>
      <c r="O57" s="37">
        <v>0.440408771504396</v>
      </c>
      <c r="P57" s="37">
        <v>0.49175478265073203</v>
      </c>
      <c r="Q57" s="38">
        <v>2021</v>
      </c>
      <c r="R57" s="37">
        <f t="shared" si="5"/>
        <v>0.43076930570681482</v>
      </c>
      <c r="S57" s="37">
        <f t="shared" si="6"/>
        <v>0.47866180979198791</v>
      </c>
      <c r="T57" s="37">
        <f t="shared" si="7"/>
        <v>0.53446763431485278</v>
      </c>
    </row>
    <row r="58" spans="1:20">
      <c r="A58" s="52">
        <v>2022</v>
      </c>
      <c r="B58" s="13">
        <v>46.194762134903733</v>
      </c>
      <c r="C58" s="13">
        <v>47.695181203447554</v>
      </c>
      <c r="D58" s="13">
        <v>49.241443814215835</v>
      </c>
      <c r="E58" s="52">
        <v>2022</v>
      </c>
      <c r="F58" s="13">
        <v>8.4826694858041183</v>
      </c>
      <c r="G58" s="13">
        <v>9.0509543425084722</v>
      </c>
      <c r="H58" s="13">
        <v>9.6366024754934543</v>
      </c>
      <c r="I58" s="7">
        <v>2022</v>
      </c>
      <c r="J58" s="10">
        <f t="shared" si="2"/>
        <v>9.5157313891327728</v>
      </c>
      <c r="K58" s="10">
        <f t="shared" si="3"/>
        <v>10.153224817110866</v>
      </c>
      <c r="L58" s="10">
        <f t="shared" si="4"/>
        <v>10.810196107971425</v>
      </c>
      <c r="M58" s="52">
        <v>2022</v>
      </c>
      <c r="N58" s="13">
        <v>0.3976840180765932</v>
      </c>
      <c r="O58" s="13">
        <v>0.44601756167587658</v>
      </c>
      <c r="P58" s="13">
        <v>0.49582787992652572</v>
      </c>
      <c r="Q58" s="7">
        <v>2022</v>
      </c>
      <c r="R58" s="13">
        <f t="shared" si="5"/>
        <v>0.43222606844921047</v>
      </c>
      <c r="S58" s="13">
        <f t="shared" si="6"/>
        <v>0.4847577684284467</v>
      </c>
      <c r="T58" s="13">
        <f t="shared" si="7"/>
        <v>0.5388945127960203</v>
      </c>
    </row>
    <row r="59" spans="1:20">
      <c r="A59" s="52">
        <v>2023</v>
      </c>
      <c r="B59" s="13">
        <v>47.288290904403461</v>
      </c>
      <c r="C59" s="13">
        <v>48.693259301442104</v>
      </c>
      <c r="D59" s="13">
        <v>50.296005660472311</v>
      </c>
      <c r="E59" s="52">
        <v>2023</v>
      </c>
      <c r="F59" s="13">
        <v>8.679640888850896</v>
      </c>
      <c r="G59" s="13">
        <v>9.2117737315507231</v>
      </c>
      <c r="H59" s="13">
        <v>9.8188151268982704</v>
      </c>
      <c r="I59" s="7">
        <v>2023</v>
      </c>
      <c r="J59" s="10">
        <f t="shared" si="2"/>
        <v>9.7366909544996023</v>
      </c>
      <c r="K59" s="10">
        <f t="shared" si="3"/>
        <v>10.333629595447627</v>
      </c>
      <c r="L59" s="10">
        <f t="shared" si="4"/>
        <v>11.014599527127576</v>
      </c>
      <c r="M59" s="52">
        <v>2023</v>
      </c>
      <c r="N59" s="13">
        <v>0.40900200777230977</v>
      </c>
      <c r="O59" s="13">
        <v>0.45426076427410983</v>
      </c>
      <c r="P59" s="13">
        <v>0.50589061399200308</v>
      </c>
      <c r="Q59" s="7">
        <v>2023</v>
      </c>
      <c r="R59" s="13">
        <f t="shared" si="5"/>
        <v>0.44452711643345727</v>
      </c>
      <c r="S59" s="13">
        <f t="shared" si="6"/>
        <v>0.49371695936525334</v>
      </c>
      <c r="T59" s="13">
        <f t="shared" si="7"/>
        <v>0.54983127611883886</v>
      </c>
    </row>
    <row r="60" spans="1:20">
      <c r="A60" s="52">
        <v>2024</v>
      </c>
      <c r="B60" s="13">
        <v>48.398532319540756</v>
      </c>
      <c r="C60" s="13">
        <v>49.573789385222376</v>
      </c>
      <c r="D60" s="13">
        <v>51.178150993923403</v>
      </c>
      <c r="E60" s="52">
        <v>2024</v>
      </c>
      <c r="F60" s="13">
        <v>8.9192919993069513</v>
      </c>
      <c r="G60" s="13">
        <v>9.3644215015665129</v>
      </c>
      <c r="H60" s="13">
        <v>9.9720746739482031</v>
      </c>
      <c r="I60" s="7">
        <v>2024</v>
      </c>
      <c r="J60" s="10">
        <f t="shared" si="2"/>
        <v>10.005527975442549</v>
      </c>
      <c r="K60" s="10">
        <f t="shared" si="3"/>
        <v>10.50486757413479</v>
      </c>
      <c r="L60" s="10">
        <f t="shared" si="4"/>
        <v>11.186523788114986</v>
      </c>
      <c r="M60" s="52">
        <v>2024</v>
      </c>
      <c r="N60" s="13">
        <v>0.42325962517610244</v>
      </c>
      <c r="O60" s="13">
        <v>0.46111860725343495</v>
      </c>
      <c r="P60" s="13">
        <v>0.51280048959476365</v>
      </c>
      <c r="Q60" s="7">
        <v>2024</v>
      </c>
      <c r="R60" s="13">
        <f t="shared" si="5"/>
        <v>0.46002312239743709</v>
      </c>
      <c r="S60" s="13">
        <f t="shared" si="6"/>
        <v>0.50117046107581198</v>
      </c>
      <c r="T60" s="13">
        <f t="shared" si="7"/>
        <v>0.55734132990400032</v>
      </c>
    </row>
    <row r="61" spans="1:20">
      <c r="A61" s="52">
        <v>2025</v>
      </c>
      <c r="B61" s="13">
        <v>49.717583606793617</v>
      </c>
      <c r="C61" s="13">
        <v>50.682700768892026</v>
      </c>
      <c r="D61" s="13">
        <v>52.289039135683993</v>
      </c>
      <c r="E61" s="52">
        <v>2025</v>
      </c>
      <c r="F61" s="13">
        <v>9.1807344647613309</v>
      </c>
      <c r="G61" s="13">
        <v>9.5462733196482503</v>
      </c>
      <c r="H61" s="13">
        <v>10.154675190651547</v>
      </c>
      <c r="I61" s="7">
        <v>2025</v>
      </c>
      <c r="J61" s="10">
        <f t="shared" si="2"/>
        <v>10.29881021155229</v>
      </c>
      <c r="K61" s="10">
        <f t="shared" si="3"/>
        <v>10.708866215881613</v>
      </c>
      <c r="L61" s="10">
        <f t="shared" si="4"/>
        <v>11.391362308745046</v>
      </c>
      <c r="M61" s="52">
        <v>2025</v>
      </c>
      <c r="N61" s="13">
        <v>0.43916692034750032</v>
      </c>
      <c r="O61" s="13">
        <v>0.47025658950104715</v>
      </c>
      <c r="P61" s="13">
        <v>0.52200214986765336</v>
      </c>
      <c r="Q61" s="7">
        <v>2025</v>
      </c>
      <c r="R61" s="13">
        <f t="shared" si="5"/>
        <v>0.47731209389005108</v>
      </c>
      <c r="S61" s="13">
        <f t="shared" si="6"/>
        <v>0.5111021504596267</v>
      </c>
      <c r="T61" s="13">
        <f t="shared" si="7"/>
        <v>0.56734222826092251</v>
      </c>
    </row>
    <row r="62" spans="1:20">
      <c r="A62" s="52">
        <v>2026</v>
      </c>
      <c r="B62" s="13">
        <v>50.672057633523281</v>
      </c>
      <c r="C62" s="13">
        <v>51.618616772387504</v>
      </c>
      <c r="D62" s="13">
        <v>53.269378268580624</v>
      </c>
      <c r="E62" s="52">
        <v>2026</v>
      </c>
      <c r="F62" s="13">
        <v>9.369745323570136</v>
      </c>
      <c r="G62" s="13">
        <v>9.7282553131250662</v>
      </c>
      <c r="H62" s="13">
        <v>10.353482477978156</v>
      </c>
      <c r="I62" s="7">
        <v>2026</v>
      </c>
      <c r="J62" s="10">
        <f t="shared" si="2"/>
        <v>10.510839757801126</v>
      </c>
      <c r="K62" s="10">
        <f t="shared" si="3"/>
        <v>10.913010886434003</v>
      </c>
      <c r="L62" s="10">
        <f t="shared" si="4"/>
        <v>11.614381341558726</v>
      </c>
      <c r="M62" s="52">
        <v>2026</v>
      </c>
      <c r="N62" s="13">
        <v>0.44850050673043529</v>
      </c>
      <c r="O62" s="13">
        <v>0.47899235955125868</v>
      </c>
      <c r="P62" s="13">
        <v>0.53216893829582423</v>
      </c>
      <c r="Q62" s="7">
        <v>2026</v>
      </c>
      <c r="R62" s="13">
        <f t="shared" si="5"/>
        <v>0.48745637719904261</v>
      </c>
      <c r="S62" s="13">
        <f t="shared" si="6"/>
        <v>0.52059669228693262</v>
      </c>
      <c r="T62" s="13">
        <f t="shared" si="7"/>
        <v>0.57839208390339103</v>
      </c>
    </row>
    <row r="63" spans="1:20">
      <c r="A63" s="52">
        <v>2027</v>
      </c>
      <c r="B63" s="13">
        <v>51.962447699677107</v>
      </c>
      <c r="C63" s="13">
        <v>52.498555348159613</v>
      </c>
      <c r="D63" s="13">
        <v>54.307666241074877</v>
      </c>
      <c r="E63" s="52">
        <v>2027</v>
      </c>
      <c r="F63" s="13">
        <v>9.6901705885930003</v>
      </c>
      <c r="G63" s="13">
        <v>9.8932217658162234</v>
      </c>
      <c r="H63" s="13">
        <v>10.578423884408602</v>
      </c>
      <c r="I63" s="7">
        <v>2027</v>
      </c>
      <c r="J63" s="10">
        <f t="shared" si="2"/>
        <v>10.870288013724799</v>
      </c>
      <c r="K63" s="10">
        <f t="shared" si="3"/>
        <v>11.098067778566152</v>
      </c>
      <c r="L63" s="10">
        <f t="shared" si="4"/>
        <v>11.866717237171304</v>
      </c>
      <c r="M63" s="52">
        <v>2027</v>
      </c>
      <c r="N63" s="13">
        <v>0.46855374186288179</v>
      </c>
      <c r="O63" s="13">
        <v>0.48582357196907155</v>
      </c>
      <c r="P63" s="13">
        <v>0.54410111725748211</v>
      </c>
      <c r="Q63" s="7">
        <v>2027</v>
      </c>
      <c r="R63" s="13">
        <f t="shared" si="5"/>
        <v>0.50925139683022025</v>
      </c>
      <c r="S63" s="13">
        <f t="shared" si="6"/>
        <v>0.52802125035786829</v>
      </c>
      <c r="T63" s="13">
        <f t="shared" si="7"/>
        <v>0.59136066842326596</v>
      </c>
    </row>
    <row r="64" spans="1:20">
      <c r="A64" s="52">
        <v>2028</v>
      </c>
      <c r="B64" s="13">
        <v>52.914226869247678</v>
      </c>
      <c r="C64" s="13">
        <v>53.549348042505692</v>
      </c>
      <c r="D64" s="13">
        <v>55.325196080402399</v>
      </c>
      <c r="E64" s="52">
        <v>2028</v>
      </c>
      <c r="F64" s="13">
        <v>9.8874348930141469</v>
      </c>
      <c r="G64" s="13">
        <v>10.127987517611968</v>
      </c>
      <c r="H64" s="13">
        <v>10.800591304715446</v>
      </c>
      <c r="I64" s="7">
        <v>2028</v>
      </c>
      <c r="J64" s="10">
        <f t="shared" si="2"/>
        <v>11.091576151459876</v>
      </c>
      <c r="K64" s="10">
        <f t="shared" si="3"/>
        <v>11.361424477444343</v>
      </c>
      <c r="L64" s="10">
        <f t="shared" si="4"/>
        <v>12.115941316760217</v>
      </c>
      <c r="M64" s="52">
        <v>2028</v>
      </c>
      <c r="N64" s="13">
        <v>0.47761893756413931</v>
      </c>
      <c r="O64" s="13">
        <v>0.49807832625231896</v>
      </c>
      <c r="P64" s="13">
        <v>0.55528436312885987</v>
      </c>
      <c r="Q64" s="7">
        <v>2028</v>
      </c>
      <c r="R64" s="13">
        <f t="shared" si="5"/>
        <v>0.51910397757165339</v>
      </c>
      <c r="S64" s="13">
        <f t="shared" si="6"/>
        <v>0.5413404284562926</v>
      </c>
      <c r="T64" s="13">
        <f t="shared" si="7"/>
        <v>0.60351526900003727</v>
      </c>
    </row>
    <row r="65" spans="1:20">
      <c r="A65" s="52">
        <v>2029</v>
      </c>
      <c r="B65" s="13">
        <v>54.159214347254412</v>
      </c>
      <c r="C65" s="13">
        <v>54.43388465862963</v>
      </c>
      <c r="D65" s="13">
        <v>56.343131276493331</v>
      </c>
      <c r="E65" s="52">
        <v>2029</v>
      </c>
      <c r="F65" s="13">
        <v>10.199599765820691</v>
      </c>
      <c r="G65" s="13">
        <v>10.30363135393714</v>
      </c>
      <c r="H65" s="13">
        <v>11.026759954068138</v>
      </c>
      <c r="I65" s="7">
        <v>2029</v>
      </c>
      <c r="J65" s="10">
        <f t="shared" si="2"/>
        <v>11.441758023301164</v>
      </c>
      <c r="K65" s="10">
        <f t="shared" si="3"/>
        <v>11.558459098376375</v>
      </c>
      <c r="L65" s="10">
        <f t="shared" si="4"/>
        <v>12.369653915074327</v>
      </c>
      <c r="M65" s="52">
        <v>2029</v>
      </c>
      <c r="N65" s="13">
        <v>0.49625013324521916</v>
      </c>
      <c r="O65" s="13">
        <v>0.50509818759790581</v>
      </c>
      <c r="P65" s="13">
        <v>0.56660144130945678</v>
      </c>
      <c r="Q65" s="7">
        <v>2029</v>
      </c>
      <c r="R65" s="13">
        <f t="shared" si="5"/>
        <v>0.53935344220613635</v>
      </c>
      <c r="S65" s="13">
        <f t="shared" si="6"/>
        <v>0.54897002112923032</v>
      </c>
      <c r="T65" s="13">
        <f t="shared" si="7"/>
        <v>0.61581532629675673</v>
      </c>
    </row>
    <row r="66" spans="1:20">
      <c r="A66" s="54">
        <v>2030</v>
      </c>
      <c r="B66" s="40">
        <v>55.124470777844444</v>
      </c>
      <c r="C66" s="40">
        <v>55.421063060315497</v>
      </c>
      <c r="D66" s="40">
        <v>57.289986653286512</v>
      </c>
      <c r="E66" s="54">
        <v>2030</v>
      </c>
      <c r="F66" s="40">
        <v>10.397979941473515</v>
      </c>
      <c r="G66" s="40">
        <v>10.51031449271809</v>
      </c>
      <c r="H66" s="40">
        <v>11.218170716682033</v>
      </c>
      <c r="I66" s="41">
        <v>2030</v>
      </c>
      <c r="J66" s="42">
        <f t="shared" si="2"/>
        <v>11.664297928645867</v>
      </c>
      <c r="K66" s="42">
        <f t="shared" si="3"/>
        <v>11.790313143213762</v>
      </c>
      <c r="L66" s="42">
        <f t="shared" si="4"/>
        <v>12.584375637413155</v>
      </c>
      <c r="M66" s="54">
        <v>2030</v>
      </c>
      <c r="N66" s="40">
        <v>0.50505915776728127</v>
      </c>
      <c r="O66" s="40">
        <v>0.51461339252513294</v>
      </c>
      <c r="P66" s="40">
        <v>0.57481770601220605</v>
      </c>
      <c r="Q66" s="41">
        <v>2030</v>
      </c>
      <c r="R66" s="40">
        <f t="shared" si="5"/>
        <v>0.54892760124440654</v>
      </c>
      <c r="S66" s="40">
        <f t="shared" si="6"/>
        <v>0.55931169801148262</v>
      </c>
      <c r="T66" s="40">
        <f t="shared" si="7"/>
        <v>0.6247452395655454</v>
      </c>
    </row>
    <row r="67" spans="1:20">
      <c r="A67" s="52">
        <v>2031</v>
      </c>
      <c r="B67" s="11">
        <v>56.281655259545303</v>
      </c>
      <c r="C67" s="11">
        <v>56.391681994366998</v>
      </c>
      <c r="D67" s="11">
        <v>58.306434247482699</v>
      </c>
      <c r="E67" s="52">
        <v>2031</v>
      </c>
      <c r="F67" s="11">
        <v>10.607617204585001</v>
      </c>
      <c r="G67" s="11">
        <v>10.649289913591801</v>
      </c>
      <c r="H67" s="11">
        <v>11.3745037772374</v>
      </c>
      <c r="I67" s="7">
        <v>2031</v>
      </c>
      <c r="J67" s="10">
        <f t="shared" si="2"/>
        <v>11.899465865845386</v>
      </c>
      <c r="K67" s="10">
        <f t="shared" si="3"/>
        <v>11.946213685718579</v>
      </c>
      <c r="L67" s="10">
        <f t="shared" si="4"/>
        <v>12.759747719748258</v>
      </c>
      <c r="M67" s="52">
        <v>2031</v>
      </c>
      <c r="N67" s="11">
        <v>0.51803396359014797</v>
      </c>
      <c r="O67" s="11">
        <v>0.52157829470142203</v>
      </c>
      <c r="P67" s="11">
        <v>0.583258903438031</v>
      </c>
      <c r="Q67" s="7">
        <v>2031</v>
      </c>
      <c r="R67" s="11">
        <f t="shared" si="5"/>
        <v>0.56302937314067991</v>
      </c>
      <c r="S67" s="11">
        <f t="shared" si="6"/>
        <v>0.56688155786994698</v>
      </c>
      <c r="T67" s="11">
        <f t="shared" si="7"/>
        <v>0.63391962277061853</v>
      </c>
    </row>
    <row r="68" spans="1:20">
      <c r="A68" s="52">
        <v>2032</v>
      </c>
      <c r="B68" s="13">
        <v>57.390192817854299</v>
      </c>
      <c r="C68" s="13">
        <v>57.354720307389101</v>
      </c>
      <c r="D68" s="13">
        <v>59.309108702230397</v>
      </c>
      <c r="E68" s="52">
        <v>2032</v>
      </c>
      <c r="F68" s="13">
        <v>10.8417965808608</v>
      </c>
      <c r="G68" s="13">
        <v>10.828361340700701</v>
      </c>
      <c r="H68" s="13">
        <v>11.568587422994501</v>
      </c>
      <c r="I68" s="7">
        <v>2032</v>
      </c>
      <c r="J68" s="10">
        <f t="shared" ref="J68:J70" si="8">F68*$V$4</f>
        <v>12.162164777460934</v>
      </c>
      <c r="K68" s="10">
        <f t="shared" ref="K68:K70" si="9">G68*$V$4</f>
        <v>12.147093326577936</v>
      </c>
      <c r="L68" s="10">
        <f t="shared" ref="L68:L70" si="10">H68*$V$4</f>
        <v>12.977467842303886</v>
      </c>
      <c r="M68" s="52">
        <v>2032</v>
      </c>
      <c r="N68" s="13">
        <v>0.53110488927118704</v>
      </c>
      <c r="O68" s="13">
        <v>0.529962200427052</v>
      </c>
      <c r="P68" s="13">
        <v>0.59291962257157305</v>
      </c>
      <c r="Q68" s="7">
        <v>2032</v>
      </c>
      <c r="R68" s="13">
        <f t="shared" ref="R68:T70" si="11">N68*1.08685803</f>
        <v>0.57723561367665044</v>
      </c>
      <c r="S68" s="13">
        <f t="shared" si="11"/>
        <v>0.57599367313061089</v>
      </c>
      <c r="T68" s="13">
        <f t="shared" si="11"/>
        <v>0.64441945293648339</v>
      </c>
    </row>
    <row r="69" spans="1:20">
      <c r="A69" s="52">
        <v>2033</v>
      </c>
      <c r="B69" s="13">
        <v>58.498730376163302</v>
      </c>
      <c r="C69" s="13">
        <v>58.317758620411098</v>
      </c>
      <c r="D69" s="13">
        <v>60.311783156978102</v>
      </c>
      <c r="E69" s="52">
        <v>2033</v>
      </c>
      <c r="F69" s="13">
        <v>11.0759759571367</v>
      </c>
      <c r="G69" s="13">
        <v>11.007432767809499</v>
      </c>
      <c r="H69" s="13">
        <v>11.7626710687515</v>
      </c>
      <c r="I69" s="7">
        <v>2033</v>
      </c>
      <c r="J69" s="10">
        <f t="shared" si="8"/>
        <v>12.424863689076593</v>
      </c>
      <c r="K69" s="10">
        <f t="shared" si="9"/>
        <v>12.34797296743718</v>
      </c>
      <c r="L69" s="10">
        <f t="shared" si="10"/>
        <v>13.195187964859402</v>
      </c>
      <c r="M69" s="52">
        <v>2033</v>
      </c>
      <c r="N69" s="13">
        <v>0.544175814952226</v>
      </c>
      <c r="O69" s="13">
        <v>0.53834610615268297</v>
      </c>
      <c r="P69" s="13">
        <v>0.60258034170511399</v>
      </c>
      <c r="Q69" s="7">
        <v>2033</v>
      </c>
      <c r="R69" s="13">
        <f t="shared" si="11"/>
        <v>0.59144185421262085</v>
      </c>
      <c r="S69" s="13">
        <f t="shared" si="11"/>
        <v>0.58510578839127581</v>
      </c>
      <c r="T69" s="13">
        <f t="shared" si="11"/>
        <v>0.65491928310234693</v>
      </c>
    </row>
    <row r="70" spans="1:20">
      <c r="A70" s="52">
        <v>2034</v>
      </c>
      <c r="B70" s="13">
        <v>59.607267934472297</v>
      </c>
      <c r="C70" s="13">
        <v>59.280796933433102</v>
      </c>
      <c r="D70" s="13">
        <v>61.3144576117257</v>
      </c>
      <c r="E70" s="52">
        <v>2034</v>
      </c>
      <c r="F70" s="13">
        <v>11.310155333412499</v>
      </c>
      <c r="G70" s="13">
        <v>11.186504194918401</v>
      </c>
      <c r="H70" s="13">
        <v>11.9567547145085</v>
      </c>
      <c r="I70" s="7">
        <v>2034</v>
      </c>
      <c r="J70" s="10">
        <f t="shared" si="8"/>
        <v>12.687562600692141</v>
      </c>
      <c r="K70" s="10">
        <f t="shared" si="9"/>
        <v>12.548852608296539</v>
      </c>
      <c r="L70" s="10">
        <f t="shared" si="10"/>
        <v>13.412908087414918</v>
      </c>
      <c r="M70" s="52">
        <v>2034</v>
      </c>
      <c r="N70" s="13">
        <v>0.55724674063326496</v>
      </c>
      <c r="O70" s="13">
        <v>0.54673001187831305</v>
      </c>
      <c r="P70" s="13">
        <v>0.61224106083865604</v>
      </c>
      <c r="Q70" s="7">
        <v>2034</v>
      </c>
      <c r="R70" s="13">
        <f t="shared" si="11"/>
        <v>0.60564809474859127</v>
      </c>
      <c r="S70" s="13">
        <f t="shared" si="11"/>
        <v>0.59421790365193983</v>
      </c>
      <c r="T70" s="13">
        <f t="shared" si="11"/>
        <v>0.66541911326821179</v>
      </c>
    </row>
  </sheetData>
  <mergeCells count="5">
    <mergeCell ref="B1:D1"/>
    <mergeCell ref="F1:H1"/>
    <mergeCell ref="N1:P1"/>
    <mergeCell ref="J1:L1"/>
    <mergeCell ref="R1:T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 Me</vt:lpstr>
      <vt:lpstr>PG&amp;E</vt:lpstr>
      <vt:lpstr>SoCalGas</vt:lpstr>
      <vt:lpstr>SDG&amp;E</vt:lpstr>
    </vt:vector>
  </TitlesOfParts>
  <Company>California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Dixon, Anthony@Energy</dc:creator>
  <cp:lastModifiedBy>Anthony Dixon</cp:lastModifiedBy>
  <dcterms:created xsi:type="dcterms:W3CDTF">2017-04-03T15:16:47Z</dcterms:created>
  <dcterms:modified xsi:type="dcterms:W3CDTF">2021-08-23T18:01:06Z</dcterms:modified>
</cp:coreProperties>
</file>