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krbf\Desktop\"/>
    </mc:Choice>
  </mc:AlternateContent>
  <xr:revisionPtr revIDLastSave="0" documentId="8_{3F347DB7-CDD8-4ECA-BC69-C05C09A79919}" xr6:coauthVersionLast="45" xr6:coauthVersionMax="45" xr10:uidLastSave="{00000000-0000-0000-0000-000000000000}"/>
  <bookViews>
    <workbookView xWindow="-120" yWindow="-120" windowWidth="20730" windowHeight="11160" firstSheet="1" activeTab="1" xr2:uid="{54A52163-DC21-4A87-8E49-8F0C95A333C2}"/>
  </bookViews>
  <sheets>
    <sheet name="FormsList&amp;FilerInfo" sheetId="4" r:id="rId1"/>
    <sheet name="Form 8.1a (IOU)" sheetId="3" r:id="rId2"/>
  </sheets>
  <externalReferences>
    <externalReference r:id="rId3"/>
    <externalReference r:id="rId4"/>
    <externalReference r:id="rId5"/>
  </externalReferences>
  <definedNames>
    <definedName name="_Order1" hidden="1">255</definedName>
    <definedName name="_Order2" hidden="1">255</definedName>
    <definedName name="ComName" localSheetId="1">'[1]FormList&amp;FilerInfo'!$B$2</definedName>
    <definedName name="ComName">'[2]FormList&amp;FilerInfo'!$B$2</definedName>
    <definedName name="CoName" localSheetId="1">'[3]FormsList&amp;FilerInfo'!$B$2</definedName>
    <definedName name="CoName">'FormsList&amp;FilerInfo'!$B$2</definedName>
    <definedName name="Data3.4" localSheetId="1">#REF!</definedName>
    <definedName name="Data3.4">#REF!</definedName>
    <definedName name="filedate">'FormsList&amp;FilerInfo'!$B$3</definedName>
    <definedName name="_xlnm.Print_Area" localSheetId="0">'FormsList&amp;FilerInfo'!$A$1:$C$10</definedName>
    <definedName name="Z_2C54E754_4594_47E3_AFE9_B28C28B63E5C_.wvu.PrintArea" localSheetId="1" hidden="1">'Form 8.1a (IOU)'!$B$1:$P$69</definedName>
    <definedName name="Z_2C54E754_4594_47E3_AFE9_B28C28B63E5C_.wvu.PrintArea" localSheetId="0" hidden="1">'FormsList&amp;FilerInfo'!$A$1:$C$10</definedName>
    <definedName name="Z_64245E33_E577_4C25_9B98_21C112E84FF6_.wvu.PrintArea" localSheetId="1" hidden="1">'Form 8.1a (IOU)'!$B$1:$P$69</definedName>
    <definedName name="Z_64245E33_E577_4C25_9B98_21C112E84FF6_.wvu.PrintArea" localSheetId="0" hidden="1">'FormsList&amp;FilerInfo'!$A$1:$C$10</definedName>
    <definedName name="Z_C3E70234_FA18_40E7_B25F_218A5F7D2EA2_.wvu.PrintArea" localSheetId="1" hidden="1">'Form 8.1a (IOU)'!$B$1:$S$70</definedName>
    <definedName name="Z_C3E70234_FA18_40E7_B25F_218A5F7D2EA2_.wvu.PrintArea" localSheetId="0" hidden="1">'FormsList&amp;FilerInfo'!$A$1:$C$10</definedName>
    <definedName name="Z_DC437496_B10F_474B_8F6E_F19B4DA7C026_.wvu.PrintArea" localSheetId="1" hidden="1">'Form 8.1a (IOU)'!$B$1:$S$70</definedName>
    <definedName name="Z_DC437496_B10F_474B_8F6E_F19B4DA7C026_.wvu.PrintArea" localSheetId="0" hidden="1">'FormsList&amp;FilerInfo'!$A$1:$C$10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3" i="3" l="1"/>
  <c r="O63" i="3"/>
  <c r="N63" i="3"/>
  <c r="M63" i="3"/>
  <c r="L63" i="3"/>
  <c r="K63" i="3"/>
  <c r="J63" i="3"/>
  <c r="I63" i="3"/>
  <c r="H63" i="3"/>
  <c r="G63" i="3"/>
  <c r="F63" i="3"/>
  <c r="E63" i="3"/>
  <c r="D63" i="3"/>
  <c r="C63" i="3"/>
  <c r="P56" i="3"/>
  <c r="O56" i="3"/>
  <c r="N56" i="3"/>
  <c r="M56" i="3"/>
  <c r="L56" i="3"/>
  <c r="K56" i="3"/>
  <c r="J56" i="3"/>
  <c r="I56" i="3"/>
  <c r="H56" i="3"/>
  <c r="G56" i="3"/>
  <c r="F56" i="3"/>
  <c r="E56" i="3"/>
  <c r="D56" i="3"/>
  <c r="C56" i="3"/>
  <c r="P47" i="3"/>
  <c r="O47" i="3"/>
  <c r="N47" i="3"/>
  <c r="M47" i="3"/>
  <c r="L47" i="3"/>
  <c r="K47" i="3"/>
  <c r="J47" i="3"/>
  <c r="I47" i="3"/>
  <c r="H47" i="3"/>
  <c r="G47" i="3"/>
  <c r="F47" i="3"/>
  <c r="E47" i="3"/>
  <c r="D47" i="3"/>
  <c r="C47" i="3"/>
  <c r="P69" i="3"/>
  <c r="O69" i="3"/>
  <c r="N69" i="3"/>
  <c r="M69" i="3"/>
  <c r="L69" i="3"/>
  <c r="K69" i="3"/>
  <c r="J69" i="3"/>
  <c r="I69" i="3"/>
  <c r="H69" i="3"/>
  <c r="G69" i="3"/>
  <c r="F69" i="3"/>
  <c r="E69" i="3"/>
  <c r="D69" i="3"/>
  <c r="C69" i="3"/>
</calcChain>
</file>

<file path=xl/sharedStrings.xml><?xml version="1.0" encoding="utf-8"?>
<sst xmlns="http://schemas.openxmlformats.org/spreadsheetml/2006/main" count="83" uniqueCount="71">
  <si>
    <t>Please Enter the Following Information:</t>
  </si>
  <si>
    <t>Investor Owned Utility Name:</t>
  </si>
  <si>
    <t>Pacific Gas and Electric Company</t>
  </si>
  <si>
    <t>Date Submitted:</t>
  </si>
  <si>
    <t>Contact Information:</t>
  </si>
  <si>
    <t>Benjamin Kolnowski, Manager, Electric Rates</t>
  </si>
  <si>
    <t>77 Beale Street, San Francisco, CA</t>
  </si>
  <si>
    <t>(925) 330-9072</t>
  </si>
  <si>
    <t>BMK8@pge.com</t>
  </si>
  <si>
    <t>IOU</t>
  </si>
  <si>
    <t xml:space="preserve">Form 8.1a (IOU) </t>
  </si>
  <si>
    <t>IOU REVENUE REQUIREMENTS BY MAJOR COST CATEGORIES/UNBUNDLED RATE COMPONENT</t>
  </si>
  <si>
    <t>X</t>
  </si>
  <si>
    <t>FORM 8.1a (IOU)</t>
  </si>
  <si>
    <t>(report in nominal dollars, thousands)</t>
  </si>
  <si>
    <t>GENERATION</t>
  </si>
  <si>
    <t>Utility owned/retained generation by fuel/resource type:</t>
  </si>
  <si>
    <t>Nuclear:</t>
  </si>
  <si>
    <t>Fuel</t>
  </si>
  <si>
    <t>Non-Fuel</t>
  </si>
  <si>
    <t>Conventional Hydroelectric:</t>
  </si>
  <si>
    <t>Hydroelectric Pumped Storage:</t>
  </si>
  <si>
    <t>Natural Gas-Fired:</t>
  </si>
  <si>
    <t>Average Fuel Price $/MMBtu</t>
  </si>
  <si>
    <t>Average Carbon Allowance Price $/MTCO2E</t>
  </si>
  <si>
    <t>Coal:</t>
  </si>
  <si>
    <t>RPS Eligible Renewables:</t>
  </si>
  <si>
    <t>Battery Storage</t>
  </si>
  <si>
    <t>Utility-Owned Generation Subtotal:</t>
  </si>
  <si>
    <t>Purchased Power</t>
  </si>
  <si>
    <t>Qualifying Facilities</t>
  </si>
  <si>
    <t>Non-QF Renewables</t>
  </si>
  <si>
    <t>New System Generation</t>
  </si>
  <si>
    <t>Other Contracts</t>
  </si>
  <si>
    <t>Residual Market Transactions:</t>
  </si>
  <si>
    <t>Payments to CAISO for Market Charges:</t>
  </si>
  <si>
    <t>Other Generation Expenses/Balancing Accounts</t>
  </si>
  <si>
    <t>GHG ALLOWANCE REVENUE RETURNS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</si>
  <si>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</si>
  <si>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</si>
  <si>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</si>
  <si>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</si>
  <si>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</si>
  <si>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</si>
  <si>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</si>
  <si>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</si>
  <si>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r>
      <t>Base Distribution Revenue Requirement</t>
    </r>
    <r>
      <rPr>
        <b/>
        <sz val="8"/>
        <rFont val="Arial"/>
        <family val="2"/>
      </rPr>
      <t xml:space="preserve"> (Itemize Tracks if applicable)</t>
    </r>
  </si>
  <si>
    <t xml:space="preserve">Self-Generation Incentive Program </t>
  </si>
  <si>
    <t>Demand Response Programs</t>
  </si>
  <si>
    <t>Electrification Infrastructure/Programs</t>
  </si>
  <si>
    <t>Wildfire Event Memoranda Accounts</t>
  </si>
  <si>
    <t>Catastrophic Event Memoranda Accounts</t>
  </si>
  <si>
    <t>Other Programs/Balancing Accounts</t>
  </si>
  <si>
    <t xml:space="preserve">DISTRIBUTION SUBTOTAL </t>
  </si>
  <si>
    <t>NUCLEAR DECOMMISSIONING</t>
  </si>
  <si>
    <t>PUBLIC PURPOSE PROGRAMS:</t>
  </si>
  <si>
    <t>Low-Income</t>
  </si>
  <si>
    <t>Energy Efficiency</t>
  </si>
  <si>
    <t>Electric Program Investment Charge</t>
  </si>
  <si>
    <t>Other</t>
  </si>
  <si>
    <t>PUBLIC PURPOSE PROGRAMS SUBTOTAL</t>
  </si>
  <si>
    <t>DWR BOND/ WILDFIRE FUND CHARGE</t>
  </si>
  <si>
    <t>COMPETITION TRANSITION CHARGE</t>
  </si>
  <si>
    <t>TAXES AND FRANCHISE FEES</t>
  </si>
  <si>
    <t xml:space="preserve">OTHER COSTS NOT ALREADY REPORTED </t>
  </si>
  <si>
    <t>TOTAL REVENUE REQUIREMENTS</t>
  </si>
  <si>
    <t>1. Generally based on authorized amounts from or requested amounts pending in proceedings at the CPUC and FERC.  Assumes esclation, where applicable, beyond the requested period.  As such, this forecast does not include wildfire-related or other costs that have not yet been presented in a regulatory proceeding.</t>
  </si>
  <si>
    <t>2. Wildfire Event Memoranda Accounts include requested amounts in Wildfire Expense Memorandum Account (WEMA) and Wildfire Mitigation and Catastrophic Events Memorandum Account (WMCE) applications.</t>
  </si>
  <si>
    <t>3. For the years 2019, 2020 and 2021 costs associated with Hydroelectric Pumped Storage Non-fuel (line 18) and RPS Eligible Renewables (small hydroelectric, line 28) are subsumed in Conventional Hydroelectric Non-Fuel (line 15); and costs associated with Hydroelectric Pumped Storage Fuel (line 17) are subsumed in Residual Market Transactions (line 37).</t>
  </si>
  <si>
    <t>4. Beginning in 2020, changes in Residual Market Transactions (line 37) and Payments to CAISO for Market Charges (line 38) are consistent with CPUC Decision 18-10-019.</t>
  </si>
  <si>
    <t>5. GHG Allowance Revenue Returns were moved to line 40 within the Generation Subtotal in order to redact forecast years 2022-2030 without having to redact the 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</si>
</sst>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quot;$&quot;#,##0.00"/>
  </numFmts>
  <fonts count="11" x14ac:knownFonts="1">
    <font>
      <sz val="11"/>
      <color theme="1"/>
      <name val="Calibri"/>
      <family val="2"/>
      <scheme val="minor"/>
    </font>
    <font>
      <sz val="10"/>
      <name val="Arial"/>
      <family val="2"/>
    </font>
    <font>
      <b/>
      <sz val="12"/>
      <color theme="0"/>
      <name val="Arial"/>
      <family val="2"/>
    </font>
    <font>
      <b/>
      <sz val="12"/>
      <name val="Arial"/>
      <family val="2"/>
    </font>
    <font>
      <b/>
      <sz val="14"/>
      <name val="Arial"/>
      <family val="2"/>
    </font>
    <font>
      <b/>
      <sz val="10"/>
      <name val="Arial"/>
      <family val="2"/>
    </font>
    <font>
      <b/>
      <sz val="12"/>
      <color indexed="9"/>
      <name val="Arial"/>
      <family val="2"/>
    </font>
    <font>
      <sz val="8"/>
      <name val="Arial"/>
      <family val="2"/>
    </font>
    <font>
      <b/>
      <sz val="8"/>
      <name val="Arial"/>
      <family val="2"/>
    </font>
    <font>
      <b/>
      <sz val="14"/>
      <color rgb="FFFF0000"/>
      <name val="Arial"/>
      <family val="2"/>
    </font>
    <font>
      <u/>
      <sz val="11"/>
      <color theme="10"/>
      <name val="Calibri"/>
      <family val="2"/>
      <scheme val="minor"/>
    </font>
  </fonts>
  <fills count="8">
    <fill>
      <patternFill patternType="none"/>
    </fill>
    <fill>
      <patternFill patternType="gray125"/>
    </fill>
    <fill>
      <patternFill patternType="solid">
        <fgColor theme="1"/>
        <bgColor indexed="64"/>
      </patternFill>
    </fill>
    <fill>
      <patternFill patternType="solid">
        <fgColor indexed="23"/>
        <bgColor indexed="64"/>
      </patternFill>
    </fill>
    <fill>
      <patternFill patternType="solid">
        <fgColor indexed="22"/>
        <bgColor indexed="64"/>
      </patternFill>
    </fill>
    <fill>
      <patternFill patternType="solid">
        <fgColor theme="0"/>
        <bgColor indexed="64"/>
      </patternFill>
    </fill>
    <fill>
      <patternFill patternType="solid">
        <fgColor indexed="60"/>
        <bgColor indexed="64"/>
      </patternFill>
    </fill>
    <fill>
      <patternFill patternType="solid">
        <fgColor theme="1"/>
        <bgColor rgb="FF000000"/>
      </patternFill>
    </fill>
  </fills>
  <borders count="32">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s>
  <cellStyleXfs count="6">
    <xf numFmtId="0" fontId="0" fillId="0" borderId="0"/>
    <xf numFmtId="0" fontId="1" fillId="0" borderId="0"/>
    <xf numFmtId="43" fontId="7" fillId="0" borderId="0" applyFont="0" applyFill="0" applyBorder="0" applyAlignment="0" applyProtection="0"/>
    <xf numFmtId="0" fontId="7" fillId="0" borderId="0"/>
    <xf numFmtId="0" fontId="1" fillId="0" borderId="0"/>
    <xf numFmtId="0" fontId="10" fillId="0" borderId="0" applyNumberFormat="0" applyFill="0" applyBorder="0" applyAlignment="0" applyProtection="0"/>
  </cellStyleXfs>
  <cellXfs count="95">
    <xf numFmtId="0" fontId="0" fillId="0" borderId="0" xfId="0"/>
    <xf numFmtId="0" fontId="1" fillId="0" borderId="0" xfId="1"/>
    <xf numFmtId="0" fontId="3" fillId="0" borderId="0" xfId="1" applyFont="1" applyAlignment="1">
      <alignment horizontal="left"/>
    </xf>
    <xf numFmtId="0" fontId="3" fillId="0" borderId="0" xfId="1" applyFont="1" applyAlignment="1">
      <alignment horizontal="center"/>
    </xf>
    <xf numFmtId="164" fontId="3" fillId="0" borderId="0" xfId="1" applyNumberFormat="1" applyFont="1" applyAlignment="1">
      <alignment horizontal="center"/>
    </xf>
    <xf numFmtId="6" fontId="4" fillId="0" borderId="0" xfId="1" applyNumberFormat="1" applyFont="1" applyAlignment="1">
      <alignment vertical="top" wrapText="1"/>
    </xf>
    <xf numFmtId="0" fontId="3" fillId="0" borderId="2" xfId="1" applyFont="1" applyBorder="1" applyAlignment="1">
      <alignment horizontal="center" vertical="center" wrapText="1"/>
    </xf>
    <xf numFmtId="0" fontId="5" fillId="0" borderId="0" xfId="1" applyFont="1"/>
    <xf numFmtId="0" fontId="6" fillId="3" borderId="3" xfId="1" applyFont="1" applyFill="1" applyBorder="1" applyAlignment="1">
      <alignment vertical="top" wrapText="1"/>
    </xf>
    <xf numFmtId="0" fontId="1" fillId="3" borderId="4" xfId="1" applyFill="1" applyBorder="1"/>
    <xf numFmtId="0" fontId="1" fillId="3" borderId="5" xfId="1" applyFill="1" applyBorder="1"/>
    <xf numFmtId="0" fontId="3" fillId="4" borderId="3" xfId="1" applyFont="1" applyFill="1" applyBorder="1" applyAlignment="1">
      <alignment horizontal="left" vertical="top" shrinkToFit="1"/>
    </xf>
    <xf numFmtId="0" fontId="5" fillId="4" borderId="6" xfId="1" applyFont="1" applyFill="1" applyBorder="1" applyAlignment="1">
      <alignment vertical="top"/>
    </xf>
    <xf numFmtId="0" fontId="5" fillId="4" borderId="7" xfId="1" applyFont="1" applyFill="1" applyBorder="1" applyAlignment="1">
      <alignment vertical="top"/>
    </xf>
    <xf numFmtId="0" fontId="3" fillId="0" borderId="8" xfId="1" applyFont="1" applyBorder="1" applyAlignment="1">
      <alignment horizontal="left" vertical="top" shrinkToFit="1"/>
    </xf>
    <xf numFmtId="0" fontId="5" fillId="0" borderId="9" xfId="1" applyFont="1" applyBorder="1" applyAlignment="1">
      <alignment vertical="top"/>
    </xf>
    <xf numFmtId="0" fontId="5" fillId="0" borderId="10" xfId="1" applyFont="1" applyBorder="1" applyAlignment="1">
      <alignment vertical="top"/>
    </xf>
    <xf numFmtId="0" fontId="3" fillId="0" borderId="11" xfId="1" applyFont="1" applyBorder="1" applyAlignment="1">
      <alignment horizontal="right" vertical="top" shrinkToFit="1"/>
    </xf>
    <xf numFmtId="164" fontId="5" fillId="0" borderId="12" xfId="2" applyNumberFormat="1" applyFont="1" applyFill="1" applyBorder="1" applyAlignment="1">
      <alignment vertical="top"/>
    </xf>
    <xf numFmtId="0" fontId="3" fillId="5" borderId="11" xfId="1" applyFont="1" applyFill="1" applyBorder="1" applyAlignment="1">
      <alignment horizontal="right" vertical="top" wrapText="1"/>
    </xf>
    <xf numFmtId="165" fontId="5" fillId="0" borderId="12" xfId="2" applyNumberFormat="1" applyFont="1" applyFill="1" applyBorder="1" applyAlignment="1">
      <alignment vertical="top"/>
    </xf>
    <xf numFmtId="164" fontId="5" fillId="0" borderId="13" xfId="2" applyNumberFormat="1" applyFont="1" applyFill="1" applyBorder="1" applyAlignment="1">
      <alignment vertical="top"/>
    </xf>
    <xf numFmtId="0" fontId="3" fillId="5" borderId="2" xfId="1" applyFont="1" applyFill="1" applyBorder="1" applyAlignment="1">
      <alignment horizontal="right" vertical="top" shrinkToFit="1"/>
    </xf>
    <xf numFmtId="164" fontId="5" fillId="0" borderId="2" xfId="2" applyNumberFormat="1" applyFont="1" applyBorder="1" applyAlignment="1">
      <alignment vertical="top"/>
    </xf>
    <xf numFmtId="164" fontId="5" fillId="4" borderId="9" xfId="2" applyNumberFormat="1" applyFont="1" applyFill="1" applyBorder="1" applyAlignment="1">
      <alignment vertical="top"/>
    </xf>
    <xf numFmtId="0" fontId="3" fillId="0" borderId="14" xfId="1" applyFont="1" applyBorder="1" applyAlignment="1">
      <alignment horizontal="right" vertical="top" shrinkToFit="1"/>
    </xf>
    <xf numFmtId="0" fontId="3" fillId="0" borderId="15" xfId="1" applyFont="1" applyBorder="1" applyAlignment="1">
      <alignment horizontal="right" vertical="top" shrinkToFit="1"/>
    </xf>
    <xf numFmtId="0" fontId="3" fillId="5" borderId="16" xfId="1" applyFont="1" applyFill="1" applyBorder="1" applyAlignment="1">
      <alignment horizontal="right" vertical="top" shrinkToFit="1"/>
    </xf>
    <xf numFmtId="164" fontId="5" fillId="0" borderId="17" xfId="2" applyNumberFormat="1" applyFont="1" applyFill="1" applyBorder="1" applyAlignment="1">
      <alignment vertical="top"/>
    </xf>
    <xf numFmtId="0" fontId="3" fillId="5" borderId="18" xfId="1" applyFont="1" applyFill="1" applyBorder="1" applyAlignment="1">
      <alignment horizontal="right" vertical="top" shrinkToFit="1"/>
    </xf>
    <xf numFmtId="164" fontId="5" fillId="0" borderId="18" xfId="2" applyNumberFormat="1" applyFont="1" applyFill="1" applyBorder="1" applyAlignment="1">
      <alignment vertical="top"/>
    </xf>
    <xf numFmtId="0" fontId="6" fillId="3" borderId="2" xfId="1" applyFont="1" applyFill="1" applyBorder="1" applyAlignment="1">
      <alignment horizontal="left" vertical="top" wrapText="1"/>
    </xf>
    <xf numFmtId="164" fontId="5" fillId="0" borderId="2" xfId="2" applyNumberFormat="1" applyFont="1" applyFill="1" applyBorder="1" applyAlignment="1">
      <alignment vertical="top" wrapText="1"/>
    </xf>
    <xf numFmtId="0" fontId="3" fillId="0" borderId="19" xfId="1" applyFont="1" applyBorder="1" applyAlignment="1">
      <alignment horizontal="right" vertical="top" shrinkToFit="1"/>
    </xf>
    <xf numFmtId="0" fontId="6" fillId="3" borderId="8" xfId="1" applyFont="1" applyFill="1" applyBorder="1" applyAlignment="1">
      <alignment vertical="top" wrapText="1"/>
    </xf>
    <xf numFmtId="0" fontId="5" fillId="3" borderId="0" xfId="1" applyFont="1" applyFill="1" applyAlignment="1">
      <alignment vertical="top"/>
    </xf>
    <xf numFmtId="0" fontId="3" fillId="0" borderId="13" xfId="1" applyFont="1" applyBorder="1" applyAlignment="1">
      <alignment horizontal="right" vertical="top" wrapText="1"/>
    </xf>
    <xf numFmtId="0" fontId="3" fillId="0" borderId="13" xfId="1" applyFont="1" applyBorder="1" applyAlignment="1">
      <alignment horizontal="right" vertical="top" shrinkToFit="1"/>
    </xf>
    <xf numFmtId="164" fontId="5" fillId="0" borderId="13" xfId="2" applyNumberFormat="1" applyFont="1" applyFill="1" applyBorder="1" applyAlignment="1">
      <alignment vertical="top" wrapText="1"/>
    </xf>
    <xf numFmtId="164" fontId="5" fillId="0" borderId="20" xfId="2" applyNumberFormat="1" applyFont="1" applyFill="1" applyBorder="1" applyAlignment="1">
      <alignment vertical="top" wrapText="1"/>
    </xf>
    <xf numFmtId="0" fontId="3" fillId="0" borderId="16" xfId="1" applyFont="1" applyBorder="1" applyAlignment="1">
      <alignment horizontal="right" vertical="top" wrapText="1"/>
    </xf>
    <xf numFmtId="0" fontId="5" fillId="3" borderId="21" xfId="1" applyFont="1" applyFill="1" applyBorder="1" applyAlignment="1">
      <alignment vertical="top"/>
    </xf>
    <xf numFmtId="0" fontId="3" fillId="0" borderId="22" xfId="1" applyFont="1" applyBorder="1" applyAlignment="1">
      <alignment horizontal="right" vertical="top" wrapText="1"/>
    </xf>
    <xf numFmtId="164" fontId="5" fillId="0" borderId="23" xfId="2" applyNumberFormat="1" applyFont="1" applyFill="1" applyBorder="1" applyAlignment="1">
      <alignment vertical="top" wrapText="1"/>
    </xf>
    <xf numFmtId="0" fontId="3" fillId="0" borderId="14" xfId="1" applyFont="1" applyBorder="1" applyAlignment="1">
      <alignment horizontal="right" vertical="top" wrapText="1"/>
    </xf>
    <xf numFmtId="164" fontId="5" fillId="0" borderId="24" xfId="2" applyNumberFormat="1" applyFont="1" applyFill="1" applyBorder="1" applyAlignment="1">
      <alignment vertical="top" wrapText="1"/>
    </xf>
    <xf numFmtId="164" fontId="5" fillId="0" borderId="25" xfId="2" applyNumberFormat="1" applyFont="1" applyFill="1" applyBorder="1" applyAlignment="1">
      <alignment vertical="top" wrapText="1"/>
    </xf>
    <xf numFmtId="0" fontId="3" fillId="0" borderId="15" xfId="1" applyFont="1" applyBorder="1" applyAlignment="1">
      <alignment horizontal="right" vertical="top" wrapText="1"/>
    </xf>
    <xf numFmtId="164" fontId="5" fillId="0" borderId="26" xfId="2" applyNumberFormat="1" applyFont="1" applyFill="1" applyBorder="1" applyAlignment="1">
      <alignment vertical="top" wrapText="1"/>
    </xf>
    <xf numFmtId="0" fontId="6" fillId="3" borderId="2" xfId="1" applyFont="1" applyFill="1" applyBorder="1" applyAlignment="1">
      <alignment vertical="top" wrapText="1"/>
    </xf>
    <xf numFmtId="164" fontId="5" fillId="0" borderId="27" xfId="2" applyNumberFormat="1" applyFont="1" applyFill="1" applyBorder="1" applyAlignment="1">
      <alignment vertical="top" wrapText="1"/>
    </xf>
    <xf numFmtId="0" fontId="5" fillId="3" borderId="6" xfId="1" applyFont="1" applyFill="1" applyBorder="1" applyAlignment="1">
      <alignment vertical="top"/>
    </xf>
    <xf numFmtId="164" fontId="5" fillId="0" borderId="28" xfId="2" applyNumberFormat="1" applyFont="1" applyBorder="1" applyAlignment="1">
      <alignment vertical="top" wrapText="1"/>
    </xf>
    <xf numFmtId="0" fontId="6" fillId="3" borderId="2" xfId="1" applyFont="1" applyFill="1" applyBorder="1" applyAlignment="1">
      <alignment horizontal="left" vertical="top" shrinkToFit="1"/>
    </xf>
    <xf numFmtId="164" fontId="5" fillId="0" borderId="2" xfId="2" applyNumberFormat="1" applyFont="1" applyBorder="1" applyAlignment="1">
      <alignment vertical="top" wrapText="1"/>
    </xf>
    <xf numFmtId="0" fontId="5" fillId="0" borderId="2" xfId="1" applyFont="1" applyBorder="1" applyAlignment="1">
      <alignment vertical="top" wrapText="1"/>
    </xf>
    <xf numFmtId="0" fontId="5" fillId="6" borderId="11" xfId="1" applyFont="1" applyFill="1" applyBorder="1" applyAlignment="1">
      <alignment horizontal="right" vertical="top" wrapText="1"/>
    </xf>
    <xf numFmtId="0" fontId="1" fillId="6" borderId="0" xfId="1" applyFill="1" applyAlignment="1">
      <alignment vertical="top" wrapText="1"/>
    </xf>
    <xf numFmtId="0" fontId="4" fillId="0" borderId="16" xfId="1" applyFont="1" applyBorder="1" applyAlignment="1">
      <alignment vertical="top" wrapText="1"/>
    </xf>
    <xf numFmtId="164" fontId="4" fillId="0" borderId="29" xfId="2" applyNumberFormat="1" applyFont="1" applyBorder="1" applyAlignment="1">
      <alignment horizontal="right" vertical="center" wrapText="1"/>
    </xf>
    <xf numFmtId="164" fontId="1" fillId="0" borderId="0" xfId="1" applyNumberFormat="1"/>
    <xf numFmtId="164" fontId="5" fillId="0" borderId="9" xfId="2" applyNumberFormat="1" applyFont="1" applyFill="1" applyBorder="1" applyAlignment="1">
      <alignment vertical="top"/>
    </xf>
    <xf numFmtId="0" fontId="9" fillId="0" borderId="8" xfId="3" applyFont="1" applyBorder="1"/>
    <xf numFmtId="0" fontId="8" fillId="0" borderId="9" xfId="3" applyFont="1" applyBorder="1"/>
    <xf numFmtId="0" fontId="7" fillId="0" borderId="9" xfId="3" applyBorder="1"/>
    <xf numFmtId="0" fontId="7" fillId="0" borderId="0" xfId="3"/>
    <xf numFmtId="6" fontId="5" fillId="0" borderId="11" xfId="4" applyNumberFormat="1" applyFont="1" applyBorder="1"/>
    <xf numFmtId="6" fontId="1" fillId="0" borderId="0" xfId="4" applyNumberFormat="1" applyAlignment="1">
      <alignment horizontal="center"/>
    </xf>
    <xf numFmtId="0" fontId="5" fillId="0" borderId="11" xfId="3" applyFont="1" applyBorder="1"/>
    <xf numFmtId="15" fontId="7" fillId="0" borderId="0" xfId="3" applyNumberFormat="1" applyAlignment="1">
      <alignment horizontal="center"/>
    </xf>
    <xf numFmtId="0" fontId="1" fillId="0" borderId="11" xfId="3" applyFont="1" applyBorder="1"/>
    <xf numFmtId="0" fontId="1" fillId="0" borderId="16" xfId="3" applyFont="1" applyBorder="1"/>
    <xf numFmtId="0" fontId="7" fillId="0" borderId="30" xfId="3" applyBorder="1"/>
    <xf numFmtId="0" fontId="8" fillId="0" borderId="0" xfId="1" applyFont="1" applyAlignment="1">
      <alignment horizontal="center" vertical="top" wrapText="1"/>
    </xf>
    <xf numFmtId="0" fontId="7" fillId="0" borderId="31" xfId="3" applyBorder="1"/>
    <xf numFmtId="0" fontId="7" fillId="0" borderId="31" xfId="1" applyFont="1" applyBorder="1" applyAlignment="1">
      <alignment horizontal="center"/>
    </xf>
    <xf numFmtId="15" fontId="10" fillId="0" borderId="30" xfId="5" applyNumberFormat="1" applyBorder="1" applyAlignment="1">
      <alignment horizontal="center"/>
    </xf>
    <xf numFmtId="14" fontId="7" fillId="0" borderId="0" xfId="3" applyNumberFormat="1" applyAlignment="1">
      <alignment horizontal="center"/>
    </xf>
    <xf numFmtId="164" fontId="5" fillId="7" borderId="12" xfId="2" applyNumberFormat="1" applyFont="1" applyFill="1" applyBorder="1" applyAlignment="1">
      <alignment vertical="top"/>
    </xf>
    <xf numFmtId="165" fontId="5" fillId="7" borderId="12" xfId="2" applyNumberFormat="1" applyFont="1" applyFill="1" applyBorder="1" applyAlignment="1">
      <alignment vertical="top"/>
    </xf>
    <xf numFmtId="164" fontId="5" fillId="7" borderId="2" xfId="2" applyNumberFormat="1" applyFont="1" applyFill="1" applyBorder="1" applyAlignment="1">
      <alignment vertical="top"/>
    </xf>
    <xf numFmtId="164" fontId="5" fillId="7" borderId="15" xfId="2" applyNumberFormat="1" applyFont="1" applyFill="1" applyBorder="1" applyAlignment="1">
      <alignment vertical="top"/>
    </xf>
    <xf numFmtId="164" fontId="5" fillId="7" borderId="18" xfId="2" applyNumberFormat="1" applyFont="1" applyFill="1" applyBorder="1" applyAlignment="1">
      <alignment vertical="top"/>
    </xf>
    <xf numFmtId="164" fontId="5" fillId="0" borderId="0" xfId="2" applyNumberFormat="1" applyFont="1" applyFill="1" applyBorder="1" applyAlignment="1">
      <alignment vertical="top"/>
    </xf>
    <xf numFmtId="0" fontId="5" fillId="0" borderId="0" xfId="1" applyFont="1" applyFill="1"/>
    <xf numFmtId="0" fontId="4" fillId="0" borderId="0" xfId="1" applyFont="1" applyAlignment="1">
      <alignment horizontal="center"/>
    </xf>
    <xf numFmtId="0" fontId="4" fillId="0" borderId="1" xfId="1" applyFont="1" applyBorder="1" applyAlignment="1">
      <alignment horizontal="center"/>
    </xf>
    <xf numFmtId="0" fontId="2" fillId="2" borderId="0" xfId="1" applyFont="1" applyFill="1" applyAlignment="1">
      <alignment horizontal="center"/>
    </xf>
    <xf numFmtId="0" fontId="2" fillId="2" borderId="1" xfId="1" applyFont="1" applyFill="1" applyBorder="1" applyAlignment="1">
      <alignment horizontal="center"/>
    </xf>
    <xf numFmtId="6" fontId="3" fillId="0" borderId="0" xfId="1" applyNumberFormat="1" applyFont="1" applyAlignment="1">
      <alignment horizontal="center"/>
    </xf>
    <xf numFmtId="6" fontId="3" fillId="0" borderId="1" xfId="1" applyNumberFormat="1" applyFont="1" applyBorder="1" applyAlignment="1">
      <alignment horizontal="center"/>
    </xf>
    <xf numFmtId="0" fontId="4" fillId="0" borderId="0" xfId="1" applyFont="1" applyAlignment="1">
      <alignment horizontal="center"/>
    </xf>
    <xf numFmtId="0" fontId="4" fillId="0" borderId="1" xfId="1" applyFont="1" applyBorder="1" applyAlignment="1">
      <alignment horizontal="center"/>
    </xf>
    <xf numFmtId="0" fontId="5" fillId="0" borderId="0" xfId="1" applyFont="1" applyAlignment="1">
      <alignment horizontal="center"/>
    </xf>
    <xf numFmtId="0" fontId="5" fillId="0" borderId="1" xfId="1" applyFont="1" applyBorder="1" applyAlignment="1">
      <alignment horizontal="center"/>
    </xf>
  </cellXfs>
  <cellStyles count="6">
    <cellStyle name="Comma 2" xfId="2" xr:uid="{FCAF711C-AD9B-4E50-A95C-DFFF6C795023}"/>
    <cellStyle name="Hyperlink" xfId="5" builtinId="8"/>
    <cellStyle name="Normal" xfId="0" builtinId="0"/>
    <cellStyle name="Normal 2" xfId="1" xr:uid="{AD8CB149-F068-428B-9D11-95B762D6D0CF}"/>
    <cellStyle name="Normal 3" xfId="3" xr:uid="{ABD2E672-3660-4140-B153-85D75DD347AA}"/>
    <cellStyle name="Normal_distgn2k" xfId="4" xr:uid="{8D57AA7A-11E7-4017-9559-D9394D8F3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MK8@p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9189-CD57-4E92-804F-335C7EAF8CEA}">
  <sheetPr>
    <pageSetUpPr fitToPage="1"/>
  </sheetPr>
  <dimension ref="A1:C10"/>
  <sheetViews>
    <sheetView zoomScaleNormal="100" workbookViewId="0">
      <selection activeCell="B20" sqref="B20"/>
    </sheetView>
  </sheetViews>
  <sheetFormatPr defaultColWidth="7.42578125" defaultRowHeight="11.25" x14ac:dyDescent="0.2"/>
  <cols>
    <col min="1" max="1" width="27.5703125" style="65" customWidth="1"/>
    <col min="2" max="2" width="117.7109375" style="65" bestFit="1" customWidth="1"/>
    <col min="3" max="3" width="10.85546875" style="65" customWidth="1"/>
    <col min="4" max="16384" width="7.42578125" style="65"/>
  </cols>
  <sheetData>
    <row r="1" spans="1:3" ht="18" x14ac:dyDescent="0.25">
      <c r="A1" s="62" t="s">
        <v>0</v>
      </c>
      <c r="B1" s="63"/>
      <c r="C1" s="64"/>
    </row>
    <row r="2" spans="1:3" ht="17.25" customHeight="1" x14ac:dyDescent="0.2">
      <c r="A2" s="66" t="s">
        <v>1</v>
      </c>
      <c r="B2" s="67" t="s">
        <v>2</v>
      </c>
    </row>
    <row r="3" spans="1:3" ht="12.75" x14ac:dyDescent="0.2">
      <c r="A3" s="68" t="s">
        <v>3</v>
      </c>
      <c r="B3" s="77">
        <v>44438</v>
      </c>
    </row>
    <row r="4" spans="1:3" ht="15" customHeight="1" x14ac:dyDescent="0.2">
      <c r="A4" s="68" t="s">
        <v>4</v>
      </c>
      <c r="B4" s="69" t="s">
        <v>5</v>
      </c>
    </row>
    <row r="5" spans="1:3" ht="12.75" x14ac:dyDescent="0.2">
      <c r="A5" s="70"/>
      <c r="B5" s="69" t="s">
        <v>6</v>
      </c>
    </row>
    <row r="6" spans="1:3" ht="12.75" x14ac:dyDescent="0.2">
      <c r="A6" s="70"/>
      <c r="B6" s="69" t="s">
        <v>7</v>
      </c>
    </row>
    <row r="7" spans="1:3" ht="15.75" thickBot="1" x14ac:dyDescent="0.3">
      <c r="A7" s="71"/>
      <c r="B7" s="76" t="s">
        <v>8</v>
      </c>
      <c r="C7" s="72"/>
    </row>
    <row r="8" spans="1:3" ht="11.25" customHeight="1" x14ac:dyDescent="0.2">
      <c r="C8" s="73"/>
    </row>
    <row r="9" spans="1:3" x14ac:dyDescent="0.2">
      <c r="C9" s="73" t="s">
        <v>9</v>
      </c>
    </row>
    <row r="10" spans="1:3" x14ac:dyDescent="0.2">
      <c r="A10" s="74" t="s">
        <v>10</v>
      </c>
      <c r="B10" s="74" t="s">
        <v>11</v>
      </c>
      <c r="C10" s="75" t="s">
        <v>12</v>
      </c>
    </row>
  </sheetData>
  <hyperlinks>
    <hyperlink ref="B7" r:id="rId1" xr:uid="{3DD37489-F066-428A-A550-68FFFE1199AA}"/>
  </hyperlinks>
  <printOptions horizontalCentered="1"/>
  <pageMargins left="0.25" right="0.25" top="1" bottom="1" header="0.5" footer="0.5"/>
  <pageSetup scale="98" orientation="landscape" r:id="rId2"/>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1C8F-BF83-43A7-8355-40FFA0E4C6B4}">
  <sheetPr>
    <pageSetUpPr fitToPage="1"/>
  </sheetPr>
  <dimension ref="A1:S76"/>
  <sheetViews>
    <sheetView tabSelected="1" zoomScale="70" zoomScaleNormal="70" workbookViewId="0">
      <pane ySplit="7" topLeftCell="A8" activePane="bottomLeft" state="frozen"/>
      <selection activeCell="C69" sqref="C69"/>
      <selection pane="bottomLeft" activeCell="I21" sqref="I21"/>
    </sheetView>
  </sheetViews>
  <sheetFormatPr defaultColWidth="7.28515625" defaultRowHeight="12.75" x14ac:dyDescent="0.2"/>
  <cols>
    <col min="1" max="1" width="7.28515625" style="1"/>
    <col min="2" max="2" width="57.7109375" style="1" customWidth="1"/>
    <col min="3" max="16" width="17.42578125" style="1" customWidth="1"/>
    <col min="17" max="19" width="10.28515625" style="1" customWidth="1"/>
    <col min="20" max="16384" width="7.28515625" style="1"/>
  </cols>
  <sheetData>
    <row r="1" spans="1:19" ht="15.75" x14ac:dyDescent="0.25">
      <c r="B1" s="87" t="s">
        <v>13</v>
      </c>
      <c r="C1" s="87"/>
      <c r="D1" s="87"/>
      <c r="E1" s="87"/>
      <c r="F1" s="87"/>
      <c r="G1" s="87"/>
      <c r="H1" s="87"/>
      <c r="I1" s="87"/>
      <c r="J1" s="87"/>
      <c r="K1" s="87"/>
      <c r="L1" s="87"/>
      <c r="M1" s="87"/>
      <c r="N1" s="87"/>
      <c r="O1" s="87"/>
      <c r="P1" s="88"/>
    </row>
    <row r="2" spans="1:19" ht="15.75" x14ac:dyDescent="0.25">
      <c r="B2" s="89" t="s">
        <v>2</v>
      </c>
      <c r="C2" s="89"/>
      <c r="D2" s="89"/>
      <c r="E2" s="89"/>
      <c r="F2" s="89"/>
      <c r="G2" s="89"/>
      <c r="H2" s="89"/>
      <c r="I2" s="89"/>
      <c r="J2" s="89"/>
      <c r="K2" s="89"/>
      <c r="L2" s="89"/>
      <c r="M2" s="89"/>
      <c r="N2" s="89"/>
      <c r="O2" s="89"/>
      <c r="P2" s="90"/>
    </row>
    <row r="3" spans="1:19" ht="18" x14ac:dyDescent="0.25">
      <c r="B3" s="85"/>
      <c r="C3" s="85"/>
      <c r="D3" s="85"/>
      <c r="E3" s="85"/>
      <c r="F3" s="85"/>
      <c r="G3" s="85"/>
      <c r="H3" s="85"/>
      <c r="I3" s="85"/>
      <c r="J3" s="85"/>
      <c r="K3" s="85"/>
      <c r="L3" s="85"/>
      <c r="M3" s="85"/>
      <c r="N3" s="85"/>
      <c r="O3" s="85"/>
      <c r="P3" s="86"/>
    </row>
    <row r="4" spans="1:19" ht="18" x14ac:dyDescent="0.25">
      <c r="B4" s="91" t="s">
        <v>11</v>
      </c>
      <c r="C4" s="91"/>
      <c r="D4" s="91"/>
      <c r="E4" s="91"/>
      <c r="F4" s="91"/>
      <c r="G4" s="91"/>
      <c r="H4" s="91"/>
      <c r="I4" s="91"/>
      <c r="J4" s="91"/>
      <c r="K4" s="91"/>
      <c r="L4" s="91"/>
      <c r="M4" s="91"/>
      <c r="N4" s="91"/>
      <c r="O4" s="91"/>
      <c r="P4" s="92"/>
    </row>
    <row r="5" spans="1:19" ht="15.75" x14ac:dyDescent="0.25">
      <c r="B5" s="93" t="s">
        <v>14</v>
      </c>
      <c r="C5" s="93"/>
      <c r="D5" s="93"/>
      <c r="E5" s="93"/>
      <c r="F5" s="93"/>
      <c r="G5" s="93"/>
      <c r="H5" s="93"/>
      <c r="I5" s="93"/>
      <c r="J5" s="93"/>
      <c r="K5" s="93"/>
      <c r="L5" s="93"/>
      <c r="M5" s="93"/>
      <c r="N5" s="93"/>
      <c r="O5" s="93"/>
      <c r="P5" s="94"/>
      <c r="Q5" s="2"/>
      <c r="R5" s="2"/>
      <c r="S5" s="2"/>
    </row>
    <row r="6" spans="1:19" ht="16.5" thickBot="1" x14ac:dyDescent="0.3">
      <c r="B6" s="3"/>
      <c r="C6" s="3"/>
      <c r="D6" s="3"/>
      <c r="E6" s="3"/>
      <c r="F6" s="4"/>
      <c r="G6" s="4"/>
      <c r="H6" s="4"/>
      <c r="I6" s="4"/>
      <c r="J6" s="4"/>
      <c r="K6" s="4"/>
      <c r="L6" s="4"/>
      <c r="M6" s="4"/>
      <c r="N6" s="4"/>
      <c r="O6" s="4"/>
      <c r="P6" s="4"/>
      <c r="Q6" s="2"/>
      <c r="R6" s="2"/>
      <c r="S6" s="2"/>
    </row>
    <row r="7" spans="1:19" ht="18.75" thickBot="1" x14ac:dyDescent="0.25">
      <c r="B7" s="5"/>
      <c r="C7" s="6">
        <v>2019</v>
      </c>
      <c r="D7" s="6">
        <v>2020</v>
      </c>
      <c r="E7" s="6">
        <v>2021</v>
      </c>
      <c r="F7" s="6">
        <v>2022</v>
      </c>
      <c r="G7" s="6">
        <v>2023</v>
      </c>
      <c r="H7" s="6">
        <v>2024</v>
      </c>
      <c r="I7" s="6">
        <v>2025</v>
      </c>
      <c r="J7" s="6">
        <v>2026</v>
      </c>
      <c r="K7" s="6">
        <v>2027</v>
      </c>
      <c r="L7" s="6">
        <v>2028</v>
      </c>
      <c r="M7" s="6">
        <v>2029</v>
      </c>
      <c r="N7" s="6">
        <v>2030</v>
      </c>
      <c r="O7" s="6">
        <v>2031</v>
      </c>
      <c r="P7" s="6">
        <v>2032</v>
      </c>
    </row>
    <row r="8" spans="1:19" ht="16.5" thickBot="1" x14ac:dyDescent="0.25">
      <c r="A8" s="7"/>
      <c r="B8" s="8" t="s">
        <v>15</v>
      </c>
      <c r="C8" s="9"/>
      <c r="D8" s="9"/>
      <c r="E8" s="9"/>
      <c r="F8" s="9"/>
      <c r="G8" s="9"/>
      <c r="H8" s="9"/>
      <c r="I8" s="9"/>
      <c r="J8" s="9"/>
      <c r="K8" s="9"/>
      <c r="L8" s="9"/>
      <c r="M8" s="9"/>
      <c r="N8" s="9"/>
      <c r="O8" s="9"/>
      <c r="P8" s="10"/>
    </row>
    <row r="9" spans="1:19" ht="16.5" customHeight="1" thickBot="1" x14ac:dyDescent="0.25">
      <c r="A9" s="7"/>
      <c r="B9" s="11" t="s">
        <v>16</v>
      </c>
      <c r="C9" s="12"/>
      <c r="D9" s="12"/>
      <c r="E9" s="12"/>
      <c r="F9" s="12"/>
      <c r="G9" s="12"/>
      <c r="H9" s="12"/>
      <c r="I9" s="12"/>
      <c r="J9" s="12"/>
      <c r="K9" s="12"/>
      <c r="L9" s="12"/>
      <c r="M9" s="12"/>
      <c r="N9" s="12"/>
      <c r="O9" s="12"/>
      <c r="P9" s="13"/>
    </row>
    <row r="10" spans="1:19" ht="16.5" customHeight="1" thickBot="1" x14ac:dyDescent="0.25">
      <c r="A10" s="7"/>
      <c r="B10" s="14" t="s">
        <v>17</v>
      </c>
      <c r="C10" s="15"/>
      <c r="D10" s="15"/>
      <c r="E10" s="15"/>
      <c r="F10" s="15"/>
      <c r="G10" s="15"/>
      <c r="H10" s="15"/>
      <c r="I10" s="15"/>
      <c r="J10" s="15"/>
      <c r="K10" s="15"/>
      <c r="L10" s="15"/>
      <c r="M10" s="15"/>
      <c r="N10" s="15"/>
      <c r="O10" s="15"/>
      <c r="P10" s="16"/>
    </row>
    <row r="11" spans="1:19" ht="16.5" customHeight="1" thickBot="1" x14ac:dyDescent="0.25">
      <c r="A11" s="7"/>
      <c r="B11" s="17" t="s">
        <v>18</v>
      </c>
      <c r="C11" s="78"/>
      <c r="D11" s="78"/>
      <c r="E11" s="78"/>
      <c r="F11" s="78"/>
      <c r="G11" s="78"/>
      <c r="H11" s="78"/>
      <c r="I11" s="78"/>
      <c r="J11" s="78"/>
      <c r="K11" s="78"/>
      <c r="L11" s="78"/>
      <c r="M11" s="78"/>
      <c r="N11" s="78"/>
      <c r="O11" s="78"/>
      <c r="P11" s="78"/>
    </row>
    <row r="12" spans="1:19" ht="16.5" customHeight="1" thickBot="1" x14ac:dyDescent="0.25">
      <c r="A12" s="7"/>
      <c r="B12" s="17" t="s">
        <v>19</v>
      </c>
      <c r="C12" s="78"/>
      <c r="D12" s="78"/>
      <c r="E12" s="78"/>
      <c r="F12" s="18">
        <v>1240872.3021600002</v>
      </c>
      <c r="G12" s="18">
        <v>1289533.54608</v>
      </c>
      <c r="H12" s="18">
        <v>1246495.0644</v>
      </c>
      <c r="I12" s="18">
        <v>763801.1119199997</v>
      </c>
      <c r="J12" s="18">
        <v>19667.540639999999</v>
      </c>
      <c r="K12" s="18">
        <v>0</v>
      </c>
      <c r="L12" s="18">
        <v>0</v>
      </c>
      <c r="M12" s="18">
        <v>0</v>
      </c>
      <c r="N12" s="18">
        <v>0</v>
      </c>
      <c r="O12" s="18">
        <v>0</v>
      </c>
      <c r="P12" s="18">
        <v>0</v>
      </c>
    </row>
    <row r="13" spans="1:19" ht="16.5" customHeight="1" thickBot="1" x14ac:dyDescent="0.25">
      <c r="A13" s="7"/>
      <c r="B13" s="14" t="s">
        <v>20</v>
      </c>
      <c r="C13" s="61"/>
      <c r="D13" s="61"/>
      <c r="E13" s="61"/>
      <c r="F13" s="61"/>
      <c r="G13" s="61"/>
      <c r="H13" s="61"/>
      <c r="I13" s="61"/>
      <c r="J13" s="61"/>
      <c r="K13" s="61"/>
      <c r="L13" s="61"/>
      <c r="M13" s="61"/>
      <c r="N13" s="61"/>
      <c r="O13" s="61"/>
      <c r="P13" s="61"/>
    </row>
    <row r="14" spans="1:19" ht="16.5" customHeight="1" thickBot="1" x14ac:dyDescent="0.25">
      <c r="A14" s="7"/>
      <c r="B14" s="17" t="s">
        <v>18</v>
      </c>
      <c r="C14" s="78"/>
      <c r="D14" s="78"/>
      <c r="E14" s="78"/>
      <c r="F14" s="78"/>
      <c r="G14" s="78"/>
      <c r="H14" s="78"/>
      <c r="I14" s="78"/>
      <c r="J14" s="78"/>
      <c r="K14" s="78"/>
      <c r="L14" s="78"/>
      <c r="M14" s="78"/>
      <c r="N14" s="78"/>
      <c r="O14" s="78"/>
      <c r="P14" s="78"/>
    </row>
    <row r="15" spans="1:19" ht="16.5" customHeight="1" thickBot="1" x14ac:dyDescent="0.25">
      <c r="A15" s="7"/>
      <c r="B15" s="17" t="s">
        <v>19</v>
      </c>
      <c r="C15" s="78"/>
      <c r="D15" s="78"/>
      <c r="E15" s="78"/>
      <c r="F15" s="18">
        <v>409531.46064000012</v>
      </c>
      <c r="G15" s="18">
        <v>517941.69551999995</v>
      </c>
      <c r="H15" s="18">
        <v>529552.96235999989</v>
      </c>
      <c r="I15" s="18">
        <v>539872.73123999988</v>
      </c>
      <c r="J15" s="18">
        <v>568907.19923999987</v>
      </c>
      <c r="K15" s="18">
        <v>547022.68739999994</v>
      </c>
      <c r="L15" s="18">
        <v>554723.4717600001</v>
      </c>
      <c r="M15" s="18">
        <v>562606.0114800001</v>
      </c>
      <c r="N15" s="18">
        <v>570675.31715999998</v>
      </c>
      <c r="O15" s="18">
        <v>578936.54304000014</v>
      </c>
      <c r="P15" s="18">
        <v>587394.99120000016</v>
      </c>
    </row>
    <row r="16" spans="1:19" ht="16.5" customHeight="1" thickBot="1" x14ac:dyDescent="0.25">
      <c r="A16" s="7"/>
      <c r="B16" s="14" t="s">
        <v>21</v>
      </c>
      <c r="C16" s="61"/>
      <c r="D16" s="61"/>
      <c r="E16" s="61"/>
      <c r="F16" s="18">
        <v>0</v>
      </c>
      <c r="G16" s="61"/>
      <c r="H16" s="61"/>
      <c r="I16" s="61"/>
      <c r="J16" s="61"/>
      <c r="K16" s="61"/>
      <c r="L16" s="61"/>
      <c r="M16" s="61"/>
      <c r="N16" s="61"/>
      <c r="O16" s="61"/>
      <c r="P16" s="61"/>
    </row>
    <row r="17" spans="1:16" ht="16.5" customHeight="1" thickBot="1" x14ac:dyDescent="0.25">
      <c r="A17" s="7"/>
      <c r="B17" s="17" t="s">
        <v>18</v>
      </c>
      <c r="C17" s="18">
        <v>0</v>
      </c>
      <c r="D17" s="18">
        <v>0</v>
      </c>
      <c r="E17" s="18">
        <v>0</v>
      </c>
      <c r="F17" s="78"/>
      <c r="G17" s="78"/>
      <c r="H17" s="78"/>
      <c r="I17" s="78"/>
      <c r="J17" s="78"/>
      <c r="K17" s="78"/>
      <c r="L17" s="78"/>
      <c r="M17" s="78"/>
      <c r="N17" s="78"/>
      <c r="O17" s="78"/>
      <c r="P17" s="78"/>
    </row>
    <row r="18" spans="1:16" ht="16.5" customHeight="1" thickBot="1" x14ac:dyDescent="0.25">
      <c r="A18" s="7"/>
      <c r="B18" s="17" t="s">
        <v>19</v>
      </c>
      <c r="C18" s="18">
        <v>0</v>
      </c>
      <c r="D18" s="18">
        <v>0</v>
      </c>
      <c r="E18" s="18">
        <v>0</v>
      </c>
      <c r="F18" s="18">
        <v>64433.846760000022</v>
      </c>
      <c r="G18" s="18">
        <v>45358.530599999991</v>
      </c>
      <c r="H18" s="18">
        <v>46330.107839999997</v>
      </c>
      <c r="I18" s="18">
        <v>46584.892080000012</v>
      </c>
      <c r="J18" s="18">
        <v>49116.519</v>
      </c>
      <c r="K18" s="18">
        <v>46417.926360000005</v>
      </c>
      <c r="L18" s="18">
        <v>46688.777040000015</v>
      </c>
      <c r="M18" s="18">
        <v>46962.10175999999</v>
      </c>
      <c r="N18" s="18">
        <v>47237.938320000001</v>
      </c>
      <c r="O18" s="18">
        <v>47516.325720000008</v>
      </c>
      <c r="P18" s="18">
        <v>47797.303799999987</v>
      </c>
    </row>
    <row r="19" spans="1:16" ht="16.5" customHeight="1" thickBot="1" x14ac:dyDescent="0.25">
      <c r="A19" s="7"/>
      <c r="B19" s="14" t="s">
        <v>22</v>
      </c>
      <c r="C19" s="61"/>
      <c r="D19" s="61"/>
      <c r="E19" s="61"/>
      <c r="F19" s="61"/>
      <c r="G19" s="61"/>
      <c r="H19" s="61"/>
      <c r="I19" s="61"/>
      <c r="J19" s="61"/>
      <c r="K19" s="61"/>
      <c r="L19" s="61"/>
      <c r="M19" s="61"/>
      <c r="N19" s="61"/>
      <c r="O19" s="61"/>
      <c r="P19" s="61"/>
    </row>
    <row r="20" spans="1:16" ht="16.5" customHeight="1" thickBot="1" x14ac:dyDescent="0.25">
      <c r="A20" s="7"/>
      <c r="B20" s="17" t="s">
        <v>18</v>
      </c>
      <c r="C20" s="78"/>
      <c r="D20" s="78"/>
      <c r="E20" s="78"/>
      <c r="F20" s="78"/>
      <c r="G20" s="78"/>
      <c r="H20" s="78"/>
      <c r="I20" s="78"/>
      <c r="J20" s="78"/>
      <c r="K20" s="78"/>
      <c r="L20" s="78"/>
      <c r="M20" s="78"/>
      <c r="N20" s="78"/>
      <c r="O20" s="78"/>
      <c r="P20" s="78"/>
    </row>
    <row r="21" spans="1:16" ht="16.5" customHeight="1" thickBot="1" x14ac:dyDescent="0.25">
      <c r="A21" s="7"/>
      <c r="B21" s="19" t="s">
        <v>23</v>
      </c>
      <c r="C21" s="79"/>
      <c r="D21" s="79"/>
      <c r="E21" s="79"/>
      <c r="F21" s="79"/>
      <c r="G21" s="79"/>
      <c r="H21" s="79"/>
      <c r="I21" s="20">
        <v>3.4333333333333331</v>
      </c>
      <c r="J21" s="20">
        <v>3.4022916666666667</v>
      </c>
      <c r="K21" s="20">
        <v>3.4236249999999999</v>
      </c>
      <c r="L21" s="20">
        <v>3.460458333333333</v>
      </c>
      <c r="M21" s="20">
        <v>3.504208333333334</v>
      </c>
      <c r="N21" s="20">
        <v>3.5737833333333331</v>
      </c>
      <c r="O21" s="20">
        <v>3.6452416666666672</v>
      </c>
      <c r="P21" s="20">
        <v>3.7181583333333337</v>
      </c>
    </row>
    <row r="22" spans="1:16" ht="16.5" customHeight="1" thickBot="1" x14ac:dyDescent="0.25">
      <c r="A22" s="7"/>
      <c r="B22" s="19" t="s">
        <v>24</v>
      </c>
      <c r="C22" s="79"/>
      <c r="D22" s="79"/>
      <c r="E22" s="79"/>
      <c r="F22" s="79"/>
      <c r="G22" s="79"/>
      <c r="H22" s="79"/>
      <c r="I22" s="79"/>
      <c r="J22" s="79"/>
      <c r="K22" s="79"/>
      <c r="L22" s="79"/>
      <c r="M22" s="79"/>
      <c r="N22" s="79"/>
      <c r="O22" s="79"/>
      <c r="P22" s="79"/>
    </row>
    <row r="23" spans="1:16" ht="16.5" customHeight="1" thickBot="1" x14ac:dyDescent="0.25">
      <c r="A23" s="7"/>
      <c r="B23" s="17" t="s">
        <v>19</v>
      </c>
      <c r="C23" s="78"/>
      <c r="D23" s="78"/>
      <c r="E23" s="78"/>
      <c r="F23" s="18">
        <v>220100.37720000008</v>
      </c>
      <c r="G23" s="18">
        <v>204337.16244000016</v>
      </c>
      <c r="H23" s="18">
        <v>210080.91107999982</v>
      </c>
      <c r="I23" s="18">
        <v>211882.86516000025</v>
      </c>
      <c r="J23" s="18">
        <v>224822.93232000011</v>
      </c>
      <c r="K23" s="18">
        <v>202855.13136000023</v>
      </c>
      <c r="L23" s="18">
        <v>202763.79047999997</v>
      </c>
      <c r="M23" s="18">
        <v>202785.86927999996</v>
      </c>
      <c r="N23" s="18">
        <v>202922.37012000001</v>
      </c>
      <c r="O23" s="18">
        <v>203174.37035999977</v>
      </c>
      <c r="P23" s="18">
        <v>203543.02176000012</v>
      </c>
    </row>
    <row r="24" spans="1:16" ht="16.5" customHeight="1" thickBot="1" x14ac:dyDescent="0.25">
      <c r="A24" s="7"/>
      <c r="B24" s="14" t="s">
        <v>25</v>
      </c>
      <c r="C24" s="61"/>
      <c r="D24" s="61"/>
      <c r="E24" s="61"/>
      <c r="F24" s="61"/>
      <c r="G24" s="61"/>
      <c r="H24" s="61"/>
      <c r="I24" s="61"/>
      <c r="J24" s="61"/>
      <c r="K24" s="61"/>
      <c r="L24" s="61"/>
      <c r="M24" s="61"/>
      <c r="N24" s="61"/>
      <c r="O24" s="61"/>
      <c r="P24" s="61"/>
    </row>
    <row r="25" spans="1:16" ht="16.5" customHeight="1" thickBot="1" x14ac:dyDescent="0.25">
      <c r="A25" s="7"/>
      <c r="B25" s="17" t="s">
        <v>18</v>
      </c>
      <c r="C25" s="18">
        <v>0</v>
      </c>
      <c r="D25" s="18">
        <v>0</v>
      </c>
      <c r="E25" s="18">
        <v>0</v>
      </c>
      <c r="F25" s="18">
        <v>0</v>
      </c>
      <c r="G25" s="18">
        <v>0</v>
      </c>
      <c r="H25" s="18">
        <v>0</v>
      </c>
      <c r="I25" s="18">
        <v>0</v>
      </c>
      <c r="J25" s="18">
        <v>0</v>
      </c>
      <c r="K25" s="18">
        <v>0</v>
      </c>
      <c r="L25" s="18">
        <v>0</v>
      </c>
      <c r="M25" s="18">
        <v>0</v>
      </c>
      <c r="N25" s="18">
        <v>0</v>
      </c>
      <c r="O25" s="18">
        <v>0</v>
      </c>
      <c r="P25" s="18">
        <v>0</v>
      </c>
    </row>
    <row r="26" spans="1:16" ht="16.5" customHeight="1" x14ac:dyDescent="0.2">
      <c r="A26" s="7"/>
      <c r="B26" s="19" t="s">
        <v>23</v>
      </c>
      <c r="C26" s="18">
        <v>0</v>
      </c>
      <c r="D26" s="18">
        <v>0</v>
      </c>
      <c r="E26" s="18">
        <v>0</v>
      </c>
      <c r="F26" s="18">
        <v>0</v>
      </c>
      <c r="G26" s="18">
        <v>0</v>
      </c>
      <c r="H26" s="18">
        <v>0</v>
      </c>
      <c r="I26" s="18">
        <v>0</v>
      </c>
      <c r="J26" s="18">
        <v>0</v>
      </c>
      <c r="K26" s="18">
        <v>0</v>
      </c>
      <c r="L26" s="18">
        <v>0</v>
      </c>
      <c r="M26" s="18">
        <v>0</v>
      </c>
      <c r="N26" s="18">
        <v>0</v>
      </c>
      <c r="O26" s="18">
        <v>0</v>
      </c>
      <c r="P26" s="18">
        <v>0</v>
      </c>
    </row>
    <row r="27" spans="1:16" ht="16.5" customHeight="1" thickBot="1" x14ac:dyDescent="0.25">
      <c r="A27" s="7"/>
      <c r="B27" s="17" t="s">
        <v>19</v>
      </c>
      <c r="C27" s="21"/>
      <c r="D27" s="21"/>
      <c r="E27" s="21"/>
      <c r="F27" s="21"/>
      <c r="G27" s="21"/>
      <c r="H27" s="21"/>
      <c r="I27" s="21"/>
      <c r="J27" s="21"/>
      <c r="K27" s="21"/>
      <c r="L27" s="21"/>
      <c r="M27" s="21"/>
      <c r="N27" s="21"/>
      <c r="O27" s="21"/>
      <c r="P27" s="21"/>
    </row>
    <row r="28" spans="1:16" ht="16.5" customHeight="1" thickBot="1" x14ac:dyDescent="0.25">
      <c r="A28" s="7"/>
      <c r="B28" s="14" t="s">
        <v>26</v>
      </c>
      <c r="C28" s="18">
        <v>72718.505736552033</v>
      </c>
      <c r="D28" s="18">
        <v>73755.089935727156</v>
      </c>
      <c r="E28" s="18">
        <v>56369.32801469171</v>
      </c>
      <c r="F28" s="18">
        <v>279326.97359999979</v>
      </c>
      <c r="G28" s="18">
        <v>264419.01095999981</v>
      </c>
      <c r="H28" s="18">
        <v>269413.43339999992</v>
      </c>
      <c r="I28" s="18">
        <v>281253.82824000006</v>
      </c>
      <c r="J28" s="18">
        <v>291744.67115999979</v>
      </c>
      <c r="K28" s="18">
        <v>272994.55235999968</v>
      </c>
      <c r="L28" s="18">
        <v>275678.96471999999</v>
      </c>
      <c r="M28" s="18">
        <v>278572.82280000008</v>
      </c>
      <c r="N28" s="18">
        <v>281673.54827999993</v>
      </c>
      <c r="O28" s="18">
        <v>284978.99052000022</v>
      </c>
      <c r="P28" s="18">
        <v>288487.41132000007</v>
      </c>
    </row>
    <row r="29" spans="1:16" ht="16.5" customHeight="1" thickBot="1" x14ac:dyDescent="0.25">
      <c r="A29" s="7"/>
      <c r="B29" s="14" t="s">
        <v>27</v>
      </c>
      <c r="C29" s="78"/>
      <c r="D29" s="78"/>
      <c r="E29" s="78"/>
      <c r="F29" s="78"/>
      <c r="G29" s="78"/>
      <c r="H29" s="78"/>
      <c r="I29" s="78"/>
      <c r="J29" s="78"/>
      <c r="K29" s="78"/>
      <c r="L29" s="78"/>
      <c r="M29" s="78"/>
      <c r="N29" s="78"/>
      <c r="O29" s="78"/>
      <c r="P29" s="78"/>
    </row>
    <row r="30" spans="1:16" ht="16.5" customHeight="1" thickBot="1" x14ac:dyDescent="0.25">
      <c r="A30" s="7"/>
      <c r="B30" s="22" t="s">
        <v>28</v>
      </c>
      <c r="C30" s="23">
        <v>2724077.3276588721</v>
      </c>
      <c r="D30" s="23">
        <v>2499260.7518799282</v>
      </c>
      <c r="E30" s="23">
        <v>2560450.3206503466</v>
      </c>
      <c r="F30" s="23">
        <v>2716734.6771117277</v>
      </c>
      <c r="G30" s="23">
        <v>2825086.0300525306</v>
      </c>
      <c r="H30" s="23">
        <v>2842995.8882651748</v>
      </c>
      <c r="I30" s="23">
        <v>2307170.6816500369</v>
      </c>
      <c r="J30" s="23">
        <v>1551064.5941571509</v>
      </c>
      <c r="K30" s="23">
        <v>1395801.3933307226</v>
      </c>
      <c r="L30" s="23">
        <v>1358469.0334654003</v>
      </c>
      <c r="M30" s="23">
        <v>1308455.0806866116</v>
      </c>
      <c r="N30" s="23">
        <v>1279170.6231951269</v>
      </c>
      <c r="O30" s="23">
        <v>1259150.666195126</v>
      </c>
      <c r="P30" s="23">
        <v>1255029.5479903126</v>
      </c>
    </row>
    <row r="31" spans="1:16" ht="16.5" customHeight="1" thickBot="1" x14ac:dyDescent="0.25">
      <c r="A31" s="7"/>
      <c r="B31" s="11" t="s">
        <v>29</v>
      </c>
      <c r="C31" s="24"/>
      <c r="D31" s="24"/>
      <c r="E31" s="24"/>
      <c r="F31" s="24"/>
      <c r="G31" s="24"/>
      <c r="H31" s="24"/>
      <c r="I31" s="24"/>
      <c r="J31" s="24"/>
      <c r="K31" s="24"/>
      <c r="L31" s="24"/>
      <c r="M31" s="24"/>
      <c r="N31" s="24"/>
      <c r="O31" s="24"/>
      <c r="P31" s="24"/>
    </row>
    <row r="32" spans="1:16" ht="16.5" customHeight="1" thickBot="1" x14ac:dyDescent="0.25">
      <c r="A32" s="7"/>
      <c r="B32" s="25" t="s">
        <v>30</v>
      </c>
      <c r="C32" s="80"/>
      <c r="D32" s="80"/>
      <c r="E32" s="80"/>
      <c r="F32" s="80"/>
      <c r="G32" s="80"/>
      <c r="H32" s="80"/>
      <c r="I32" s="80"/>
      <c r="J32" s="80"/>
      <c r="K32" s="80"/>
      <c r="L32" s="80"/>
      <c r="M32" s="80"/>
      <c r="N32" s="80"/>
      <c r="O32" s="80"/>
      <c r="P32" s="80"/>
    </row>
    <row r="33" spans="1:16" ht="16.5" customHeight="1" thickBot="1" x14ac:dyDescent="0.25">
      <c r="A33" s="7"/>
      <c r="B33" s="25" t="s">
        <v>31</v>
      </c>
      <c r="C33" s="80"/>
      <c r="D33" s="80"/>
      <c r="E33" s="80"/>
      <c r="F33" s="80"/>
      <c r="G33" s="80"/>
      <c r="H33" s="80"/>
      <c r="I33" s="80"/>
      <c r="J33" s="80"/>
      <c r="K33" s="80"/>
      <c r="L33" s="80"/>
      <c r="M33" s="80"/>
      <c r="N33" s="80"/>
      <c r="O33" s="80"/>
      <c r="P33" s="80"/>
    </row>
    <row r="34" spans="1:16" ht="16.5" customHeight="1" thickBot="1" x14ac:dyDescent="0.25">
      <c r="A34" s="7"/>
      <c r="B34" s="25" t="s">
        <v>27</v>
      </c>
      <c r="C34" s="80"/>
      <c r="D34" s="80"/>
      <c r="E34" s="80"/>
      <c r="F34" s="80"/>
      <c r="G34" s="80"/>
      <c r="H34" s="80"/>
      <c r="I34" s="80"/>
      <c r="J34" s="80"/>
      <c r="K34" s="80"/>
      <c r="L34" s="80"/>
      <c r="M34" s="80"/>
      <c r="N34" s="80"/>
      <c r="O34" s="80"/>
      <c r="P34" s="80"/>
    </row>
    <row r="35" spans="1:16" ht="16.5" customHeight="1" thickBot="1" x14ac:dyDescent="0.25">
      <c r="A35" s="7"/>
      <c r="B35" s="25" t="s">
        <v>32</v>
      </c>
      <c r="C35" s="80"/>
      <c r="D35" s="80"/>
      <c r="E35" s="80"/>
      <c r="F35" s="80"/>
      <c r="G35" s="80"/>
      <c r="H35" s="80"/>
      <c r="I35" s="80"/>
      <c r="J35" s="80"/>
      <c r="K35" s="80"/>
      <c r="L35" s="80"/>
      <c r="M35" s="80"/>
      <c r="N35" s="80"/>
      <c r="O35" s="80"/>
      <c r="P35" s="80"/>
    </row>
    <row r="36" spans="1:16" ht="16.5" customHeight="1" thickBot="1" x14ac:dyDescent="0.25">
      <c r="A36" s="7"/>
      <c r="B36" s="26" t="s">
        <v>33</v>
      </c>
      <c r="C36" s="81"/>
      <c r="D36" s="81"/>
      <c r="E36" s="81"/>
      <c r="F36" s="81"/>
      <c r="G36" s="81"/>
      <c r="H36" s="81"/>
      <c r="I36" s="81"/>
      <c r="J36" s="81"/>
      <c r="K36" s="81"/>
      <c r="L36" s="81"/>
      <c r="M36" s="81"/>
      <c r="N36" s="81"/>
      <c r="O36" s="81"/>
      <c r="P36" s="81"/>
    </row>
    <row r="37" spans="1:16" ht="16.5" customHeight="1" thickTop="1" thickBot="1" x14ac:dyDescent="0.25">
      <c r="A37" s="7"/>
      <c r="B37" s="27" t="s">
        <v>34</v>
      </c>
      <c r="C37" s="28">
        <v>-487180.54815409088</v>
      </c>
      <c r="D37" s="28">
        <v>-1811774.39718791</v>
      </c>
      <c r="E37" s="28">
        <v>-2093976.9470278092</v>
      </c>
      <c r="F37" s="28">
        <v>-2441203.5649832287</v>
      </c>
      <c r="G37" s="28">
        <v>-2682009.1915659257</v>
      </c>
      <c r="H37" s="28">
        <v>-2667892.5193013093</v>
      </c>
      <c r="I37" s="28">
        <v>-2255767.9316980895</v>
      </c>
      <c r="J37" s="28">
        <v>-1959995.601813755</v>
      </c>
      <c r="K37" s="28">
        <v>-1810894.478361415</v>
      </c>
      <c r="L37" s="28">
        <v>-1704252.7207627539</v>
      </c>
      <c r="M37" s="28">
        <v>-1462781.9042204313</v>
      </c>
      <c r="N37" s="28">
        <v>-1371512.8839393633</v>
      </c>
      <c r="O37" s="28">
        <v>-1285433.7922260973</v>
      </c>
      <c r="P37" s="28">
        <v>-1221189.5504422649</v>
      </c>
    </row>
    <row r="38" spans="1:16" ht="16.5" customHeight="1" thickBot="1" x14ac:dyDescent="0.25">
      <c r="A38" s="7"/>
      <c r="B38" s="29" t="s">
        <v>35</v>
      </c>
      <c r="C38" s="30">
        <v>134049.00639607574</v>
      </c>
      <c r="D38" s="30">
        <v>1634251.8512678605</v>
      </c>
      <c r="E38" s="30">
        <v>1631157.525799772</v>
      </c>
      <c r="F38" s="28">
        <v>1604045.2202871633</v>
      </c>
      <c r="G38" s="28">
        <v>1664470.4276562224</v>
      </c>
      <c r="H38" s="28">
        <v>1669274.1814653578</v>
      </c>
      <c r="I38" s="28">
        <v>1691195.757731321</v>
      </c>
      <c r="J38" s="28">
        <v>1671063.4614821074</v>
      </c>
      <c r="K38" s="28">
        <v>1619778.6927443871</v>
      </c>
      <c r="L38" s="28">
        <v>1631501.4455394088</v>
      </c>
      <c r="M38" s="28">
        <v>1613725.0638965936</v>
      </c>
      <c r="N38" s="28">
        <v>1652006.6940677038</v>
      </c>
      <c r="O38" s="28">
        <v>1648296.7715422891</v>
      </c>
      <c r="P38" s="28">
        <v>1652458.5622391789</v>
      </c>
    </row>
    <row r="39" spans="1:16" ht="16.5" customHeight="1" thickTop="1" thickBot="1" x14ac:dyDescent="0.25">
      <c r="A39" s="7"/>
      <c r="B39" s="29" t="s">
        <v>36</v>
      </c>
      <c r="C39" s="82"/>
      <c r="D39" s="82"/>
      <c r="E39" s="82"/>
      <c r="F39" s="82"/>
      <c r="G39" s="82"/>
      <c r="H39" s="82"/>
      <c r="I39" s="82"/>
      <c r="J39" s="82"/>
      <c r="K39" s="82"/>
      <c r="L39" s="82"/>
      <c r="M39" s="82"/>
      <c r="N39" s="82"/>
      <c r="O39" s="82"/>
      <c r="P39" s="82"/>
    </row>
    <row r="40" spans="1:16" ht="20.25" customHeight="1" thickTop="1" thickBot="1" x14ac:dyDescent="0.25">
      <c r="A40" s="7"/>
      <c r="B40" s="31" t="s">
        <v>37</v>
      </c>
      <c r="C40" s="32">
        <v>-300440.17917143262</v>
      </c>
      <c r="D40" s="32">
        <v>-369000</v>
      </c>
      <c r="E40" s="32">
        <v>-202400</v>
      </c>
      <c r="F40" s="82"/>
      <c r="G40" s="82"/>
      <c r="H40" s="82"/>
      <c r="I40" s="82"/>
      <c r="J40" s="82"/>
      <c r="K40" s="82"/>
      <c r="L40" s="82"/>
      <c r="M40" s="82"/>
      <c r="N40" s="82"/>
      <c r="O40" s="32">
        <v>-799443.76593005541</v>
      </c>
      <c r="P40" s="32">
        <v>-777239.51408860064</v>
      </c>
    </row>
    <row r="41" spans="1:16" ht="16.5" customHeight="1" thickTop="1" thickBot="1" x14ac:dyDescent="0.25">
      <c r="A41" s="7"/>
      <c r="B41" s="33" t="s">
        <v>38</v>
      </c>
      <c r="C41" s="18">
        <v>5083427.6861573402</v>
      </c>
      <c r="D41" s="18">
        <v>5215388.228946628</v>
      </c>
      <c r="E41" s="18">
        <v>5147064.1766513009</v>
      </c>
      <c r="F41" s="18">
        <v>4089199.6816581222</v>
      </c>
      <c r="G41" s="18">
        <v>4337645.888312567</v>
      </c>
      <c r="H41" s="18">
        <v>4307671.5891714478</v>
      </c>
      <c r="I41" s="18">
        <v>4125323.0991878128</v>
      </c>
      <c r="J41" s="18">
        <v>3567420.3012670046</v>
      </c>
      <c r="K41" s="18">
        <v>3395763.3020029357</v>
      </c>
      <c r="L41" s="18">
        <v>3378472.6025327365</v>
      </c>
      <c r="M41" s="18">
        <v>3324147.1367836171</v>
      </c>
      <c r="N41" s="18">
        <v>3291393.3778839936</v>
      </c>
      <c r="O41" s="18">
        <v>3754311.0337820342</v>
      </c>
      <c r="P41" s="18">
        <v>3827131.6964136753</v>
      </c>
    </row>
    <row r="42" spans="1:16" ht="16.5" customHeight="1" x14ac:dyDescent="0.2">
      <c r="A42" s="7"/>
      <c r="B42" s="34" t="s">
        <v>39</v>
      </c>
      <c r="C42" s="35"/>
      <c r="D42" s="35"/>
      <c r="E42" s="35"/>
      <c r="F42" s="35"/>
      <c r="G42" s="35"/>
      <c r="H42" s="35"/>
      <c r="I42" s="35"/>
      <c r="J42" s="35"/>
      <c r="K42" s="35"/>
      <c r="L42" s="35"/>
      <c r="M42" s="35"/>
      <c r="N42" s="35"/>
      <c r="O42" s="35"/>
      <c r="P42" s="35"/>
    </row>
    <row r="43" spans="1:16" ht="16.5" customHeight="1" x14ac:dyDescent="0.2">
      <c r="A43" s="7"/>
      <c r="B43" s="36" t="s">
        <v>40</v>
      </c>
      <c r="C43" s="21">
        <v>1959094.9037069972</v>
      </c>
      <c r="D43" s="21">
        <v>2257191.3642813843</v>
      </c>
      <c r="E43" s="21">
        <v>2216510.0676675593</v>
      </c>
      <c r="F43" s="21">
        <v>2857737.1850000001</v>
      </c>
      <c r="G43" s="21">
        <v>2525627.4977293373</v>
      </c>
      <c r="H43" s="21">
        <v>3264926.9750315258</v>
      </c>
      <c r="I43" s="21">
        <v>3450586.2567576808</v>
      </c>
      <c r="J43" s="21">
        <v>3506333.2646869123</v>
      </c>
      <c r="K43" s="21">
        <v>3647277.2796861525</v>
      </c>
      <c r="L43" s="21">
        <v>3829641.1436704602</v>
      </c>
      <c r="M43" s="21">
        <v>4021123.2008539834</v>
      </c>
      <c r="N43" s="21">
        <v>4222179.3608966824</v>
      </c>
      <c r="O43" s="21">
        <v>4433288.3289415166</v>
      </c>
      <c r="P43" s="21">
        <v>4654952.7453885926</v>
      </c>
    </row>
    <row r="44" spans="1:16" ht="16.5" customHeight="1" x14ac:dyDescent="0.2">
      <c r="A44" s="7"/>
      <c r="B44" s="37" t="s">
        <v>41</v>
      </c>
      <c r="C44" s="21">
        <v>-229090.6045900165</v>
      </c>
      <c r="D44" s="21">
        <v>-241866.90082239808</v>
      </c>
      <c r="E44" s="21">
        <v>-246828.40157467479</v>
      </c>
      <c r="F44" s="21">
        <v>-183760</v>
      </c>
      <c r="G44" s="21">
        <v>-190000</v>
      </c>
      <c r="H44" s="21">
        <v>-200000</v>
      </c>
      <c r="I44" s="21">
        <v>-210000</v>
      </c>
      <c r="J44" s="21">
        <v>-220000</v>
      </c>
      <c r="K44" s="21">
        <v>-230000</v>
      </c>
      <c r="L44" s="21">
        <v>-240000</v>
      </c>
      <c r="M44" s="21">
        <v>-250000</v>
      </c>
      <c r="N44" s="21">
        <v>-260000</v>
      </c>
      <c r="O44" s="21">
        <v>-270000</v>
      </c>
      <c r="P44" s="21">
        <v>-280000</v>
      </c>
    </row>
    <row r="45" spans="1:16" ht="16.5" customHeight="1" x14ac:dyDescent="0.2">
      <c r="A45" s="7"/>
      <c r="B45" s="37" t="s">
        <v>42</v>
      </c>
      <c r="C45" s="38">
        <v>500275.59588915267</v>
      </c>
      <c r="D45" s="38">
        <v>490934.85815890477</v>
      </c>
      <c r="E45" s="38">
        <v>57898.02</v>
      </c>
      <c r="F45" s="38">
        <v>57898.02</v>
      </c>
      <c r="G45" s="38">
        <v>199800</v>
      </c>
      <c r="H45" s="38">
        <v>247500</v>
      </c>
      <c r="I45" s="38">
        <v>245025</v>
      </c>
      <c r="J45" s="38">
        <v>242574.75</v>
      </c>
      <c r="K45" s="38">
        <v>240149.0025</v>
      </c>
      <c r="L45" s="38">
        <v>237747.512475</v>
      </c>
      <c r="M45" s="38">
        <v>235370.03735024997</v>
      </c>
      <c r="N45" s="38">
        <v>233016.33697674749</v>
      </c>
      <c r="O45" s="38">
        <v>230686.17360698001</v>
      </c>
      <c r="P45" s="38">
        <v>228379.3118709102</v>
      </c>
    </row>
    <row r="46" spans="1:16" ht="16.5" customHeight="1" thickBot="1" x14ac:dyDescent="0.25">
      <c r="A46" s="7"/>
      <c r="B46" s="36" t="s">
        <v>43</v>
      </c>
      <c r="C46" s="39">
        <v>-24241.044380786716</v>
      </c>
      <c r="D46" s="39">
        <v>-36545.570046801477</v>
      </c>
      <c r="E46" s="39">
        <v>10316.040765456957</v>
      </c>
      <c r="F46" s="39">
        <v>10960</v>
      </c>
      <c r="G46" s="39">
        <v>15000</v>
      </c>
      <c r="H46" s="39">
        <v>15000</v>
      </c>
      <c r="I46" s="39">
        <v>15000</v>
      </c>
      <c r="J46" s="39">
        <v>4000</v>
      </c>
      <c r="K46" s="39">
        <v>4000</v>
      </c>
      <c r="L46" s="39">
        <v>4000</v>
      </c>
      <c r="M46" s="39">
        <v>4000</v>
      </c>
      <c r="N46" s="39">
        <v>4000</v>
      </c>
      <c r="O46" s="39">
        <v>0</v>
      </c>
      <c r="P46" s="39">
        <v>0</v>
      </c>
    </row>
    <row r="47" spans="1:16" ht="16.5" customHeight="1" thickTop="1" thickBot="1" x14ac:dyDescent="0.25">
      <c r="A47" s="7"/>
      <c r="B47" s="40" t="s">
        <v>44</v>
      </c>
      <c r="C47" s="39">
        <f>SUM(C43:C46)</f>
        <v>2206038.8506253464</v>
      </c>
      <c r="D47" s="39">
        <f t="shared" ref="D47:P47" si="0">SUM(D43:D46)</f>
        <v>2469713.7515710895</v>
      </c>
      <c r="E47" s="39">
        <f t="shared" si="0"/>
        <v>2037895.7268583414</v>
      </c>
      <c r="F47" s="39">
        <f t="shared" si="0"/>
        <v>2742835.2050000001</v>
      </c>
      <c r="G47" s="39">
        <f t="shared" si="0"/>
        <v>2550427.4977293373</v>
      </c>
      <c r="H47" s="39">
        <f t="shared" si="0"/>
        <v>3327426.9750315258</v>
      </c>
      <c r="I47" s="39">
        <f t="shared" si="0"/>
        <v>3500611.2567576808</v>
      </c>
      <c r="J47" s="39">
        <f t="shared" si="0"/>
        <v>3532908.0146869123</v>
      </c>
      <c r="K47" s="39">
        <f t="shared" si="0"/>
        <v>3661426.2821861524</v>
      </c>
      <c r="L47" s="39">
        <f t="shared" si="0"/>
        <v>3831388.65614546</v>
      </c>
      <c r="M47" s="39">
        <f t="shared" si="0"/>
        <v>4010493.2382042333</v>
      </c>
      <c r="N47" s="39">
        <f t="shared" si="0"/>
        <v>4199195.6978734303</v>
      </c>
      <c r="O47" s="39">
        <f t="shared" si="0"/>
        <v>4393974.5025484962</v>
      </c>
      <c r="P47" s="39">
        <f t="shared" si="0"/>
        <v>4603332.0572595028</v>
      </c>
    </row>
    <row r="48" spans="1:16" ht="16.5" thickBot="1" x14ac:dyDescent="0.25">
      <c r="A48" s="7"/>
      <c r="B48" s="8" t="s">
        <v>45</v>
      </c>
      <c r="C48" s="41"/>
      <c r="D48" s="41"/>
      <c r="E48" s="41"/>
      <c r="F48" s="41"/>
      <c r="G48" s="41"/>
      <c r="H48" s="41"/>
      <c r="I48" s="41"/>
      <c r="J48" s="41"/>
      <c r="K48" s="41"/>
      <c r="L48" s="41"/>
      <c r="M48" s="41"/>
      <c r="N48" s="41"/>
      <c r="O48" s="41"/>
      <c r="P48" s="41"/>
    </row>
    <row r="49" spans="1:16" ht="16.5" customHeight="1" x14ac:dyDescent="0.2">
      <c r="A49" s="7"/>
      <c r="B49" s="42" t="s">
        <v>46</v>
      </c>
      <c r="C49" s="43">
        <v>4608329</v>
      </c>
      <c r="D49" s="43">
        <v>4361500.2201016219</v>
      </c>
      <c r="E49" s="43">
        <v>4908609.9437410114</v>
      </c>
      <c r="F49" s="43">
        <v>5368680.8426888203</v>
      </c>
      <c r="G49" s="43">
        <v>8171000</v>
      </c>
      <c r="H49" s="43">
        <v>8621000</v>
      </c>
      <c r="I49" s="43">
        <v>9221000</v>
      </c>
      <c r="J49" s="43">
        <v>9837000</v>
      </c>
      <c r="K49" s="43">
        <v>10328850</v>
      </c>
      <c r="L49" s="43">
        <v>10845292.500000002</v>
      </c>
      <c r="M49" s="43">
        <v>11387557.125000002</v>
      </c>
      <c r="N49" s="43">
        <v>11956934.981250001</v>
      </c>
      <c r="O49" s="43">
        <v>12554781.730312504</v>
      </c>
      <c r="P49" s="43">
        <v>13182520.816828128</v>
      </c>
    </row>
    <row r="50" spans="1:16" ht="16.5" customHeight="1" x14ac:dyDescent="0.2">
      <c r="A50" s="7"/>
      <c r="B50" s="44" t="s">
        <v>47</v>
      </c>
      <c r="C50" s="45">
        <v>59851.200962627998</v>
      </c>
      <c r="D50" s="45">
        <v>59851.2011648978</v>
      </c>
      <c r="E50" s="45">
        <v>59851.200962627998</v>
      </c>
      <c r="F50" s="45">
        <v>59851.200962627998</v>
      </c>
      <c r="G50" s="45">
        <v>59851.200962627998</v>
      </c>
      <c r="H50" s="45">
        <v>59851.200962627998</v>
      </c>
      <c r="I50" s="45">
        <v>0</v>
      </c>
      <c r="J50" s="45">
        <v>0</v>
      </c>
      <c r="K50" s="45">
        <v>0</v>
      </c>
      <c r="L50" s="45">
        <v>0</v>
      </c>
      <c r="M50" s="45">
        <v>0</v>
      </c>
      <c r="N50" s="45">
        <v>0</v>
      </c>
      <c r="O50" s="45">
        <v>0</v>
      </c>
      <c r="P50" s="45">
        <v>0</v>
      </c>
    </row>
    <row r="51" spans="1:16" ht="16.5" customHeight="1" x14ac:dyDescent="0.2">
      <c r="A51" s="7"/>
      <c r="B51" s="44" t="s">
        <v>48</v>
      </c>
      <c r="C51" s="45">
        <v>54998.843375731652</v>
      </c>
      <c r="D51" s="45">
        <v>86462.806972647988</v>
      </c>
      <c r="E51" s="45">
        <v>84437.074844740084</v>
      </c>
      <c r="F51" s="45">
        <v>119471.57450300001</v>
      </c>
      <c r="G51" s="45">
        <v>111622.176718</v>
      </c>
      <c r="H51" s="45">
        <v>109598.41698000001</v>
      </c>
      <c r="I51" s="45">
        <v>109598.41698000001</v>
      </c>
      <c r="J51" s="45">
        <v>68889.711480999991</v>
      </c>
      <c r="K51" s="45">
        <v>67323.87539999999</v>
      </c>
      <c r="L51" s="45">
        <v>67323.87539999999</v>
      </c>
      <c r="M51" s="45">
        <v>67323.87539999999</v>
      </c>
      <c r="N51" s="45">
        <v>67323.87539999999</v>
      </c>
      <c r="O51" s="45">
        <v>67323.87539999999</v>
      </c>
      <c r="P51" s="45">
        <v>67323.87539999999</v>
      </c>
    </row>
    <row r="52" spans="1:16" ht="16.5" customHeight="1" x14ac:dyDescent="0.2">
      <c r="A52" s="7"/>
      <c r="B52" s="44" t="s">
        <v>49</v>
      </c>
      <c r="C52" s="45">
        <v>32517.829033910384</v>
      </c>
      <c r="D52" s="45">
        <v>22670.707529409734</v>
      </c>
      <c r="E52" s="45">
        <v>22749.570511824273</v>
      </c>
      <c r="F52" s="45">
        <v>49766.408000000003</v>
      </c>
      <c r="G52" s="45">
        <v>58139.411999999997</v>
      </c>
      <c r="H52" s="45">
        <v>41601.735000000001</v>
      </c>
      <c r="I52" s="45">
        <v>40286.284</v>
      </c>
      <c r="J52" s="45">
        <v>38741.021999999997</v>
      </c>
      <c r="K52" s="45">
        <v>36982.396999999997</v>
      </c>
      <c r="L52" s="45">
        <v>34322.377</v>
      </c>
      <c r="M52" s="45">
        <v>31150</v>
      </c>
      <c r="N52" s="45">
        <v>28480</v>
      </c>
      <c r="O52" s="45">
        <v>27320</v>
      </c>
      <c r="P52" s="45">
        <v>26350</v>
      </c>
    </row>
    <row r="53" spans="1:16" ht="16.5" customHeight="1" x14ac:dyDescent="0.2">
      <c r="A53" s="7"/>
      <c r="B53" s="44" t="s">
        <v>50</v>
      </c>
      <c r="C53" s="45">
        <v>0</v>
      </c>
      <c r="D53" s="45">
        <v>0</v>
      </c>
      <c r="E53" s="45">
        <v>315529.4117647059</v>
      </c>
      <c r="F53" s="45">
        <v>487444.52201702778</v>
      </c>
      <c r="G53" s="45">
        <v>845603.8798031616</v>
      </c>
      <c r="H53" s="45">
        <v>0</v>
      </c>
      <c r="I53" s="45">
        <v>0</v>
      </c>
      <c r="J53" s="45">
        <v>0</v>
      </c>
      <c r="K53" s="45">
        <v>0</v>
      </c>
      <c r="L53" s="45">
        <v>0</v>
      </c>
      <c r="M53" s="45">
        <v>0</v>
      </c>
      <c r="N53" s="45">
        <v>0</v>
      </c>
      <c r="O53" s="45">
        <v>0</v>
      </c>
      <c r="P53" s="45">
        <v>0</v>
      </c>
    </row>
    <row r="54" spans="1:16" ht="16.5" customHeight="1" x14ac:dyDescent="0.2">
      <c r="A54" s="7"/>
      <c r="B54" s="44" t="s">
        <v>51</v>
      </c>
      <c r="C54" s="46">
        <v>4800</v>
      </c>
      <c r="D54" s="46">
        <v>294348.58589752961</v>
      </c>
      <c r="E54" s="46">
        <v>128139</v>
      </c>
      <c r="F54" s="46">
        <v>0</v>
      </c>
      <c r="G54" s="46">
        <v>376852</v>
      </c>
      <c r="H54" s="46">
        <v>0</v>
      </c>
      <c r="I54" s="46">
        <v>0</v>
      </c>
      <c r="J54" s="46">
        <v>0</v>
      </c>
      <c r="K54" s="46">
        <v>0</v>
      </c>
      <c r="L54" s="46">
        <v>0</v>
      </c>
      <c r="M54" s="46">
        <v>0</v>
      </c>
      <c r="N54" s="46">
        <v>0</v>
      </c>
      <c r="O54" s="46">
        <v>0</v>
      </c>
      <c r="P54" s="46">
        <v>0</v>
      </c>
    </row>
    <row r="55" spans="1:16" ht="16.5" customHeight="1" thickBot="1" x14ac:dyDescent="0.25">
      <c r="A55" s="7"/>
      <c r="B55" s="47" t="s">
        <v>52</v>
      </c>
      <c r="C55" s="48">
        <v>278567.39164040488</v>
      </c>
      <c r="D55" s="48">
        <v>597854.86784978281</v>
      </c>
      <c r="E55" s="48">
        <v>578642.72514079348</v>
      </c>
      <c r="F55" s="48">
        <v>104297.95038168505</v>
      </c>
      <c r="G55" s="48">
        <v>532734.5585373342</v>
      </c>
      <c r="H55" s="48">
        <v>310789.51089327969</v>
      </c>
      <c r="I55" s="48">
        <v>243740.85143807903</v>
      </c>
      <c r="J55" s="48">
        <v>224908.03446457535</v>
      </c>
      <c r="K55" s="48">
        <v>216633.44115160219</v>
      </c>
      <c r="L55" s="48">
        <v>205937.41597236879</v>
      </c>
      <c r="M55" s="48">
        <v>206851.31028954871</v>
      </c>
      <c r="N55" s="48">
        <v>207783.48249307461</v>
      </c>
      <c r="O55" s="48">
        <v>154968.24522879533</v>
      </c>
      <c r="P55" s="48">
        <v>148978.45088497177</v>
      </c>
    </row>
    <row r="56" spans="1:16" ht="16.5" customHeight="1" thickTop="1" thickBot="1" x14ac:dyDescent="0.25">
      <c r="A56" s="7"/>
      <c r="B56" s="40" t="s">
        <v>53</v>
      </c>
      <c r="C56" s="48">
        <f t="shared" ref="C56:P56" si="1">SUM(C49:C55)</f>
        <v>5039064.265012675</v>
      </c>
      <c r="D56" s="48">
        <f t="shared" si="1"/>
        <v>5422688.3895158898</v>
      </c>
      <c r="E56" s="48">
        <f t="shared" si="1"/>
        <v>6097958.9269657033</v>
      </c>
      <c r="F56" s="48">
        <f t="shared" si="1"/>
        <v>6189512.4985531615</v>
      </c>
      <c r="G56" s="48">
        <f t="shared" si="1"/>
        <v>10155803.228021124</v>
      </c>
      <c r="H56" s="48">
        <f t="shared" si="1"/>
        <v>9142840.8638359066</v>
      </c>
      <c r="I56" s="48">
        <f t="shared" si="1"/>
        <v>9614625.5524180792</v>
      </c>
      <c r="J56" s="48">
        <f t="shared" si="1"/>
        <v>10169538.767945575</v>
      </c>
      <c r="K56" s="48">
        <f t="shared" si="1"/>
        <v>10649789.713551601</v>
      </c>
      <c r="L56" s="48">
        <f t="shared" si="1"/>
        <v>11152876.16837237</v>
      </c>
      <c r="M56" s="48">
        <f t="shared" si="1"/>
        <v>11692882.31068955</v>
      </c>
      <c r="N56" s="48">
        <f t="shared" si="1"/>
        <v>12260522.339143075</v>
      </c>
      <c r="O56" s="48">
        <f t="shared" si="1"/>
        <v>12804393.850941299</v>
      </c>
      <c r="P56" s="48">
        <f t="shared" si="1"/>
        <v>13425173.143113099</v>
      </c>
    </row>
    <row r="57" spans="1:16" ht="16.5" thickBot="1" x14ac:dyDescent="0.25">
      <c r="A57" s="7"/>
      <c r="B57" s="49" t="s">
        <v>54</v>
      </c>
      <c r="C57" s="50">
        <v>73814.023990000016</v>
      </c>
      <c r="D57" s="50">
        <v>84415.099555000008</v>
      </c>
      <c r="E57" s="50">
        <v>73236.485463911857</v>
      </c>
      <c r="F57" s="50">
        <v>187973.58595221501</v>
      </c>
      <c r="G57" s="50">
        <v>118667.511015</v>
      </c>
      <c r="H57" s="50">
        <v>118667.511015</v>
      </c>
      <c r="I57" s="50">
        <v>118667.511015</v>
      </c>
      <c r="J57" s="50">
        <v>106900</v>
      </c>
      <c r="K57" s="50">
        <v>106900</v>
      </c>
      <c r="L57" s="50">
        <v>-5600</v>
      </c>
      <c r="M57" s="50">
        <v>-5600</v>
      </c>
      <c r="N57" s="50">
        <v>-5600</v>
      </c>
      <c r="O57" s="50">
        <v>-5600</v>
      </c>
      <c r="P57" s="50">
        <v>-5600</v>
      </c>
    </row>
    <row r="58" spans="1:16" ht="16.5" thickBot="1" x14ac:dyDescent="0.25">
      <c r="A58" s="7"/>
      <c r="B58" s="8" t="s">
        <v>55</v>
      </c>
      <c r="C58" s="51"/>
      <c r="D58" s="51"/>
      <c r="E58" s="51"/>
      <c r="F58" s="51"/>
      <c r="G58" s="51"/>
      <c r="H58" s="51"/>
      <c r="I58" s="51"/>
      <c r="J58" s="51"/>
      <c r="K58" s="51"/>
      <c r="L58" s="51"/>
      <c r="M58" s="51"/>
      <c r="N58" s="51"/>
      <c r="O58" s="51"/>
      <c r="P58" s="51"/>
    </row>
    <row r="59" spans="1:16" ht="16.5" customHeight="1" x14ac:dyDescent="0.2">
      <c r="A59" s="7"/>
      <c r="B59" s="42" t="s">
        <v>56</v>
      </c>
      <c r="C59" s="43">
        <v>144665.82359481501</v>
      </c>
      <c r="D59" s="43">
        <v>86747.384272236508</v>
      </c>
      <c r="E59" s="43">
        <v>15335.560413186309</v>
      </c>
      <c r="F59" s="43">
        <v>95046.323999999993</v>
      </c>
      <c r="G59" s="43">
        <v>105480</v>
      </c>
      <c r="H59" s="43">
        <v>105270</v>
      </c>
      <c r="I59" s="43">
        <v>105280</v>
      </c>
      <c r="J59" s="43">
        <v>105440</v>
      </c>
      <c r="K59" s="43">
        <v>105739.99999999999</v>
      </c>
      <c r="L59" s="43">
        <v>105739.99999999999</v>
      </c>
      <c r="M59" s="43">
        <v>105739.99999999999</v>
      </c>
      <c r="N59" s="43">
        <v>105739.99999999999</v>
      </c>
      <c r="O59" s="43">
        <v>105739.99999999999</v>
      </c>
      <c r="P59" s="43">
        <v>105739.99999999999</v>
      </c>
    </row>
    <row r="60" spans="1:16" ht="16.5" customHeight="1" x14ac:dyDescent="0.2">
      <c r="A60" s="7"/>
      <c r="B60" s="44" t="s">
        <v>57</v>
      </c>
      <c r="C60" s="45">
        <v>351630.50994531304</v>
      </c>
      <c r="D60" s="45">
        <v>183327.45479633889</v>
      </c>
      <c r="E60" s="45">
        <v>305170.04752596165</v>
      </c>
      <c r="F60" s="45">
        <v>294097.46500159201</v>
      </c>
      <c r="G60" s="45">
        <v>280022.53032969986</v>
      </c>
      <c r="H60" s="45">
        <v>221836.610815411</v>
      </c>
      <c r="I60" s="45">
        <v>221836.610815411</v>
      </c>
      <c r="J60" s="45">
        <v>221836.610815411</v>
      </c>
      <c r="K60" s="45">
        <v>221836.610815411</v>
      </c>
      <c r="L60" s="45">
        <v>221836.610815411</v>
      </c>
      <c r="M60" s="45">
        <v>221836.610815411</v>
      </c>
      <c r="N60" s="45">
        <v>221836.610815411</v>
      </c>
      <c r="O60" s="45">
        <v>221836.610815411</v>
      </c>
      <c r="P60" s="45">
        <v>221836.610815411</v>
      </c>
    </row>
    <row r="61" spans="1:16" ht="16.5" customHeight="1" x14ac:dyDescent="0.2">
      <c r="A61" s="7"/>
      <c r="B61" s="44" t="s">
        <v>58</v>
      </c>
      <c r="C61" s="45">
        <v>92685</v>
      </c>
      <c r="D61" s="45">
        <v>93736.882064999998</v>
      </c>
      <c r="E61" s="45">
        <v>46224.043152000013</v>
      </c>
      <c r="F61" s="45">
        <v>74990.000000000015</v>
      </c>
      <c r="G61" s="45">
        <v>74990.000000000015</v>
      </c>
      <c r="H61" s="45">
        <v>74990.000000000015</v>
      </c>
      <c r="I61" s="45">
        <v>74990.000000000015</v>
      </c>
      <c r="J61" s="45">
        <v>74990.000000000015</v>
      </c>
      <c r="K61" s="45">
        <v>74990.000000000015</v>
      </c>
      <c r="L61" s="45">
        <v>74990.000000000015</v>
      </c>
      <c r="M61" s="45">
        <v>74990.000000000015</v>
      </c>
      <c r="N61" s="45">
        <v>74990.000000000015</v>
      </c>
      <c r="O61" s="45">
        <v>0</v>
      </c>
      <c r="P61" s="45">
        <v>0</v>
      </c>
    </row>
    <row r="62" spans="1:16" ht="16.5" customHeight="1" thickBot="1" x14ac:dyDescent="0.25">
      <c r="A62" s="7"/>
      <c r="B62" s="47" t="s">
        <v>59</v>
      </c>
      <c r="C62" s="48">
        <v>-146211.92170999997</v>
      </c>
      <c r="D62" s="48">
        <v>47017.982561549448</v>
      </c>
      <c r="E62" s="48">
        <v>162715.90922605435</v>
      </c>
      <c r="F62" s="48">
        <v>379066.81824703701</v>
      </c>
      <c r="G62" s="48">
        <v>74081.230202172199</v>
      </c>
      <c r="H62" s="48">
        <v>74794.717810160902</v>
      </c>
      <c r="I62" s="48">
        <v>75121.0085187066</v>
      </c>
      <c r="J62" s="48">
        <v>71315.859929998798</v>
      </c>
      <c r="K62" s="48">
        <v>74958.681631842701</v>
      </c>
      <c r="L62" s="48">
        <v>59400.637732151597</v>
      </c>
      <c r="M62" s="48">
        <v>67999.682892073994</v>
      </c>
      <c r="N62" s="48">
        <v>72535.697580185006</v>
      </c>
      <c r="O62" s="48">
        <v>73027.511596909404</v>
      </c>
      <c r="P62" s="48">
        <v>73633.168693131898</v>
      </c>
    </row>
    <row r="63" spans="1:16" ht="16.5" customHeight="1" thickTop="1" thickBot="1" x14ac:dyDescent="0.25">
      <c r="A63" s="7"/>
      <c r="B63" s="40" t="s">
        <v>60</v>
      </c>
      <c r="C63" s="52">
        <f t="shared" ref="C63:P63" si="2">SUM(C59:C62)</f>
        <v>442769.41183012811</v>
      </c>
      <c r="D63" s="52">
        <f t="shared" si="2"/>
        <v>410829.70369512489</v>
      </c>
      <c r="E63" s="52">
        <f t="shared" si="2"/>
        <v>529445.56031720235</v>
      </c>
      <c r="F63" s="52">
        <f t="shared" si="2"/>
        <v>843200.60724862898</v>
      </c>
      <c r="G63" s="52">
        <f t="shared" si="2"/>
        <v>534573.76053187205</v>
      </c>
      <c r="H63" s="52">
        <f t="shared" si="2"/>
        <v>476891.32862557186</v>
      </c>
      <c r="I63" s="52">
        <f t="shared" si="2"/>
        <v>477227.61933411757</v>
      </c>
      <c r="J63" s="52">
        <f t="shared" si="2"/>
        <v>473582.47074540978</v>
      </c>
      <c r="K63" s="52">
        <f t="shared" si="2"/>
        <v>477525.29244725365</v>
      </c>
      <c r="L63" s="52">
        <f t="shared" si="2"/>
        <v>461967.24854756257</v>
      </c>
      <c r="M63" s="52">
        <f t="shared" si="2"/>
        <v>470566.29370748496</v>
      </c>
      <c r="N63" s="52">
        <f t="shared" si="2"/>
        <v>475102.30839559599</v>
      </c>
      <c r="O63" s="52">
        <f t="shared" si="2"/>
        <v>400604.12241232034</v>
      </c>
      <c r="P63" s="52">
        <f t="shared" si="2"/>
        <v>401209.77950854285</v>
      </c>
    </row>
    <row r="64" spans="1:16" ht="16.5" customHeight="1" thickBot="1" x14ac:dyDescent="0.25">
      <c r="A64" s="7"/>
      <c r="B64" s="49" t="s">
        <v>61</v>
      </c>
      <c r="C64" s="32">
        <v>376681.39341171784</v>
      </c>
      <c r="D64" s="32">
        <v>427327.25238927593</v>
      </c>
      <c r="E64" s="32">
        <v>403356.70751053782</v>
      </c>
      <c r="F64" s="32">
        <v>403356.70751053776</v>
      </c>
      <c r="G64" s="32">
        <v>403356.70751053776</v>
      </c>
      <c r="H64" s="32">
        <v>403356.70751053776</v>
      </c>
      <c r="I64" s="32">
        <v>403356.70751053776</v>
      </c>
      <c r="J64" s="32">
        <v>403356.70751053776</v>
      </c>
      <c r="K64" s="32">
        <v>403356.70751053776</v>
      </c>
      <c r="L64" s="32">
        <v>403356.70751053776</v>
      </c>
      <c r="M64" s="32">
        <v>403356.70751053776</v>
      </c>
      <c r="N64" s="32">
        <v>403356.70751053776</v>
      </c>
      <c r="O64" s="32">
        <v>403356.70751053776</v>
      </c>
      <c r="P64" s="32">
        <v>403356.70751053776</v>
      </c>
    </row>
    <row r="65" spans="1:16" ht="16.5" customHeight="1" thickBot="1" x14ac:dyDescent="0.25">
      <c r="A65" s="7"/>
      <c r="B65" s="53" t="s">
        <v>62</v>
      </c>
      <c r="C65" s="54">
        <v>84887.934827375546</v>
      </c>
      <c r="D65" s="54">
        <v>73251.808630263564</v>
      </c>
      <c r="E65" s="54">
        <v>2607.7191829940898</v>
      </c>
      <c r="F65" s="54">
        <v>-2942.9551497094999</v>
      </c>
      <c r="G65" s="54">
        <v>33472.231768402671</v>
      </c>
      <c r="H65" s="54">
        <v>40418.946846864994</v>
      </c>
      <c r="I65" s="54">
        <v>43948.557282040791</v>
      </c>
      <c r="J65" s="54">
        <v>10889.996972815115</v>
      </c>
      <c r="K65" s="54">
        <v>-2400.9541971816834</v>
      </c>
      <c r="L65" s="54">
        <v>-3322.3704118410665</v>
      </c>
      <c r="M65" s="54">
        <v>-3597.9889000920748</v>
      </c>
      <c r="N65" s="54">
        <v>-3834.5337241687184</v>
      </c>
      <c r="O65" s="54">
        <v>-3377.4202227311853</v>
      </c>
      <c r="P65" s="54">
        <v>-1179.4450464334284</v>
      </c>
    </row>
    <row r="66" spans="1:16" ht="16.5" customHeight="1" thickBot="1" x14ac:dyDescent="0.25">
      <c r="A66" s="7"/>
      <c r="B66" s="31" t="s">
        <v>63</v>
      </c>
      <c r="C66" s="55"/>
      <c r="D66" s="55"/>
      <c r="E66" s="55"/>
      <c r="F66" s="55"/>
      <c r="G66" s="55"/>
      <c r="H66" s="55"/>
      <c r="I66" s="55"/>
      <c r="J66" s="55"/>
      <c r="K66" s="55"/>
      <c r="L66" s="55"/>
      <c r="M66" s="55"/>
      <c r="N66" s="55"/>
      <c r="O66" s="55"/>
      <c r="P66" s="55"/>
    </row>
    <row r="67" spans="1:16" ht="16.5" customHeight="1" thickBot="1" x14ac:dyDescent="0.25">
      <c r="A67" s="7"/>
      <c r="B67" s="31" t="s">
        <v>64</v>
      </c>
      <c r="C67" s="32">
        <v>-46396.343017988052</v>
      </c>
      <c r="D67" s="32">
        <v>3668.686560003247</v>
      </c>
      <c r="E67" s="32">
        <v>27767.705447382887</v>
      </c>
      <c r="F67" s="32">
        <v>70782.212129021485</v>
      </c>
      <c r="G67" s="32">
        <v>65499.999999999542</v>
      </c>
      <c r="H67" s="32">
        <v>65499.999999999658</v>
      </c>
      <c r="I67" s="32">
        <v>65500.000000000386</v>
      </c>
      <c r="J67" s="32">
        <v>65499.99999999885</v>
      </c>
      <c r="K67" s="32">
        <v>65500.000000001339</v>
      </c>
      <c r="L67" s="32">
        <v>65500.000000001266</v>
      </c>
      <c r="M67" s="32">
        <v>65500.000000004358</v>
      </c>
      <c r="N67" s="32">
        <v>65499.999999999411</v>
      </c>
      <c r="O67" s="32">
        <v>65500.0000000004</v>
      </c>
      <c r="P67" s="32">
        <v>65499.999999993721</v>
      </c>
    </row>
    <row r="68" spans="1:16" ht="16.5" customHeight="1" x14ac:dyDescent="0.2">
      <c r="A68" s="7"/>
      <c r="B68" s="56"/>
      <c r="C68" s="57"/>
      <c r="D68" s="57"/>
      <c r="E68" s="57"/>
      <c r="F68" s="57"/>
      <c r="G68" s="57"/>
      <c r="H68" s="57"/>
      <c r="I68" s="57"/>
      <c r="J68" s="57"/>
      <c r="K68" s="57"/>
      <c r="L68" s="57"/>
      <c r="M68" s="57"/>
      <c r="N68" s="57"/>
      <c r="O68" s="57"/>
      <c r="P68" s="57"/>
    </row>
    <row r="69" spans="1:16" ht="17.25" customHeight="1" thickBot="1" x14ac:dyDescent="0.25">
      <c r="A69" s="7"/>
      <c r="B69" s="58" t="s">
        <v>65</v>
      </c>
      <c r="C69" s="59">
        <f>SUM(C41,C47,C56,C57,C63,C64:C67)</f>
        <v>13260287.222836595</v>
      </c>
      <c r="D69" s="59">
        <f t="shared" ref="D69:P69" si="3">SUM(D41,D47,D56,D57,D63,D64:D67)</f>
        <v>14107282.920863274</v>
      </c>
      <c r="E69" s="59">
        <f t="shared" si="3"/>
        <v>14319333.008397374</v>
      </c>
      <c r="F69" s="59">
        <f t="shared" si="3"/>
        <v>14523917.542901978</v>
      </c>
      <c r="G69" s="59">
        <f t="shared" si="3"/>
        <v>18199446.824888844</v>
      </c>
      <c r="H69" s="59">
        <f t="shared" si="3"/>
        <v>17882773.922036856</v>
      </c>
      <c r="I69" s="59">
        <f t="shared" si="3"/>
        <v>18349260.303505272</v>
      </c>
      <c r="J69" s="59">
        <f t="shared" si="3"/>
        <v>18330096.259128254</v>
      </c>
      <c r="K69" s="59">
        <f t="shared" si="3"/>
        <v>18757860.3435013</v>
      </c>
      <c r="L69" s="59">
        <f t="shared" si="3"/>
        <v>19284639.012696829</v>
      </c>
      <c r="M69" s="59">
        <f t="shared" si="3"/>
        <v>19957747.697995339</v>
      </c>
      <c r="N69" s="59">
        <f t="shared" si="3"/>
        <v>20685635.897082459</v>
      </c>
      <c r="O69" s="59">
        <f t="shared" si="3"/>
        <v>21813162.796971958</v>
      </c>
      <c r="P69" s="59">
        <f t="shared" si="3"/>
        <v>22718923.938758917</v>
      </c>
    </row>
    <row r="71" spans="1:16" x14ac:dyDescent="0.2">
      <c r="B71" s="83"/>
      <c r="C71" s="84"/>
    </row>
    <row r="72" spans="1:16" x14ac:dyDescent="0.2">
      <c r="B72" s="1" t="s">
        <v>66</v>
      </c>
      <c r="C72" s="60"/>
      <c r="D72" s="60"/>
      <c r="E72" s="60"/>
      <c r="F72" s="60"/>
      <c r="G72" s="60"/>
      <c r="H72" s="60"/>
      <c r="I72" s="60"/>
      <c r="J72" s="60"/>
      <c r="K72" s="60"/>
      <c r="L72" s="60"/>
      <c r="M72" s="60"/>
      <c r="N72" s="60"/>
      <c r="O72" s="60"/>
      <c r="P72" s="60"/>
    </row>
    <row r="73" spans="1:16" x14ac:dyDescent="0.2">
      <c r="B73" s="1" t="s">
        <v>67</v>
      </c>
    </row>
    <row r="74" spans="1:16" x14ac:dyDescent="0.2">
      <c r="B74" s="1" t="s">
        <v>68</v>
      </c>
    </row>
    <row r="75" spans="1:16" x14ac:dyDescent="0.2">
      <c r="B75" s="1" t="s">
        <v>69</v>
      </c>
    </row>
    <row r="76" spans="1:16" x14ac:dyDescent="0.2">
      <c r="B76" s="1" t="s">
        <v>70</v>
      </c>
    </row>
  </sheetData>
  <mergeCells count="4">
    <mergeCell ref="B1:P1"/>
    <mergeCell ref="B2:P2"/>
    <mergeCell ref="B4:P4"/>
    <mergeCell ref="B5:P5"/>
  </mergeCells>
  <printOptions horizontalCentered="1"/>
  <pageMargins left="0.5" right="0.5" top="0.5" bottom="1.1499999999999999" header="0.5" footer="0.25"/>
  <pageSetup scale="43" orientation="portrait" r:id="rId1"/>
  <headerFooter alignWithMargins="0">
    <oddFooter>&amp;R&amp;A</oddFooter>
  </headerFooter>
  <rowBreaks count="2" manualBreakCount="2">
    <brk id="18" max="16383" man="1"/>
    <brk id="2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6c99b3-cd83-43e5-b4c1-d62f316c1e3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715F9A531DBBB14EA6CD52CC3538AD64" ma:contentTypeVersion="6" ma:contentTypeDescription="Create a new document." ma:contentTypeScope="" ma:versionID="f0b2aee1553e16b49476dcd1bfd6800c">
  <xsd:schema xmlns:xsd="http://www.w3.org/2001/XMLSchema" xmlns:xs="http://www.w3.org/2001/XMLSchema" xmlns:p="http://schemas.microsoft.com/office/2006/metadata/properties" xmlns:ns2="97e57212-3e02-407f-8b2d-05f7d7f19b15" xmlns:ns3="8d1920f3-fb12-4031-be42-54eaa502303d" xmlns:ns4="feee0b67-f1a5-4c93-ae24-780ef2bb04c9" targetNamespace="http://schemas.microsoft.com/office/2006/metadata/properties" ma:root="true" ma:fieldsID="d0a1b991b2269225756ea75122dad559" ns2:_="" ns3:_="" ns4:_="">
    <xsd:import namespace="97e57212-3e02-407f-8b2d-05f7d7f19b15"/>
    <xsd:import namespace="8d1920f3-fb12-4031-be42-54eaa502303d"/>
    <xsd:import namespace="feee0b67-f1a5-4c93-ae24-780ef2bb04c9"/>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AutoKeyPoints" minOccurs="0"/>
                <xsd:element ref="ns3:MediaServiceKeyPoints"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67a4af5-ea09-4175-bde5-ff8a96ee2205}" ma:internalName="TaxCatchAll" ma:showField="CatchAllData"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567a4af5-ea09-4175-bde5-ff8a96ee2205}" ma:internalName="TaxCatchAllLabel" ma:readOnly="true" ma:showField="CatchAllDataLabel"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d1920f3-fb12-4031-be42-54eaa502303d"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e0b67-f1a5-4c93-ae24-780ef2bb04c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Props1.xml><?xml version="1.0" encoding="utf-8"?>
<ds:datastoreItem xmlns:ds="http://schemas.openxmlformats.org/officeDocument/2006/customXml" ds:itemID="{FBBC2C7F-6297-4DB8-BFF3-9A411DA7D610}">
  <ds:schemaRefs>
    <ds:schemaRef ds:uri="http://schemas.microsoft.com/sharepoint/v3/contenttype/forms"/>
  </ds:schemaRefs>
</ds:datastoreItem>
</file>

<file path=customXml/itemProps2.xml><?xml version="1.0" encoding="utf-8"?>
<ds:datastoreItem xmlns:ds="http://schemas.openxmlformats.org/officeDocument/2006/customXml" ds:itemID="{A76061F4-3622-49E0-9F7D-C3B95550AF66}">
  <ds:schemaRefs>
    <ds:schemaRef ds:uri="Microsoft.SharePoint.Taxonomy.ContentTypeSync"/>
  </ds:schemaRefs>
</ds:datastoreItem>
</file>

<file path=customXml/itemProps3.xml><?xml version="1.0" encoding="utf-8"?>
<ds:datastoreItem xmlns:ds="http://schemas.openxmlformats.org/officeDocument/2006/customXml" ds:itemID="{66615D2E-A287-40F1-9E3E-BACC0E487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d1920f3-fb12-4031-be42-54eaa502303d"/>
    <ds:schemaRef ds:uri="feee0b67-f1a5-4c93-ae24-780ef2bb0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D62D6F-DE8B-4707-8F45-97DF2A3B0B2C}">
  <ds:schemaRefs>
    <ds:schemaRef ds:uri="http://schemas.microsoft.com/office/2006/metadata/properties"/>
    <ds:schemaRef ds:uri="http://schemas.microsoft.com/office/infopath/2007/PartnerControls"/>
    <ds:schemaRef ds:uri="97e57212-3e02-407f-8b2d-05f7d7f19b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FormsList&amp;FilerInfo</vt:lpstr>
      <vt:lpstr>Form 8.1a (IOU)</vt:lpstr>
      <vt:lpstr>CoName</vt:lpstr>
      <vt:lpstr>filedate</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Kolnowski, Benjamin</dc:creator>
  <cp:keywords/>
  <dc:description/>
  <cp:lastModifiedBy>Bird, Katherine</cp:lastModifiedBy>
  <cp:revision/>
  <dcterms:created xsi:type="dcterms:W3CDTF">2021-08-30T19:24:15Z</dcterms:created>
  <dcterms:modified xsi:type="dcterms:W3CDTF">2021-08-30T21:25:39Z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0x010100715F9A531DBBB14EA6CD52CC3538AD64</vt:lpwstr>
  </property>
  <property fmtid="{D5CDD505-2E9C-101B-9397-08002B2CF9AE}" pid="3" name="pgeRecordCategory">
    <vt:lpwstr/>
  </property>
</Properties>
</file>