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xSd\AppData\Local\Microsoft\Windows\INetCache\Content.Outlook\OYHCTR9E\"/>
    </mc:Choice>
  </mc:AlternateContent>
  <xr:revisionPtr revIDLastSave="0" documentId="13_ncr:1_{6DD0520F-BEB7-4FD2-9718-E400278F59C4}" xr6:coauthVersionLast="45" xr6:coauthVersionMax="45" xr10:uidLastSave="{00000000-0000-0000-0000-000000000000}"/>
  <bookViews>
    <workbookView xWindow="16284" yWindow="-3756" windowWidth="23256" windowHeight="12576" xr2:uid="{139394AD-B01F-4DA6-AEB0-738EBFFB4AAD}"/>
  </bookViews>
  <sheets>
    <sheet name="Form 2.1" sheetId="1" r:id="rId1"/>
  </sheets>
  <calcPr calcId="191029" calcMode="manual" iterate="1" iterateCount="20" iterateDelta="5.000000000000000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1" i="1" l="1"/>
  <c r="I309" i="1"/>
  <c r="D309" i="1"/>
  <c r="H308" i="1"/>
  <c r="I307" i="1"/>
  <c r="H307" i="1"/>
  <c r="H306" i="1"/>
  <c r="E305" i="1"/>
  <c r="D304" i="1"/>
  <c r="E303" i="1"/>
  <c r="H302" i="1"/>
  <c r="H301" i="1"/>
  <c r="H300" i="1"/>
  <c r="D300" i="1"/>
  <c r="H299" i="1"/>
  <c r="D299" i="1"/>
  <c r="I298" i="1"/>
  <c r="D298" i="1"/>
  <c r="D297" i="1"/>
  <c r="G295" i="1"/>
  <c r="H294" i="1"/>
  <c r="H293" i="1"/>
  <c r="G293" i="1"/>
  <c r="I290" i="1"/>
  <c r="F289" i="1"/>
  <c r="F288" i="1"/>
  <c r="G287" i="1"/>
  <c r="F287" i="1"/>
  <c r="F286" i="1"/>
  <c r="G285" i="1"/>
  <c r="I282" i="1"/>
  <c r="E282" i="1"/>
  <c r="F281" i="1"/>
  <c r="F280" i="1"/>
  <c r="E280" i="1"/>
  <c r="F279" i="1"/>
  <c r="F278" i="1"/>
  <c r="I276" i="1"/>
  <c r="I274" i="1"/>
  <c r="E274" i="1"/>
  <c r="F273" i="1"/>
  <c r="E272" i="1"/>
  <c r="H270" i="1"/>
  <c r="H269" i="1"/>
  <c r="I268" i="1"/>
  <c r="H268" i="1"/>
  <c r="D268" i="1"/>
  <c r="H267" i="1"/>
  <c r="D267" i="1"/>
  <c r="I266" i="1"/>
  <c r="E266" i="1"/>
  <c r="D266" i="1"/>
  <c r="D265" i="1"/>
  <c r="E264" i="1"/>
  <c r="H262" i="1"/>
  <c r="H261" i="1"/>
  <c r="G261" i="1"/>
  <c r="H260" i="1"/>
  <c r="D260" i="1"/>
  <c r="H259" i="1"/>
  <c r="D259" i="1"/>
  <c r="D258" i="1"/>
  <c r="D257" i="1"/>
  <c r="G255" i="1"/>
  <c r="H254" i="1"/>
  <c r="H253" i="1"/>
  <c r="G253" i="1"/>
  <c r="D250" i="1"/>
  <c r="F249" i="1"/>
  <c r="F248" i="1"/>
  <c r="E248" i="1"/>
  <c r="G247" i="1"/>
  <c r="F247" i="1"/>
  <c r="F246" i="1"/>
  <c r="G245" i="1"/>
  <c r="I242" i="1"/>
  <c r="E242" i="1"/>
  <c r="F241" i="1"/>
  <c r="F240" i="1"/>
  <c r="E240" i="1"/>
  <c r="F239" i="1"/>
  <c r="F238" i="1"/>
  <c r="G237" i="1"/>
  <c r="I236" i="1"/>
  <c r="I234" i="1"/>
  <c r="E234" i="1"/>
  <c r="F233" i="1"/>
  <c r="D233" i="1"/>
  <c r="I231" i="1"/>
  <c r="H231" i="1"/>
  <c r="E231" i="1"/>
  <c r="D231" i="1"/>
  <c r="I229" i="1"/>
  <c r="H229" i="1"/>
  <c r="E229" i="1"/>
  <c r="D229" i="1"/>
  <c r="I227" i="1"/>
  <c r="H227" i="1"/>
  <c r="E227" i="1"/>
  <c r="D227" i="1"/>
  <c r="F226" i="1"/>
  <c r="I225" i="1"/>
  <c r="H225" i="1"/>
  <c r="E225" i="1"/>
  <c r="D225" i="1"/>
  <c r="F224" i="1"/>
  <c r="I223" i="1"/>
  <c r="H223" i="1"/>
  <c r="E223" i="1"/>
  <c r="D223" i="1"/>
  <c r="G222" i="1"/>
  <c r="H221" i="1"/>
  <c r="D221" i="1"/>
  <c r="G220" i="1"/>
  <c r="H219" i="1"/>
  <c r="D219" i="1"/>
  <c r="G218" i="1"/>
  <c r="H217" i="1"/>
  <c r="D217" i="1"/>
  <c r="G216" i="1"/>
  <c r="H215" i="1"/>
  <c r="D215" i="1"/>
  <c r="G214" i="1"/>
  <c r="H213" i="1"/>
  <c r="D213" i="1"/>
  <c r="G212" i="1"/>
  <c r="F212" i="1"/>
  <c r="H211" i="1"/>
  <c r="G210" i="1"/>
  <c r="F210" i="1"/>
  <c r="H209" i="1"/>
  <c r="G208" i="1"/>
  <c r="F208" i="1"/>
  <c r="H207" i="1"/>
  <c r="G206" i="1"/>
  <c r="F206" i="1"/>
  <c r="H205" i="1"/>
  <c r="G204" i="1"/>
  <c r="F204" i="1"/>
  <c r="I203" i="1"/>
  <c r="E201" i="1"/>
  <c r="I199" i="1"/>
  <c r="E197" i="1"/>
  <c r="I195" i="1"/>
  <c r="E193" i="1"/>
  <c r="I191" i="1"/>
  <c r="E189" i="1"/>
  <c r="I187" i="1"/>
  <c r="E185" i="1"/>
  <c r="I183" i="1"/>
  <c r="I159" i="1"/>
  <c r="I305" i="1" s="1"/>
  <c r="H159" i="1"/>
  <c r="G159" i="1"/>
  <c r="F159" i="1"/>
  <c r="E159" i="1"/>
  <c r="D159" i="1"/>
  <c r="I149" i="1"/>
  <c r="H149" i="1"/>
  <c r="H298" i="1" s="1"/>
  <c r="G149" i="1"/>
  <c r="F149" i="1"/>
  <c r="F294" i="1" s="1"/>
  <c r="E149" i="1"/>
  <c r="D149" i="1"/>
  <c r="D302" i="1" s="1"/>
  <c r="I139" i="1"/>
  <c r="H139" i="1"/>
  <c r="H291" i="1" s="1"/>
  <c r="G139" i="1"/>
  <c r="G289" i="1" s="1"/>
  <c r="F139" i="1"/>
  <c r="F292" i="1" s="1"/>
  <c r="E139" i="1"/>
  <c r="D139" i="1"/>
  <c r="D289" i="1" s="1"/>
  <c r="I129" i="1"/>
  <c r="H129" i="1"/>
  <c r="H276" i="1" s="1"/>
  <c r="G129" i="1"/>
  <c r="F129" i="1"/>
  <c r="F277" i="1" s="1"/>
  <c r="E129" i="1"/>
  <c r="D129" i="1"/>
  <c r="I119" i="1"/>
  <c r="I270" i="1" s="1"/>
  <c r="H119" i="1"/>
  <c r="H266" i="1" s="1"/>
  <c r="G119" i="1"/>
  <c r="G269" i="1" s="1"/>
  <c r="F119" i="1"/>
  <c r="F263" i="1" s="1"/>
  <c r="E119" i="1"/>
  <c r="E268" i="1" s="1"/>
  <c r="D119" i="1"/>
  <c r="D272" i="1" s="1"/>
  <c r="I109" i="1"/>
  <c r="I258" i="1" s="1"/>
  <c r="H109" i="1"/>
  <c r="H258" i="1" s="1"/>
  <c r="G109" i="1"/>
  <c r="F109" i="1"/>
  <c r="E109" i="1"/>
  <c r="E256" i="1" s="1"/>
  <c r="D109" i="1"/>
  <c r="D256" i="1" s="1"/>
  <c r="I99" i="1"/>
  <c r="H99" i="1"/>
  <c r="G99" i="1"/>
  <c r="G249" i="1" s="1"/>
  <c r="F99" i="1"/>
  <c r="F252" i="1" s="1"/>
  <c r="E99" i="1"/>
  <c r="D99" i="1"/>
  <c r="I89" i="1"/>
  <c r="H89" i="1"/>
  <c r="H235" i="1" s="1"/>
  <c r="G89" i="1"/>
  <c r="F89" i="1"/>
  <c r="F237" i="1" s="1"/>
  <c r="E89" i="1"/>
  <c r="D89" i="1"/>
  <c r="D241" i="1" s="1"/>
  <c r="I79" i="1"/>
  <c r="I232" i="1" s="1"/>
  <c r="H79" i="1"/>
  <c r="H232" i="1" s="1"/>
  <c r="G79" i="1"/>
  <c r="F79" i="1"/>
  <c r="E79" i="1"/>
  <c r="E232" i="1" s="1"/>
  <c r="D79" i="1"/>
  <c r="D232" i="1" s="1"/>
  <c r="I69" i="1"/>
  <c r="H69" i="1"/>
  <c r="H222" i="1" s="1"/>
  <c r="G69" i="1"/>
  <c r="G221" i="1" s="1"/>
  <c r="F69" i="1"/>
  <c r="F222" i="1" s="1"/>
  <c r="E69" i="1"/>
  <c r="D69" i="1"/>
  <c r="D222" i="1" s="1"/>
  <c r="I59" i="1"/>
  <c r="H59" i="1"/>
  <c r="G59" i="1"/>
  <c r="G211" i="1" s="1"/>
  <c r="F59" i="1"/>
  <c r="F211" i="1" s="1"/>
  <c r="E59" i="1"/>
  <c r="E203" i="1" s="1"/>
  <c r="D59" i="1"/>
  <c r="D203" i="1" s="1"/>
  <c r="G49" i="1"/>
  <c r="G200" i="1" s="1"/>
  <c r="I201" i="1"/>
  <c r="G201" i="1"/>
  <c r="D49" i="1"/>
  <c r="I49" i="1"/>
  <c r="G193" i="1"/>
  <c r="E49" i="1"/>
  <c r="H39" i="1"/>
  <c r="E191" i="1"/>
  <c r="H189" i="1"/>
  <c r="H188" i="1"/>
  <c r="H187" i="1"/>
  <c r="H186" i="1"/>
  <c r="H185" i="1"/>
  <c r="I184" i="1"/>
  <c r="G39" i="1"/>
  <c r="E184" i="1"/>
  <c r="I39" i="1"/>
  <c r="E39" i="1"/>
  <c r="I181" i="1"/>
  <c r="E181" i="1"/>
  <c r="I179" i="1"/>
  <c r="E179" i="1"/>
  <c r="I177" i="1"/>
  <c r="E177" i="1"/>
  <c r="I175" i="1"/>
  <c r="E175" i="1"/>
  <c r="G29" i="1"/>
  <c r="I29" i="1"/>
  <c r="E29" i="1"/>
  <c r="G19" i="1"/>
  <c r="H167" i="1" l="1"/>
  <c r="H169" i="1"/>
  <c r="D202" i="1"/>
  <c r="D200" i="1"/>
  <c r="D201" i="1"/>
  <c r="D193" i="1"/>
  <c r="G164" i="1"/>
  <c r="E167" i="1"/>
  <c r="G168" i="1"/>
  <c r="G180" i="1"/>
  <c r="G182" i="1"/>
  <c r="G176" i="1"/>
  <c r="G178" i="1"/>
  <c r="D189" i="1"/>
  <c r="D167" i="1"/>
  <c r="D169" i="1"/>
  <c r="D197" i="1"/>
  <c r="D199" i="1"/>
  <c r="G172" i="1"/>
  <c r="G166" i="1"/>
  <c r="G170" i="1"/>
  <c r="F186" i="1"/>
  <c r="D187" i="1"/>
  <c r="H163" i="1"/>
  <c r="E171" i="1"/>
  <c r="G192" i="1"/>
  <c r="G188" i="1"/>
  <c r="G190" i="1"/>
  <c r="G186" i="1"/>
  <c r="E182" i="1"/>
  <c r="E180" i="1"/>
  <c r="I182" i="1"/>
  <c r="I180" i="1"/>
  <c r="F185" i="1"/>
  <c r="H192" i="1"/>
  <c r="H190" i="1"/>
  <c r="D280" i="1"/>
  <c r="D279" i="1"/>
  <c r="D278" i="1"/>
  <c r="D277" i="1"/>
  <c r="D276" i="1"/>
  <c r="D275" i="1"/>
  <c r="E173" i="1"/>
  <c r="G194" i="1"/>
  <c r="F165" i="1"/>
  <c r="G171" i="1"/>
  <c r="F29" i="1"/>
  <c r="F173" i="1"/>
  <c r="D174" i="1"/>
  <c r="F175" i="1"/>
  <c r="D176" i="1"/>
  <c r="H176" i="1"/>
  <c r="F177" i="1"/>
  <c r="F179" i="1"/>
  <c r="F181" i="1"/>
  <c r="D29" i="1"/>
  <c r="E192" i="1"/>
  <c r="E190" i="1"/>
  <c r="I192" i="1"/>
  <c r="I190" i="1"/>
  <c r="G185" i="1"/>
  <c r="E186" i="1"/>
  <c r="I186" i="1"/>
  <c r="G187" i="1"/>
  <c r="E188" i="1"/>
  <c r="I188" i="1"/>
  <c r="G189" i="1"/>
  <c r="E194" i="1"/>
  <c r="I194" i="1"/>
  <c r="F195" i="1"/>
  <c r="D196" i="1"/>
  <c r="D198" i="1"/>
  <c r="H49" i="1"/>
  <c r="E222" i="1"/>
  <c r="E220" i="1"/>
  <c r="E218" i="1"/>
  <c r="E216" i="1"/>
  <c r="E214" i="1"/>
  <c r="E221" i="1"/>
  <c r="E219" i="1"/>
  <c r="E217" i="1"/>
  <c r="E215" i="1"/>
  <c r="E213" i="1"/>
  <c r="I222" i="1"/>
  <c r="I220" i="1"/>
  <c r="I218" i="1"/>
  <c r="I216" i="1"/>
  <c r="I214" i="1"/>
  <c r="I221" i="1"/>
  <c r="I219" i="1"/>
  <c r="I217" i="1"/>
  <c r="I215" i="1"/>
  <c r="I213" i="1"/>
  <c r="F231" i="1"/>
  <c r="F229" i="1"/>
  <c r="F227" i="1"/>
  <c r="F225" i="1"/>
  <c r="F223" i="1"/>
  <c r="G242" i="1"/>
  <c r="G240" i="1"/>
  <c r="G238" i="1"/>
  <c r="G236" i="1"/>
  <c r="G234" i="1"/>
  <c r="G235" i="1"/>
  <c r="G241" i="1"/>
  <c r="G233" i="1"/>
  <c r="G239" i="1"/>
  <c r="E251" i="1"/>
  <c r="E249" i="1"/>
  <c r="E247" i="1"/>
  <c r="E245" i="1"/>
  <c r="E243" i="1"/>
  <c r="E246" i="1"/>
  <c r="E252" i="1"/>
  <c r="E244" i="1"/>
  <c r="E250" i="1"/>
  <c r="I251" i="1"/>
  <c r="I249" i="1"/>
  <c r="I247" i="1"/>
  <c r="I245" i="1"/>
  <c r="I243" i="1"/>
  <c r="I248" i="1"/>
  <c r="I246" i="1"/>
  <c r="I252" i="1"/>
  <c r="I244" i="1"/>
  <c r="E302" i="1"/>
  <c r="E301" i="1"/>
  <c r="E299" i="1"/>
  <c r="E297" i="1"/>
  <c r="E295" i="1"/>
  <c r="E293" i="1"/>
  <c r="E294" i="1"/>
  <c r="E300" i="1"/>
  <c r="E298" i="1"/>
  <c r="I302" i="1"/>
  <c r="I299" i="1"/>
  <c r="I297" i="1"/>
  <c r="I295" i="1"/>
  <c r="I293" i="1"/>
  <c r="I296" i="1"/>
  <c r="I294" i="1"/>
  <c r="I301" i="1"/>
  <c r="I300" i="1"/>
  <c r="F358" i="1"/>
  <c r="F308" i="1"/>
  <c r="F307" i="1"/>
  <c r="F309" i="1"/>
  <c r="F303" i="1"/>
  <c r="F311" i="1"/>
  <c r="F310" i="1"/>
  <c r="F305" i="1"/>
  <c r="F304" i="1"/>
  <c r="D195" i="1"/>
  <c r="F214" i="1"/>
  <c r="F216" i="1"/>
  <c r="F218" i="1"/>
  <c r="F220" i="1"/>
  <c r="F228" i="1"/>
  <c r="I250" i="1"/>
  <c r="F271" i="1"/>
  <c r="D274" i="1"/>
  <c r="H283" i="1"/>
  <c r="E296" i="1"/>
  <c r="G163" i="1"/>
  <c r="H164" i="1"/>
  <c r="D19" i="1"/>
  <c r="D188" i="1"/>
  <c r="F189" i="1"/>
  <c r="D194" i="1"/>
  <c r="D248" i="1"/>
  <c r="D247" i="1"/>
  <c r="D246" i="1"/>
  <c r="D245" i="1"/>
  <c r="D252" i="1"/>
  <c r="D251" i="1"/>
  <c r="D244" i="1"/>
  <c r="D243" i="1"/>
  <c r="H250" i="1"/>
  <c r="H249" i="1"/>
  <c r="H248" i="1"/>
  <c r="H247" i="1"/>
  <c r="H246" i="1"/>
  <c r="H245" i="1"/>
  <c r="F261" i="1"/>
  <c r="F260" i="1"/>
  <c r="F253" i="1"/>
  <c r="F259" i="1"/>
  <c r="F258" i="1"/>
  <c r="F257" i="1"/>
  <c r="F256" i="1"/>
  <c r="G272" i="1"/>
  <c r="G270" i="1"/>
  <c r="G268" i="1"/>
  <c r="G266" i="1"/>
  <c r="G264" i="1"/>
  <c r="G267" i="1"/>
  <c r="G265" i="1"/>
  <c r="G271" i="1"/>
  <c r="G263" i="1"/>
  <c r="H282" i="1"/>
  <c r="H281" i="1"/>
  <c r="H274" i="1"/>
  <c r="H273" i="1"/>
  <c r="H280" i="1"/>
  <c r="H279" i="1"/>
  <c r="H278" i="1"/>
  <c r="H277" i="1"/>
  <c r="G174" i="1"/>
  <c r="G198" i="1"/>
  <c r="G202" i="1"/>
  <c r="F262" i="1"/>
  <c r="H275" i="1"/>
  <c r="E19" i="1"/>
  <c r="G165" i="1"/>
  <c r="D166" i="1"/>
  <c r="H166" i="1"/>
  <c r="D168" i="1"/>
  <c r="H168" i="1"/>
  <c r="H19" i="1"/>
  <c r="G173" i="1"/>
  <c r="E174" i="1"/>
  <c r="I174" i="1"/>
  <c r="G175" i="1"/>
  <c r="E176" i="1"/>
  <c r="I176" i="1"/>
  <c r="G177" i="1"/>
  <c r="E178" i="1"/>
  <c r="I178" i="1"/>
  <c r="G179" i="1"/>
  <c r="G181" i="1"/>
  <c r="F39" i="1"/>
  <c r="F183" i="1"/>
  <c r="F191" i="1"/>
  <c r="D39" i="1"/>
  <c r="D185" i="1" s="1"/>
  <c r="E202" i="1"/>
  <c r="E200" i="1"/>
  <c r="I202" i="1"/>
  <c r="I200" i="1"/>
  <c r="G195" i="1"/>
  <c r="E196" i="1"/>
  <c r="I196" i="1"/>
  <c r="G197" i="1"/>
  <c r="E198" i="1"/>
  <c r="I198" i="1"/>
  <c r="G199" i="1"/>
  <c r="D212" i="1"/>
  <c r="D210" i="1"/>
  <c r="D208" i="1"/>
  <c r="D206" i="1"/>
  <c r="D204" i="1"/>
  <c r="H212" i="1"/>
  <c r="H210" i="1"/>
  <c r="H208" i="1"/>
  <c r="H206" i="1"/>
  <c r="H204" i="1"/>
  <c r="F221" i="1"/>
  <c r="F219" i="1"/>
  <c r="F217" i="1"/>
  <c r="F215" i="1"/>
  <c r="F213" i="1"/>
  <c r="G231" i="1"/>
  <c r="G229" i="1"/>
  <c r="G227" i="1"/>
  <c r="G225" i="1"/>
  <c r="G223" i="1"/>
  <c r="G232" i="1"/>
  <c r="G230" i="1"/>
  <c r="G228" i="1"/>
  <c r="G226" i="1"/>
  <c r="G224" i="1"/>
  <c r="D240" i="1"/>
  <c r="D239" i="1"/>
  <c r="D238" i="1"/>
  <c r="D237" i="1"/>
  <c r="D236" i="1"/>
  <c r="D235" i="1"/>
  <c r="H242" i="1"/>
  <c r="H241" i="1"/>
  <c r="H234" i="1"/>
  <c r="H233" i="1"/>
  <c r="H240" i="1"/>
  <c r="H239" i="1"/>
  <c r="H238" i="1"/>
  <c r="H237" i="1"/>
  <c r="D288" i="1"/>
  <c r="D287" i="1"/>
  <c r="D286" i="1"/>
  <c r="D285" i="1"/>
  <c r="D292" i="1"/>
  <c r="D291" i="1"/>
  <c r="D284" i="1"/>
  <c r="D283" i="1"/>
  <c r="H290" i="1"/>
  <c r="H289" i="1"/>
  <c r="H288" i="1"/>
  <c r="H287" i="1"/>
  <c r="H286" i="1"/>
  <c r="H285" i="1"/>
  <c r="F301" i="1"/>
  <c r="F300" i="1"/>
  <c r="F293" i="1"/>
  <c r="F302" i="1"/>
  <c r="F299" i="1"/>
  <c r="F298" i="1"/>
  <c r="F297" i="1"/>
  <c r="F296" i="1"/>
  <c r="G358" i="1"/>
  <c r="G311" i="1"/>
  <c r="G309" i="1"/>
  <c r="G307" i="1"/>
  <c r="G305" i="1"/>
  <c r="G303" i="1"/>
  <c r="G306" i="1"/>
  <c r="G308" i="1"/>
  <c r="G310" i="1"/>
  <c r="G304" i="1"/>
  <c r="G312" i="1"/>
  <c r="E163" i="1"/>
  <c r="I173" i="1"/>
  <c r="E183" i="1"/>
  <c r="G184" i="1"/>
  <c r="I185" i="1"/>
  <c r="E187" i="1"/>
  <c r="I189" i="1"/>
  <c r="I193" i="1"/>
  <c r="E195" i="1"/>
  <c r="G196" i="1"/>
  <c r="I197" i="1"/>
  <c r="E199" i="1"/>
  <c r="F230" i="1"/>
  <c r="D234" i="1"/>
  <c r="H236" i="1"/>
  <c r="H243" i="1"/>
  <c r="D249" i="1"/>
  <c r="H251" i="1"/>
  <c r="F254" i="1"/>
  <c r="D282" i="1"/>
  <c r="H284" i="1"/>
  <c r="H292" i="1"/>
  <c r="F306" i="1"/>
  <c r="F312" i="1"/>
  <c r="F255" i="1"/>
  <c r="D281" i="1"/>
  <c r="I19" i="1"/>
  <c r="I165" i="1" s="1"/>
  <c r="F19" i="1"/>
  <c r="F171" i="1" s="1"/>
  <c r="F163" i="1"/>
  <c r="E166" i="1"/>
  <c r="I166" i="1"/>
  <c r="G167" i="1"/>
  <c r="E168" i="1"/>
  <c r="I168" i="1"/>
  <c r="G169" i="1"/>
  <c r="H29" i="1"/>
  <c r="H178" i="1" s="1"/>
  <c r="G183" i="1"/>
  <c r="D184" i="1"/>
  <c r="H184" i="1"/>
  <c r="G191" i="1"/>
  <c r="F49" i="1"/>
  <c r="F193" i="1"/>
  <c r="E212" i="1"/>
  <c r="E210" i="1"/>
  <c r="E208" i="1"/>
  <c r="E206" i="1"/>
  <c r="E204" i="1"/>
  <c r="E211" i="1"/>
  <c r="E209" i="1"/>
  <c r="E207" i="1"/>
  <c r="E205" i="1"/>
  <c r="I212" i="1"/>
  <c r="I210" i="1"/>
  <c r="I208" i="1"/>
  <c r="I206" i="1"/>
  <c r="I204" i="1"/>
  <c r="I211" i="1"/>
  <c r="I209" i="1"/>
  <c r="I207" i="1"/>
  <c r="I205" i="1"/>
  <c r="E261" i="1"/>
  <c r="E259" i="1"/>
  <c r="E257" i="1"/>
  <c r="E255" i="1"/>
  <c r="E253" i="1"/>
  <c r="E262" i="1"/>
  <c r="E254" i="1"/>
  <c r="E260" i="1"/>
  <c r="E258" i="1"/>
  <c r="I261" i="1"/>
  <c r="I259" i="1"/>
  <c r="I257" i="1"/>
  <c r="I255" i="1"/>
  <c r="I253" i="1"/>
  <c r="I256" i="1"/>
  <c r="I262" i="1"/>
  <c r="I254" i="1"/>
  <c r="I260" i="1"/>
  <c r="F269" i="1"/>
  <c r="F268" i="1"/>
  <c r="F267" i="1"/>
  <c r="F266" i="1"/>
  <c r="F272" i="1"/>
  <c r="F265" i="1"/>
  <c r="F264" i="1"/>
  <c r="G282" i="1"/>
  <c r="G280" i="1"/>
  <c r="G278" i="1"/>
  <c r="G276" i="1"/>
  <c r="G274" i="1"/>
  <c r="G275" i="1"/>
  <c r="G281" i="1"/>
  <c r="G273" i="1"/>
  <c r="G279" i="1"/>
  <c r="E291" i="1"/>
  <c r="E289" i="1"/>
  <c r="E287" i="1"/>
  <c r="E285" i="1"/>
  <c r="E283" i="1"/>
  <c r="E286" i="1"/>
  <c r="E292" i="1"/>
  <c r="E284" i="1"/>
  <c r="E290" i="1"/>
  <c r="I291" i="1"/>
  <c r="I289" i="1"/>
  <c r="I287" i="1"/>
  <c r="I285" i="1"/>
  <c r="I283" i="1"/>
  <c r="I288" i="1"/>
  <c r="I286" i="1"/>
  <c r="I292" i="1"/>
  <c r="I284" i="1"/>
  <c r="H183" i="1"/>
  <c r="H191" i="1"/>
  <c r="H203" i="1"/>
  <c r="D205" i="1"/>
  <c r="D207" i="1"/>
  <c r="D209" i="1"/>
  <c r="D211" i="1"/>
  <c r="F232" i="1"/>
  <c r="D242" i="1"/>
  <c r="H244" i="1"/>
  <c r="H252" i="1"/>
  <c r="F270" i="1"/>
  <c r="D273" i="1"/>
  <c r="G277" i="1"/>
  <c r="E288" i="1"/>
  <c r="D290" i="1"/>
  <c r="F295" i="1"/>
  <c r="E241" i="1"/>
  <c r="E239" i="1"/>
  <c r="E237" i="1"/>
  <c r="E235" i="1"/>
  <c r="E233" i="1"/>
  <c r="I241" i="1"/>
  <c r="I239" i="1"/>
  <c r="I237" i="1"/>
  <c r="I235" i="1"/>
  <c r="I233" i="1"/>
  <c r="G262" i="1"/>
  <c r="G260" i="1"/>
  <c r="G258" i="1"/>
  <c r="G256" i="1"/>
  <c r="G254" i="1"/>
  <c r="E281" i="1"/>
  <c r="E279" i="1"/>
  <c r="E277" i="1"/>
  <c r="E275" i="1"/>
  <c r="E273" i="1"/>
  <c r="I281" i="1"/>
  <c r="I279" i="1"/>
  <c r="I277" i="1"/>
  <c r="I275" i="1"/>
  <c r="I273" i="1"/>
  <c r="G301" i="1"/>
  <c r="G300" i="1"/>
  <c r="G298" i="1"/>
  <c r="G296" i="1"/>
  <c r="G294" i="1"/>
  <c r="D311" i="1"/>
  <c r="D310" i="1"/>
  <c r="D303" i="1"/>
  <c r="H358" i="1"/>
  <c r="H312" i="1"/>
  <c r="H305" i="1"/>
  <c r="H304" i="1"/>
  <c r="F203" i="1"/>
  <c r="F205" i="1"/>
  <c r="F207" i="1"/>
  <c r="F209" i="1"/>
  <c r="D214" i="1"/>
  <c r="H214" i="1"/>
  <c r="D216" i="1"/>
  <c r="H216" i="1"/>
  <c r="D218" i="1"/>
  <c r="H218" i="1"/>
  <c r="D220" i="1"/>
  <c r="H220" i="1"/>
  <c r="D224" i="1"/>
  <c r="H224" i="1"/>
  <c r="D226" i="1"/>
  <c r="H226" i="1"/>
  <c r="D228" i="1"/>
  <c r="H228" i="1"/>
  <c r="D230" i="1"/>
  <c r="H230" i="1"/>
  <c r="F234" i="1"/>
  <c r="F235" i="1"/>
  <c r="E236" i="1"/>
  <c r="I238" i="1"/>
  <c r="F242" i="1"/>
  <c r="F243" i="1"/>
  <c r="F250" i="1"/>
  <c r="F251" i="1"/>
  <c r="D253" i="1"/>
  <c r="D254" i="1"/>
  <c r="H255" i="1"/>
  <c r="H256" i="1"/>
  <c r="G257" i="1"/>
  <c r="D261" i="1"/>
  <c r="D262" i="1"/>
  <c r="H263" i="1"/>
  <c r="H264" i="1"/>
  <c r="D269" i="1"/>
  <c r="D270" i="1"/>
  <c r="H271" i="1"/>
  <c r="H272" i="1"/>
  <c r="F274" i="1"/>
  <c r="F275" i="1"/>
  <c r="E276" i="1"/>
  <c r="I278" i="1"/>
  <c r="F282" i="1"/>
  <c r="F283" i="1"/>
  <c r="F290" i="1"/>
  <c r="F291" i="1"/>
  <c r="D293" i="1"/>
  <c r="D294" i="1"/>
  <c r="H295" i="1"/>
  <c r="H296" i="1"/>
  <c r="G297" i="1"/>
  <c r="D301" i="1"/>
  <c r="D307" i="1"/>
  <c r="D308" i="1"/>
  <c r="H311" i="1"/>
  <c r="D358" i="1"/>
  <c r="G252" i="1"/>
  <c r="G250" i="1"/>
  <c r="G248" i="1"/>
  <c r="G246" i="1"/>
  <c r="G244" i="1"/>
  <c r="E271" i="1"/>
  <c r="E269" i="1"/>
  <c r="E267" i="1"/>
  <c r="E265" i="1"/>
  <c r="E263" i="1"/>
  <c r="I271" i="1"/>
  <c r="I269" i="1"/>
  <c r="I267" i="1"/>
  <c r="I265" i="1"/>
  <c r="I263" i="1"/>
  <c r="G292" i="1"/>
  <c r="G290" i="1"/>
  <c r="G288" i="1"/>
  <c r="G286" i="1"/>
  <c r="G284" i="1"/>
  <c r="E312" i="1"/>
  <c r="E310" i="1"/>
  <c r="E308" i="1"/>
  <c r="E306" i="1"/>
  <c r="E304" i="1"/>
  <c r="E309" i="1"/>
  <c r="E358" i="1"/>
  <c r="I312" i="1"/>
  <c r="I310" i="1"/>
  <c r="I308" i="1"/>
  <c r="I306" i="1"/>
  <c r="I304" i="1"/>
  <c r="I311" i="1"/>
  <c r="I303" i="1"/>
  <c r="G203" i="1"/>
  <c r="G205" i="1"/>
  <c r="G207" i="1"/>
  <c r="G209" i="1"/>
  <c r="G213" i="1"/>
  <c r="G215" i="1"/>
  <c r="G217" i="1"/>
  <c r="G219" i="1"/>
  <c r="E224" i="1"/>
  <c r="I224" i="1"/>
  <c r="E226" i="1"/>
  <c r="I226" i="1"/>
  <c r="E228" i="1"/>
  <c r="I228" i="1"/>
  <c r="E230" i="1"/>
  <c r="I230" i="1"/>
  <c r="F236" i="1"/>
  <c r="E238" i="1"/>
  <c r="I240" i="1"/>
  <c r="G243" i="1"/>
  <c r="F244" i="1"/>
  <c r="F245" i="1"/>
  <c r="G251" i="1"/>
  <c r="D255" i="1"/>
  <c r="H257" i="1"/>
  <c r="G259" i="1"/>
  <c r="D263" i="1"/>
  <c r="D264" i="1"/>
  <c r="I264" i="1"/>
  <c r="H265" i="1"/>
  <c r="E270" i="1"/>
  <c r="D271" i="1"/>
  <c r="I272" i="1"/>
  <c r="F276" i="1"/>
  <c r="E278" i="1"/>
  <c r="I280" i="1"/>
  <c r="G283" i="1"/>
  <c r="F284" i="1"/>
  <c r="F285" i="1"/>
  <c r="G291" i="1"/>
  <c r="D295" i="1"/>
  <c r="D296" i="1"/>
  <c r="H297" i="1"/>
  <c r="G299" i="1"/>
  <c r="G302" i="1"/>
  <c r="H303" i="1"/>
  <c r="D305" i="1"/>
  <c r="D306" i="1"/>
  <c r="E307" i="1"/>
  <c r="H309" i="1"/>
  <c r="H310" i="1"/>
  <c r="D312" i="1"/>
  <c r="I358" i="1"/>
  <c r="F202" i="1" l="1"/>
  <c r="F200" i="1"/>
  <c r="H202" i="1"/>
  <c r="H200" i="1"/>
  <c r="H201" i="1"/>
  <c r="H193" i="1"/>
  <c r="F197" i="1"/>
  <c r="I164" i="1"/>
  <c r="F198" i="1"/>
  <c r="H197" i="1"/>
  <c r="H182" i="1"/>
  <c r="H180" i="1"/>
  <c r="H179" i="1"/>
  <c r="H175" i="1"/>
  <c r="H181" i="1"/>
  <c r="H177" i="1"/>
  <c r="H173" i="1"/>
  <c r="F170" i="1"/>
  <c r="F172" i="1"/>
  <c r="F190" i="1"/>
  <c r="F192" i="1"/>
  <c r="H172" i="1"/>
  <c r="H170" i="1"/>
  <c r="H171" i="1"/>
  <c r="F167" i="1"/>
  <c r="E172" i="1"/>
  <c r="E170" i="1"/>
  <c r="E169" i="1"/>
  <c r="D172" i="1"/>
  <c r="D170" i="1"/>
  <c r="F199" i="1"/>
  <c r="H196" i="1"/>
  <c r="D182" i="1"/>
  <c r="D180" i="1"/>
  <c r="D181" i="1"/>
  <c r="D177" i="1"/>
  <c r="D173" i="1"/>
  <c r="D179" i="1"/>
  <c r="D175" i="1"/>
  <c r="D178" i="1"/>
  <c r="F182" i="1"/>
  <c r="F178" i="1"/>
  <c r="F174" i="1"/>
  <c r="F180" i="1"/>
  <c r="F176" i="1"/>
  <c r="E164" i="1"/>
  <c r="F187" i="1"/>
  <c r="D164" i="1"/>
  <c r="D163" i="1"/>
  <c r="F184" i="1"/>
  <c r="H165" i="1"/>
  <c r="F168" i="1"/>
  <c r="E165" i="1"/>
  <c r="F196" i="1"/>
  <c r="F166" i="1"/>
  <c r="F201" i="1"/>
  <c r="I172" i="1"/>
  <c r="I170" i="1"/>
  <c r="I169" i="1"/>
  <c r="I171" i="1"/>
  <c r="I163" i="1"/>
  <c r="I167" i="1"/>
  <c r="D192" i="1"/>
  <c r="D190" i="1"/>
  <c r="D191" i="1"/>
  <c r="D183" i="1"/>
  <c r="F169" i="1"/>
  <c r="H198" i="1"/>
  <c r="H174" i="1"/>
  <c r="H194" i="1"/>
  <c r="D186" i="1"/>
  <c r="F194" i="1"/>
  <c r="F188" i="1"/>
  <c r="D171" i="1"/>
  <c r="H199" i="1"/>
  <c r="H195" i="1"/>
  <c r="F164" i="1"/>
  <c r="D165" i="1"/>
</calcChain>
</file>

<file path=xl/sharedStrings.xml><?xml version="1.0" encoding="utf-8"?>
<sst xmlns="http://schemas.openxmlformats.org/spreadsheetml/2006/main" count="1380" uniqueCount="50">
  <si>
    <t>FORM 2.1</t>
  </si>
  <si>
    <t>NATURAL GAS REVENUE REQUIREMENT BY FUNCTIONAL ASSET CATEGORY AND CUSTOMER CLASS</t>
  </si>
  <si>
    <t>(ADD CATEGORIES BELOW AS NEEDED TO REPORT ACTUAL PROGRAMS INCLUDED IN REVENUE REQUIREMENT)</t>
  </si>
  <si>
    <t xml:space="preserve"> REVENUE REQUIREMENT OF CUSTOMER CLASS BY ASSET CATEGORY</t>
  </si>
  <si>
    <t>REVENUE REQUIREMENT OF PROGRAMS AND OTHER EXPENSES BY ASSET CATEGORY</t>
  </si>
  <si>
    <t>Year</t>
  </si>
  <si>
    <t>Customer Class</t>
  </si>
  <si>
    <t>Backbone Transmission</t>
  </si>
  <si>
    <t>Local Transmission</t>
  </si>
  <si>
    <t>Storage</t>
  </si>
  <si>
    <t>Distribution</t>
  </si>
  <si>
    <t>Customer</t>
  </si>
  <si>
    <t>Other</t>
  </si>
  <si>
    <t>Program</t>
  </si>
  <si>
    <t>Residential</t>
  </si>
  <si>
    <t>Pipeline Safety Enhancement</t>
  </si>
  <si>
    <t>Capirtal Expenditure</t>
  </si>
  <si>
    <t>Core Commercial</t>
  </si>
  <si>
    <t>O&amp;M</t>
  </si>
  <si>
    <t>Core Industrial</t>
  </si>
  <si>
    <t>Storage integrity Management</t>
  </si>
  <si>
    <t>Noncore Commercial</t>
  </si>
  <si>
    <t>Noncore Non-EG</t>
  </si>
  <si>
    <t>Transmission Integrity Management</t>
  </si>
  <si>
    <t>EG</t>
  </si>
  <si>
    <t>Wholesale</t>
  </si>
  <si>
    <t>Distribution integrity Management</t>
  </si>
  <si>
    <t>EOR</t>
  </si>
  <si>
    <t>Work for Others</t>
  </si>
  <si>
    <t>Total</t>
  </si>
  <si>
    <t>New Business</t>
  </si>
  <si>
    <t>Notes: Customer classes consistent with Form 1.5. Revenue Requirements exclude unbundled Storage and Backbone Costs. 'Other' includes Public Purpose Programs, Greenhouse Gas Costs and Revenues, and balancing account balances .</t>
  </si>
  <si>
    <t>ALLOCATION FACTOR OF ASSET CATEGORY BY CUSTOMER CLASS</t>
  </si>
  <si>
    <t>REVENUE REQUIREMENT OF CAPITAL EXPENDITURE AND O&amp;M BY ASSET CATEGORY</t>
  </si>
  <si>
    <t>Capital Expenditure</t>
  </si>
  <si>
    <t>Total O&amp;M</t>
  </si>
  <si>
    <t>O&amp;M:</t>
  </si>
  <si>
    <t>Administrative &amp; General Costs</t>
  </si>
  <si>
    <t>Uncollectibles</t>
  </si>
  <si>
    <t>Franchise Fees</t>
  </si>
  <si>
    <t>Deprecaiation</t>
  </si>
  <si>
    <t>Income Taxes</t>
  </si>
  <si>
    <t>Net to Gross Multiplier</t>
  </si>
  <si>
    <t>Overall Rate of Return</t>
  </si>
  <si>
    <t>Procurement</t>
  </si>
  <si>
    <t>Customer Service</t>
  </si>
  <si>
    <t>Information Technology</t>
  </si>
  <si>
    <t>Engineering</t>
  </si>
  <si>
    <t>Support Services</t>
  </si>
  <si>
    <t>Pacific Gas &amp; Electric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</si>
</sst>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%"/>
  </numFmts>
  <fonts count="14" x14ac:knownFonts="1">
    <font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" fillId="0" borderId="0"/>
    <xf numFmtId="0" fontId="2" fillId="0" borderId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 applyAlignment="1">
      <alignment vertical="top" wrapText="1"/>
    </xf>
    <xf numFmtId="0" fontId="4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" xfId="0" applyFont="1" applyBorder="1"/>
    <xf numFmtId="6" fontId="11" fillId="0" borderId="1" xfId="0" applyNumberFormat="1" applyFont="1" applyBorder="1"/>
    <xf numFmtId="0" fontId="11" fillId="0" borderId="0" xfId="0" applyFont="1"/>
    <xf numFmtId="0" fontId="10" fillId="4" borderId="1" xfId="0" applyFont="1" applyFill="1" applyBorder="1"/>
    <xf numFmtId="0" fontId="11" fillId="4" borderId="1" xfId="0" applyFont="1" applyFill="1" applyBorder="1"/>
    <xf numFmtId="0" fontId="12" fillId="0" borderId="1" xfId="0" applyFont="1" applyBorder="1"/>
    <xf numFmtId="0" fontId="12" fillId="0" borderId="2" xfId="0" applyFont="1" applyBorder="1"/>
    <xf numFmtId="6" fontId="13" fillId="0" borderId="2" xfId="0" applyNumberFormat="1" applyFont="1" applyBorder="1"/>
    <xf numFmtId="0" fontId="10" fillId="0" borderId="2" xfId="0" applyFont="1" applyBorder="1"/>
    <xf numFmtId="0" fontId="11" fillId="0" borderId="1" xfId="0" applyFont="1" applyBorder="1"/>
    <xf numFmtId="6" fontId="13" fillId="5" borderId="2" xfId="0" applyNumberFormat="1" applyFont="1" applyFill="1" applyBorder="1"/>
    <xf numFmtId="6" fontId="13" fillId="5" borderId="1" xfId="0" applyNumberFormat="1" applyFont="1" applyFill="1" applyBorder="1"/>
    <xf numFmtId="164" fontId="11" fillId="4" borderId="1" xfId="1" applyNumberFormat="1" applyFont="1" applyFill="1" applyBorder="1"/>
    <xf numFmtId="0" fontId="10" fillId="4" borderId="2" xfId="0" applyFont="1" applyFill="1" applyBorder="1"/>
    <xf numFmtId="164" fontId="13" fillId="4" borderId="1" xfId="1" applyNumberFormat="1" applyFont="1" applyFill="1" applyBorder="1"/>
    <xf numFmtId="164" fontId="11" fillId="0" borderId="1" xfId="1" applyNumberFormat="1" applyFont="1" applyFill="1" applyBorder="1"/>
    <xf numFmtId="164" fontId="13" fillId="0" borderId="1" xfId="1" applyNumberFormat="1" applyFont="1" applyFill="1" applyBorder="1"/>
    <xf numFmtId="0" fontId="11" fillId="4" borderId="2" xfId="0" applyFont="1" applyFill="1" applyBorder="1"/>
    <xf numFmtId="0" fontId="11" fillId="0" borderId="2" xfId="0" applyFont="1" applyBorder="1"/>
    <xf numFmtId="164" fontId="0" fillId="0" borderId="0" xfId="1" applyNumberFormat="1" applyFont="1"/>
    <xf numFmtId="0" fontId="2" fillId="0" borderId="0" xfId="2" applyFont="1" applyFill="1"/>
    <xf numFmtId="0" fontId="4" fillId="0" borderId="0" xfId="2" applyFont="1" applyFill="1"/>
    <xf numFmtId="0" fontId="0" fillId="0" borderId="0" xfId="0" applyFill="1"/>
    <xf numFmtId="0" fontId="9" fillId="0" borderId="0" xfId="0" applyFont="1" applyFill="1" applyAlignment="1">
      <alignment wrapText="1"/>
    </xf>
    <xf numFmtId="6" fontId="0" fillId="0" borderId="0" xfId="0" applyNumberFormat="1" applyFill="1"/>
    <xf numFmtId="0" fontId="10" fillId="0" borderId="1" xfId="0" applyFont="1" applyFill="1" applyBorder="1"/>
    <xf numFmtId="0" fontId="5" fillId="0" borderId="0" xfId="2" applyFont="1" applyFill="1"/>
    <xf numFmtId="0" fontId="0" fillId="0" borderId="0" xfId="0" applyFill="1" applyBorder="1"/>
    <xf numFmtId="0" fontId="10" fillId="0" borderId="0" xfId="0" applyFont="1" applyFill="1" applyBorder="1"/>
    <xf numFmtId="6" fontId="11" fillId="0" borderId="0" xfId="0" applyNumberFormat="1" applyFont="1" applyFill="1" applyBorder="1"/>
    <xf numFmtId="6" fontId="13" fillId="0" borderId="0" xfId="0" applyNumberFormat="1" applyFont="1" applyFill="1" applyBorder="1"/>
    <xf numFmtId="3" fontId="8" fillId="3" borderId="0" xfId="3" applyNumberFormat="1" applyFont="1" applyFill="1" applyAlignment="1">
      <alignment horizontal="left"/>
    </xf>
    <xf numFmtId="0" fontId="3" fillId="2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 vertical="top" wrapText="1"/>
    </xf>
    <xf numFmtId="0" fontId="10" fillId="0" borderId="0" xfId="0" applyFont="1" applyAlignment="1">
      <alignment horizontal="left" wrapText="1"/>
    </xf>
  </cellXfs>
  <cellStyles count="4">
    <cellStyle name="Normal" xfId="0" builtinId="0"/>
    <cellStyle name="Normal 5" xfId="2" xr:uid="{F239BA7C-56CE-472E-A3A1-270F54390D90}"/>
    <cellStyle name="Normal_AppendixF1" xfId="3" xr:uid="{C6D42494-D91F-4A8E-B20F-AA766B6817C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9603-57D1-4FEA-B829-330C86861D95}">
  <sheetPr>
    <tabColor theme="6" tint="0.79998168889431442"/>
  </sheetPr>
  <dimension ref="A1:AB536"/>
  <sheetViews>
    <sheetView tabSelected="1" zoomScaleNormal="100" workbookViewId="0">
      <selection activeCell="G15" sqref="G15"/>
    </sheetView>
  </sheetViews>
  <sheetFormatPr defaultRowHeight="15.6" x14ac:dyDescent="0.3"/>
  <cols>
    <col min="1" max="1" width="7" style="32" customWidth="1"/>
    <col min="2" max="9" width="14.59765625" customWidth="1"/>
    <col min="10" max="10" width="2.09765625" customWidth="1"/>
    <col min="11" max="11" width="14.59765625" customWidth="1"/>
    <col min="12" max="12" width="24" bestFit="1" customWidth="1"/>
    <col min="13" max="13" width="19.8984375" bestFit="1" customWidth="1"/>
    <col min="14" max="19" width="14.59765625" customWidth="1"/>
  </cols>
  <sheetData>
    <row r="1" spans="1:28" s="1" customFormat="1" x14ac:dyDescent="0.3">
      <c r="A1" s="30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"/>
      <c r="U1" s="2"/>
      <c r="V1" s="2"/>
      <c r="W1" s="2"/>
      <c r="X1" s="2"/>
      <c r="Y1" s="2"/>
      <c r="Z1" s="2"/>
      <c r="AA1" s="2"/>
      <c r="AB1" s="2"/>
    </row>
    <row r="2" spans="1:28" s="3" customFormat="1" ht="15.75" customHeight="1" x14ac:dyDescent="0.25">
      <c r="A2" s="31"/>
      <c r="C2" s="43" t="s">
        <v>49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"/>
      <c r="T2" s="4"/>
      <c r="U2" s="4"/>
      <c r="V2" s="4"/>
      <c r="W2" s="4"/>
      <c r="X2" s="4"/>
      <c r="Y2" s="4"/>
      <c r="Z2" s="4"/>
      <c r="AA2" s="4"/>
    </row>
    <row r="3" spans="1:28" s="31" customFormat="1" ht="13.2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28" s="3" customFormat="1" ht="13.2" x14ac:dyDescent="0.25">
      <c r="A4" s="31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1:28" s="1" customFormat="1" ht="30.75" customHeight="1" x14ac:dyDescent="0.25">
      <c r="A5" s="30"/>
      <c r="C5" s="44" t="s">
        <v>1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5"/>
      <c r="T5" s="5"/>
      <c r="U5" s="5"/>
      <c r="V5" s="5"/>
      <c r="W5" s="5"/>
      <c r="X5" s="5"/>
      <c r="Y5" s="5"/>
      <c r="Z5" s="5"/>
      <c r="AA5" s="5"/>
    </row>
    <row r="7" spans="1:28" x14ac:dyDescent="0.3">
      <c r="K7" s="41" t="s">
        <v>2</v>
      </c>
      <c r="L7" s="41"/>
      <c r="M7" s="41"/>
      <c r="N7" s="41"/>
      <c r="O7" s="41"/>
      <c r="P7" s="41"/>
      <c r="Q7" s="41"/>
      <c r="R7" s="41"/>
      <c r="S7" s="41"/>
    </row>
    <row r="8" spans="1:28" x14ac:dyDescent="0.3">
      <c r="B8" s="6" t="s">
        <v>3</v>
      </c>
      <c r="D8" s="7"/>
      <c r="E8" s="7"/>
      <c r="F8" s="7"/>
      <c r="G8" s="7"/>
      <c r="H8" s="7"/>
      <c r="I8" s="7"/>
      <c r="J8" s="7"/>
      <c r="K8" s="6" t="s">
        <v>4</v>
      </c>
      <c r="N8" s="7"/>
      <c r="O8" s="7"/>
      <c r="P8" s="7"/>
      <c r="Q8" s="7"/>
      <c r="R8" s="7"/>
      <c r="S8" s="7"/>
      <c r="T8" s="7"/>
      <c r="U8" s="7"/>
      <c r="V8" s="7"/>
    </row>
    <row r="9" spans="1:28" ht="21.6" x14ac:dyDescent="0.3">
      <c r="A9" s="33"/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  <c r="J9" s="9"/>
      <c r="K9" s="8" t="s">
        <v>5</v>
      </c>
      <c r="L9" s="8" t="s">
        <v>13</v>
      </c>
      <c r="M9" s="8"/>
      <c r="N9" s="8" t="s">
        <v>7</v>
      </c>
      <c r="O9" s="8" t="s">
        <v>8</v>
      </c>
      <c r="P9" s="8" t="s">
        <v>9</v>
      </c>
      <c r="Q9" s="8" t="s">
        <v>10</v>
      </c>
      <c r="R9" s="8" t="s">
        <v>11</v>
      </c>
      <c r="S9" s="8" t="s">
        <v>12</v>
      </c>
      <c r="T9" s="9"/>
      <c r="U9" s="9"/>
      <c r="V9" s="9"/>
    </row>
    <row r="10" spans="1:28" x14ac:dyDescent="0.3">
      <c r="B10" s="10">
        <v>2018</v>
      </c>
      <c r="C10" s="10" t="s">
        <v>14</v>
      </c>
      <c r="D10" s="11">
        <v>83465204.573745102</v>
      </c>
      <c r="E10" s="11">
        <v>438567914.90923285</v>
      </c>
      <c r="F10" s="11">
        <v>56323065.100323893</v>
      </c>
      <c r="G10" s="11">
        <v>610257981.55720818</v>
      </c>
      <c r="H10" s="11">
        <v>881756970.32521641</v>
      </c>
      <c r="I10" s="11">
        <v>281175728.09063226</v>
      </c>
      <c r="J10" s="12"/>
      <c r="K10" s="13">
        <v>2018</v>
      </c>
      <c r="L10" s="13" t="s">
        <v>15</v>
      </c>
      <c r="M10" s="13" t="s">
        <v>16</v>
      </c>
      <c r="N10" s="14"/>
      <c r="O10" s="14"/>
      <c r="P10" s="14"/>
      <c r="Q10" s="14"/>
      <c r="R10" s="14"/>
      <c r="S10" s="14"/>
      <c r="T10" s="12"/>
      <c r="U10" s="12"/>
      <c r="V10" s="12"/>
    </row>
    <row r="11" spans="1:28" x14ac:dyDescent="0.3">
      <c r="A11" s="34"/>
      <c r="B11" s="10">
        <v>2018</v>
      </c>
      <c r="C11" s="10" t="s">
        <v>17</v>
      </c>
      <c r="D11" s="11">
        <v>22004857.4562147</v>
      </c>
      <c r="E11" s="11">
        <v>187835113.77952442</v>
      </c>
      <c r="F11" s="11">
        <v>15132484.496604549</v>
      </c>
      <c r="G11" s="11">
        <v>198191066.24697372</v>
      </c>
      <c r="H11" s="11">
        <v>117609163.05970278</v>
      </c>
      <c r="I11" s="11">
        <v>100189826.67307116</v>
      </c>
      <c r="J11" s="12"/>
      <c r="K11" s="13">
        <v>2018</v>
      </c>
      <c r="L11" s="13" t="s">
        <v>15</v>
      </c>
      <c r="M11" s="13" t="s">
        <v>18</v>
      </c>
      <c r="N11" s="14"/>
      <c r="O11" s="14"/>
      <c r="P11" s="14"/>
      <c r="Q11" s="14"/>
      <c r="R11" s="14"/>
      <c r="S11" s="14"/>
      <c r="T11" s="12"/>
      <c r="U11" s="12"/>
      <c r="V11" s="12"/>
    </row>
    <row r="12" spans="1:28" x14ac:dyDescent="0.3">
      <c r="A12" s="34"/>
      <c r="B12" s="10">
        <v>2018</v>
      </c>
      <c r="C12" s="10" t="s">
        <v>19</v>
      </c>
      <c r="D12" s="11">
        <v>1374015.4776923209</v>
      </c>
      <c r="E12" s="11">
        <v>17800623.711226299</v>
      </c>
      <c r="F12" s="11">
        <v>956808.5845285299</v>
      </c>
      <c r="G12" s="11">
        <v>8501153.5970692094</v>
      </c>
      <c r="H12" s="11">
        <v>2514075.2284597624</v>
      </c>
      <c r="I12" s="11">
        <v>10133431.325961592</v>
      </c>
      <c r="J12" s="12"/>
      <c r="K12" s="13">
        <v>2018</v>
      </c>
      <c r="L12" s="13" t="s">
        <v>20</v>
      </c>
      <c r="M12" s="13" t="s">
        <v>16</v>
      </c>
      <c r="N12" s="14"/>
      <c r="O12" s="14"/>
      <c r="P12" s="14"/>
      <c r="Q12" s="14"/>
      <c r="R12" s="14"/>
      <c r="S12" s="14"/>
      <c r="T12" s="12"/>
      <c r="U12" s="12"/>
      <c r="V12" s="12"/>
    </row>
    <row r="13" spans="1:28" x14ac:dyDescent="0.3">
      <c r="A13" s="34"/>
      <c r="B13" s="10">
        <v>2018</v>
      </c>
      <c r="C13" s="10" t="s">
        <v>21</v>
      </c>
      <c r="D13" s="11">
        <v>402904.74193994311</v>
      </c>
      <c r="E13" s="11">
        <v>24908485.761028383</v>
      </c>
      <c r="F13" s="11">
        <v>-654568.11475338752</v>
      </c>
      <c r="G13" s="11">
        <v>36552123.936810553</v>
      </c>
      <c r="H13" s="11">
        <v>6221305.4710848862</v>
      </c>
      <c r="I13" s="11">
        <v>15369269.752594756</v>
      </c>
      <c r="J13" s="12"/>
      <c r="K13" s="13">
        <v>2018</v>
      </c>
      <c r="L13" s="13" t="s">
        <v>20</v>
      </c>
      <c r="M13" s="13" t="s">
        <v>18</v>
      </c>
      <c r="N13" s="14"/>
      <c r="O13" s="14"/>
      <c r="P13" s="14"/>
      <c r="Q13" s="14"/>
      <c r="R13" s="14"/>
      <c r="S13" s="14"/>
      <c r="T13" s="12"/>
      <c r="U13" s="12"/>
      <c r="V13" s="12"/>
    </row>
    <row r="14" spans="1:28" x14ac:dyDescent="0.3">
      <c r="B14" s="10">
        <v>2018</v>
      </c>
      <c r="C14" s="10" t="s">
        <v>22</v>
      </c>
      <c r="D14" s="11">
        <v>2590179.3963537938</v>
      </c>
      <c r="E14" s="11">
        <v>158299139.36346263</v>
      </c>
      <c r="F14" s="11">
        <v>-4208063.762617847</v>
      </c>
      <c r="G14" s="11">
        <v>13829844.811241528</v>
      </c>
      <c r="H14" s="11">
        <v>1831854.9125844196</v>
      </c>
      <c r="I14" s="11">
        <v>95655053.619638741</v>
      </c>
      <c r="J14" s="12"/>
      <c r="K14" s="13">
        <v>2018</v>
      </c>
      <c r="L14" s="13" t="s">
        <v>23</v>
      </c>
      <c r="M14" s="13" t="s">
        <v>16</v>
      </c>
      <c r="N14" s="14"/>
      <c r="O14" s="14"/>
      <c r="P14" s="14"/>
      <c r="Q14" s="14"/>
      <c r="R14" s="14"/>
      <c r="S14" s="14"/>
      <c r="T14" s="12"/>
      <c r="U14" s="12"/>
      <c r="V14" s="12"/>
    </row>
    <row r="15" spans="1:28" x14ac:dyDescent="0.3">
      <c r="B15" s="10">
        <v>2018</v>
      </c>
      <c r="C15" s="10" t="s">
        <v>24</v>
      </c>
      <c r="D15" s="11">
        <v>4022011.913747794</v>
      </c>
      <c r="E15" s="11">
        <v>116102452.43187034</v>
      </c>
      <c r="F15" s="11">
        <v>-6534251.1066548433</v>
      </c>
      <c r="G15" s="11">
        <v>6158049.8399587935</v>
      </c>
      <c r="H15" s="11">
        <v>3162046.2362414375</v>
      </c>
      <c r="I15" s="11">
        <v>61517821.571429901</v>
      </c>
      <c r="J15" s="12"/>
      <c r="K15" s="13">
        <v>2018</v>
      </c>
      <c r="L15" s="13" t="s">
        <v>23</v>
      </c>
      <c r="M15" s="13" t="s">
        <v>18</v>
      </c>
      <c r="N15" s="14"/>
      <c r="O15" s="14"/>
      <c r="P15" s="14"/>
      <c r="Q15" s="14"/>
      <c r="R15" s="14"/>
      <c r="S15" s="14"/>
      <c r="T15" s="12"/>
      <c r="U15" s="12"/>
      <c r="V15" s="12"/>
    </row>
    <row r="16" spans="1:28" x14ac:dyDescent="0.3">
      <c r="B16" s="10">
        <v>2018</v>
      </c>
      <c r="C16" s="10" t="s">
        <v>25</v>
      </c>
      <c r="D16" s="11">
        <v>58658.15561972763</v>
      </c>
      <c r="E16" s="11">
        <v>3626380.3374147485</v>
      </c>
      <c r="F16" s="11">
        <v>-95297.360249582765</v>
      </c>
      <c r="G16" s="11">
        <v>300568.21240571723</v>
      </c>
      <c r="H16" s="11">
        <v>54427.679999999993</v>
      </c>
      <c r="I16" s="11">
        <v>783628.82693077635</v>
      </c>
      <c r="J16" s="12"/>
      <c r="K16" s="13">
        <v>2018</v>
      </c>
      <c r="L16" s="13" t="s">
        <v>26</v>
      </c>
      <c r="M16" s="13" t="s">
        <v>16</v>
      </c>
      <c r="N16" s="14"/>
      <c r="O16" s="14"/>
      <c r="P16" s="14"/>
      <c r="Q16" s="14"/>
      <c r="R16" s="14"/>
      <c r="S16" s="14"/>
      <c r="T16" s="12"/>
      <c r="U16" s="12"/>
      <c r="V16" s="12"/>
    </row>
    <row r="17" spans="1:22" x14ac:dyDescent="0.3">
      <c r="B17" s="10">
        <v>2018</v>
      </c>
      <c r="C17" s="10" t="s">
        <v>27</v>
      </c>
      <c r="D17" s="11"/>
      <c r="E17" s="11"/>
      <c r="F17" s="11"/>
      <c r="G17" s="11"/>
      <c r="H17" s="11"/>
      <c r="I17" s="11"/>
      <c r="J17" s="12"/>
      <c r="K17" s="13">
        <v>2018</v>
      </c>
      <c r="L17" s="13" t="s">
        <v>26</v>
      </c>
      <c r="M17" s="13" t="s">
        <v>18</v>
      </c>
      <c r="N17" s="14"/>
      <c r="O17" s="14"/>
      <c r="P17" s="14"/>
      <c r="Q17" s="14"/>
      <c r="R17" s="14"/>
      <c r="S17" s="14"/>
      <c r="T17" s="12"/>
      <c r="U17" s="12"/>
      <c r="V17" s="12"/>
    </row>
    <row r="18" spans="1:22" x14ac:dyDescent="0.3">
      <c r="B18" s="10">
        <v>2018</v>
      </c>
      <c r="C18" s="10" t="s">
        <v>12</v>
      </c>
      <c r="D18" s="11">
        <v>6166.785759468894</v>
      </c>
      <c r="E18" s="11">
        <v>381244.69456837495</v>
      </c>
      <c r="F18" s="11">
        <v>-10018.698983853814</v>
      </c>
      <c r="G18" s="11">
        <v>0</v>
      </c>
      <c r="H18" s="11">
        <v>0</v>
      </c>
      <c r="I18" s="11">
        <v>277310.97956566542</v>
      </c>
      <c r="J18" s="12"/>
      <c r="K18" s="13">
        <v>2018</v>
      </c>
      <c r="L18" s="13" t="s">
        <v>28</v>
      </c>
      <c r="M18" s="13" t="s">
        <v>16</v>
      </c>
      <c r="N18" s="14"/>
      <c r="O18" s="14"/>
      <c r="P18" s="14"/>
      <c r="Q18" s="14"/>
      <c r="R18" s="14"/>
      <c r="S18" s="14"/>
      <c r="T18" s="12"/>
      <c r="U18" s="12"/>
      <c r="V18" s="12"/>
    </row>
    <row r="19" spans="1:22" x14ac:dyDescent="0.3">
      <c r="B19" s="15">
        <v>2018</v>
      </c>
      <c r="C19" s="16" t="s">
        <v>29</v>
      </c>
      <c r="D19" s="17">
        <f>SUM(D10:D18)</f>
        <v>113923998.50107284</v>
      </c>
      <c r="E19" s="17">
        <f t="shared" ref="E19:I19" si="0">SUM(E10:E18)</f>
        <v>947521354.9883281</v>
      </c>
      <c r="F19" s="17">
        <f t="shared" si="0"/>
        <v>60910159.138197474</v>
      </c>
      <c r="G19" s="17">
        <f t="shared" si="0"/>
        <v>873790788.20166779</v>
      </c>
      <c r="H19" s="17">
        <f t="shared" si="0"/>
        <v>1013149842.9132895</v>
      </c>
      <c r="I19" s="17">
        <f t="shared" si="0"/>
        <v>565102070.8398248</v>
      </c>
      <c r="J19" s="12"/>
      <c r="K19" s="13">
        <v>2018</v>
      </c>
      <c r="L19" s="13" t="s">
        <v>28</v>
      </c>
      <c r="M19" s="13" t="s">
        <v>18</v>
      </c>
      <c r="N19" s="14"/>
      <c r="O19" s="14"/>
      <c r="P19" s="14"/>
      <c r="Q19" s="14"/>
      <c r="R19" s="14"/>
      <c r="S19" s="14"/>
      <c r="T19" s="12"/>
      <c r="U19" s="12"/>
      <c r="V19" s="12"/>
    </row>
    <row r="20" spans="1:22" x14ac:dyDescent="0.3">
      <c r="A20" s="35"/>
      <c r="B20" s="10">
        <v>2019</v>
      </c>
      <c r="C20" s="10" t="s">
        <v>14</v>
      </c>
      <c r="D20" s="11">
        <v>85353454.047967002</v>
      </c>
      <c r="E20" s="11">
        <v>444731893.35978556</v>
      </c>
      <c r="F20" s="11">
        <v>56691774.273995101</v>
      </c>
      <c r="G20" s="11">
        <v>642729705.98802197</v>
      </c>
      <c r="H20" s="11">
        <v>918585738.45647073</v>
      </c>
      <c r="I20" s="11">
        <v>259677211.67809361</v>
      </c>
      <c r="J20" s="12"/>
      <c r="K20" s="13">
        <v>2018</v>
      </c>
      <c r="L20" s="13" t="s">
        <v>30</v>
      </c>
      <c r="M20" s="13" t="s">
        <v>16</v>
      </c>
      <c r="N20" s="14"/>
      <c r="O20" s="14"/>
      <c r="P20" s="14"/>
      <c r="Q20" s="14"/>
      <c r="R20" s="14"/>
      <c r="S20" s="14"/>
      <c r="T20" s="12"/>
      <c r="U20" s="12"/>
      <c r="V20" s="12"/>
    </row>
    <row r="21" spans="1:22" x14ac:dyDescent="0.3">
      <c r="A21" s="35"/>
      <c r="B21" s="10">
        <v>2019</v>
      </c>
      <c r="C21" s="10" t="s">
        <v>17</v>
      </c>
      <c r="D21" s="11">
        <v>22656953.261586107</v>
      </c>
      <c r="E21" s="11">
        <v>190475096.21835318</v>
      </c>
      <c r="F21" s="11">
        <v>15233891.883084521</v>
      </c>
      <c r="G21" s="11">
        <v>207892767.62350324</v>
      </c>
      <c r="H21" s="11">
        <v>122521401.62679814</v>
      </c>
      <c r="I21" s="11">
        <v>136022072.90963036</v>
      </c>
      <c r="J21" s="12"/>
      <c r="K21" s="13">
        <v>2018</v>
      </c>
      <c r="L21" s="13" t="s">
        <v>30</v>
      </c>
      <c r="M21" s="13" t="s">
        <v>18</v>
      </c>
      <c r="N21" s="14"/>
      <c r="O21" s="14"/>
      <c r="P21" s="14"/>
      <c r="Q21" s="14"/>
      <c r="R21" s="14"/>
      <c r="S21" s="14"/>
      <c r="T21" s="12"/>
      <c r="U21" s="12"/>
      <c r="V21" s="12"/>
    </row>
    <row r="22" spans="1:22" x14ac:dyDescent="0.3">
      <c r="A22" s="35"/>
      <c r="B22" s="10">
        <v>2019</v>
      </c>
      <c r="C22" s="10" t="s">
        <v>19</v>
      </c>
      <c r="D22" s="11">
        <v>1426746.0282292319</v>
      </c>
      <c r="E22" s="11">
        <v>18050807.67870852</v>
      </c>
      <c r="F22" s="11">
        <v>963418.9118853613</v>
      </c>
      <c r="G22" s="11">
        <v>8907777.7924398668</v>
      </c>
      <c r="H22" s="11">
        <v>2619081.8195835333</v>
      </c>
      <c r="I22" s="11">
        <v>12850685.478378924</v>
      </c>
      <c r="J22" s="12"/>
      <c r="K22" s="13">
        <v>2018</v>
      </c>
      <c r="L22" s="13" t="s">
        <v>12</v>
      </c>
      <c r="M22" s="13" t="s">
        <v>16</v>
      </c>
      <c r="N22" s="14"/>
      <c r="O22" s="14"/>
      <c r="P22" s="14"/>
      <c r="Q22" s="14"/>
      <c r="R22" s="14"/>
      <c r="S22" s="14"/>
      <c r="T22" s="12"/>
      <c r="U22" s="12"/>
      <c r="V22" s="12"/>
    </row>
    <row r="23" spans="1:22" x14ac:dyDescent="0.3">
      <c r="A23" s="35"/>
      <c r="B23" s="10">
        <v>2019</v>
      </c>
      <c r="C23" s="10" t="s">
        <v>21</v>
      </c>
      <c r="D23" s="11">
        <v>545237.07622698729</v>
      </c>
      <c r="E23" s="11">
        <v>25267629.243157495</v>
      </c>
      <c r="F23" s="11">
        <v>-653881.13332945376</v>
      </c>
      <c r="G23" s="11">
        <v>38278998.208710477</v>
      </c>
      <c r="H23" s="11">
        <v>6481153.7335644932</v>
      </c>
      <c r="I23" s="11">
        <v>25751235.375444863</v>
      </c>
      <c r="K23" s="13">
        <v>2018</v>
      </c>
      <c r="L23" s="13" t="s">
        <v>12</v>
      </c>
      <c r="M23" s="13" t="s">
        <v>18</v>
      </c>
      <c r="N23" s="14"/>
      <c r="O23" s="14"/>
      <c r="P23" s="14"/>
      <c r="Q23" s="14"/>
      <c r="R23" s="14"/>
      <c r="S23" s="14"/>
    </row>
    <row r="24" spans="1:22" x14ac:dyDescent="0.3">
      <c r="A24" s="35"/>
      <c r="B24" s="10">
        <v>2019</v>
      </c>
      <c r="C24" s="10" t="s">
        <v>22</v>
      </c>
      <c r="D24" s="11">
        <v>3505200.3462938564</v>
      </c>
      <c r="E24" s="11">
        <v>160581652.24474511</v>
      </c>
      <c r="F24" s="11">
        <v>-4203647.3213484213</v>
      </c>
      <c r="G24" s="11">
        <v>14473863.066751925</v>
      </c>
      <c r="H24" s="11">
        <v>1846628.0580254849</v>
      </c>
      <c r="I24" s="11">
        <v>95547199.975545019</v>
      </c>
      <c r="K24" s="13">
        <v>2019</v>
      </c>
      <c r="L24" s="13" t="s">
        <v>15</v>
      </c>
      <c r="M24" s="13" t="s">
        <v>16</v>
      </c>
      <c r="N24" s="14"/>
      <c r="O24" s="14"/>
      <c r="P24" s="14"/>
      <c r="Q24" s="14"/>
      <c r="R24" s="14"/>
      <c r="S24" s="14"/>
    </row>
    <row r="25" spans="1:22" x14ac:dyDescent="0.3">
      <c r="A25" s="35"/>
      <c r="B25" s="10">
        <v>2019</v>
      </c>
      <c r="C25" s="10" t="s">
        <v>24</v>
      </c>
      <c r="D25" s="11">
        <v>5442849.855385513</v>
      </c>
      <c r="E25" s="11">
        <v>117776582.4076277</v>
      </c>
      <c r="F25" s="11">
        <v>-6527393.2884562267</v>
      </c>
      <c r="G25" s="11">
        <v>6454313.9068001127</v>
      </c>
      <c r="H25" s="11">
        <v>3253410.7323962376</v>
      </c>
      <c r="I25" s="11">
        <v>46523587.265024133</v>
      </c>
      <c r="K25" s="13">
        <v>2019</v>
      </c>
      <c r="L25" s="13" t="s">
        <v>15</v>
      </c>
      <c r="M25" s="13" t="s">
        <v>18</v>
      </c>
      <c r="N25" s="14"/>
      <c r="O25" s="14"/>
      <c r="P25" s="14"/>
      <c r="Q25" s="14"/>
      <c r="R25" s="14"/>
      <c r="S25" s="14"/>
    </row>
    <row r="26" spans="1:22" x14ac:dyDescent="0.3">
      <c r="A26" s="35"/>
      <c r="B26" s="10">
        <v>2019</v>
      </c>
      <c r="C26" s="10" t="s">
        <v>25</v>
      </c>
      <c r="D26" s="11">
        <v>79380.056717563362</v>
      </c>
      <c r="E26" s="11">
        <v>3678667.3722188226</v>
      </c>
      <c r="F26" s="11">
        <v>-95197.343895645245</v>
      </c>
      <c r="G26" s="11">
        <v>314541.52775067149</v>
      </c>
      <c r="H26" s="11">
        <v>54427.679999999993</v>
      </c>
      <c r="I26" s="11">
        <v>410757.24556149187</v>
      </c>
      <c r="K26" s="13">
        <v>2019</v>
      </c>
      <c r="L26" s="13" t="s">
        <v>20</v>
      </c>
      <c r="M26" s="13" t="s">
        <v>16</v>
      </c>
      <c r="N26" s="14"/>
      <c r="O26" s="14"/>
      <c r="P26" s="14"/>
      <c r="Q26" s="14"/>
      <c r="R26" s="14"/>
      <c r="S26" s="14"/>
    </row>
    <row r="27" spans="1:22" x14ac:dyDescent="0.3">
      <c r="A27" s="34"/>
      <c r="B27" s="10">
        <v>2019</v>
      </c>
      <c r="C27" s="10" t="s">
        <v>27</v>
      </c>
      <c r="D27" s="11"/>
      <c r="E27" s="11"/>
      <c r="F27" s="11"/>
      <c r="G27" s="11"/>
      <c r="H27" s="11"/>
      <c r="I27" s="11"/>
      <c r="K27" s="13">
        <v>2019</v>
      </c>
      <c r="L27" s="13" t="s">
        <v>20</v>
      </c>
      <c r="M27" s="13" t="s">
        <v>18</v>
      </c>
      <c r="N27" s="14"/>
      <c r="O27" s="14"/>
      <c r="P27" s="14"/>
      <c r="Q27" s="14"/>
      <c r="R27" s="14"/>
      <c r="S27" s="14"/>
    </row>
    <row r="28" spans="1:22" x14ac:dyDescent="0.3">
      <c r="A28" s="34"/>
      <c r="B28" s="10">
        <v>2019</v>
      </c>
      <c r="C28" s="10" t="s">
        <v>12</v>
      </c>
      <c r="D28" s="11">
        <v>8345.2982484684526</v>
      </c>
      <c r="E28" s="11">
        <v>386741.67854661273</v>
      </c>
      <c r="F28" s="11">
        <v>-10008.184172730627</v>
      </c>
      <c r="G28" s="11">
        <v>0</v>
      </c>
      <c r="H28" s="11">
        <v>0</v>
      </c>
      <c r="I28" s="11">
        <v>519593.16075532878</v>
      </c>
      <c r="K28" s="13">
        <v>2019</v>
      </c>
      <c r="L28" s="13" t="s">
        <v>23</v>
      </c>
      <c r="M28" s="13" t="s">
        <v>16</v>
      </c>
      <c r="N28" s="14"/>
      <c r="O28" s="14"/>
      <c r="P28" s="14"/>
      <c r="Q28" s="14"/>
      <c r="R28" s="14"/>
      <c r="S28" s="14"/>
    </row>
    <row r="29" spans="1:22" x14ac:dyDescent="0.3">
      <c r="B29" s="15">
        <v>2019</v>
      </c>
      <c r="C29" s="16" t="s">
        <v>29</v>
      </c>
      <c r="D29" s="17">
        <f>SUM(D20:D28)</f>
        <v>119018165.97065474</v>
      </c>
      <c r="E29" s="17">
        <f t="shared" ref="E29:I29" si="1">SUM(E20:E28)</f>
        <v>960949070.20314312</v>
      </c>
      <c r="F29" s="17">
        <f t="shared" si="1"/>
        <v>61398957.797762513</v>
      </c>
      <c r="G29" s="17">
        <f t="shared" si="1"/>
        <v>919051968.11397827</v>
      </c>
      <c r="H29" s="17">
        <f t="shared" si="1"/>
        <v>1055361842.1068386</v>
      </c>
      <c r="I29" s="17">
        <f t="shared" si="1"/>
        <v>577302343.08843374</v>
      </c>
      <c r="K29" s="13">
        <v>2019</v>
      </c>
      <c r="L29" s="13" t="s">
        <v>23</v>
      </c>
      <c r="M29" s="13" t="s">
        <v>18</v>
      </c>
      <c r="N29" s="14"/>
      <c r="O29" s="14"/>
      <c r="P29" s="14"/>
      <c r="Q29" s="14"/>
      <c r="R29" s="14"/>
      <c r="S29" s="14"/>
    </row>
    <row r="30" spans="1:22" x14ac:dyDescent="0.3">
      <c r="B30" s="10">
        <v>2020</v>
      </c>
      <c r="C30" s="10" t="s">
        <v>14</v>
      </c>
      <c r="D30" s="11">
        <v>124687330.57425305</v>
      </c>
      <c r="E30" s="11">
        <v>403120168.17248178</v>
      </c>
      <c r="F30" s="11">
        <v>63719207.749881357</v>
      </c>
      <c r="G30" s="11">
        <v>658869503.35086083</v>
      </c>
      <c r="H30" s="11">
        <v>932424189.55271161</v>
      </c>
      <c r="I30" s="11">
        <v>158045294.56417409</v>
      </c>
      <c r="K30" s="13">
        <v>2019</v>
      </c>
      <c r="L30" s="13" t="s">
        <v>26</v>
      </c>
      <c r="M30" s="13" t="s">
        <v>16</v>
      </c>
      <c r="N30" s="14"/>
      <c r="O30" s="14"/>
      <c r="P30" s="14"/>
      <c r="Q30" s="14"/>
      <c r="R30" s="14"/>
      <c r="S30" s="14"/>
    </row>
    <row r="31" spans="1:22" x14ac:dyDescent="0.3">
      <c r="A31" s="34"/>
      <c r="B31" s="10">
        <v>2020</v>
      </c>
      <c r="C31" s="10" t="s">
        <v>17</v>
      </c>
      <c r="D31" s="11">
        <v>34910181.64417848</v>
      </c>
      <c r="E31" s="11">
        <v>179444569.00189492</v>
      </c>
      <c r="F31" s="11">
        <v>21553620.68344919</v>
      </c>
      <c r="G31" s="11">
        <v>212372208.25351086</v>
      </c>
      <c r="H31" s="11">
        <v>124367180.79979546</v>
      </c>
      <c r="I31" s="11">
        <v>149708404.14045292</v>
      </c>
      <c r="K31" s="13">
        <v>2019</v>
      </c>
      <c r="L31" s="13" t="s">
        <v>26</v>
      </c>
      <c r="M31" s="13" t="s">
        <v>18</v>
      </c>
      <c r="N31" s="14"/>
      <c r="O31" s="14"/>
      <c r="P31" s="14"/>
      <c r="Q31" s="14"/>
      <c r="R31" s="14"/>
      <c r="S31" s="14"/>
    </row>
    <row r="32" spans="1:22" x14ac:dyDescent="0.3">
      <c r="A32" s="34"/>
      <c r="B32" s="10">
        <v>2020</v>
      </c>
      <c r="C32" s="10" t="s">
        <v>19</v>
      </c>
      <c r="D32" s="11">
        <v>2309086.1756766546</v>
      </c>
      <c r="E32" s="11">
        <v>15128255.467374809</v>
      </c>
      <c r="F32" s="11">
        <v>1584111.034811781</v>
      </c>
      <c r="G32" s="11">
        <v>9089644.4753102604</v>
      </c>
      <c r="H32" s="11">
        <v>2658538.1644406416</v>
      </c>
      <c r="I32" s="11">
        <v>9248976.2780773584</v>
      </c>
      <c r="K32" s="13">
        <v>2019</v>
      </c>
      <c r="L32" s="13" t="s">
        <v>28</v>
      </c>
      <c r="M32" s="13" t="s">
        <v>16</v>
      </c>
      <c r="N32" s="14"/>
      <c r="O32" s="14"/>
      <c r="P32" s="14"/>
      <c r="Q32" s="14"/>
      <c r="R32" s="14"/>
      <c r="S32" s="14"/>
    </row>
    <row r="33" spans="1:19" x14ac:dyDescent="0.3">
      <c r="B33" s="10">
        <v>2020</v>
      </c>
      <c r="C33" s="10" t="s">
        <v>21</v>
      </c>
      <c r="D33" s="11">
        <v>-504391.68801106693</v>
      </c>
      <c r="E33" s="11">
        <v>25447051.632585909</v>
      </c>
      <c r="F33" s="11">
        <v>118583.68897153169</v>
      </c>
      <c r="G33" s="11">
        <v>39040783.285530582</v>
      </c>
      <c r="H33" s="11">
        <v>6578792.0107925488</v>
      </c>
      <c r="I33" s="11">
        <v>21975139.91486739</v>
      </c>
      <c r="K33" s="13">
        <v>2019</v>
      </c>
      <c r="L33" s="13" t="s">
        <v>28</v>
      </c>
      <c r="M33" s="13" t="s">
        <v>18</v>
      </c>
      <c r="N33" s="14"/>
      <c r="O33" s="14"/>
      <c r="P33" s="14"/>
      <c r="Q33" s="14"/>
      <c r="R33" s="14"/>
      <c r="S33" s="14"/>
    </row>
    <row r="34" spans="1:19" x14ac:dyDescent="0.3">
      <c r="B34" s="10">
        <v>2020</v>
      </c>
      <c r="C34" s="10" t="s">
        <v>22</v>
      </c>
      <c r="D34" s="11">
        <v>-3454655.4908787929</v>
      </c>
      <c r="E34" s="11">
        <v>172496640.21162453</v>
      </c>
      <c r="F34" s="11">
        <v>812197.74625861074</v>
      </c>
      <c r="G34" s="11">
        <v>14753294.319634466</v>
      </c>
      <c r="H34" s="11">
        <v>1734732.2140602204</v>
      </c>
      <c r="I34" s="11">
        <v>86142648.384050265</v>
      </c>
      <c r="K34" s="13">
        <v>2019</v>
      </c>
      <c r="L34" s="13" t="s">
        <v>30</v>
      </c>
      <c r="M34" s="13" t="s">
        <v>16</v>
      </c>
      <c r="N34" s="14"/>
      <c r="O34" s="14"/>
      <c r="P34" s="14"/>
      <c r="Q34" s="14"/>
      <c r="R34" s="14"/>
      <c r="S34" s="14"/>
    </row>
    <row r="35" spans="1:19" x14ac:dyDescent="0.3">
      <c r="B35" s="10">
        <v>2020</v>
      </c>
      <c r="C35" s="10" t="s">
        <v>24</v>
      </c>
      <c r="D35" s="11">
        <v>-2848340.2827416309</v>
      </c>
      <c r="E35" s="11">
        <v>60892590.088203616</v>
      </c>
      <c r="F35" s="11">
        <v>669651.59458834538</v>
      </c>
      <c r="G35" s="11">
        <v>6587665.3084528986</v>
      </c>
      <c r="H35" s="11">
        <v>3304460.4147071159</v>
      </c>
      <c r="I35" s="11">
        <v>10797921.801319636</v>
      </c>
      <c r="K35" s="13">
        <v>2019</v>
      </c>
      <c r="L35" s="13" t="s">
        <v>30</v>
      </c>
      <c r="M35" s="13" t="s">
        <v>18</v>
      </c>
      <c r="N35" s="14"/>
      <c r="O35" s="14"/>
      <c r="P35" s="14"/>
      <c r="Q35" s="14"/>
      <c r="R35" s="14"/>
      <c r="S35" s="14"/>
    </row>
    <row r="36" spans="1:19" x14ac:dyDescent="0.3">
      <c r="B36" s="10">
        <v>2020</v>
      </c>
      <c r="C36" s="10" t="s">
        <v>25</v>
      </c>
      <c r="D36" s="11">
        <v>-68335.000322370441</v>
      </c>
      <c r="E36" s="11">
        <v>3447567.283222124</v>
      </c>
      <c r="F36" s="11">
        <v>16065.721574538906</v>
      </c>
      <c r="G36" s="11">
        <v>320580.92491452023</v>
      </c>
      <c r="H36" s="11">
        <v>52192.56</v>
      </c>
      <c r="I36" s="11">
        <v>-23663.043821617382</v>
      </c>
      <c r="K36" s="13">
        <v>2019</v>
      </c>
      <c r="L36" s="13" t="s">
        <v>12</v>
      </c>
      <c r="M36" s="13" t="s">
        <v>16</v>
      </c>
      <c r="N36" s="14"/>
      <c r="O36" s="14"/>
      <c r="P36" s="14"/>
      <c r="Q36" s="14"/>
      <c r="R36" s="14"/>
      <c r="S36" s="14"/>
    </row>
    <row r="37" spans="1:19" x14ac:dyDescent="0.3">
      <c r="B37" s="10">
        <v>2020</v>
      </c>
      <c r="C37" s="10" t="s">
        <v>27</v>
      </c>
      <c r="D37" s="11"/>
      <c r="E37" s="11"/>
      <c r="F37" s="11"/>
      <c r="G37" s="11"/>
      <c r="H37" s="11"/>
      <c r="I37" s="11"/>
      <c r="K37" s="13">
        <v>2019</v>
      </c>
      <c r="L37" s="13" t="s">
        <v>12</v>
      </c>
      <c r="M37" s="13" t="s">
        <v>18</v>
      </c>
      <c r="N37" s="14"/>
      <c r="O37" s="14"/>
      <c r="P37" s="14"/>
      <c r="Q37" s="14"/>
      <c r="R37" s="14"/>
      <c r="S37" s="14"/>
    </row>
    <row r="38" spans="1:19" x14ac:dyDescent="0.3">
      <c r="B38" s="10">
        <v>2020</v>
      </c>
      <c r="C38" s="10" t="s">
        <v>12</v>
      </c>
      <c r="D38" s="11">
        <v>-16176.820796019292</v>
      </c>
      <c r="E38" s="11">
        <v>816136.35559823178</v>
      </c>
      <c r="F38" s="11">
        <v>3803.2091555427605</v>
      </c>
      <c r="G38" s="11">
        <v>0</v>
      </c>
      <c r="H38" s="11">
        <v>0</v>
      </c>
      <c r="I38" s="11">
        <v>543179.70803623821</v>
      </c>
      <c r="K38" s="13">
        <v>2020</v>
      </c>
      <c r="L38" s="13" t="s">
        <v>15</v>
      </c>
      <c r="M38" s="13" t="s">
        <v>16</v>
      </c>
      <c r="N38" s="14"/>
      <c r="O38" s="14"/>
      <c r="P38" s="14"/>
      <c r="Q38" s="14"/>
      <c r="R38" s="14"/>
      <c r="S38" s="14"/>
    </row>
    <row r="39" spans="1:19" x14ac:dyDescent="0.3">
      <c r="B39" s="10">
        <v>2020</v>
      </c>
      <c r="C39" s="18" t="s">
        <v>29</v>
      </c>
      <c r="D39" s="17">
        <f>SUM(D30:D38)</f>
        <v>155014699.11135828</v>
      </c>
      <c r="E39" s="17">
        <f t="shared" ref="E39:I39" si="2">SUM(E30:E38)</f>
        <v>860792978.21298587</v>
      </c>
      <c r="F39" s="17">
        <f t="shared" si="2"/>
        <v>88477241.42869091</v>
      </c>
      <c r="G39" s="17">
        <f t="shared" si="2"/>
        <v>941033679.9182142</v>
      </c>
      <c r="H39" s="17">
        <f t="shared" si="2"/>
        <v>1071120085.7165074</v>
      </c>
      <c r="I39" s="17">
        <f t="shared" si="2"/>
        <v>436437901.74715632</v>
      </c>
      <c r="K39" s="13">
        <v>2020</v>
      </c>
      <c r="L39" s="13" t="s">
        <v>15</v>
      </c>
      <c r="M39" s="13" t="s">
        <v>18</v>
      </c>
      <c r="N39" s="14"/>
      <c r="O39" s="14"/>
      <c r="P39" s="14"/>
      <c r="Q39" s="14"/>
      <c r="R39" s="14"/>
      <c r="S39" s="14"/>
    </row>
    <row r="40" spans="1:19" x14ac:dyDescent="0.3">
      <c r="B40" s="10">
        <v>2021</v>
      </c>
      <c r="C40" s="10" t="s">
        <v>14</v>
      </c>
      <c r="D40" s="11">
        <v>123436328.23362757</v>
      </c>
      <c r="E40" s="11">
        <v>420185947.1991303</v>
      </c>
      <c r="F40" s="11">
        <v>35164311.067006402</v>
      </c>
      <c r="G40" s="11">
        <v>645995157.60936081</v>
      </c>
      <c r="H40" s="11">
        <v>914386047.83669317</v>
      </c>
      <c r="I40" s="11">
        <v>102112992.92774521</v>
      </c>
      <c r="K40" s="13">
        <v>2020</v>
      </c>
      <c r="L40" s="13" t="s">
        <v>20</v>
      </c>
      <c r="M40" s="13" t="s">
        <v>16</v>
      </c>
      <c r="N40" s="14"/>
      <c r="O40" s="14"/>
      <c r="P40" s="14"/>
      <c r="Q40" s="14"/>
      <c r="R40" s="14"/>
      <c r="S40" s="14"/>
    </row>
    <row r="41" spans="1:19" x14ac:dyDescent="0.3">
      <c r="A41" s="34"/>
      <c r="B41" s="10">
        <v>2021</v>
      </c>
      <c r="C41" s="10" t="s">
        <v>17</v>
      </c>
      <c r="D41" s="11">
        <v>31953370.103413209</v>
      </c>
      <c r="E41" s="11">
        <v>188500918.51614508</v>
      </c>
      <c r="F41" s="11">
        <v>8450011.3372076321</v>
      </c>
      <c r="G41" s="11">
        <v>171610513.34439856</v>
      </c>
      <c r="H41" s="11">
        <v>196230498.2146956</v>
      </c>
      <c r="I41" s="11">
        <v>169740259.5057458</v>
      </c>
      <c r="K41" s="13">
        <v>2020</v>
      </c>
      <c r="L41" s="13" t="s">
        <v>20</v>
      </c>
      <c r="M41" s="13" t="s">
        <v>18</v>
      </c>
      <c r="N41" s="14"/>
      <c r="O41" s="14"/>
      <c r="P41" s="14"/>
      <c r="Q41" s="14"/>
      <c r="R41" s="14"/>
      <c r="S41" s="14"/>
    </row>
    <row r="42" spans="1:19" x14ac:dyDescent="0.3">
      <c r="A42" s="34"/>
      <c r="B42" s="10">
        <v>2021</v>
      </c>
      <c r="C42" s="10" t="s">
        <v>19</v>
      </c>
      <c r="D42" s="11">
        <v>1893999.0733297945</v>
      </c>
      <c r="E42" s="11">
        <v>15873408.749395985</v>
      </c>
      <c r="F42" s="11">
        <v>466492.4164645389</v>
      </c>
      <c r="G42" s="11">
        <v>9398449.3879633397</v>
      </c>
      <c r="H42" s="11">
        <v>2734670.9489277238</v>
      </c>
      <c r="I42" s="11">
        <v>11642167.200041305</v>
      </c>
      <c r="K42" s="13">
        <v>2020</v>
      </c>
      <c r="L42" s="13" t="s">
        <v>23</v>
      </c>
      <c r="M42" s="13" t="s">
        <v>16</v>
      </c>
      <c r="N42" s="14"/>
      <c r="O42" s="14"/>
      <c r="P42" s="14"/>
      <c r="Q42" s="14"/>
      <c r="R42" s="14"/>
      <c r="S42" s="14"/>
    </row>
    <row r="43" spans="1:19" x14ac:dyDescent="0.3">
      <c r="B43" s="10">
        <v>2021</v>
      </c>
      <c r="C43" s="10" t="s">
        <v>21</v>
      </c>
      <c r="D43" s="11">
        <v>0</v>
      </c>
      <c r="E43" s="11">
        <v>27456417.317363311</v>
      </c>
      <c r="F43" s="11">
        <v>0</v>
      </c>
      <c r="G43" s="11">
        <v>46043877.597795069</v>
      </c>
      <c r="H43" s="11">
        <v>9165348.7556194086</v>
      </c>
      <c r="I43" s="11">
        <v>39994783.317383975</v>
      </c>
      <c r="K43" s="13">
        <v>2020</v>
      </c>
      <c r="L43" s="13" t="s">
        <v>23</v>
      </c>
      <c r="M43" s="13" t="s">
        <v>18</v>
      </c>
      <c r="N43" s="14"/>
      <c r="O43" s="14"/>
      <c r="P43" s="14"/>
      <c r="Q43" s="14"/>
      <c r="R43" s="14"/>
      <c r="S43" s="14"/>
    </row>
    <row r="44" spans="1:19" x14ac:dyDescent="0.3">
      <c r="B44" s="10">
        <v>2021</v>
      </c>
      <c r="C44" s="10" t="s">
        <v>22</v>
      </c>
      <c r="D44" s="11">
        <v>0</v>
      </c>
      <c r="E44" s="11">
        <v>188873461.18068397</v>
      </c>
      <c r="F44" s="11">
        <v>0</v>
      </c>
      <c r="G44" s="11">
        <v>13844969.647898749</v>
      </c>
      <c r="H44" s="11">
        <v>1710893.63801246</v>
      </c>
      <c r="I44" s="11">
        <v>121669712.37570605</v>
      </c>
      <c r="K44" s="13">
        <v>2020</v>
      </c>
      <c r="L44" s="13" t="s">
        <v>26</v>
      </c>
      <c r="M44" s="13" t="s">
        <v>16</v>
      </c>
      <c r="N44" s="14"/>
      <c r="O44" s="14"/>
      <c r="P44" s="14"/>
      <c r="Q44" s="14"/>
      <c r="R44" s="14"/>
      <c r="S44" s="14"/>
    </row>
    <row r="45" spans="1:19" x14ac:dyDescent="0.3">
      <c r="B45" s="10">
        <v>2021</v>
      </c>
      <c r="C45" s="10" t="s">
        <v>24</v>
      </c>
      <c r="D45" s="11">
        <v>0</v>
      </c>
      <c r="E45" s="11">
        <v>64851557.697924927</v>
      </c>
      <c r="F45" s="11">
        <v>0</v>
      </c>
      <c r="G45" s="11">
        <v>1030721.1063329657</v>
      </c>
      <c r="H45" s="11">
        <v>2157076.2199088577</v>
      </c>
      <c r="I45" s="11">
        <v>18276740.097576328</v>
      </c>
      <c r="K45" s="13">
        <v>2020</v>
      </c>
      <c r="L45" s="13" t="s">
        <v>26</v>
      </c>
      <c r="M45" s="13" t="s">
        <v>18</v>
      </c>
      <c r="N45" s="14"/>
      <c r="O45" s="14"/>
      <c r="P45" s="14"/>
      <c r="Q45" s="14"/>
      <c r="R45" s="14"/>
      <c r="S45" s="14"/>
    </row>
    <row r="46" spans="1:19" x14ac:dyDescent="0.3">
      <c r="B46" s="10">
        <v>2021</v>
      </c>
      <c r="C46" s="10" t="s">
        <v>25</v>
      </c>
      <c r="D46" s="11">
        <v>0</v>
      </c>
      <c r="E46" s="11">
        <v>3704861.2796585113</v>
      </c>
      <c r="F46" s="11">
        <v>0</v>
      </c>
      <c r="G46" s="11">
        <v>408624.08711495786</v>
      </c>
      <c r="H46" s="11">
        <v>51422.759999999995</v>
      </c>
      <c r="I46" s="11">
        <v>110009.74143564787</v>
      </c>
      <c r="K46" s="13">
        <v>2020</v>
      </c>
      <c r="L46" s="13" t="s">
        <v>28</v>
      </c>
      <c r="M46" s="13" t="s">
        <v>16</v>
      </c>
      <c r="N46" s="14"/>
      <c r="O46" s="14"/>
      <c r="P46" s="14"/>
      <c r="Q46" s="14"/>
      <c r="R46" s="14"/>
      <c r="S46" s="14"/>
    </row>
    <row r="47" spans="1:19" x14ac:dyDescent="0.3">
      <c r="B47" s="10">
        <v>2021</v>
      </c>
      <c r="C47" s="10" t="s">
        <v>27</v>
      </c>
      <c r="D47" s="11"/>
      <c r="E47" s="11"/>
      <c r="F47" s="11"/>
      <c r="G47" s="11"/>
      <c r="H47" s="11"/>
      <c r="I47" s="11"/>
      <c r="K47" s="13">
        <v>2020</v>
      </c>
      <c r="L47" s="13" t="s">
        <v>28</v>
      </c>
      <c r="M47" s="13" t="s">
        <v>18</v>
      </c>
      <c r="N47" s="14"/>
      <c r="O47" s="14"/>
      <c r="P47" s="14"/>
      <c r="Q47" s="14"/>
      <c r="R47" s="14"/>
      <c r="S47" s="14"/>
    </row>
    <row r="48" spans="1:19" x14ac:dyDescent="0.3">
      <c r="B48" s="10">
        <v>2021</v>
      </c>
      <c r="C48" s="10" t="s">
        <v>12</v>
      </c>
      <c r="D48" s="11">
        <v>0</v>
      </c>
      <c r="E48" s="11">
        <v>879585.30426784244</v>
      </c>
      <c r="F48" s="11">
        <v>0</v>
      </c>
      <c r="G48" s="11">
        <v>0</v>
      </c>
      <c r="H48" s="11">
        <v>0</v>
      </c>
      <c r="I48" s="11">
        <v>1081512.291397267</v>
      </c>
      <c r="K48" s="13">
        <v>2020</v>
      </c>
      <c r="L48" s="13" t="s">
        <v>30</v>
      </c>
      <c r="M48" s="13" t="s">
        <v>16</v>
      </c>
      <c r="N48" s="14"/>
      <c r="O48" s="14"/>
      <c r="P48" s="14"/>
      <c r="Q48" s="14"/>
      <c r="R48" s="14"/>
      <c r="S48" s="14"/>
    </row>
    <row r="49" spans="1:19" x14ac:dyDescent="0.3">
      <c r="B49" s="10">
        <v>2021</v>
      </c>
      <c r="C49" s="18" t="s">
        <v>29</v>
      </c>
      <c r="D49" s="17">
        <f>SUM(D40:D48)</f>
        <v>157283697.41037059</v>
      </c>
      <c r="E49" s="17">
        <f t="shared" ref="E49:I49" si="3">SUM(E40:E48)</f>
        <v>910326157.24457002</v>
      </c>
      <c r="F49" s="17">
        <f t="shared" si="3"/>
        <v>44080814.820678569</v>
      </c>
      <c r="G49" s="17">
        <f t="shared" si="3"/>
        <v>888332312.78086448</v>
      </c>
      <c r="H49" s="17">
        <f t="shared" si="3"/>
        <v>1126435958.3738573</v>
      </c>
      <c r="I49" s="17">
        <f t="shared" si="3"/>
        <v>464628177.45703161</v>
      </c>
      <c r="K49" s="13">
        <v>2020</v>
      </c>
      <c r="L49" s="13" t="s">
        <v>30</v>
      </c>
      <c r="M49" s="13" t="s">
        <v>18</v>
      </c>
      <c r="N49" s="14"/>
      <c r="O49" s="14"/>
      <c r="P49" s="14"/>
      <c r="Q49" s="14"/>
      <c r="R49" s="14"/>
      <c r="S49" s="14"/>
    </row>
    <row r="50" spans="1:19" x14ac:dyDescent="0.3">
      <c r="B50" s="10">
        <v>2022</v>
      </c>
      <c r="C50" s="10" t="s">
        <v>14</v>
      </c>
      <c r="D50" s="11">
        <v>143672274.33464256</v>
      </c>
      <c r="E50" s="11">
        <v>471123601.97566116</v>
      </c>
      <c r="F50" s="11">
        <v>61606108.576649703</v>
      </c>
      <c r="G50" s="11">
        <v>736514121.68844616</v>
      </c>
      <c r="H50" s="11">
        <v>1051227120.0698333</v>
      </c>
      <c r="I50" s="11">
        <v>81787214.690431446</v>
      </c>
      <c r="K50" s="13">
        <v>2020</v>
      </c>
      <c r="L50" s="13" t="s">
        <v>12</v>
      </c>
      <c r="M50" s="13" t="s">
        <v>16</v>
      </c>
      <c r="N50" s="14"/>
      <c r="O50" s="14"/>
      <c r="P50" s="14"/>
      <c r="Q50" s="14"/>
      <c r="R50" s="14"/>
      <c r="S50" s="14"/>
    </row>
    <row r="51" spans="1:19" x14ac:dyDescent="0.3">
      <c r="B51" s="10">
        <v>2022</v>
      </c>
      <c r="C51" s="10" t="s">
        <v>17</v>
      </c>
      <c r="D51" s="11">
        <v>40082926.369055152</v>
      </c>
      <c r="E51" s="11">
        <v>213401622.9732461</v>
      </c>
      <c r="F51" s="11">
        <v>18851977.966104131</v>
      </c>
      <c r="G51" s="11">
        <v>194978574.65385425</v>
      </c>
      <c r="H51" s="11">
        <v>225503031.54548118</v>
      </c>
      <c r="I51" s="11">
        <v>156496813.13039368</v>
      </c>
      <c r="K51" s="13">
        <v>2020</v>
      </c>
      <c r="L51" s="13" t="s">
        <v>12</v>
      </c>
      <c r="M51" s="13" t="s">
        <v>18</v>
      </c>
      <c r="N51" s="14"/>
      <c r="O51" s="14"/>
      <c r="P51" s="14"/>
      <c r="Q51" s="14"/>
      <c r="R51" s="14"/>
      <c r="S51" s="14"/>
    </row>
    <row r="52" spans="1:19" x14ac:dyDescent="0.3">
      <c r="B52" s="10">
        <v>2022</v>
      </c>
      <c r="C52" s="10" t="s">
        <v>19</v>
      </c>
      <c r="D52" s="11">
        <v>2543492.3626199351</v>
      </c>
      <c r="E52" s="11">
        <v>17797577.907381553</v>
      </c>
      <c r="F52" s="11">
        <v>1283169.3955510817</v>
      </c>
      <c r="G52" s="11">
        <v>10756252.314300392</v>
      </c>
      <c r="H52" s="11">
        <v>3143679.4643713799</v>
      </c>
      <c r="I52" s="11">
        <v>12060704.825301986</v>
      </c>
      <c r="K52" s="10">
        <v>2021</v>
      </c>
      <c r="L52" s="10" t="s">
        <v>15</v>
      </c>
      <c r="M52" s="10" t="s">
        <v>16</v>
      </c>
      <c r="N52" s="19"/>
      <c r="O52" s="19"/>
      <c r="P52" s="19"/>
      <c r="Q52" s="19"/>
      <c r="R52" s="19"/>
      <c r="S52" s="19"/>
    </row>
    <row r="53" spans="1:19" x14ac:dyDescent="0.3">
      <c r="B53" s="10">
        <v>2022</v>
      </c>
      <c r="C53" s="10" t="s">
        <v>21</v>
      </c>
      <c r="D53" s="11">
        <v>2782822.7915085391</v>
      </c>
      <c r="E53" s="11">
        <v>30911443.774752766</v>
      </c>
      <c r="F53" s="11">
        <v>226292.44712357668</v>
      </c>
      <c r="G53" s="11">
        <v>52712576.663943917</v>
      </c>
      <c r="H53" s="11">
        <v>10536155.612484267</v>
      </c>
      <c r="I53" s="11">
        <v>46699609.300221696</v>
      </c>
      <c r="K53" s="10">
        <v>2021</v>
      </c>
      <c r="L53" s="10" t="s">
        <v>15</v>
      </c>
      <c r="M53" s="10" t="s">
        <v>18</v>
      </c>
      <c r="N53" s="19"/>
      <c r="O53" s="19"/>
      <c r="P53" s="19"/>
      <c r="Q53" s="19"/>
      <c r="R53" s="19"/>
      <c r="S53" s="19"/>
    </row>
    <row r="54" spans="1:19" x14ac:dyDescent="0.3">
      <c r="B54" s="10">
        <v>2022</v>
      </c>
      <c r="C54" s="10" t="s">
        <v>22</v>
      </c>
      <c r="D54" s="11">
        <v>19627983.75381824</v>
      </c>
      <c r="E54" s="11">
        <v>215861389.26023945</v>
      </c>
      <c r="F54" s="11">
        <v>1596100.3658970166</v>
      </c>
      <c r="G54" s="11">
        <v>15859597.946603842</v>
      </c>
      <c r="H54" s="11">
        <v>1745101.4542095428</v>
      </c>
      <c r="I54" s="11">
        <v>150740265.92026716</v>
      </c>
      <c r="K54" s="10">
        <v>2021</v>
      </c>
      <c r="L54" s="10" t="s">
        <v>20</v>
      </c>
      <c r="M54" s="10" t="s">
        <v>16</v>
      </c>
      <c r="N54" s="19"/>
      <c r="O54" s="19"/>
      <c r="P54" s="19"/>
      <c r="Q54" s="19"/>
      <c r="R54" s="19"/>
      <c r="S54" s="19"/>
    </row>
    <row r="55" spans="1:19" x14ac:dyDescent="0.3">
      <c r="B55" s="10">
        <v>2022</v>
      </c>
      <c r="C55" s="10" t="s">
        <v>24</v>
      </c>
      <c r="D55" s="11">
        <v>15695042.942049358</v>
      </c>
      <c r="E55" s="11">
        <v>74119705.637135908</v>
      </c>
      <c r="F55" s="11">
        <v>1276283.0913644512</v>
      </c>
      <c r="G55" s="11">
        <v>1176156.7141067474</v>
      </c>
      <c r="H55" s="11">
        <v>2318197.5351040964</v>
      </c>
      <c r="I55" s="11">
        <v>59294045.074581757</v>
      </c>
      <c r="K55" s="10">
        <v>2021</v>
      </c>
      <c r="L55" s="10" t="s">
        <v>20</v>
      </c>
      <c r="M55" s="10" t="s">
        <v>18</v>
      </c>
      <c r="N55" s="19"/>
      <c r="O55" s="19"/>
      <c r="P55" s="19"/>
      <c r="Q55" s="19"/>
      <c r="R55" s="19"/>
      <c r="S55" s="19"/>
    </row>
    <row r="56" spans="1:19" x14ac:dyDescent="0.3">
      <c r="B56" s="10">
        <v>2022</v>
      </c>
      <c r="C56" s="10" t="s">
        <v>25</v>
      </c>
      <c r="D56" s="11">
        <v>372838.72790366126</v>
      </c>
      <c r="E56" s="11">
        <v>4141472.2524953871</v>
      </c>
      <c r="F56" s="11">
        <v>30318.347390717056</v>
      </c>
      <c r="G56" s="11">
        <v>468303.72723483853</v>
      </c>
      <c r="H56" s="11">
        <v>50610.720000000001</v>
      </c>
      <c r="I56" s="11">
        <v>1017030.0434741784</v>
      </c>
      <c r="K56" s="10">
        <v>2021</v>
      </c>
      <c r="L56" s="10" t="s">
        <v>23</v>
      </c>
      <c r="M56" s="10" t="s">
        <v>16</v>
      </c>
      <c r="N56" s="19"/>
      <c r="O56" s="19"/>
      <c r="P56" s="19"/>
      <c r="Q56" s="19"/>
      <c r="R56" s="19"/>
      <c r="S56" s="19"/>
    </row>
    <row r="57" spans="1:19" x14ac:dyDescent="0.3">
      <c r="B57" s="10">
        <v>2022</v>
      </c>
      <c r="C57" s="10" t="s">
        <v>27</v>
      </c>
      <c r="D57" s="11"/>
      <c r="E57" s="11"/>
      <c r="F57" s="11"/>
      <c r="G57" s="11"/>
      <c r="H57" s="11"/>
      <c r="I57" s="11"/>
      <c r="K57" s="10">
        <v>2021</v>
      </c>
      <c r="L57" s="10" t="s">
        <v>23</v>
      </c>
      <c r="M57" s="10" t="s">
        <v>18</v>
      </c>
      <c r="N57" s="19"/>
      <c r="O57" s="19"/>
      <c r="P57" s="19"/>
      <c r="Q57" s="19"/>
      <c r="R57" s="19"/>
      <c r="S57" s="19"/>
    </row>
    <row r="58" spans="1:19" x14ac:dyDescent="0.3">
      <c r="B58" s="10">
        <v>2022</v>
      </c>
      <c r="C58" s="10" t="s">
        <v>12</v>
      </c>
      <c r="D58" s="11">
        <v>90069.932258790825</v>
      </c>
      <c r="E58" s="11">
        <v>1000491.8945284768</v>
      </c>
      <c r="F58" s="11">
        <v>7324.2699626042704</v>
      </c>
      <c r="G58" s="11">
        <v>0</v>
      </c>
      <c r="H58" s="11">
        <v>0</v>
      </c>
      <c r="I58" s="11">
        <v>1330912.7993457874</v>
      </c>
      <c r="K58" s="10">
        <v>2021</v>
      </c>
      <c r="L58" s="10" t="s">
        <v>26</v>
      </c>
      <c r="M58" s="10" t="s">
        <v>16</v>
      </c>
      <c r="N58" s="19"/>
      <c r="O58" s="19"/>
      <c r="P58" s="19"/>
      <c r="Q58" s="19"/>
      <c r="R58" s="19"/>
      <c r="S58" s="19"/>
    </row>
    <row r="59" spans="1:19" x14ac:dyDescent="0.3">
      <c r="A59" s="34"/>
      <c r="B59" s="10">
        <v>2022</v>
      </c>
      <c r="C59" s="18" t="s">
        <v>29</v>
      </c>
      <c r="D59" s="20">
        <f>SUM(D50:D58)</f>
        <v>224867451.21385622</v>
      </c>
      <c r="E59" s="20">
        <f t="shared" ref="E59:I59" si="4">SUM(E50:E58)</f>
        <v>1028357305.6754408</v>
      </c>
      <c r="F59" s="20">
        <f t="shared" si="4"/>
        <v>84877574.460043281</v>
      </c>
      <c r="G59" s="20">
        <f t="shared" si="4"/>
        <v>1012465583.7084903</v>
      </c>
      <c r="H59" s="20">
        <f t="shared" si="4"/>
        <v>1294523896.4014838</v>
      </c>
      <c r="I59" s="20">
        <f t="shared" si="4"/>
        <v>509426595.78401768</v>
      </c>
      <c r="K59" s="10">
        <v>2021</v>
      </c>
      <c r="L59" s="10" t="s">
        <v>26</v>
      </c>
      <c r="M59" s="10" t="s">
        <v>18</v>
      </c>
      <c r="N59" s="19"/>
      <c r="O59" s="19"/>
      <c r="P59" s="19"/>
      <c r="Q59" s="19"/>
      <c r="R59" s="19"/>
      <c r="S59" s="19"/>
    </row>
    <row r="60" spans="1:19" x14ac:dyDescent="0.3">
      <c r="B60" s="10">
        <v>2023</v>
      </c>
      <c r="C60" s="10" t="s">
        <v>14</v>
      </c>
      <c r="D60" s="11">
        <v>146522394.08649078</v>
      </c>
      <c r="E60" s="11">
        <v>484128181.56527096</v>
      </c>
      <c r="F60" s="11">
        <v>57508831.307193235</v>
      </c>
      <c r="G60" s="11">
        <v>809469301.18745482</v>
      </c>
      <c r="H60" s="11">
        <v>1089722343.2273822</v>
      </c>
      <c r="I60" s="11">
        <v>91888219.068992376</v>
      </c>
      <c r="K60" s="10">
        <v>2021</v>
      </c>
      <c r="L60" s="10" t="s">
        <v>28</v>
      </c>
      <c r="M60" s="10" t="s">
        <v>16</v>
      </c>
      <c r="N60" s="19"/>
      <c r="O60" s="19"/>
      <c r="P60" s="19"/>
      <c r="Q60" s="19"/>
      <c r="R60" s="19"/>
      <c r="S60" s="19"/>
    </row>
    <row r="61" spans="1:19" x14ac:dyDescent="0.3">
      <c r="B61" s="10">
        <v>2023</v>
      </c>
      <c r="C61" s="10" t="s">
        <v>17</v>
      </c>
      <c r="D61" s="11">
        <v>40124159.68257048</v>
      </c>
      <c r="E61" s="11">
        <v>219292218.09280637</v>
      </c>
      <c r="F61" s="11">
        <v>16739069.202668443</v>
      </c>
      <c r="G61" s="11">
        <v>212717361.23528042</v>
      </c>
      <c r="H61" s="11">
        <v>233737790.01206592</v>
      </c>
      <c r="I61" s="11">
        <v>163978548.73058704</v>
      </c>
      <c r="K61" s="10">
        <v>2021</v>
      </c>
      <c r="L61" s="10" t="s">
        <v>28</v>
      </c>
      <c r="M61" s="10" t="s">
        <v>18</v>
      </c>
      <c r="N61" s="19"/>
      <c r="O61" s="19"/>
      <c r="P61" s="19"/>
      <c r="Q61" s="19"/>
      <c r="R61" s="19"/>
      <c r="S61" s="19"/>
    </row>
    <row r="62" spans="1:19" x14ac:dyDescent="0.3">
      <c r="B62" s="10">
        <v>2023</v>
      </c>
      <c r="C62" s="10" t="s">
        <v>19</v>
      </c>
      <c r="D62" s="11">
        <v>2506961.1164559526</v>
      </c>
      <c r="E62" s="11">
        <v>18288850.298380934</v>
      </c>
      <c r="F62" s="11">
        <v>1098659.191090544</v>
      </c>
      <c r="G62" s="11">
        <v>11507463.686234355</v>
      </c>
      <c r="H62" s="11">
        <v>3258739.0371597097</v>
      </c>
      <c r="I62" s="11">
        <v>12508723.140087299</v>
      </c>
      <c r="K62" s="10">
        <v>2021</v>
      </c>
      <c r="L62" s="10" t="s">
        <v>30</v>
      </c>
      <c r="M62" s="10" t="s">
        <v>16</v>
      </c>
      <c r="N62" s="19"/>
      <c r="O62" s="19"/>
      <c r="P62" s="19"/>
      <c r="Q62" s="19"/>
      <c r="R62" s="19"/>
      <c r="S62" s="19"/>
    </row>
    <row r="63" spans="1:19" x14ac:dyDescent="0.3">
      <c r="B63" s="10">
        <v>2023</v>
      </c>
      <c r="C63" s="10" t="s">
        <v>21</v>
      </c>
      <c r="D63" s="11">
        <v>2024722.1819092182</v>
      </c>
      <c r="E63" s="11">
        <v>31763772.081897184</v>
      </c>
      <c r="F63" s="11">
        <v>226292.44712357668</v>
      </c>
      <c r="G63" s="11">
        <v>56268735.083853498</v>
      </c>
      <c r="H63" s="11">
        <v>10921781.939004876</v>
      </c>
      <c r="I63" s="11">
        <v>45973632.564574756</v>
      </c>
      <c r="K63" s="10">
        <v>2021</v>
      </c>
      <c r="L63" s="10" t="s">
        <v>30</v>
      </c>
      <c r="M63" s="10" t="s">
        <v>18</v>
      </c>
      <c r="N63" s="19"/>
      <c r="O63" s="19"/>
      <c r="P63" s="19"/>
      <c r="Q63" s="19"/>
      <c r="R63" s="19"/>
      <c r="S63" s="19"/>
    </row>
    <row r="64" spans="1:19" x14ac:dyDescent="0.3">
      <c r="B64" s="10">
        <v>2023</v>
      </c>
      <c r="C64" s="10" t="s">
        <v>22</v>
      </c>
      <c r="D64" s="11">
        <v>14280900.032073641</v>
      </c>
      <c r="E64" s="11">
        <v>221813384.70330879</v>
      </c>
      <c r="F64" s="11">
        <v>1596100.3658970166</v>
      </c>
      <c r="G64" s="11">
        <v>16858947.116466321</v>
      </c>
      <c r="H64" s="11">
        <v>1826653.1649682834</v>
      </c>
      <c r="I64" s="11">
        <v>153419633.13284469</v>
      </c>
      <c r="K64" s="10">
        <v>2021</v>
      </c>
      <c r="L64" s="10" t="s">
        <v>12</v>
      </c>
      <c r="M64" s="10" t="s">
        <v>16</v>
      </c>
      <c r="N64" s="19"/>
      <c r="O64" s="19"/>
      <c r="P64" s="19"/>
      <c r="Q64" s="19"/>
      <c r="R64" s="19"/>
      <c r="S64" s="19"/>
    </row>
    <row r="65" spans="1:19" x14ac:dyDescent="0.3">
      <c r="B65" s="10">
        <v>2023</v>
      </c>
      <c r="C65" s="10" t="s">
        <v>24</v>
      </c>
      <c r="D65" s="11">
        <v>11419376.644374281</v>
      </c>
      <c r="E65" s="11">
        <v>76163425.22823894</v>
      </c>
      <c r="F65" s="11">
        <v>1276283.0913644512</v>
      </c>
      <c r="G65" s="11">
        <v>1284359.6464516572</v>
      </c>
      <c r="H65" s="11">
        <v>2415924.9191230237</v>
      </c>
      <c r="I65" s="11">
        <v>51423756.285766974</v>
      </c>
      <c r="K65" s="10">
        <v>2021</v>
      </c>
      <c r="L65" s="10" t="s">
        <v>12</v>
      </c>
      <c r="M65" s="10" t="s">
        <v>18</v>
      </c>
      <c r="N65" s="19"/>
      <c r="O65" s="19"/>
      <c r="P65" s="19"/>
      <c r="Q65" s="19"/>
      <c r="R65" s="19"/>
      <c r="S65" s="19"/>
    </row>
    <row r="66" spans="1:19" x14ac:dyDescent="0.3">
      <c r="B66" s="10">
        <v>2023</v>
      </c>
      <c r="C66" s="10" t="s">
        <v>25</v>
      </c>
      <c r="D66" s="11">
        <v>271269.46241953759</v>
      </c>
      <c r="E66" s="11">
        <v>4255666.0138666369</v>
      </c>
      <c r="F66" s="11">
        <v>30318.347390717056</v>
      </c>
      <c r="G66" s="11">
        <v>497489.3317634858</v>
      </c>
      <c r="H66" s="11">
        <v>53141.256000000016</v>
      </c>
      <c r="I66" s="11">
        <v>798253.18000777403</v>
      </c>
      <c r="K66" s="10">
        <v>2022</v>
      </c>
      <c r="L66" s="10" t="s">
        <v>15</v>
      </c>
      <c r="M66" s="10" t="s">
        <v>16</v>
      </c>
      <c r="N66" s="19"/>
      <c r="O66" s="19"/>
      <c r="P66" s="19"/>
      <c r="Q66" s="19"/>
      <c r="R66" s="19"/>
      <c r="S66" s="19"/>
    </row>
    <row r="67" spans="1:19" x14ac:dyDescent="0.3">
      <c r="B67" s="10">
        <v>2023</v>
      </c>
      <c r="C67" s="10" t="s">
        <v>27</v>
      </c>
      <c r="D67" s="11"/>
      <c r="E67" s="11"/>
      <c r="F67" s="11"/>
      <c r="G67" s="11"/>
      <c r="H67" s="11"/>
      <c r="I67" s="11"/>
      <c r="K67" s="10">
        <v>2022</v>
      </c>
      <c r="L67" s="10" t="s">
        <v>15</v>
      </c>
      <c r="M67" s="10" t="s">
        <v>18</v>
      </c>
      <c r="N67" s="19"/>
      <c r="O67" s="19"/>
      <c r="P67" s="19"/>
      <c r="Q67" s="19"/>
      <c r="R67" s="19"/>
      <c r="S67" s="19"/>
    </row>
    <row r="68" spans="1:19" x14ac:dyDescent="0.3">
      <c r="B68" s="10">
        <v>2023</v>
      </c>
      <c r="C68" s="10" t="s">
        <v>12</v>
      </c>
      <c r="D68" s="11">
        <v>65532.951046651251</v>
      </c>
      <c r="E68" s="11">
        <v>1028078.6863001267</v>
      </c>
      <c r="F68" s="11">
        <v>7324.2699626042704</v>
      </c>
      <c r="G68" s="11">
        <v>0</v>
      </c>
      <c r="H68" s="11">
        <v>0</v>
      </c>
      <c r="I68" s="11">
        <v>1412522.4037836248</v>
      </c>
      <c r="K68" s="10">
        <v>2022</v>
      </c>
      <c r="L68" s="10" t="s">
        <v>20</v>
      </c>
      <c r="M68" s="10" t="s">
        <v>16</v>
      </c>
      <c r="N68" s="19"/>
      <c r="O68" s="19"/>
      <c r="P68" s="19"/>
      <c r="Q68" s="19"/>
      <c r="R68" s="19"/>
      <c r="S68" s="19"/>
    </row>
    <row r="69" spans="1:19" x14ac:dyDescent="0.3">
      <c r="A69" s="34"/>
      <c r="B69" s="10">
        <v>2023</v>
      </c>
      <c r="C69" s="18" t="s">
        <v>29</v>
      </c>
      <c r="D69" s="20">
        <f>SUM(D60:D68)</f>
        <v>217215316.15734053</v>
      </c>
      <c r="E69" s="20">
        <f t="shared" ref="E69:I69" si="5">SUM(E60:E68)</f>
        <v>1056733576.6700701</v>
      </c>
      <c r="F69" s="20">
        <f t="shared" si="5"/>
        <v>78482878.222690582</v>
      </c>
      <c r="G69" s="20">
        <f t="shared" si="5"/>
        <v>1108603657.2875047</v>
      </c>
      <c r="H69" s="20">
        <f t="shared" si="5"/>
        <v>1341936373.5557039</v>
      </c>
      <c r="I69" s="20">
        <f t="shared" si="5"/>
        <v>521403288.50664449</v>
      </c>
      <c r="K69" s="10">
        <v>2022</v>
      </c>
      <c r="L69" s="10" t="s">
        <v>20</v>
      </c>
      <c r="M69" s="10" t="s">
        <v>18</v>
      </c>
      <c r="N69" s="19"/>
      <c r="O69" s="19"/>
      <c r="P69" s="19"/>
      <c r="Q69" s="19"/>
      <c r="R69" s="19"/>
      <c r="S69" s="19"/>
    </row>
    <row r="70" spans="1:19" x14ac:dyDescent="0.3">
      <c r="B70" s="10">
        <v>2024</v>
      </c>
      <c r="C70" s="10" t="s">
        <v>14</v>
      </c>
      <c r="D70" s="11">
        <v>153299735.66961867</v>
      </c>
      <c r="E70" s="11">
        <v>507052498.73797542</v>
      </c>
      <c r="F70" s="11">
        <v>58754338.475286715</v>
      </c>
      <c r="G70" s="11">
        <v>845123455.70542145</v>
      </c>
      <c r="H70" s="11">
        <v>1144014410.5592599</v>
      </c>
      <c r="I70" s="11">
        <v>62447194.36748863</v>
      </c>
      <c r="K70" s="10">
        <v>2022</v>
      </c>
      <c r="L70" s="10" t="s">
        <v>23</v>
      </c>
      <c r="M70" s="10" t="s">
        <v>16</v>
      </c>
      <c r="N70" s="19"/>
      <c r="O70" s="19"/>
      <c r="P70" s="19"/>
      <c r="Q70" s="19"/>
      <c r="R70" s="19"/>
      <c r="S70" s="19"/>
    </row>
    <row r="71" spans="1:19" x14ac:dyDescent="0.3">
      <c r="B71" s="10">
        <v>2024</v>
      </c>
      <c r="C71" s="10" t="s">
        <v>17</v>
      </c>
      <c r="D71" s="11">
        <v>41881791.40937613</v>
      </c>
      <c r="E71" s="11">
        <v>229676088.63058797</v>
      </c>
      <c r="F71" s="11">
        <v>17036204.419700548</v>
      </c>
      <c r="G71" s="11">
        <v>221922016.06520927</v>
      </c>
      <c r="H71" s="11">
        <v>245351752.06911892</v>
      </c>
      <c r="I71" s="11">
        <v>181575033.47349635</v>
      </c>
      <c r="K71" s="10">
        <v>2022</v>
      </c>
      <c r="L71" s="10" t="s">
        <v>23</v>
      </c>
      <c r="M71" s="10" t="s">
        <v>18</v>
      </c>
      <c r="N71" s="19"/>
      <c r="O71" s="19"/>
      <c r="P71" s="19"/>
      <c r="Q71" s="19"/>
      <c r="R71" s="19"/>
      <c r="S71" s="19"/>
    </row>
    <row r="72" spans="1:19" x14ac:dyDescent="0.3">
      <c r="B72" s="10">
        <v>2024</v>
      </c>
      <c r="C72" s="10" t="s">
        <v>19</v>
      </c>
      <c r="D72" s="11">
        <v>2611578.0492254659</v>
      </c>
      <c r="E72" s="11">
        <v>19154859.386322599</v>
      </c>
      <c r="F72" s="11">
        <v>1114821.2617840732</v>
      </c>
      <c r="G72" s="11">
        <v>12044151.716205439</v>
      </c>
      <c r="H72" s="11">
        <v>3421014.2900510826</v>
      </c>
      <c r="I72" s="11">
        <v>14294601.613271166</v>
      </c>
      <c r="K72" s="10">
        <v>2022</v>
      </c>
      <c r="L72" s="10" t="s">
        <v>26</v>
      </c>
      <c r="M72" s="10" t="s">
        <v>16</v>
      </c>
      <c r="N72" s="19"/>
      <c r="O72" s="19"/>
      <c r="P72" s="19"/>
      <c r="Q72" s="19"/>
      <c r="R72" s="19"/>
      <c r="S72" s="19"/>
    </row>
    <row r="73" spans="1:19" x14ac:dyDescent="0.3">
      <c r="B73" s="10">
        <v>2024</v>
      </c>
      <c r="C73" s="10" t="s">
        <v>21</v>
      </c>
      <c r="D73" s="11">
        <v>2024722.1819092182</v>
      </c>
      <c r="E73" s="11">
        <v>33266246.215229724</v>
      </c>
      <c r="F73" s="11">
        <v>226292.44712357668</v>
      </c>
      <c r="G73" s="11">
        <v>58905349.919840373</v>
      </c>
      <c r="H73" s="11">
        <v>11465653.327896819</v>
      </c>
      <c r="I73" s="11">
        <v>51420939.287996769</v>
      </c>
      <c r="K73" s="10">
        <v>2022</v>
      </c>
      <c r="L73" s="10" t="s">
        <v>26</v>
      </c>
      <c r="M73" s="10" t="s">
        <v>18</v>
      </c>
      <c r="N73" s="19"/>
      <c r="O73" s="19"/>
      <c r="P73" s="19"/>
      <c r="Q73" s="19"/>
      <c r="R73" s="19"/>
      <c r="S73" s="19"/>
    </row>
    <row r="74" spans="1:19" x14ac:dyDescent="0.3">
      <c r="B74" s="10">
        <v>2024</v>
      </c>
      <c r="C74" s="10" t="s">
        <v>22</v>
      </c>
      <c r="D74" s="11">
        <v>14280900.032073641</v>
      </c>
      <c r="E74" s="11">
        <v>232305490.99611264</v>
      </c>
      <c r="F74" s="11">
        <v>1596100.3658970166</v>
      </c>
      <c r="G74" s="11">
        <v>17655885.087475836</v>
      </c>
      <c r="H74" s="11">
        <v>1917896.2336042372</v>
      </c>
      <c r="I74" s="11">
        <v>163711196.40379065</v>
      </c>
      <c r="K74" s="10">
        <v>2022</v>
      </c>
      <c r="L74" s="10" t="s">
        <v>28</v>
      </c>
      <c r="M74" s="10" t="s">
        <v>16</v>
      </c>
      <c r="N74" s="19"/>
      <c r="O74" s="19"/>
      <c r="P74" s="19"/>
      <c r="Q74" s="19"/>
      <c r="R74" s="19"/>
      <c r="S74" s="19"/>
    </row>
    <row r="75" spans="1:19" x14ac:dyDescent="0.3">
      <c r="B75" s="10">
        <v>2024</v>
      </c>
      <c r="C75" s="10" t="s">
        <v>24</v>
      </c>
      <c r="D75" s="11">
        <v>11419376.644374281</v>
      </c>
      <c r="E75" s="11">
        <v>79766069.650204599</v>
      </c>
      <c r="F75" s="11">
        <v>1276283.0913644512</v>
      </c>
      <c r="G75" s="11">
        <v>1341692.7725210011</v>
      </c>
      <c r="H75" s="11">
        <v>2536435.5506483195</v>
      </c>
      <c r="I75" s="11">
        <v>58360952.127564974</v>
      </c>
      <c r="K75" s="10">
        <v>2022</v>
      </c>
      <c r="L75" s="10" t="s">
        <v>28</v>
      </c>
      <c r="M75" s="10" t="s">
        <v>18</v>
      </c>
      <c r="N75" s="19"/>
      <c r="O75" s="19"/>
      <c r="P75" s="19"/>
      <c r="Q75" s="19"/>
      <c r="R75" s="19"/>
      <c r="S75" s="19"/>
    </row>
    <row r="76" spans="1:19" x14ac:dyDescent="0.3">
      <c r="B76" s="10">
        <v>2024</v>
      </c>
      <c r="C76" s="10" t="s">
        <v>25</v>
      </c>
      <c r="D76" s="11">
        <v>271269.46241953759</v>
      </c>
      <c r="E76" s="11">
        <v>4456965.4089589827</v>
      </c>
      <c r="F76" s="11">
        <v>30318.347390717056</v>
      </c>
      <c r="G76" s="11">
        <v>521038.16029713844</v>
      </c>
      <c r="H76" s="11">
        <v>55798.318800000015</v>
      </c>
      <c r="I76" s="11">
        <v>879931.35655899276</v>
      </c>
      <c r="K76" s="10">
        <v>2022</v>
      </c>
      <c r="L76" s="10" t="s">
        <v>30</v>
      </c>
      <c r="M76" s="10" t="s">
        <v>16</v>
      </c>
      <c r="N76" s="19"/>
      <c r="O76" s="19"/>
      <c r="P76" s="19"/>
      <c r="Q76" s="19"/>
      <c r="R76" s="19"/>
      <c r="S76" s="19"/>
    </row>
    <row r="77" spans="1:19" x14ac:dyDescent="0.3">
      <c r="B77" s="10">
        <v>2024</v>
      </c>
      <c r="C77" s="10" t="s">
        <v>27</v>
      </c>
      <c r="D77" s="11"/>
      <c r="E77" s="11"/>
      <c r="F77" s="11"/>
      <c r="G77" s="11"/>
      <c r="H77" s="11"/>
      <c r="I77" s="11"/>
      <c r="K77" s="10">
        <v>2022</v>
      </c>
      <c r="L77" s="10" t="s">
        <v>30</v>
      </c>
      <c r="M77" s="10" t="s">
        <v>18</v>
      </c>
      <c r="N77" s="19"/>
      <c r="O77" s="19"/>
      <c r="P77" s="19"/>
      <c r="Q77" s="19"/>
      <c r="R77" s="19"/>
      <c r="S77" s="19"/>
    </row>
    <row r="78" spans="1:19" x14ac:dyDescent="0.3">
      <c r="B78" s="10">
        <v>2024</v>
      </c>
      <c r="C78" s="10" t="s">
        <v>12</v>
      </c>
      <c r="D78" s="11">
        <v>65532.951046651251</v>
      </c>
      <c r="E78" s="11">
        <v>1076708.352487562</v>
      </c>
      <c r="F78" s="11">
        <v>7324.2699626042704</v>
      </c>
      <c r="G78" s="11">
        <v>0</v>
      </c>
      <c r="H78" s="11">
        <v>0</v>
      </c>
      <c r="I78" s="11">
        <v>1656628.3318406292</v>
      </c>
      <c r="K78" s="10">
        <v>2022</v>
      </c>
      <c r="L78" s="10" t="s">
        <v>12</v>
      </c>
      <c r="M78" s="10" t="s">
        <v>16</v>
      </c>
      <c r="N78" s="19"/>
      <c r="O78" s="19"/>
      <c r="P78" s="19"/>
      <c r="Q78" s="19"/>
      <c r="R78" s="19"/>
      <c r="S78" s="19"/>
    </row>
    <row r="79" spans="1:19" x14ac:dyDescent="0.3">
      <c r="A79" s="34"/>
      <c r="B79" s="10">
        <v>2024</v>
      </c>
      <c r="C79" s="18" t="s">
        <v>29</v>
      </c>
      <c r="D79" s="20">
        <f>SUM(D70:D78)</f>
        <v>225854906.40004361</v>
      </c>
      <c r="E79" s="20">
        <f t="shared" ref="E79:I79" si="6">SUM(E70:E78)</f>
        <v>1106754927.3778796</v>
      </c>
      <c r="F79" s="20">
        <f t="shared" si="6"/>
        <v>80041682.678509697</v>
      </c>
      <c r="G79" s="20">
        <f t="shared" si="6"/>
        <v>1157513589.4269705</v>
      </c>
      <c r="H79" s="20">
        <f t="shared" si="6"/>
        <v>1408762960.3493791</v>
      </c>
      <c r="I79" s="20">
        <f t="shared" si="6"/>
        <v>534346476.96200818</v>
      </c>
      <c r="K79" s="10">
        <v>2022</v>
      </c>
      <c r="L79" s="10" t="s">
        <v>12</v>
      </c>
      <c r="M79" s="10" t="s">
        <v>18</v>
      </c>
      <c r="N79" s="19"/>
      <c r="O79" s="19"/>
      <c r="P79" s="19"/>
      <c r="Q79" s="19"/>
      <c r="R79" s="19"/>
      <c r="S79" s="19"/>
    </row>
    <row r="80" spans="1:19" x14ac:dyDescent="0.3">
      <c r="B80" s="10">
        <v>2025</v>
      </c>
      <c r="C80" s="10" t="s">
        <v>14</v>
      </c>
      <c r="D80" s="11">
        <v>149440381.90796956</v>
      </c>
      <c r="E80" s="11">
        <v>505481193.65813202</v>
      </c>
      <c r="F80" s="11">
        <v>46250044.97993765</v>
      </c>
      <c r="G80" s="11">
        <v>884103376.67623842</v>
      </c>
      <c r="H80" s="11">
        <v>1201014253.3971422</v>
      </c>
      <c r="I80" s="11">
        <v>47858155.892337248</v>
      </c>
      <c r="K80" s="10">
        <v>2023</v>
      </c>
      <c r="L80" s="10" t="s">
        <v>15</v>
      </c>
      <c r="M80" s="10" t="s">
        <v>16</v>
      </c>
      <c r="N80" s="19"/>
      <c r="O80" s="19"/>
      <c r="P80" s="19"/>
      <c r="Q80" s="19"/>
      <c r="R80" s="19"/>
      <c r="S80" s="19"/>
    </row>
    <row r="81" spans="1:19" x14ac:dyDescent="0.3">
      <c r="B81" s="10">
        <v>2025</v>
      </c>
      <c r="C81" s="10" t="s">
        <v>17</v>
      </c>
      <c r="D81" s="11">
        <v>38755779.576064728</v>
      </c>
      <c r="E81" s="11">
        <v>228964345.35808253</v>
      </c>
      <c r="F81" s="11">
        <v>11094686.563943684</v>
      </c>
      <c r="G81" s="11">
        <v>231950536.58465007</v>
      </c>
      <c r="H81" s="11">
        <v>257544951.63786086</v>
      </c>
      <c r="I81" s="11">
        <v>211741534.87217897</v>
      </c>
      <c r="K81" s="10">
        <v>2023</v>
      </c>
      <c r="L81" s="10" t="s">
        <v>15</v>
      </c>
      <c r="M81" s="10" t="s">
        <v>18</v>
      </c>
      <c r="N81" s="19"/>
      <c r="O81" s="19"/>
      <c r="P81" s="19"/>
      <c r="Q81" s="19"/>
      <c r="R81" s="19"/>
      <c r="S81" s="19"/>
    </row>
    <row r="82" spans="1:19" x14ac:dyDescent="0.3">
      <c r="B82" s="10">
        <v>2025</v>
      </c>
      <c r="C82" s="10" t="s">
        <v>19</v>
      </c>
      <c r="D82" s="11">
        <v>2306803.3675677585</v>
      </c>
      <c r="E82" s="11">
        <v>19095500.389113575</v>
      </c>
      <c r="F82" s="11">
        <v>610344.19008757116</v>
      </c>
      <c r="G82" s="11">
        <v>12619639.91691706</v>
      </c>
      <c r="H82" s="11">
        <v>3591382.8975816155</v>
      </c>
      <c r="I82" s="11">
        <v>16755907.871439332</v>
      </c>
      <c r="K82" s="10">
        <v>2023</v>
      </c>
      <c r="L82" s="10" t="s">
        <v>20</v>
      </c>
      <c r="M82" s="10" t="s">
        <v>16</v>
      </c>
      <c r="N82" s="19"/>
      <c r="O82" s="19"/>
      <c r="P82" s="19"/>
      <c r="Q82" s="19"/>
      <c r="R82" s="19"/>
      <c r="S82" s="19"/>
    </row>
    <row r="83" spans="1:19" x14ac:dyDescent="0.3">
      <c r="B83" s="10">
        <v>2025</v>
      </c>
      <c r="C83" s="10" t="s">
        <v>21</v>
      </c>
      <c r="D83" s="11">
        <v>0</v>
      </c>
      <c r="E83" s="11">
        <v>33129554.63998232</v>
      </c>
      <c r="F83" s="11">
        <v>0</v>
      </c>
      <c r="G83" s="11">
        <v>61728218.763634808</v>
      </c>
      <c r="H83" s="11">
        <v>12036649.888063898</v>
      </c>
      <c r="I83" s="11">
        <v>59965716.789398253</v>
      </c>
      <c r="K83" s="10">
        <v>2023</v>
      </c>
      <c r="L83" s="10" t="s">
        <v>20</v>
      </c>
      <c r="M83" s="10" t="s">
        <v>18</v>
      </c>
      <c r="N83" s="19"/>
      <c r="O83" s="19"/>
      <c r="P83" s="19"/>
      <c r="Q83" s="19"/>
      <c r="R83" s="19"/>
      <c r="S83" s="19"/>
    </row>
    <row r="84" spans="1:19" x14ac:dyDescent="0.3">
      <c r="B84" s="10">
        <v>2025</v>
      </c>
      <c r="C84" s="10" t="s">
        <v>22</v>
      </c>
      <c r="D84" s="11">
        <v>0</v>
      </c>
      <c r="E84" s="11">
        <v>231350943.7563239</v>
      </c>
      <c r="F84" s="11">
        <v>0</v>
      </c>
      <c r="G84" s="11">
        <v>18506667.966417599</v>
      </c>
      <c r="H84" s="11">
        <v>2013698.6925646118</v>
      </c>
      <c r="I84" s="11">
        <v>171841839.09877002</v>
      </c>
      <c r="K84" s="10">
        <v>2023</v>
      </c>
      <c r="L84" s="10" t="s">
        <v>23</v>
      </c>
      <c r="M84" s="10" t="s">
        <v>16</v>
      </c>
      <c r="N84" s="19"/>
      <c r="O84" s="19"/>
      <c r="P84" s="19"/>
      <c r="Q84" s="19"/>
      <c r="R84" s="19"/>
      <c r="S84" s="19"/>
    </row>
    <row r="85" spans="1:19" x14ac:dyDescent="0.3">
      <c r="B85" s="10">
        <v>2025</v>
      </c>
      <c r="C85" s="10" t="s">
        <v>24</v>
      </c>
      <c r="D85" s="11">
        <v>0</v>
      </c>
      <c r="E85" s="11">
        <v>79438309.50434275</v>
      </c>
      <c r="F85" s="11">
        <v>0</v>
      </c>
      <c r="G85" s="11">
        <v>1404078.2560791653</v>
      </c>
      <c r="H85" s="11">
        <v>2662962.9048788603</v>
      </c>
      <c r="I85" s="11">
        <v>62798635.410177767</v>
      </c>
      <c r="K85" s="10">
        <v>2023</v>
      </c>
      <c r="L85" s="10" t="s">
        <v>23</v>
      </c>
      <c r="M85" s="10" t="s">
        <v>18</v>
      </c>
      <c r="N85" s="19"/>
      <c r="O85" s="19"/>
      <c r="P85" s="19"/>
      <c r="Q85" s="19"/>
      <c r="R85" s="19"/>
      <c r="S85" s="19"/>
    </row>
    <row r="86" spans="1:19" x14ac:dyDescent="0.3">
      <c r="B86" s="10">
        <v>2025</v>
      </c>
      <c r="C86" s="10" t="s">
        <v>25</v>
      </c>
      <c r="D86" s="11">
        <v>0</v>
      </c>
      <c r="E86" s="11">
        <v>4438651.6617861837</v>
      </c>
      <c r="F86" s="11">
        <v>0</v>
      </c>
      <c r="G86" s="11">
        <v>546166.88239036466</v>
      </c>
      <c r="H86" s="11">
        <v>58588.234740000022</v>
      </c>
      <c r="I86" s="11">
        <v>901146.78414339991</v>
      </c>
      <c r="K86" s="10">
        <v>2023</v>
      </c>
      <c r="L86" s="10" t="s">
        <v>26</v>
      </c>
      <c r="M86" s="10" t="s">
        <v>16</v>
      </c>
      <c r="N86" s="19"/>
      <c r="O86" s="19"/>
      <c r="P86" s="19"/>
      <c r="Q86" s="19"/>
      <c r="R86" s="19"/>
      <c r="S86" s="19"/>
    </row>
    <row r="87" spans="1:19" x14ac:dyDescent="0.3">
      <c r="B87" s="10">
        <v>2025</v>
      </c>
      <c r="C87" s="10" t="s">
        <v>27</v>
      </c>
      <c r="D87" s="11"/>
      <c r="E87" s="11"/>
      <c r="F87" s="11"/>
      <c r="G87" s="11"/>
      <c r="H87" s="11"/>
      <c r="I87" s="11"/>
      <c r="K87" s="10">
        <v>2023</v>
      </c>
      <c r="L87" s="10" t="s">
        <v>26</v>
      </c>
      <c r="M87" s="10" t="s">
        <v>18</v>
      </c>
      <c r="N87" s="19"/>
      <c r="O87" s="19"/>
      <c r="P87" s="19"/>
      <c r="Q87" s="19"/>
      <c r="R87" s="19"/>
      <c r="S87" s="19"/>
    </row>
    <row r="88" spans="1:19" x14ac:dyDescent="0.3">
      <c r="B88" s="10">
        <v>2025</v>
      </c>
      <c r="C88" s="10" t="s">
        <v>12</v>
      </c>
      <c r="D88" s="11">
        <v>0</v>
      </c>
      <c r="E88" s="11">
        <v>1072284.1394329437</v>
      </c>
      <c r="F88" s="11">
        <v>0</v>
      </c>
      <c r="G88" s="11">
        <v>0</v>
      </c>
      <c r="H88" s="11">
        <v>0</v>
      </c>
      <c r="I88" s="11">
        <v>1981001.4364132937</v>
      </c>
      <c r="K88" s="10">
        <v>2023</v>
      </c>
      <c r="L88" s="10" t="s">
        <v>28</v>
      </c>
      <c r="M88" s="10" t="s">
        <v>16</v>
      </c>
      <c r="N88" s="19"/>
      <c r="O88" s="19"/>
      <c r="P88" s="19"/>
      <c r="Q88" s="19"/>
      <c r="R88" s="19"/>
      <c r="S88" s="19"/>
    </row>
    <row r="89" spans="1:19" x14ac:dyDescent="0.3">
      <c r="A89" s="34"/>
      <c r="B89" s="10">
        <v>2025</v>
      </c>
      <c r="C89" s="18" t="s">
        <v>29</v>
      </c>
      <c r="D89" s="20">
        <f>SUM(D80:D88)</f>
        <v>190502964.85160205</v>
      </c>
      <c r="E89" s="20">
        <f t="shared" ref="E89:I89" si="7">SUM(E80:E88)</f>
        <v>1102970783.1071961</v>
      </c>
      <c r="F89" s="20">
        <f t="shared" si="7"/>
        <v>57955075.733968906</v>
      </c>
      <c r="G89" s="20">
        <f t="shared" si="7"/>
        <v>1210858685.0463276</v>
      </c>
      <c r="H89" s="20">
        <f t="shared" si="7"/>
        <v>1478922487.652832</v>
      </c>
      <c r="I89" s="20">
        <f t="shared" si="7"/>
        <v>573843938.15485835</v>
      </c>
      <c r="K89" s="10">
        <v>2023</v>
      </c>
      <c r="L89" s="10" t="s">
        <v>28</v>
      </c>
      <c r="M89" s="10" t="s">
        <v>18</v>
      </c>
      <c r="N89" s="19"/>
      <c r="O89" s="19"/>
      <c r="P89" s="19"/>
      <c r="Q89" s="19"/>
      <c r="R89" s="19"/>
      <c r="S89" s="19"/>
    </row>
    <row r="90" spans="1:19" x14ac:dyDescent="0.3">
      <c r="B90" s="10">
        <v>2026</v>
      </c>
      <c r="C90" s="10" t="s">
        <v>14</v>
      </c>
      <c r="D90" s="11">
        <v>156912401.00336802</v>
      </c>
      <c r="E90" s="11">
        <v>530755253.34103858</v>
      </c>
      <c r="F90" s="11">
        <v>47595752.966434136</v>
      </c>
      <c r="G90" s="11">
        <v>925026786.07065809</v>
      </c>
      <c r="H90" s="11">
        <v>1260857123.9591188</v>
      </c>
      <c r="I90" s="11">
        <v>19252601.901745629</v>
      </c>
      <c r="K90" s="10">
        <v>2023</v>
      </c>
      <c r="L90" s="10" t="s">
        <v>30</v>
      </c>
      <c r="M90" s="10" t="s">
        <v>16</v>
      </c>
      <c r="N90" s="19"/>
      <c r="O90" s="19"/>
      <c r="P90" s="19"/>
      <c r="Q90" s="19"/>
      <c r="R90" s="19"/>
      <c r="S90" s="19"/>
    </row>
    <row r="91" spans="1:19" x14ac:dyDescent="0.3">
      <c r="B91" s="10">
        <v>2026</v>
      </c>
      <c r="C91" s="10" t="s">
        <v>17</v>
      </c>
      <c r="D91" s="11">
        <v>40693568.554867961</v>
      </c>
      <c r="E91" s="11">
        <v>240412562.62598664</v>
      </c>
      <c r="F91" s="11">
        <v>11415726.253535785</v>
      </c>
      <c r="G91" s="11">
        <v>242480035.46381411</v>
      </c>
      <c r="H91" s="11">
        <v>270346321.38205278</v>
      </c>
      <c r="I91" s="11">
        <v>241542601.47060418</v>
      </c>
      <c r="K91" s="10">
        <v>2023</v>
      </c>
      <c r="L91" s="10" t="s">
        <v>30</v>
      </c>
      <c r="M91" s="10" t="s">
        <v>18</v>
      </c>
      <c r="N91" s="19"/>
      <c r="O91" s="19"/>
      <c r="P91" s="19"/>
      <c r="Q91" s="19"/>
      <c r="R91" s="19"/>
      <c r="S91" s="19"/>
    </row>
    <row r="92" spans="1:19" x14ac:dyDescent="0.3">
      <c r="B92" s="10">
        <v>2026</v>
      </c>
      <c r="C92" s="10" t="s">
        <v>19</v>
      </c>
      <c r="D92" s="11">
        <v>2422143.5359461466</v>
      </c>
      <c r="E92" s="11">
        <v>20050275.408569254</v>
      </c>
      <c r="F92" s="11">
        <v>627806.49634141219</v>
      </c>
      <c r="G92" s="11">
        <v>13223827.497651197</v>
      </c>
      <c r="H92" s="11">
        <v>3770249.1193231596</v>
      </c>
      <c r="I92" s="11">
        <v>19371740.936906833</v>
      </c>
      <c r="K92" s="10">
        <v>2023</v>
      </c>
      <c r="L92" s="10" t="s">
        <v>12</v>
      </c>
      <c r="M92" s="10" t="s">
        <v>16</v>
      </c>
      <c r="N92" s="19"/>
      <c r="O92" s="19"/>
      <c r="P92" s="19"/>
      <c r="Q92" s="19"/>
      <c r="R92" s="19"/>
      <c r="S92" s="19"/>
    </row>
    <row r="93" spans="1:19" x14ac:dyDescent="0.3">
      <c r="B93" s="10">
        <v>2026</v>
      </c>
      <c r="C93" s="10" t="s">
        <v>21</v>
      </c>
      <c r="D93" s="11">
        <v>0</v>
      </c>
      <c r="E93" s="11">
        <v>34786032.371981442</v>
      </c>
      <c r="F93" s="11">
        <v>0</v>
      </c>
      <c r="G93" s="11">
        <v>64691864.687763162</v>
      </c>
      <c r="H93" s="11">
        <v>12636126.510106493</v>
      </c>
      <c r="I93" s="11">
        <v>69263325.455441728</v>
      </c>
      <c r="K93" s="10">
        <v>2023</v>
      </c>
      <c r="L93" s="10" t="s">
        <v>12</v>
      </c>
      <c r="M93" s="10" t="s">
        <v>18</v>
      </c>
      <c r="N93" s="19"/>
      <c r="O93" s="19"/>
      <c r="P93" s="19"/>
      <c r="Q93" s="19"/>
      <c r="R93" s="19"/>
      <c r="S93" s="19"/>
    </row>
    <row r="94" spans="1:19" x14ac:dyDescent="0.3">
      <c r="B94" s="10">
        <v>2026</v>
      </c>
      <c r="C94" s="10" t="s">
        <v>22</v>
      </c>
      <c r="D94" s="11">
        <v>0</v>
      </c>
      <c r="E94" s="11">
        <v>242918490.94414011</v>
      </c>
      <c r="F94" s="11">
        <v>0</v>
      </c>
      <c r="G94" s="11">
        <v>19399880.5138033</v>
      </c>
      <c r="H94" s="11">
        <v>2114288.4561034818</v>
      </c>
      <c r="I94" s="11">
        <v>176907868.05227906</v>
      </c>
      <c r="K94" s="10">
        <v>2024</v>
      </c>
      <c r="L94" s="10" t="s">
        <v>15</v>
      </c>
      <c r="M94" s="10" t="s">
        <v>16</v>
      </c>
      <c r="N94" s="19"/>
      <c r="O94" s="19"/>
      <c r="P94" s="19"/>
      <c r="Q94" s="19"/>
      <c r="R94" s="19"/>
      <c r="S94" s="19"/>
    </row>
    <row r="95" spans="1:19" x14ac:dyDescent="0.3">
      <c r="B95" s="10">
        <v>2026</v>
      </c>
      <c r="C95" s="10" t="s">
        <v>24</v>
      </c>
      <c r="D95" s="11">
        <v>0</v>
      </c>
      <c r="E95" s="11">
        <v>83410224.979559898</v>
      </c>
      <c r="F95" s="11">
        <v>0</v>
      </c>
      <c r="G95" s="11">
        <v>1469574.532099349</v>
      </c>
      <c r="H95" s="11">
        <v>2795807.6417724909</v>
      </c>
      <c r="I95" s="11">
        <v>61711398.264954954</v>
      </c>
      <c r="K95" s="10">
        <v>2024</v>
      </c>
      <c r="L95" s="10" t="s">
        <v>15</v>
      </c>
      <c r="M95" s="10" t="s">
        <v>18</v>
      </c>
      <c r="N95" s="19"/>
      <c r="O95" s="19"/>
      <c r="P95" s="19"/>
      <c r="Q95" s="19"/>
      <c r="R95" s="19"/>
      <c r="S95" s="19"/>
    </row>
    <row r="96" spans="1:19" x14ac:dyDescent="0.3">
      <c r="B96" s="10">
        <v>2026</v>
      </c>
      <c r="C96" s="10" t="s">
        <v>25</v>
      </c>
      <c r="D96" s="11">
        <v>0</v>
      </c>
      <c r="E96" s="11">
        <v>4660584.2448754916</v>
      </c>
      <c r="F96" s="11">
        <v>0</v>
      </c>
      <c r="G96" s="11">
        <v>572548.81142698321</v>
      </c>
      <c r="H96" s="11">
        <v>61517.646477000024</v>
      </c>
      <c r="I96" s="11">
        <v>806332.48073619604</v>
      </c>
      <c r="K96" s="10">
        <v>2024</v>
      </c>
      <c r="L96" s="10" t="s">
        <v>20</v>
      </c>
      <c r="M96" s="10" t="s">
        <v>16</v>
      </c>
      <c r="N96" s="19"/>
      <c r="O96" s="19"/>
      <c r="P96" s="19"/>
      <c r="Q96" s="19"/>
      <c r="R96" s="19"/>
      <c r="S96" s="19"/>
    </row>
    <row r="97" spans="1:19" x14ac:dyDescent="0.3">
      <c r="B97" s="10">
        <v>2026</v>
      </c>
      <c r="C97" s="10" t="s">
        <v>27</v>
      </c>
      <c r="D97" s="11"/>
      <c r="E97" s="11"/>
      <c r="F97" s="11"/>
      <c r="G97" s="11"/>
      <c r="H97" s="11"/>
      <c r="I97" s="11"/>
      <c r="K97" s="10">
        <v>2024</v>
      </c>
      <c r="L97" s="10" t="s">
        <v>20</v>
      </c>
      <c r="M97" s="10" t="s">
        <v>18</v>
      </c>
      <c r="N97" s="19"/>
      <c r="O97" s="19"/>
      <c r="P97" s="19"/>
      <c r="Q97" s="19"/>
      <c r="R97" s="19"/>
      <c r="S97" s="19"/>
    </row>
    <row r="98" spans="1:19" x14ac:dyDescent="0.3">
      <c r="B98" s="10">
        <v>2026</v>
      </c>
      <c r="C98" s="10" t="s">
        <v>12</v>
      </c>
      <c r="D98" s="11">
        <v>0</v>
      </c>
      <c r="E98" s="11">
        <v>1125898.3464045909</v>
      </c>
      <c r="F98" s="11">
        <v>0</v>
      </c>
      <c r="G98" s="11">
        <v>0</v>
      </c>
      <c r="H98" s="11">
        <v>0</v>
      </c>
      <c r="I98" s="11">
        <v>2335300.2226584288</v>
      </c>
      <c r="K98" s="10">
        <v>2024</v>
      </c>
      <c r="L98" s="10" t="s">
        <v>23</v>
      </c>
      <c r="M98" s="10" t="s">
        <v>16</v>
      </c>
      <c r="N98" s="19"/>
      <c r="O98" s="19"/>
      <c r="P98" s="19"/>
      <c r="Q98" s="19"/>
      <c r="R98" s="19"/>
      <c r="S98" s="19"/>
    </row>
    <row r="99" spans="1:19" x14ac:dyDescent="0.3">
      <c r="A99" s="34"/>
      <c r="B99" s="10">
        <v>2026</v>
      </c>
      <c r="C99" s="18" t="s">
        <v>29</v>
      </c>
      <c r="D99" s="20">
        <f>SUM(D90:D98)</f>
        <v>200028113.09418213</v>
      </c>
      <c r="E99" s="20">
        <f t="shared" ref="E99:I99" si="8">SUM(E90:E98)</f>
        <v>1158119322.2625561</v>
      </c>
      <c r="F99" s="20">
        <f t="shared" si="8"/>
        <v>59639285.716311336</v>
      </c>
      <c r="G99" s="20">
        <f t="shared" si="8"/>
        <v>1266864517.5772159</v>
      </c>
      <c r="H99" s="20">
        <f t="shared" si="8"/>
        <v>1552581434.7149546</v>
      </c>
      <c r="I99" s="20">
        <f t="shared" si="8"/>
        <v>591191168.78532696</v>
      </c>
      <c r="K99" s="10">
        <v>2024</v>
      </c>
      <c r="L99" s="10" t="s">
        <v>23</v>
      </c>
      <c r="M99" s="10" t="s">
        <v>18</v>
      </c>
      <c r="N99" s="19"/>
      <c r="O99" s="19"/>
      <c r="P99" s="19"/>
      <c r="Q99" s="19"/>
      <c r="R99" s="19"/>
      <c r="S99" s="19"/>
    </row>
    <row r="100" spans="1:19" x14ac:dyDescent="0.3">
      <c r="B100" s="10">
        <v>2027</v>
      </c>
      <c r="C100" s="10" t="s">
        <v>14</v>
      </c>
      <c r="D100" s="11">
        <v>164758021.05353644</v>
      </c>
      <c r="E100" s="11">
        <v>557293016.00809062</v>
      </c>
      <c r="F100" s="11">
        <v>48995044.775673695</v>
      </c>
      <c r="G100" s="11">
        <v>967990798.18091428</v>
      </c>
      <c r="H100" s="11">
        <v>1323685034.3430371</v>
      </c>
      <c r="I100" s="11">
        <v>15168055.446296785</v>
      </c>
      <c r="K100" s="10">
        <v>2024</v>
      </c>
      <c r="L100" s="10" t="s">
        <v>26</v>
      </c>
      <c r="M100" s="10" t="s">
        <v>16</v>
      </c>
      <c r="N100" s="19"/>
      <c r="O100" s="19"/>
      <c r="P100" s="19"/>
      <c r="Q100" s="19"/>
      <c r="R100" s="19"/>
      <c r="S100" s="19"/>
    </row>
    <row r="101" spans="1:19" x14ac:dyDescent="0.3">
      <c r="B101" s="10">
        <v>2027</v>
      </c>
      <c r="C101" s="10" t="s">
        <v>17</v>
      </c>
      <c r="D101" s="11">
        <v>42728246.982611366</v>
      </c>
      <c r="E101" s="11">
        <v>252433190.75728601</v>
      </c>
      <c r="F101" s="11">
        <v>11749549.202195395</v>
      </c>
      <c r="G101" s="11">
        <v>253535500.44712853</v>
      </c>
      <c r="H101" s="11">
        <v>283786240.01440758</v>
      </c>
      <c r="I101" s="11">
        <v>281592488.71719813</v>
      </c>
      <c r="K101" s="10">
        <v>2024</v>
      </c>
      <c r="L101" s="10" t="s">
        <v>26</v>
      </c>
      <c r="M101" s="10" t="s">
        <v>18</v>
      </c>
      <c r="N101" s="19"/>
      <c r="O101" s="19"/>
      <c r="P101" s="19"/>
      <c r="Q101" s="19"/>
      <c r="R101" s="19"/>
      <c r="S101" s="19"/>
    </row>
    <row r="102" spans="1:19" x14ac:dyDescent="0.3">
      <c r="B102" s="10">
        <v>2027</v>
      </c>
      <c r="C102" s="10" t="s">
        <v>19</v>
      </c>
      <c r="D102" s="11">
        <v>2543250.7127434537</v>
      </c>
      <c r="E102" s="11">
        <v>21052789.178997718</v>
      </c>
      <c r="F102" s="11">
        <v>645964.12218344084</v>
      </c>
      <c r="G102" s="11">
        <v>13858148.243432647</v>
      </c>
      <c r="H102" s="11">
        <v>3958037.4196629524</v>
      </c>
      <c r="I102" s="11">
        <v>22589913.591859236</v>
      </c>
      <c r="K102" s="10">
        <v>2024</v>
      </c>
      <c r="L102" s="10" t="s">
        <v>28</v>
      </c>
      <c r="M102" s="10" t="s">
        <v>16</v>
      </c>
      <c r="N102" s="19"/>
      <c r="O102" s="19"/>
      <c r="P102" s="19"/>
      <c r="Q102" s="19"/>
      <c r="R102" s="19"/>
      <c r="S102" s="19"/>
    </row>
    <row r="103" spans="1:19" x14ac:dyDescent="0.3">
      <c r="B103" s="10">
        <v>2027</v>
      </c>
      <c r="C103" s="10" t="s">
        <v>21</v>
      </c>
      <c r="D103" s="11">
        <v>0</v>
      </c>
      <c r="E103" s="11">
        <v>36525333.990580514</v>
      </c>
      <c r="F103" s="11">
        <v>0</v>
      </c>
      <c r="G103" s="11">
        <v>67803320.659735978</v>
      </c>
      <c r="H103" s="11">
        <v>13265505.801795708</v>
      </c>
      <c r="I103" s="11">
        <v>80086504.170714065</v>
      </c>
      <c r="K103" s="10">
        <v>2024</v>
      </c>
      <c r="L103" s="10" t="s">
        <v>28</v>
      </c>
      <c r="M103" s="10" t="s">
        <v>18</v>
      </c>
      <c r="N103" s="19"/>
      <c r="O103" s="19"/>
      <c r="P103" s="19"/>
      <c r="Q103" s="19"/>
      <c r="R103" s="19"/>
      <c r="S103" s="19"/>
    </row>
    <row r="104" spans="1:19" x14ac:dyDescent="0.3">
      <c r="B104" s="10">
        <v>2027</v>
      </c>
      <c r="C104" s="10" t="s">
        <v>22</v>
      </c>
      <c r="D104" s="11">
        <v>0</v>
      </c>
      <c r="E104" s="11">
        <v>255064415.4913471</v>
      </c>
      <c r="F104" s="11">
        <v>0</v>
      </c>
      <c r="G104" s="11">
        <v>20337642.394503288</v>
      </c>
      <c r="H104" s="11">
        <v>2219904.8330823802</v>
      </c>
      <c r="I104" s="11">
        <v>184791647.51689604</v>
      </c>
      <c r="K104" s="10">
        <v>2024</v>
      </c>
      <c r="L104" s="10" t="s">
        <v>30</v>
      </c>
      <c r="M104" s="10" t="s">
        <v>16</v>
      </c>
      <c r="N104" s="19"/>
      <c r="O104" s="19"/>
      <c r="P104" s="19"/>
      <c r="Q104" s="19"/>
      <c r="R104" s="19"/>
      <c r="S104" s="19"/>
    </row>
    <row r="105" spans="1:19" x14ac:dyDescent="0.3">
      <c r="B105" s="10">
        <v>2027</v>
      </c>
      <c r="C105" s="10" t="s">
        <v>24</v>
      </c>
      <c r="D105" s="11">
        <v>0</v>
      </c>
      <c r="E105" s="11">
        <v>87580736.228537887</v>
      </c>
      <c r="F105" s="11">
        <v>0</v>
      </c>
      <c r="G105" s="11">
        <v>1538337.0282710777</v>
      </c>
      <c r="H105" s="11">
        <v>2935285.450761396</v>
      </c>
      <c r="I105" s="11">
        <v>62413680.290883318</v>
      </c>
      <c r="K105" s="10">
        <v>2024</v>
      </c>
      <c r="L105" s="10" t="s">
        <v>30</v>
      </c>
      <c r="M105" s="10" t="s">
        <v>18</v>
      </c>
      <c r="N105" s="19"/>
      <c r="O105" s="19"/>
      <c r="P105" s="19"/>
      <c r="Q105" s="19"/>
      <c r="R105" s="19"/>
      <c r="S105" s="19"/>
    </row>
    <row r="106" spans="1:19" x14ac:dyDescent="0.3">
      <c r="B106" s="10">
        <v>2027</v>
      </c>
      <c r="C106" s="10" t="s">
        <v>25</v>
      </c>
      <c r="D106" s="11">
        <v>0</v>
      </c>
      <c r="E106" s="11">
        <v>4893613.4571192674</v>
      </c>
      <c r="F106" s="11">
        <v>0</v>
      </c>
      <c r="G106" s="11">
        <v>600246.55383833428</v>
      </c>
      <c r="H106" s="11">
        <v>64593.528800850021</v>
      </c>
      <c r="I106" s="11">
        <v>736211.71208918234</v>
      </c>
      <c r="K106" s="10">
        <v>2024</v>
      </c>
      <c r="L106" s="10" t="s">
        <v>12</v>
      </c>
      <c r="M106" s="10" t="s">
        <v>16</v>
      </c>
      <c r="N106" s="19"/>
      <c r="O106" s="19"/>
      <c r="P106" s="19"/>
      <c r="Q106" s="19"/>
      <c r="R106" s="19"/>
      <c r="S106" s="19"/>
    </row>
    <row r="107" spans="1:19" x14ac:dyDescent="0.3">
      <c r="B107" s="10">
        <v>2027</v>
      </c>
      <c r="C107" s="10" t="s">
        <v>27</v>
      </c>
      <c r="D107" s="11"/>
      <c r="E107" s="11"/>
      <c r="F107" s="11"/>
      <c r="G107" s="11"/>
      <c r="H107" s="11"/>
      <c r="I107" s="11"/>
      <c r="K107" s="10">
        <v>2024</v>
      </c>
      <c r="L107" s="10" t="s">
        <v>12</v>
      </c>
      <c r="M107" s="10" t="s">
        <v>18</v>
      </c>
      <c r="N107" s="19"/>
      <c r="O107" s="19"/>
      <c r="P107" s="19"/>
      <c r="Q107" s="19"/>
      <c r="R107" s="19"/>
      <c r="S107" s="19"/>
    </row>
    <row r="108" spans="1:19" x14ac:dyDescent="0.3">
      <c r="B108" s="10">
        <v>2027</v>
      </c>
      <c r="C108" s="10" t="s">
        <v>12</v>
      </c>
      <c r="D108" s="11">
        <v>0</v>
      </c>
      <c r="E108" s="11">
        <v>1182193.2637248205</v>
      </c>
      <c r="F108" s="11">
        <v>0</v>
      </c>
      <c r="G108" s="11">
        <v>0</v>
      </c>
      <c r="H108" s="11">
        <v>0</v>
      </c>
      <c r="I108" s="11">
        <v>2745885.6774833957</v>
      </c>
      <c r="K108" s="10">
        <v>2025</v>
      </c>
      <c r="L108" s="10" t="s">
        <v>15</v>
      </c>
      <c r="M108" s="10" t="s">
        <v>16</v>
      </c>
      <c r="N108" s="19"/>
      <c r="O108" s="19"/>
      <c r="P108" s="19"/>
      <c r="Q108" s="19"/>
      <c r="R108" s="19"/>
      <c r="S108" s="19"/>
    </row>
    <row r="109" spans="1:19" x14ac:dyDescent="0.3">
      <c r="A109" s="34"/>
      <c r="B109" s="10">
        <v>2027</v>
      </c>
      <c r="C109" s="18" t="s">
        <v>29</v>
      </c>
      <c r="D109" s="20">
        <f>SUM(D100:D108)</f>
        <v>210029518.74889126</v>
      </c>
      <c r="E109" s="20">
        <f t="shared" ref="E109:I109" si="9">SUM(E100:E108)</f>
        <v>1216025288.3756838</v>
      </c>
      <c r="F109" s="20">
        <f t="shared" si="9"/>
        <v>61390558.100052536</v>
      </c>
      <c r="G109" s="20">
        <f t="shared" si="9"/>
        <v>1325663993.5078239</v>
      </c>
      <c r="H109" s="20">
        <f t="shared" si="9"/>
        <v>1629914601.3915482</v>
      </c>
      <c r="I109" s="20">
        <f t="shared" si="9"/>
        <v>650124387.12342024</v>
      </c>
      <c r="K109" s="10">
        <v>2025</v>
      </c>
      <c r="L109" s="10" t="s">
        <v>15</v>
      </c>
      <c r="M109" s="10" t="s">
        <v>18</v>
      </c>
      <c r="N109" s="19"/>
      <c r="O109" s="19"/>
      <c r="P109" s="19"/>
      <c r="Q109" s="19"/>
      <c r="R109" s="19"/>
      <c r="S109" s="19"/>
    </row>
    <row r="110" spans="1:19" x14ac:dyDescent="0.3">
      <c r="B110" s="10">
        <v>2028</v>
      </c>
      <c r="C110" s="10" t="s">
        <v>14</v>
      </c>
      <c r="D110" s="11">
        <v>172995922.10621327</v>
      </c>
      <c r="E110" s="11">
        <v>585157666.80849528</v>
      </c>
      <c r="F110" s="11">
        <v>50450394.075144768</v>
      </c>
      <c r="G110" s="11">
        <v>1013097379.4678943</v>
      </c>
      <c r="H110" s="11">
        <v>1389647094.4658716</v>
      </c>
      <c r="I110" s="11">
        <v>16907388.457701687</v>
      </c>
      <c r="K110" s="10">
        <v>2025</v>
      </c>
      <c r="L110" s="10" t="s">
        <v>20</v>
      </c>
      <c r="M110" s="10" t="s">
        <v>16</v>
      </c>
      <c r="N110" s="19"/>
      <c r="O110" s="19"/>
      <c r="P110" s="19"/>
      <c r="Q110" s="19"/>
      <c r="R110" s="19"/>
      <c r="S110" s="19"/>
    </row>
    <row r="111" spans="1:19" x14ac:dyDescent="0.3">
      <c r="B111" s="10">
        <v>2028</v>
      </c>
      <c r="C111" s="10" t="s">
        <v>17</v>
      </c>
      <c r="D111" s="11">
        <v>44864659.331741937</v>
      </c>
      <c r="E111" s="11">
        <v>265054850.29515034</v>
      </c>
      <c r="F111" s="11">
        <v>12096745.541994706</v>
      </c>
      <c r="G111" s="11">
        <v>265143169.88905492</v>
      </c>
      <c r="H111" s="11">
        <v>297896604.58735234</v>
      </c>
      <c r="I111" s="11">
        <v>326189684.4077968</v>
      </c>
      <c r="K111" s="10">
        <v>2025</v>
      </c>
      <c r="L111" s="10" t="s">
        <v>20</v>
      </c>
      <c r="M111" s="10" t="s">
        <v>18</v>
      </c>
      <c r="N111" s="19"/>
      <c r="O111" s="19"/>
      <c r="P111" s="19"/>
      <c r="Q111" s="19"/>
      <c r="R111" s="19"/>
      <c r="S111" s="19"/>
    </row>
    <row r="112" spans="1:19" x14ac:dyDescent="0.3">
      <c r="B112" s="10">
        <v>2028</v>
      </c>
      <c r="C112" s="10" t="s">
        <v>19</v>
      </c>
      <c r="D112" s="11">
        <v>2670413.248380627</v>
      </c>
      <c r="E112" s="11">
        <v>22105428.637947612</v>
      </c>
      <c r="F112" s="11">
        <v>664849.1666571988</v>
      </c>
      <c r="G112" s="11">
        <v>14524107.590025507</v>
      </c>
      <c r="H112" s="11">
        <v>4155193.4778811312</v>
      </c>
      <c r="I112" s="11">
        <v>26171634.927104115</v>
      </c>
      <c r="K112" s="10">
        <v>2025</v>
      </c>
      <c r="L112" s="10" t="s">
        <v>23</v>
      </c>
      <c r="M112" s="10" t="s">
        <v>16</v>
      </c>
      <c r="N112" s="19"/>
      <c r="O112" s="19"/>
      <c r="P112" s="19"/>
      <c r="Q112" s="19"/>
      <c r="R112" s="19"/>
      <c r="S112" s="19"/>
    </row>
    <row r="113" spans="1:19" x14ac:dyDescent="0.3">
      <c r="B113" s="10">
        <v>2028</v>
      </c>
      <c r="C113" s="10" t="s">
        <v>21</v>
      </c>
      <c r="D113" s="11">
        <v>0</v>
      </c>
      <c r="E113" s="11">
        <v>38351600.690109544</v>
      </c>
      <c r="F113" s="11">
        <v>0</v>
      </c>
      <c r="G113" s="11">
        <v>71069971.110217512</v>
      </c>
      <c r="H113" s="11">
        <v>13926281.47338477</v>
      </c>
      <c r="I113" s="11">
        <v>92117741.278013587</v>
      </c>
      <c r="K113" s="10">
        <v>2025</v>
      </c>
      <c r="L113" s="10" t="s">
        <v>23</v>
      </c>
      <c r="M113" s="10" t="s">
        <v>18</v>
      </c>
      <c r="N113" s="19"/>
      <c r="O113" s="19"/>
      <c r="P113" s="19"/>
      <c r="Q113" s="19"/>
      <c r="R113" s="19"/>
      <c r="S113" s="19"/>
    </row>
    <row r="114" spans="1:19" x14ac:dyDescent="0.3">
      <c r="B114" s="10">
        <v>2028</v>
      </c>
      <c r="C114" s="10" t="s">
        <v>22</v>
      </c>
      <c r="D114" s="11">
        <v>0</v>
      </c>
      <c r="E114" s="11">
        <v>267817636.26591453</v>
      </c>
      <c r="F114" s="11">
        <v>0</v>
      </c>
      <c r="G114" s="11">
        <v>21322179.202882677</v>
      </c>
      <c r="H114" s="11">
        <v>2330799.0966785708</v>
      </c>
      <c r="I114" s="11">
        <v>192670060.60676837</v>
      </c>
      <c r="K114" s="10">
        <v>2025</v>
      </c>
      <c r="L114" s="10" t="s">
        <v>26</v>
      </c>
      <c r="M114" s="10" t="s">
        <v>16</v>
      </c>
      <c r="N114" s="19"/>
      <c r="O114" s="19"/>
      <c r="P114" s="19"/>
      <c r="Q114" s="19"/>
      <c r="R114" s="19"/>
      <c r="S114" s="19"/>
    </row>
    <row r="115" spans="1:19" x14ac:dyDescent="0.3">
      <c r="B115" s="10">
        <v>2028</v>
      </c>
      <c r="C115" s="10" t="s">
        <v>24</v>
      </c>
      <c r="D115" s="11">
        <v>0</v>
      </c>
      <c r="E115" s="11">
        <v>91959773.03996481</v>
      </c>
      <c r="F115" s="11">
        <v>0</v>
      </c>
      <c r="G115" s="11">
        <v>1610528.9387266608</v>
      </c>
      <c r="H115" s="11">
        <v>3081727.8021553513</v>
      </c>
      <c r="I115" s="11">
        <v>62360347.35687542</v>
      </c>
      <c r="K115" s="10">
        <v>2025</v>
      </c>
      <c r="L115" s="10" t="s">
        <v>26</v>
      </c>
      <c r="M115" s="10" t="s">
        <v>18</v>
      </c>
      <c r="N115" s="19"/>
      <c r="O115" s="19"/>
      <c r="P115" s="19"/>
      <c r="Q115" s="19"/>
      <c r="R115" s="19"/>
      <c r="S115" s="19"/>
    </row>
    <row r="116" spans="1:19" x14ac:dyDescent="0.3">
      <c r="B116" s="10">
        <v>2028</v>
      </c>
      <c r="C116" s="10" t="s">
        <v>25</v>
      </c>
      <c r="D116" s="11">
        <v>0</v>
      </c>
      <c r="E116" s="11">
        <v>5138294.1299752332</v>
      </c>
      <c r="F116" s="11">
        <v>0</v>
      </c>
      <c r="G116" s="11">
        <v>629325.84479928995</v>
      </c>
      <c r="H116" s="11">
        <v>67823.205240892552</v>
      </c>
      <c r="I116" s="11">
        <v>641153.61720344878</v>
      </c>
      <c r="K116" s="10">
        <v>2025</v>
      </c>
      <c r="L116" s="10" t="s">
        <v>28</v>
      </c>
      <c r="M116" s="10" t="s">
        <v>16</v>
      </c>
      <c r="N116" s="19"/>
      <c r="O116" s="19"/>
      <c r="P116" s="19"/>
      <c r="Q116" s="19"/>
      <c r="R116" s="19"/>
      <c r="S116" s="19"/>
    </row>
    <row r="117" spans="1:19" x14ac:dyDescent="0.3">
      <c r="B117" s="10">
        <v>2028</v>
      </c>
      <c r="C117" s="10" t="s">
        <v>27</v>
      </c>
      <c r="D117" s="11"/>
      <c r="E117" s="11"/>
      <c r="F117" s="11"/>
      <c r="G117" s="11"/>
      <c r="H117" s="11"/>
      <c r="I117" s="11"/>
      <c r="K117" s="10">
        <v>2025</v>
      </c>
      <c r="L117" s="10" t="s">
        <v>28</v>
      </c>
      <c r="M117" s="10" t="s">
        <v>18</v>
      </c>
      <c r="N117" s="19"/>
      <c r="O117" s="19"/>
      <c r="P117" s="19"/>
      <c r="Q117" s="19"/>
      <c r="R117" s="19"/>
      <c r="S117" s="19"/>
    </row>
    <row r="118" spans="1:19" x14ac:dyDescent="0.3">
      <c r="B118" s="10">
        <v>2028</v>
      </c>
      <c r="C118" s="10" t="s">
        <v>12</v>
      </c>
      <c r="D118" s="11">
        <v>0</v>
      </c>
      <c r="E118" s="11">
        <v>1241302.9269110619</v>
      </c>
      <c r="F118" s="11">
        <v>0</v>
      </c>
      <c r="G118" s="11">
        <v>0</v>
      </c>
      <c r="H118" s="11">
        <v>0</v>
      </c>
      <c r="I118" s="11">
        <v>3203121.8988748766</v>
      </c>
      <c r="K118" s="10">
        <v>2025</v>
      </c>
      <c r="L118" s="10" t="s">
        <v>30</v>
      </c>
      <c r="M118" s="10" t="s">
        <v>16</v>
      </c>
      <c r="N118" s="19"/>
      <c r="O118" s="19"/>
      <c r="P118" s="19"/>
      <c r="Q118" s="19"/>
      <c r="R118" s="19"/>
      <c r="S118" s="19"/>
    </row>
    <row r="119" spans="1:19" x14ac:dyDescent="0.3">
      <c r="A119" s="34"/>
      <c r="B119" s="10">
        <v>2028</v>
      </c>
      <c r="C119" s="18" t="s">
        <v>29</v>
      </c>
      <c r="D119" s="20">
        <f>SUM(D110:D118)</f>
        <v>220530994.68633583</v>
      </c>
      <c r="E119" s="20">
        <f t="shared" ref="E119:I119" si="10">SUM(E110:E118)</f>
        <v>1276826552.7944684</v>
      </c>
      <c r="F119" s="20">
        <f t="shared" si="10"/>
        <v>63211988.783796676</v>
      </c>
      <c r="G119" s="20">
        <f t="shared" si="10"/>
        <v>1387396662.043601</v>
      </c>
      <c r="H119" s="20">
        <f t="shared" si="10"/>
        <v>1711105524.1085646</v>
      </c>
      <c r="I119" s="20">
        <f t="shared" si="10"/>
        <v>720261132.55033839</v>
      </c>
      <c r="K119" s="10">
        <v>2025</v>
      </c>
      <c r="L119" s="10" t="s">
        <v>30</v>
      </c>
      <c r="M119" s="10" t="s">
        <v>18</v>
      </c>
      <c r="N119" s="19"/>
      <c r="O119" s="19"/>
      <c r="P119" s="19"/>
      <c r="Q119" s="19"/>
      <c r="R119" s="19"/>
      <c r="S119" s="19"/>
    </row>
    <row r="120" spans="1:19" x14ac:dyDescent="0.3">
      <c r="B120" s="10">
        <v>2029</v>
      </c>
      <c r="C120" s="10" t="s">
        <v>14</v>
      </c>
      <c r="D120" s="11">
        <v>181645718.21152395</v>
      </c>
      <c r="E120" s="11">
        <v>614415550.14891994</v>
      </c>
      <c r="F120" s="11">
        <v>51964395.132855482</v>
      </c>
      <c r="G120" s="11">
        <v>1060453591.2073897</v>
      </c>
      <c r="H120" s="11">
        <v>1458899866.8989627</v>
      </c>
      <c r="I120" s="11">
        <v>30978310.060205463</v>
      </c>
      <c r="K120" s="10">
        <v>2025</v>
      </c>
      <c r="L120" s="10" t="s">
        <v>12</v>
      </c>
      <c r="M120" s="10" t="s">
        <v>16</v>
      </c>
      <c r="N120" s="19"/>
      <c r="O120" s="19"/>
      <c r="P120" s="19"/>
      <c r="Q120" s="19"/>
      <c r="R120" s="19"/>
      <c r="S120" s="19"/>
    </row>
    <row r="121" spans="1:19" x14ac:dyDescent="0.3">
      <c r="B121" s="10">
        <v>2029</v>
      </c>
      <c r="C121" s="10" t="s">
        <v>17</v>
      </c>
      <c r="D121" s="11">
        <v>47107892.298329033</v>
      </c>
      <c r="E121" s="11">
        <v>278307592.80990785</v>
      </c>
      <c r="F121" s="11">
        <v>12457934.176146302</v>
      </c>
      <c r="G121" s="11">
        <v>277330595.19553524</v>
      </c>
      <c r="H121" s="11">
        <v>312710906.39809591</v>
      </c>
      <c r="I121" s="11">
        <v>378025118.06102002</v>
      </c>
      <c r="K121" s="10">
        <v>2025</v>
      </c>
      <c r="L121" s="10" t="s">
        <v>12</v>
      </c>
      <c r="M121" s="10" t="s">
        <v>18</v>
      </c>
      <c r="N121" s="19"/>
      <c r="O121" s="19"/>
      <c r="P121" s="19"/>
      <c r="Q121" s="19"/>
      <c r="R121" s="19"/>
      <c r="S121" s="19"/>
    </row>
    <row r="122" spans="1:19" x14ac:dyDescent="0.3">
      <c r="B122" s="10">
        <v>2029</v>
      </c>
      <c r="C122" s="10" t="s">
        <v>19</v>
      </c>
      <c r="D122" s="11">
        <v>2803933.9107996584</v>
      </c>
      <c r="E122" s="11">
        <v>23210700.069844987</v>
      </c>
      <c r="F122" s="11">
        <v>684495.29375436669</v>
      </c>
      <c r="G122" s="11">
        <v>15223286.206388166</v>
      </c>
      <c r="H122" s="11">
        <v>4362185.2487288434</v>
      </c>
      <c r="I122" s="11">
        <v>30349442.106554072</v>
      </c>
      <c r="K122" s="10">
        <v>2026</v>
      </c>
      <c r="L122" s="10" t="s">
        <v>15</v>
      </c>
      <c r="M122" s="10" t="s">
        <v>16</v>
      </c>
      <c r="N122" s="19"/>
      <c r="O122" s="19"/>
      <c r="P122" s="19"/>
      <c r="Q122" s="19"/>
      <c r="R122" s="19"/>
      <c r="S122" s="19"/>
    </row>
    <row r="123" spans="1:19" x14ac:dyDescent="0.3">
      <c r="B123" s="10">
        <v>2029</v>
      </c>
      <c r="C123" s="10" t="s">
        <v>21</v>
      </c>
      <c r="D123" s="11">
        <v>0</v>
      </c>
      <c r="E123" s="11">
        <v>40269180.724615023</v>
      </c>
      <c r="F123" s="11">
        <v>0</v>
      </c>
      <c r="G123" s="11">
        <v>74499569.505610496</v>
      </c>
      <c r="H123" s="11">
        <v>14620021.892174978</v>
      </c>
      <c r="I123" s="11">
        <v>106277435.53590064</v>
      </c>
      <c r="K123" s="10">
        <v>2026</v>
      </c>
      <c r="L123" s="10" t="s">
        <v>15</v>
      </c>
      <c r="M123" s="10" t="s">
        <v>18</v>
      </c>
      <c r="N123" s="19"/>
      <c r="O123" s="19"/>
      <c r="P123" s="19"/>
      <c r="Q123" s="19"/>
      <c r="R123" s="19"/>
      <c r="S123" s="19"/>
    </row>
    <row r="124" spans="1:19" x14ac:dyDescent="0.3">
      <c r="B124" s="10">
        <v>2029</v>
      </c>
      <c r="C124" s="10" t="s">
        <v>22</v>
      </c>
      <c r="D124" s="11">
        <v>0</v>
      </c>
      <c r="E124" s="11">
        <v>281208518.07921016</v>
      </c>
      <c r="F124" s="11">
        <v>0</v>
      </c>
      <c r="G124" s="11">
        <v>22355827.759007446</v>
      </c>
      <c r="H124" s="11">
        <v>2447235.0825782856</v>
      </c>
      <c r="I124" s="11">
        <v>209306917.21271938</v>
      </c>
      <c r="K124" s="10">
        <v>2026</v>
      </c>
      <c r="L124" s="10" t="s">
        <v>20</v>
      </c>
      <c r="M124" s="10" t="s">
        <v>16</v>
      </c>
      <c r="N124" s="19"/>
      <c r="O124" s="19"/>
      <c r="P124" s="19"/>
      <c r="Q124" s="19"/>
      <c r="R124" s="19"/>
      <c r="S124" s="19"/>
    </row>
    <row r="125" spans="1:19" x14ac:dyDescent="0.3">
      <c r="B125" s="10">
        <v>2029</v>
      </c>
      <c r="C125" s="10" t="s">
        <v>24</v>
      </c>
      <c r="D125" s="11">
        <v>0</v>
      </c>
      <c r="E125" s="11">
        <v>96557761.691963032</v>
      </c>
      <c r="F125" s="11">
        <v>0</v>
      </c>
      <c r="G125" s="11">
        <v>1686321.6123899226</v>
      </c>
      <c r="H125" s="11">
        <v>3235482.7361137206</v>
      </c>
      <c r="I125" s="11">
        <v>70413156.283176422</v>
      </c>
      <c r="K125" s="10">
        <v>2026</v>
      </c>
      <c r="L125" s="10" t="s">
        <v>20</v>
      </c>
      <c r="M125" s="10" t="s">
        <v>18</v>
      </c>
      <c r="N125" s="19"/>
      <c r="O125" s="19"/>
      <c r="P125" s="19"/>
      <c r="Q125" s="19"/>
      <c r="R125" s="19"/>
      <c r="S125" s="19"/>
    </row>
    <row r="126" spans="1:19" x14ac:dyDescent="0.3">
      <c r="B126" s="10">
        <v>2029</v>
      </c>
      <c r="C126" s="10" t="s">
        <v>25</v>
      </c>
      <c r="D126" s="11">
        <v>0</v>
      </c>
      <c r="E126" s="11">
        <v>5395208.836473993</v>
      </c>
      <c r="F126" s="11">
        <v>0</v>
      </c>
      <c r="G126" s="11">
        <v>659855.7046570559</v>
      </c>
      <c r="H126" s="11">
        <v>71214.365502937173</v>
      </c>
      <c r="I126" s="11">
        <v>693791.5026606177</v>
      </c>
      <c r="K126" s="10">
        <v>2026</v>
      </c>
      <c r="L126" s="10" t="s">
        <v>23</v>
      </c>
      <c r="M126" s="10" t="s">
        <v>16</v>
      </c>
      <c r="N126" s="19"/>
      <c r="O126" s="19"/>
      <c r="P126" s="19"/>
      <c r="Q126" s="19"/>
      <c r="R126" s="19"/>
      <c r="S126" s="19"/>
    </row>
    <row r="127" spans="1:19" x14ac:dyDescent="0.3">
      <c r="B127" s="10">
        <v>2029</v>
      </c>
      <c r="C127" s="10" t="s">
        <v>27</v>
      </c>
      <c r="D127" s="11"/>
      <c r="E127" s="11"/>
      <c r="F127" s="11"/>
      <c r="G127" s="11"/>
      <c r="H127" s="11"/>
      <c r="I127" s="11"/>
      <c r="K127" s="10">
        <v>2026</v>
      </c>
      <c r="L127" s="10" t="s">
        <v>23</v>
      </c>
      <c r="M127" s="10" t="s">
        <v>18</v>
      </c>
      <c r="N127" s="19"/>
      <c r="O127" s="19"/>
      <c r="P127" s="19"/>
      <c r="Q127" s="19"/>
      <c r="R127" s="19"/>
      <c r="S127" s="19"/>
    </row>
    <row r="128" spans="1:19" x14ac:dyDescent="0.3">
      <c r="B128" s="10">
        <v>2029</v>
      </c>
      <c r="C128" s="10" t="s">
        <v>12</v>
      </c>
      <c r="D128" s="11">
        <v>0</v>
      </c>
      <c r="E128" s="11">
        <v>1303368.0732566146</v>
      </c>
      <c r="F128" s="11">
        <v>0</v>
      </c>
      <c r="G128" s="11">
        <v>0</v>
      </c>
      <c r="H128" s="11">
        <v>0</v>
      </c>
      <c r="I128" s="11">
        <v>3734374.2538652932</v>
      </c>
      <c r="K128" s="10">
        <v>2026</v>
      </c>
      <c r="L128" s="10" t="s">
        <v>26</v>
      </c>
      <c r="M128" s="10" t="s">
        <v>16</v>
      </c>
      <c r="N128" s="19"/>
      <c r="O128" s="19"/>
      <c r="P128" s="19"/>
      <c r="Q128" s="19"/>
      <c r="R128" s="19"/>
      <c r="S128" s="19"/>
    </row>
    <row r="129" spans="1:19" x14ac:dyDescent="0.3">
      <c r="A129" s="34"/>
      <c r="B129" s="10">
        <v>2029</v>
      </c>
      <c r="C129" s="18" t="s">
        <v>29</v>
      </c>
      <c r="D129" s="20">
        <f>SUM(D120:D128)</f>
        <v>231557544.42065263</v>
      </c>
      <c r="E129" s="20">
        <f t="shared" ref="E129:I129" si="11">SUM(E120:E128)</f>
        <v>1340667880.4341915</v>
      </c>
      <c r="F129" s="20">
        <f t="shared" si="11"/>
        <v>65106824.602756158</v>
      </c>
      <c r="G129" s="20">
        <f t="shared" si="11"/>
        <v>1452209047.1909783</v>
      </c>
      <c r="H129" s="20">
        <f t="shared" si="11"/>
        <v>1796346912.6221571</v>
      </c>
      <c r="I129" s="20">
        <f t="shared" si="11"/>
        <v>829778545.01610196</v>
      </c>
      <c r="K129" s="10">
        <v>2026</v>
      </c>
      <c r="L129" s="10" t="s">
        <v>26</v>
      </c>
      <c r="M129" s="10" t="s">
        <v>18</v>
      </c>
      <c r="N129" s="19"/>
      <c r="O129" s="19"/>
      <c r="P129" s="19"/>
      <c r="Q129" s="19"/>
      <c r="R129" s="19"/>
      <c r="S129" s="19"/>
    </row>
    <row r="130" spans="1:19" x14ac:dyDescent="0.3">
      <c r="B130" s="10">
        <v>2030</v>
      </c>
      <c r="C130" s="10" t="s">
        <v>14</v>
      </c>
      <c r="D130" s="11">
        <v>190728004.12210014</v>
      </c>
      <c r="E130" s="11">
        <v>645136327.65636587</v>
      </c>
      <c r="F130" s="11">
        <v>53539768.801116802</v>
      </c>
      <c r="G130" s="11">
        <v>1110171844.2644446</v>
      </c>
      <c r="H130" s="11">
        <v>1531607739.4439049</v>
      </c>
      <c r="I130" s="11">
        <v>52664089.971797131</v>
      </c>
      <c r="K130" s="10">
        <v>2026</v>
      </c>
      <c r="L130" s="10" t="s">
        <v>28</v>
      </c>
      <c r="M130" s="10" t="s">
        <v>16</v>
      </c>
      <c r="N130" s="19"/>
      <c r="O130" s="19"/>
      <c r="P130" s="19"/>
      <c r="Q130" s="19"/>
      <c r="R130" s="19"/>
      <c r="S130" s="19"/>
    </row>
    <row r="131" spans="1:19" x14ac:dyDescent="0.3">
      <c r="B131" s="10">
        <v>2030</v>
      </c>
      <c r="C131" s="10" t="s">
        <v>17</v>
      </c>
      <c r="D131" s="11">
        <v>49463286.913245499</v>
      </c>
      <c r="E131" s="11">
        <v>292222972.45040321</v>
      </c>
      <c r="F131" s="11">
        <v>12833764.206528237</v>
      </c>
      <c r="G131" s="11">
        <v>290126706.39091647</v>
      </c>
      <c r="H131" s="11">
        <v>328264310.6887114</v>
      </c>
      <c r="I131" s="11">
        <v>434396698.8715086</v>
      </c>
      <c r="K131" s="10">
        <v>2026</v>
      </c>
      <c r="L131" s="10" t="s">
        <v>28</v>
      </c>
      <c r="M131" s="10" t="s">
        <v>18</v>
      </c>
      <c r="N131" s="19"/>
      <c r="O131" s="19"/>
      <c r="P131" s="19"/>
      <c r="Q131" s="19"/>
      <c r="R131" s="19"/>
      <c r="S131" s="19"/>
    </row>
    <row r="132" spans="1:19" x14ac:dyDescent="0.3">
      <c r="B132" s="10">
        <v>2030</v>
      </c>
      <c r="C132" s="10" t="s">
        <v>19</v>
      </c>
      <c r="D132" s="11">
        <v>2944130.6063396414</v>
      </c>
      <c r="E132" s="11">
        <v>24371235.073337242</v>
      </c>
      <c r="F132" s="11">
        <v>704937.81006211112</v>
      </c>
      <c r="G132" s="11">
        <v>15957343.756217904</v>
      </c>
      <c r="H132" s="11">
        <v>4579504.0760319382</v>
      </c>
      <c r="I132" s="11">
        <v>34892600.619164035</v>
      </c>
      <c r="K132" s="10">
        <v>2026</v>
      </c>
      <c r="L132" s="10" t="s">
        <v>30</v>
      </c>
      <c r="M132" s="10" t="s">
        <v>16</v>
      </c>
      <c r="N132" s="19"/>
      <c r="O132" s="19"/>
      <c r="P132" s="19"/>
      <c r="Q132" s="19"/>
      <c r="R132" s="19"/>
      <c r="S132" s="19"/>
    </row>
    <row r="133" spans="1:19" x14ac:dyDescent="0.3">
      <c r="B133" s="10">
        <v>2030</v>
      </c>
      <c r="C133" s="10" t="s">
        <v>21</v>
      </c>
      <c r="D133" s="11">
        <v>0</v>
      </c>
      <c r="E133" s="11">
        <v>42282639.760845773</v>
      </c>
      <c r="F133" s="11">
        <v>0</v>
      </c>
      <c r="G133" s="11">
        <v>78100256.799116015</v>
      </c>
      <c r="H133" s="11">
        <v>15348373.814798824</v>
      </c>
      <c r="I133" s="11">
        <v>121674107.24692202</v>
      </c>
      <c r="K133" s="10">
        <v>2026</v>
      </c>
      <c r="L133" s="10" t="s">
        <v>30</v>
      </c>
      <c r="M133" s="10" t="s">
        <v>18</v>
      </c>
      <c r="N133" s="19"/>
      <c r="O133" s="19"/>
      <c r="P133" s="19"/>
      <c r="Q133" s="19"/>
      <c r="R133" s="19"/>
      <c r="S133" s="19"/>
    </row>
    <row r="134" spans="1:19" x14ac:dyDescent="0.3">
      <c r="B134" s="10">
        <v>2030</v>
      </c>
      <c r="C134" s="10" t="s">
        <v>22</v>
      </c>
      <c r="D134" s="11">
        <v>0</v>
      </c>
      <c r="E134" s="11">
        <v>295268943.98317075</v>
      </c>
      <c r="F134" s="11">
        <v>0</v>
      </c>
      <c r="G134" s="11">
        <v>23441041.669618629</v>
      </c>
      <c r="H134" s="11">
        <v>2569489.8170791739</v>
      </c>
      <c r="I134" s="11">
        <v>227299998.46836698</v>
      </c>
      <c r="K134" s="10">
        <v>2026</v>
      </c>
      <c r="L134" s="10" t="s">
        <v>12</v>
      </c>
      <c r="M134" s="10" t="s">
        <v>16</v>
      </c>
      <c r="N134" s="19"/>
      <c r="O134" s="19"/>
      <c r="P134" s="19"/>
      <c r="Q134" s="19"/>
      <c r="R134" s="19"/>
      <c r="S134" s="19"/>
    </row>
    <row r="135" spans="1:19" x14ac:dyDescent="0.3">
      <c r="B135" s="10">
        <v>2030</v>
      </c>
      <c r="C135" s="10" t="s">
        <v>24</v>
      </c>
      <c r="D135" s="11">
        <v>0</v>
      </c>
      <c r="E135" s="11">
        <v>101385649.7765612</v>
      </c>
      <c r="F135" s="11">
        <v>0</v>
      </c>
      <c r="G135" s="11">
        <v>1765894.9607371653</v>
      </c>
      <c r="H135" s="11">
        <v>3396915.6910646195</v>
      </c>
      <c r="I135" s="11">
        <v>79176917.792073205</v>
      </c>
      <c r="K135" s="10">
        <v>2026</v>
      </c>
      <c r="L135" s="10" t="s">
        <v>12</v>
      </c>
      <c r="M135" s="10" t="s">
        <v>18</v>
      </c>
      <c r="N135" s="19"/>
      <c r="O135" s="19"/>
      <c r="P135" s="19"/>
      <c r="Q135" s="19"/>
      <c r="R135" s="19"/>
      <c r="S135" s="19"/>
    </row>
    <row r="136" spans="1:19" x14ac:dyDescent="0.3">
      <c r="B136" s="10">
        <v>2030</v>
      </c>
      <c r="C136" s="10" t="s">
        <v>25</v>
      </c>
      <c r="D136" s="11">
        <v>0</v>
      </c>
      <c r="E136" s="11">
        <v>5664969.2782976916</v>
      </c>
      <c r="F136" s="11">
        <v>0</v>
      </c>
      <c r="G136" s="11">
        <v>691908.60318018927</v>
      </c>
      <c r="H136" s="11">
        <v>74775.083778084023</v>
      </c>
      <c r="I136" s="11">
        <v>751018.42571021186</v>
      </c>
      <c r="K136" s="10">
        <v>2027</v>
      </c>
      <c r="L136" s="10" t="s">
        <v>15</v>
      </c>
      <c r="M136" s="10" t="s">
        <v>16</v>
      </c>
      <c r="N136" s="19"/>
      <c r="O136" s="19"/>
      <c r="P136" s="19"/>
      <c r="Q136" s="19"/>
      <c r="R136" s="19"/>
      <c r="S136" s="19"/>
    </row>
    <row r="137" spans="1:19" x14ac:dyDescent="0.3">
      <c r="B137" s="10">
        <v>2030</v>
      </c>
      <c r="C137" s="10" t="s">
        <v>27</v>
      </c>
      <c r="D137" s="11"/>
      <c r="E137" s="11"/>
      <c r="F137" s="11"/>
      <c r="G137" s="11"/>
      <c r="H137" s="11"/>
      <c r="I137" s="11"/>
      <c r="K137" s="10">
        <v>2027</v>
      </c>
      <c r="L137" s="10" t="s">
        <v>15</v>
      </c>
      <c r="M137" s="10" t="s">
        <v>18</v>
      </c>
      <c r="N137" s="19"/>
      <c r="O137" s="19"/>
      <c r="P137" s="19"/>
      <c r="Q137" s="19"/>
      <c r="R137" s="19"/>
      <c r="S137" s="19"/>
    </row>
    <row r="138" spans="1:19" x14ac:dyDescent="0.3">
      <c r="B138" s="10">
        <v>2030</v>
      </c>
      <c r="C138" s="10" t="s">
        <v>12</v>
      </c>
      <c r="D138" s="11">
        <v>0</v>
      </c>
      <c r="E138" s="11">
        <v>1368536.4769194454</v>
      </c>
      <c r="F138" s="11">
        <v>0</v>
      </c>
      <c r="G138" s="11">
        <v>0</v>
      </c>
      <c r="H138" s="11">
        <v>0</v>
      </c>
      <c r="I138" s="11">
        <v>4312123.5934569947</v>
      </c>
      <c r="K138" s="10">
        <v>2027</v>
      </c>
      <c r="L138" s="10" t="s">
        <v>20</v>
      </c>
      <c r="M138" s="10" t="s">
        <v>16</v>
      </c>
      <c r="N138" s="19"/>
      <c r="O138" s="19"/>
      <c r="P138" s="19"/>
      <c r="Q138" s="19"/>
      <c r="R138" s="19"/>
      <c r="S138" s="19"/>
    </row>
    <row r="139" spans="1:19" x14ac:dyDescent="0.3">
      <c r="A139" s="34"/>
      <c r="B139" s="18">
        <v>2030</v>
      </c>
      <c r="C139" s="18" t="s">
        <v>29</v>
      </c>
      <c r="D139" s="20">
        <f>SUM(D130:D138)</f>
        <v>243135421.64168528</v>
      </c>
      <c r="E139" s="20">
        <f t="shared" ref="E139:I139" si="12">SUM(E130:E138)</f>
        <v>1407701274.4559011</v>
      </c>
      <c r="F139" s="20">
        <f t="shared" si="12"/>
        <v>67078470.817707151</v>
      </c>
      <c r="G139" s="20">
        <f t="shared" si="12"/>
        <v>1520254996.4442313</v>
      </c>
      <c r="H139" s="20">
        <f t="shared" si="12"/>
        <v>1885841108.6153688</v>
      </c>
      <c r="I139" s="20">
        <f t="shared" si="12"/>
        <v>955167554.98899925</v>
      </c>
      <c r="K139" s="10">
        <v>2027</v>
      </c>
      <c r="L139" s="10" t="s">
        <v>20</v>
      </c>
      <c r="M139" s="10" t="s">
        <v>18</v>
      </c>
      <c r="N139" s="19"/>
      <c r="O139" s="19"/>
      <c r="P139" s="19"/>
      <c r="Q139" s="19"/>
      <c r="R139" s="19"/>
      <c r="S139" s="19"/>
    </row>
    <row r="140" spans="1:19" x14ac:dyDescent="0.3">
      <c r="B140" s="10">
        <v>2031</v>
      </c>
      <c r="C140" s="10" t="s">
        <v>14</v>
      </c>
      <c r="D140" s="11">
        <v>200264404.3282052</v>
      </c>
      <c r="E140" s="11">
        <v>677393144.03918409</v>
      </c>
      <c r="F140" s="11">
        <v>55179368.798821233</v>
      </c>
      <c r="G140" s="11">
        <v>1169258419.6456721</v>
      </c>
      <c r="H140" s="11">
        <v>1607943316.3360956</v>
      </c>
      <c r="I140" s="11">
        <v>68605489.62477228</v>
      </c>
      <c r="K140" s="10">
        <v>2027</v>
      </c>
      <c r="L140" s="10" t="s">
        <v>23</v>
      </c>
      <c r="M140" s="10" t="s">
        <v>16</v>
      </c>
      <c r="N140" s="19"/>
      <c r="O140" s="19"/>
      <c r="P140" s="19"/>
      <c r="Q140" s="19"/>
      <c r="R140" s="19"/>
      <c r="S140" s="19"/>
    </row>
    <row r="141" spans="1:19" x14ac:dyDescent="0.3">
      <c r="B141" s="10">
        <v>2031</v>
      </c>
      <c r="C141" s="10" t="s">
        <v>17</v>
      </c>
      <c r="D141" s="11">
        <v>51936451.258907765</v>
      </c>
      <c r="E141" s="11">
        <v>306834121.07292336</v>
      </c>
      <c r="F141" s="11">
        <v>13224916.43241987</v>
      </c>
      <c r="G141" s="11">
        <v>305173489.16836774</v>
      </c>
      <c r="H141" s="11">
        <v>344593740.33097935</v>
      </c>
      <c r="I141" s="11">
        <v>442077055.67651623</v>
      </c>
      <c r="K141" s="10">
        <v>2027</v>
      </c>
      <c r="L141" s="10" t="s">
        <v>23</v>
      </c>
      <c r="M141" s="10" t="s">
        <v>18</v>
      </c>
      <c r="N141" s="19"/>
      <c r="O141" s="19"/>
      <c r="P141" s="19"/>
      <c r="Q141" s="19"/>
      <c r="R141" s="19"/>
      <c r="S141" s="19"/>
    </row>
    <row r="142" spans="1:19" x14ac:dyDescent="0.3">
      <c r="B142" s="10">
        <v>2031</v>
      </c>
      <c r="C142" s="10" t="s">
        <v>19</v>
      </c>
      <c r="D142" s="11">
        <v>3091337.1366566233</v>
      </c>
      <c r="E142" s="11">
        <v>25589796.827004097</v>
      </c>
      <c r="F142" s="11">
        <v>726213.74628379685</v>
      </c>
      <c r="G142" s="11">
        <v>16781570.315798786</v>
      </c>
      <c r="H142" s="11">
        <v>4807665.8619714445</v>
      </c>
      <c r="I142" s="11">
        <v>35517905.206934161</v>
      </c>
      <c r="K142" s="10">
        <v>2027</v>
      </c>
      <c r="L142" s="10" t="s">
        <v>26</v>
      </c>
      <c r="M142" s="10" t="s">
        <v>16</v>
      </c>
      <c r="N142" s="19"/>
      <c r="O142" s="19"/>
      <c r="P142" s="19"/>
      <c r="Q142" s="19"/>
      <c r="R142" s="19"/>
      <c r="S142" s="19"/>
    </row>
    <row r="143" spans="1:19" x14ac:dyDescent="0.3">
      <c r="B143" s="10">
        <v>2031</v>
      </c>
      <c r="C143" s="10" t="s">
        <v>21</v>
      </c>
      <c r="D143" s="11">
        <v>0</v>
      </c>
      <c r="E143" s="11">
        <v>44396771.748888053</v>
      </c>
      <c r="F143" s="11">
        <v>0</v>
      </c>
      <c r="G143" s="11">
        <v>82124237.358621061</v>
      </c>
      <c r="H143" s="11">
        <v>16113066.306105874</v>
      </c>
      <c r="I143" s="11">
        <v>123837954.82147036</v>
      </c>
      <c r="K143" s="10">
        <v>2027</v>
      </c>
      <c r="L143" s="10" t="s">
        <v>26</v>
      </c>
      <c r="M143" s="10" t="s">
        <v>18</v>
      </c>
      <c r="N143" s="19"/>
      <c r="O143" s="19"/>
      <c r="P143" s="19"/>
      <c r="Q143" s="19"/>
      <c r="R143" s="19"/>
      <c r="S143" s="19"/>
    </row>
    <row r="144" spans="1:19" x14ac:dyDescent="0.3">
      <c r="B144" s="10">
        <v>2031</v>
      </c>
      <c r="C144" s="10" t="s">
        <v>22</v>
      </c>
      <c r="D144" s="11">
        <v>0</v>
      </c>
      <c r="E144" s="11">
        <v>310032391.18232924</v>
      </c>
      <c r="F144" s="11">
        <v>0</v>
      </c>
      <c r="G144" s="11">
        <v>24643133.654592466</v>
      </c>
      <c r="H144" s="11">
        <v>2697854.1765974187</v>
      </c>
      <c r="I144" s="11">
        <v>232698495.88568875</v>
      </c>
      <c r="K144" s="10">
        <v>2027</v>
      </c>
      <c r="L144" s="10" t="s">
        <v>28</v>
      </c>
      <c r="M144" s="10" t="s">
        <v>16</v>
      </c>
      <c r="N144" s="19"/>
      <c r="O144" s="19"/>
      <c r="P144" s="19"/>
      <c r="Q144" s="19"/>
      <c r="R144" s="19"/>
      <c r="S144" s="19"/>
    </row>
    <row r="145" spans="1:19" x14ac:dyDescent="0.3">
      <c r="B145" s="10">
        <v>2031</v>
      </c>
      <c r="C145" s="10" t="s">
        <v>24</v>
      </c>
      <c r="D145" s="11">
        <v>0</v>
      </c>
      <c r="E145" s="11">
        <v>106454932.26538925</v>
      </c>
      <c r="F145" s="11">
        <v>0</v>
      </c>
      <c r="G145" s="11">
        <v>1859196.2406526539</v>
      </c>
      <c r="H145" s="11">
        <v>3566410.3735435656</v>
      </c>
      <c r="I145" s="11">
        <v>80139901.892850757</v>
      </c>
      <c r="K145" s="10">
        <v>2027</v>
      </c>
      <c r="L145" s="10" t="s">
        <v>28</v>
      </c>
      <c r="M145" s="10" t="s">
        <v>18</v>
      </c>
      <c r="N145" s="19"/>
      <c r="O145" s="19"/>
      <c r="P145" s="19"/>
      <c r="Q145" s="19"/>
      <c r="R145" s="19"/>
      <c r="S145" s="19"/>
    </row>
    <row r="146" spans="1:19" x14ac:dyDescent="0.3">
      <c r="B146" s="10">
        <v>2031</v>
      </c>
      <c r="C146" s="10" t="s">
        <v>25</v>
      </c>
      <c r="D146" s="11">
        <v>0</v>
      </c>
      <c r="E146" s="11">
        <v>5948217.7422125768</v>
      </c>
      <c r="F146" s="11">
        <v>0</v>
      </c>
      <c r="G146" s="11">
        <v>727364.70410759759</v>
      </c>
      <c r="H146" s="11">
        <v>78513.837966988227</v>
      </c>
      <c r="I146" s="11">
        <v>758168.48277636757</v>
      </c>
      <c r="K146" s="10">
        <v>2027</v>
      </c>
      <c r="L146" s="10" t="s">
        <v>30</v>
      </c>
      <c r="M146" s="10" t="s">
        <v>16</v>
      </c>
      <c r="N146" s="19"/>
      <c r="O146" s="19"/>
      <c r="P146" s="19"/>
      <c r="Q146" s="19"/>
      <c r="R146" s="19"/>
      <c r="S146" s="19"/>
    </row>
    <row r="147" spans="1:19" x14ac:dyDescent="0.3">
      <c r="B147" s="10">
        <v>2031</v>
      </c>
      <c r="C147" s="10" t="s">
        <v>27</v>
      </c>
      <c r="D147" s="11"/>
      <c r="E147" s="11"/>
      <c r="F147" s="11"/>
      <c r="G147" s="11"/>
      <c r="H147" s="11"/>
      <c r="I147" s="11"/>
      <c r="K147" s="10">
        <v>2027</v>
      </c>
      <c r="L147" s="10" t="s">
        <v>30</v>
      </c>
      <c r="M147" s="10" t="s">
        <v>18</v>
      </c>
      <c r="N147" s="19"/>
      <c r="O147" s="19"/>
      <c r="P147" s="19"/>
      <c r="Q147" s="19"/>
      <c r="R147" s="19"/>
      <c r="S147" s="19"/>
    </row>
    <row r="148" spans="1:19" x14ac:dyDescent="0.3">
      <c r="B148" s="10">
        <v>2031</v>
      </c>
      <c r="C148" s="10" t="s">
        <v>12</v>
      </c>
      <c r="D148" s="11">
        <v>0</v>
      </c>
      <c r="E148" s="11">
        <v>1436963.3007654175</v>
      </c>
      <c r="F148" s="11">
        <v>0</v>
      </c>
      <c r="G148" s="11">
        <v>0</v>
      </c>
      <c r="H148" s="11">
        <v>0</v>
      </c>
      <c r="I148" s="11">
        <v>4390619.6800833931</v>
      </c>
      <c r="K148" s="10">
        <v>2027</v>
      </c>
      <c r="L148" s="10" t="s">
        <v>12</v>
      </c>
      <c r="M148" s="10" t="s">
        <v>16</v>
      </c>
      <c r="N148" s="19"/>
      <c r="O148" s="19"/>
      <c r="P148" s="19"/>
      <c r="Q148" s="19"/>
      <c r="R148" s="19"/>
      <c r="S148" s="19"/>
    </row>
    <row r="149" spans="1:19" x14ac:dyDescent="0.3">
      <c r="A149" s="34"/>
      <c r="B149" s="10">
        <v>2031</v>
      </c>
      <c r="C149" s="18" t="s">
        <v>29</v>
      </c>
      <c r="D149" s="20">
        <f>SUM(D140:D148)</f>
        <v>255292192.72376958</v>
      </c>
      <c r="E149" s="20">
        <f t="shared" ref="E149:I149" si="13">SUM(E140:E148)</f>
        <v>1478086338.1786962</v>
      </c>
      <c r="F149" s="20">
        <f t="shared" si="13"/>
        <v>69130498.977524906</v>
      </c>
      <c r="G149" s="20">
        <f t="shared" si="13"/>
        <v>1600567411.0878122</v>
      </c>
      <c r="H149" s="20">
        <f t="shared" si="13"/>
        <v>1979800567.2232599</v>
      </c>
      <c r="I149" s="20">
        <f t="shared" si="13"/>
        <v>988025591.27109241</v>
      </c>
      <c r="K149" s="10">
        <v>2027</v>
      </c>
      <c r="L149" s="10" t="s">
        <v>12</v>
      </c>
      <c r="M149" s="10" t="s">
        <v>18</v>
      </c>
      <c r="N149" s="19"/>
      <c r="O149" s="19"/>
      <c r="P149" s="19"/>
      <c r="Q149" s="19"/>
      <c r="R149" s="19"/>
      <c r="S149" s="19"/>
    </row>
    <row r="150" spans="1:19" x14ac:dyDescent="0.3">
      <c r="B150" s="10">
        <v>2032</v>
      </c>
      <c r="C150" s="10" t="s">
        <v>14</v>
      </c>
      <c r="D150" s="11">
        <v>210277624.54461545</v>
      </c>
      <c r="E150" s="11">
        <v>711262801.24114347</v>
      </c>
      <c r="F150" s="11">
        <v>56886188.30713138</v>
      </c>
      <c r="G150" s="11">
        <v>1165998159.8888574</v>
      </c>
      <c r="H150" s="11">
        <v>1688087829.0072973</v>
      </c>
      <c r="I150" s="11">
        <v>86739094.386282936</v>
      </c>
      <c r="K150" s="10">
        <v>2028</v>
      </c>
      <c r="L150" s="10" t="s">
        <v>15</v>
      </c>
      <c r="M150" s="10" t="s">
        <v>16</v>
      </c>
      <c r="N150" s="19"/>
      <c r="O150" s="19"/>
      <c r="P150" s="19"/>
      <c r="Q150" s="19"/>
      <c r="R150" s="19"/>
      <c r="S150" s="19"/>
    </row>
    <row r="151" spans="1:19" x14ac:dyDescent="0.3">
      <c r="B151" s="10">
        <v>2032</v>
      </c>
      <c r="C151" s="10" t="s">
        <v>17</v>
      </c>
      <c r="D151" s="11">
        <v>54533273.821853161</v>
      </c>
      <c r="E151" s="11">
        <v>322175827.12656957</v>
      </c>
      <c r="F151" s="11">
        <v>13632104.92400654</v>
      </c>
      <c r="G151" s="11">
        <v>305700709.22770059</v>
      </c>
      <c r="H151" s="11">
        <v>361737963.6952244</v>
      </c>
      <c r="I151" s="11">
        <v>449019846.79105395</v>
      </c>
      <c r="K151" s="10">
        <v>2028</v>
      </c>
      <c r="L151" s="10" t="s">
        <v>15</v>
      </c>
      <c r="M151" s="10" t="s">
        <v>18</v>
      </c>
      <c r="N151" s="19"/>
      <c r="O151" s="19"/>
      <c r="P151" s="19"/>
      <c r="Q151" s="19"/>
      <c r="R151" s="19"/>
      <c r="S151" s="19"/>
    </row>
    <row r="152" spans="1:19" x14ac:dyDescent="0.3">
      <c r="B152" s="10">
        <v>2032</v>
      </c>
      <c r="C152" s="10" t="s">
        <v>19</v>
      </c>
      <c r="D152" s="11">
        <v>3245903.993489455</v>
      </c>
      <c r="E152" s="11">
        <v>26869286.66835431</v>
      </c>
      <c r="F152" s="11">
        <v>748361.94282659877</v>
      </c>
      <c r="G152" s="11">
        <v>17139343.85536918</v>
      </c>
      <c r="H152" s="11">
        <v>5047212.2948246086</v>
      </c>
      <c r="I152" s="11">
        <v>36090815.923658498</v>
      </c>
      <c r="K152" s="10">
        <v>2028</v>
      </c>
      <c r="L152" s="10" t="s">
        <v>20</v>
      </c>
      <c r="M152" s="10" t="s">
        <v>16</v>
      </c>
      <c r="N152" s="19"/>
      <c r="O152" s="19"/>
      <c r="P152" s="19"/>
      <c r="Q152" s="19"/>
      <c r="R152" s="19"/>
      <c r="S152" s="19"/>
    </row>
    <row r="153" spans="1:19" x14ac:dyDescent="0.3">
      <c r="B153" s="10">
        <v>2032</v>
      </c>
      <c r="C153" s="10" t="s">
        <v>21</v>
      </c>
      <c r="D153" s="11">
        <v>0</v>
      </c>
      <c r="E153" s="11">
        <v>46616610.336332463</v>
      </c>
      <c r="F153" s="11">
        <v>0</v>
      </c>
      <c r="G153" s="11">
        <v>84039368.410987288</v>
      </c>
      <c r="H153" s="11">
        <v>16915914.853981331</v>
      </c>
      <c r="I153" s="11">
        <v>125799014.25444676</v>
      </c>
      <c r="K153" s="10">
        <v>2028</v>
      </c>
      <c r="L153" s="10" t="s">
        <v>20</v>
      </c>
      <c r="M153" s="10" t="s">
        <v>18</v>
      </c>
      <c r="N153" s="19"/>
      <c r="O153" s="19"/>
      <c r="P153" s="19"/>
      <c r="Q153" s="19"/>
      <c r="R153" s="19"/>
      <c r="S153" s="19"/>
    </row>
    <row r="154" spans="1:19" x14ac:dyDescent="0.3">
      <c r="B154" s="10">
        <v>2032</v>
      </c>
      <c r="C154" s="10" t="s">
        <v>22</v>
      </c>
      <c r="D154" s="11">
        <v>0</v>
      </c>
      <c r="E154" s="11">
        <v>325534010.74144578</v>
      </c>
      <c r="F154" s="11">
        <v>0</v>
      </c>
      <c r="G154" s="11">
        <v>25310523.802896284</v>
      </c>
      <c r="H154" s="11">
        <v>2832633.5801497353</v>
      </c>
      <c r="I154" s="11">
        <v>236867842.43698689</v>
      </c>
      <c r="K154" s="10">
        <v>2028</v>
      </c>
      <c r="L154" s="10" t="s">
        <v>23</v>
      </c>
      <c r="M154" s="10" t="s">
        <v>16</v>
      </c>
      <c r="N154" s="19"/>
      <c r="O154" s="19"/>
      <c r="P154" s="19"/>
      <c r="Q154" s="19"/>
      <c r="R154" s="19"/>
      <c r="S154" s="19"/>
    </row>
    <row r="155" spans="1:19" x14ac:dyDescent="0.3">
      <c r="B155" s="10">
        <v>2032</v>
      </c>
      <c r="C155" s="10" t="s">
        <v>24</v>
      </c>
      <c r="D155" s="11">
        <v>0</v>
      </c>
      <c r="E155" s="11">
        <v>111777678.87865874</v>
      </c>
      <c r="F155" s="11">
        <v>0</v>
      </c>
      <c r="G155" s="11">
        <v>1864652.9687857912</v>
      </c>
      <c r="H155" s="11">
        <v>3744369.6715225745</v>
      </c>
      <c r="I155" s="11">
        <v>81096279.67371121</v>
      </c>
      <c r="K155" s="10">
        <v>2028</v>
      </c>
      <c r="L155" s="10" t="s">
        <v>23</v>
      </c>
      <c r="M155" s="10" t="s">
        <v>18</v>
      </c>
      <c r="N155" s="19"/>
      <c r="O155" s="19"/>
      <c r="P155" s="19"/>
      <c r="Q155" s="19"/>
      <c r="R155" s="19"/>
      <c r="S155" s="19"/>
    </row>
    <row r="156" spans="1:19" x14ac:dyDescent="0.3">
      <c r="B156" s="10">
        <v>2032</v>
      </c>
      <c r="C156" s="10" t="s">
        <v>25</v>
      </c>
      <c r="D156" s="11">
        <v>0</v>
      </c>
      <c r="E156" s="11">
        <v>6245628.6293232059</v>
      </c>
      <c r="F156" s="11">
        <v>0</v>
      </c>
      <c r="G156" s="11">
        <v>747489.05962999421</v>
      </c>
      <c r="H156" s="11">
        <v>82439.529865337638</v>
      </c>
      <c r="I156" s="11">
        <v>764874.8215216354</v>
      </c>
      <c r="K156" s="10">
        <v>2028</v>
      </c>
      <c r="L156" s="10" t="s">
        <v>26</v>
      </c>
      <c r="M156" s="10" t="s">
        <v>16</v>
      </c>
      <c r="N156" s="19"/>
      <c r="O156" s="19"/>
      <c r="P156" s="19"/>
      <c r="Q156" s="19"/>
      <c r="R156" s="19"/>
      <c r="S156" s="19"/>
    </row>
    <row r="157" spans="1:19" x14ac:dyDescent="0.3">
      <c r="B157" s="10">
        <v>2032</v>
      </c>
      <c r="C157" s="10" t="s">
        <v>27</v>
      </c>
      <c r="D157" s="11"/>
      <c r="E157" s="11"/>
      <c r="F157" s="11"/>
      <c r="G157" s="11"/>
      <c r="H157" s="11"/>
      <c r="I157" s="11"/>
      <c r="K157" s="10">
        <v>2028</v>
      </c>
      <c r="L157" s="10" t="s">
        <v>26</v>
      </c>
      <c r="M157" s="10" t="s">
        <v>18</v>
      </c>
      <c r="N157" s="19"/>
      <c r="O157" s="19"/>
      <c r="P157" s="19"/>
      <c r="Q157" s="19"/>
      <c r="R157" s="19"/>
      <c r="S157" s="19"/>
    </row>
    <row r="158" spans="1:19" x14ac:dyDescent="0.3">
      <c r="B158" s="10">
        <v>2032</v>
      </c>
      <c r="C158" s="10" t="s">
        <v>12</v>
      </c>
      <c r="D158" s="11">
        <v>0</v>
      </c>
      <c r="E158" s="11">
        <v>1508811.4658036886</v>
      </c>
      <c r="F158" s="11">
        <v>0</v>
      </c>
      <c r="G158" s="11">
        <v>0</v>
      </c>
      <c r="H158" s="11">
        <v>0</v>
      </c>
      <c r="I158" s="11">
        <v>4463576.0922656916</v>
      </c>
      <c r="K158" s="10">
        <v>2028</v>
      </c>
      <c r="L158" s="10" t="s">
        <v>28</v>
      </c>
      <c r="M158" s="10" t="s">
        <v>16</v>
      </c>
      <c r="N158" s="19"/>
      <c r="O158" s="19"/>
      <c r="P158" s="19"/>
      <c r="Q158" s="19"/>
      <c r="R158" s="19"/>
      <c r="S158" s="19"/>
    </row>
    <row r="159" spans="1:19" x14ac:dyDescent="0.3">
      <c r="A159" s="34"/>
      <c r="B159" s="10">
        <v>2032</v>
      </c>
      <c r="C159" s="18" t="s">
        <v>29</v>
      </c>
      <c r="D159" s="21">
        <f>SUM(D150:D158)</f>
        <v>268056802.35995805</v>
      </c>
      <c r="E159" s="21">
        <f t="shared" ref="E159:I159" si="14">SUM(E150:E158)</f>
        <v>1551990655.0876312</v>
      </c>
      <c r="F159" s="21">
        <f t="shared" si="14"/>
        <v>71266655.173964515</v>
      </c>
      <c r="G159" s="21">
        <f t="shared" si="14"/>
        <v>1600800247.2142265</v>
      </c>
      <c r="H159" s="21">
        <f t="shared" si="14"/>
        <v>2078448362.6328652</v>
      </c>
      <c r="I159" s="21">
        <f t="shared" si="14"/>
        <v>1020841344.3799276</v>
      </c>
      <c r="K159" s="10">
        <v>2028</v>
      </c>
      <c r="L159" s="10" t="s">
        <v>28</v>
      </c>
      <c r="M159" s="10" t="s">
        <v>18</v>
      </c>
      <c r="N159" s="19"/>
      <c r="O159" s="19"/>
      <c r="P159" s="19"/>
      <c r="Q159" s="19"/>
      <c r="R159" s="19"/>
      <c r="S159" s="19"/>
    </row>
    <row r="160" spans="1:19" ht="37.5" customHeight="1" x14ac:dyDescent="0.3">
      <c r="B160" s="45" t="s">
        <v>31</v>
      </c>
      <c r="C160" s="45"/>
      <c r="D160" s="45"/>
      <c r="E160" s="45"/>
      <c r="F160" s="45"/>
      <c r="G160" s="45"/>
      <c r="H160" s="45"/>
      <c r="I160" s="45"/>
      <c r="K160" s="10">
        <v>2028</v>
      </c>
      <c r="L160" s="10" t="s">
        <v>30</v>
      </c>
      <c r="M160" s="10" t="s">
        <v>16</v>
      </c>
      <c r="N160" s="19"/>
      <c r="O160" s="19"/>
      <c r="P160" s="19"/>
      <c r="Q160" s="19"/>
      <c r="R160" s="19"/>
      <c r="S160" s="19"/>
    </row>
    <row r="161" spans="2:19" x14ac:dyDescent="0.3">
      <c r="B161" s="6" t="s">
        <v>32</v>
      </c>
      <c r="D161" s="7"/>
      <c r="E161" s="7"/>
      <c r="F161" s="7"/>
      <c r="G161" s="7"/>
      <c r="H161" s="7"/>
      <c r="I161" s="7"/>
      <c r="K161" s="10">
        <v>2028</v>
      </c>
      <c r="L161" s="10" t="s">
        <v>30</v>
      </c>
      <c r="M161" s="10" t="s">
        <v>18</v>
      </c>
      <c r="N161" s="19"/>
      <c r="O161" s="19"/>
      <c r="P161" s="19"/>
      <c r="Q161" s="19"/>
      <c r="R161" s="19"/>
      <c r="S161" s="19"/>
    </row>
    <row r="162" spans="2:19" ht="21.6" x14ac:dyDescent="0.3">
      <c r="B162" s="8" t="s">
        <v>5</v>
      </c>
      <c r="C162" s="8" t="s">
        <v>6</v>
      </c>
      <c r="D162" s="8" t="s">
        <v>7</v>
      </c>
      <c r="E162" s="8" t="s">
        <v>8</v>
      </c>
      <c r="F162" s="8" t="s">
        <v>9</v>
      </c>
      <c r="G162" s="8" t="s">
        <v>10</v>
      </c>
      <c r="H162" s="8" t="s">
        <v>11</v>
      </c>
      <c r="I162" s="8" t="s">
        <v>12</v>
      </c>
      <c r="K162" s="10">
        <v>2028</v>
      </c>
      <c r="L162" s="10" t="s">
        <v>12</v>
      </c>
      <c r="M162" s="10" t="s">
        <v>16</v>
      </c>
      <c r="N162" s="19"/>
      <c r="O162" s="19"/>
      <c r="P162" s="19"/>
      <c r="Q162" s="19"/>
      <c r="R162" s="19"/>
      <c r="S162" s="19"/>
    </row>
    <row r="163" spans="2:19" x14ac:dyDescent="0.3">
      <c r="B163" s="13">
        <v>2018</v>
      </c>
      <c r="C163" s="13" t="s">
        <v>14</v>
      </c>
      <c r="D163" s="22">
        <f>D10/D$19</f>
        <v>0.73263935318210494</v>
      </c>
      <c r="E163" s="22">
        <f t="shared" ref="E163:I163" si="15">E10/E$19</f>
        <v>0.46285807976817078</v>
      </c>
      <c r="F163" s="22">
        <f t="shared" si="15"/>
        <v>0.9246908216498656</v>
      </c>
      <c r="G163" s="22">
        <f t="shared" si="15"/>
        <v>0.69840285546288317</v>
      </c>
      <c r="H163" s="22">
        <f t="shared" si="15"/>
        <v>0.87031249769505381</v>
      </c>
      <c r="I163" s="22">
        <f t="shared" si="15"/>
        <v>0.49756626740504378</v>
      </c>
      <c r="K163" s="10">
        <v>2028</v>
      </c>
      <c r="L163" s="10" t="s">
        <v>12</v>
      </c>
      <c r="M163" s="10" t="s">
        <v>18</v>
      </c>
      <c r="N163" s="19"/>
      <c r="O163" s="19"/>
      <c r="P163" s="19"/>
      <c r="Q163" s="19"/>
      <c r="R163" s="19"/>
      <c r="S163" s="19"/>
    </row>
    <row r="164" spans="2:19" x14ac:dyDescent="0.3">
      <c r="B164" s="13">
        <v>2018</v>
      </c>
      <c r="C164" s="13" t="s">
        <v>17</v>
      </c>
      <c r="D164" s="22">
        <f t="shared" ref="D164:I172" si="16">D11/D$19</f>
        <v>0.19315383716985213</v>
      </c>
      <c r="E164" s="22">
        <f t="shared" si="16"/>
        <v>0.19823839620146422</v>
      </c>
      <c r="F164" s="22">
        <f t="shared" si="16"/>
        <v>0.24843941816456017</v>
      </c>
      <c r="G164" s="22">
        <f t="shared" si="16"/>
        <v>0.22681752763137614</v>
      </c>
      <c r="H164" s="22">
        <f t="shared" si="16"/>
        <v>0.11608269387035612</v>
      </c>
      <c r="I164" s="22">
        <f t="shared" si="16"/>
        <v>0.17729509736917853</v>
      </c>
      <c r="K164" s="10">
        <v>2029</v>
      </c>
      <c r="L164" s="10" t="s">
        <v>15</v>
      </c>
      <c r="M164" s="10" t="s">
        <v>16</v>
      </c>
      <c r="N164" s="19"/>
      <c r="O164" s="19"/>
      <c r="P164" s="19"/>
      <c r="Q164" s="19"/>
      <c r="R164" s="19"/>
      <c r="S164" s="19"/>
    </row>
    <row r="165" spans="2:19" x14ac:dyDescent="0.3">
      <c r="B165" s="13">
        <v>2018</v>
      </c>
      <c r="C165" s="13" t="s">
        <v>19</v>
      </c>
      <c r="D165" s="22">
        <f t="shared" si="16"/>
        <v>1.2060808045456565E-2</v>
      </c>
      <c r="E165" s="22">
        <f t="shared" si="16"/>
        <v>1.8786514538709869E-2</v>
      </c>
      <c r="F165" s="22">
        <f t="shared" si="16"/>
        <v>1.5708522158966155E-2</v>
      </c>
      <c r="G165" s="22">
        <f t="shared" si="16"/>
        <v>9.729049232214123E-3</v>
      </c>
      <c r="H165" s="22">
        <f t="shared" si="16"/>
        <v>2.4814446214891529E-3</v>
      </c>
      <c r="I165" s="22">
        <f t="shared" si="16"/>
        <v>1.7932037146673029E-2</v>
      </c>
      <c r="K165" s="10">
        <v>2029</v>
      </c>
      <c r="L165" s="10" t="s">
        <v>15</v>
      </c>
      <c r="M165" s="10" t="s">
        <v>18</v>
      </c>
      <c r="N165" s="19"/>
      <c r="O165" s="19"/>
      <c r="P165" s="19"/>
      <c r="Q165" s="19"/>
      <c r="R165" s="19"/>
      <c r="S165" s="19"/>
    </row>
    <row r="166" spans="2:19" x14ac:dyDescent="0.3">
      <c r="B166" s="13">
        <v>2018</v>
      </c>
      <c r="C166" s="13" t="s">
        <v>21</v>
      </c>
      <c r="D166" s="22">
        <f t="shared" si="16"/>
        <v>3.536609908720408E-3</v>
      </c>
      <c r="E166" s="22">
        <f t="shared" si="16"/>
        <v>2.6288046839150359E-2</v>
      </c>
      <c r="F166" s="22">
        <f t="shared" si="16"/>
        <v>-1.0746452217736863E-2</v>
      </c>
      <c r="G166" s="22">
        <f t="shared" si="16"/>
        <v>4.1831665463122794E-2</v>
      </c>
      <c r="H166" s="22">
        <f t="shared" si="16"/>
        <v>6.14055809671318E-3</v>
      </c>
      <c r="I166" s="22">
        <f t="shared" si="16"/>
        <v>2.7197333978539063E-2</v>
      </c>
      <c r="K166" s="10">
        <v>2029</v>
      </c>
      <c r="L166" s="10" t="s">
        <v>20</v>
      </c>
      <c r="M166" s="10" t="s">
        <v>16</v>
      </c>
      <c r="N166" s="19"/>
      <c r="O166" s="19"/>
      <c r="P166" s="19"/>
      <c r="Q166" s="19"/>
      <c r="R166" s="19"/>
      <c r="S166" s="19"/>
    </row>
    <row r="167" spans="2:19" x14ac:dyDescent="0.3">
      <c r="B167" s="13">
        <v>2018</v>
      </c>
      <c r="C167" s="13" t="s">
        <v>22</v>
      </c>
      <c r="D167" s="22">
        <f t="shared" si="16"/>
        <v>2.2736029549817825E-2</v>
      </c>
      <c r="E167" s="22">
        <f t="shared" si="16"/>
        <v>0.16706656639460396</v>
      </c>
      <c r="F167" s="22">
        <f t="shared" si="16"/>
        <v>-6.9086402369599467E-2</v>
      </c>
      <c r="G167" s="22">
        <f t="shared" si="16"/>
        <v>1.5827409716351517E-2</v>
      </c>
      <c r="H167" s="22">
        <f t="shared" si="16"/>
        <v>1.8080789583078472E-3</v>
      </c>
      <c r="I167" s="22">
        <f t="shared" si="16"/>
        <v>0.16927040008450378</v>
      </c>
      <c r="K167" s="10">
        <v>2029</v>
      </c>
      <c r="L167" s="10" t="s">
        <v>20</v>
      </c>
      <c r="M167" s="10" t="s">
        <v>18</v>
      </c>
      <c r="N167" s="19"/>
      <c r="O167" s="19"/>
      <c r="P167" s="19"/>
      <c r="Q167" s="19"/>
      <c r="R167" s="19"/>
      <c r="S167" s="19"/>
    </row>
    <row r="168" spans="2:19" x14ac:dyDescent="0.3">
      <c r="B168" s="13">
        <v>2018</v>
      </c>
      <c r="C168" s="13" t="s">
        <v>24</v>
      </c>
      <c r="D168" s="22">
        <f t="shared" si="16"/>
        <v>3.5304342953780002E-2</v>
      </c>
      <c r="E168" s="22">
        <f t="shared" si="16"/>
        <v>0.12253280817433453</v>
      </c>
      <c r="F168" s="22">
        <f t="shared" si="16"/>
        <v>-0.10727686808089684</v>
      </c>
      <c r="G168" s="22">
        <f t="shared" si="16"/>
        <v>7.0475105976255011E-3</v>
      </c>
      <c r="H168" s="22">
        <f t="shared" si="16"/>
        <v>3.121005504130608E-3</v>
      </c>
      <c r="I168" s="22">
        <f t="shared" si="16"/>
        <v>0.10886143361677186</v>
      </c>
      <c r="K168" s="10">
        <v>2029</v>
      </c>
      <c r="L168" s="10" t="s">
        <v>23</v>
      </c>
      <c r="M168" s="10" t="s">
        <v>16</v>
      </c>
      <c r="N168" s="19"/>
      <c r="O168" s="19"/>
      <c r="P168" s="19"/>
      <c r="Q168" s="19"/>
      <c r="R168" s="19"/>
      <c r="S168" s="19"/>
    </row>
    <row r="169" spans="2:19" x14ac:dyDescent="0.3">
      <c r="B169" s="13">
        <v>2018</v>
      </c>
      <c r="C169" s="13" t="s">
        <v>25</v>
      </c>
      <c r="D169" s="22">
        <f t="shared" si="16"/>
        <v>5.1488849049812131E-4</v>
      </c>
      <c r="E169" s="22">
        <f t="shared" si="16"/>
        <v>3.8272280812704424E-3</v>
      </c>
      <c r="F169" s="22">
        <f t="shared" si="16"/>
        <v>-1.564556087160519E-3</v>
      </c>
      <c r="G169" s="22">
        <f t="shared" si="16"/>
        <v>3.4398189642661597E-4</v>
      </c>
      <c r="H169" s="22">
        <f t="shared" si="16"/>
        <v>5.3721253949459663E-5</v>
      </c>
      <c r="I169" s="22">
        <f t="shared" si="16"/>
        <v>1.3867031592472996E-3</v>
      </c>
      <c r="K169" s="10">
        <v>2029</v>
      </c>
      <c r="L169" s="10" t="s">
        <v>23</v>
      </c>
      <c r="M169" s="10" t="s">
        <v>18</v>
      </c>
      <c r="N169" s="19"/>
      <c r="O169" s="19"/>
      <c r="P169" s="19"/>
      <c r="Q169" s="19"/>
      <c r="R169" s="19"/>
      <c r="S169" s="19"/>
    </row>
    <row r="170" spans="2:19" x14ac:dyDescent="0.3">
      <c r="B170" s="13">
        <v>2018</v>
      </c>
      <c r="C170" s="13" t="s">
        <v>27</v>
      </c>
      <c r="D170" s="22">
        <f t="shared" si="16"/>
        <v>0</v>
      </c>
      <c r="E170" s="22">
        <f t="shared" si="16"/>
        <v>0</v>
      </c>
      <c r="F170" s="22">
        <f t="shared" si="16"/>
        <v>0</v>
      </c>
      <c r="G170" s="22">
        <f t="shared" si="16"/>
        <v>0</v>
      </c>
      <c r="H170" s="22">
        <f t="shared" si="16"/>
        <v>0</v>
      </c>
      <c r="I170" s="22">
        <f t="shared" si="16"/>
        <v>0</v>
      </c>
      <c r="K170" s="10">
        <v>2029</v>
      </c>
      <c r="L170" s="10" t="s">
        <v>26</v>
      </c>
      <c r="M170" s="10" t="s">
        <v>16</v>
      </c>
      <c r="N170" s="19"/>
      <c r="O170" s="19"/>
      <c r="P170" s="19"/>
      <c r="Q170" s="19"/>
      <c r="R170" s="19"/>
      <c r="S170" s="19"/>
    </row>
    <row r="171" spans="2:19" x14ac:dyDescent="0.3">
      <c r="B171" s="13">
        <v>2018</v>
      </c>
      <c r="C171" s="13" t="s">
        <v>12</v>
      </c>
      <c r="D171" s="22">
        <f t="shared" si="16"/>
        <v>5.4130699770082427E-5</v>
      </c>
      <c r="E171" s="22">
        <f t="shared" si="16"/>
        <v>4.0236000229574903E-4</v>
      </c>
      <c r="F171" s="22">
        <f t="shared" si="16"/>
        <v>-1.6448321799853862E-4</v>
      </c>
      <c r="G171" s="22">
        <f t="shared" si="16"/>
        <v>0</v>
      </c>
      <c r="H171" s="22">
        <f t="shared" si="16"/>
        <v>0</v>
      </c>
      <c r="I171" s="22">
        <f t="shared" si="16"/>
        <v>4.9072724004274224E-4</v>
      </c>
      <c r="K171" s="10">
        <v>2029</v>
      </c>
      <c r="L171" s="10" t="s">
        <v>26</v>
      </c>
      <c r="M171" s="10" t="s">
        <v>18</v>
      </c>
      <c r="N171" s="19"/>
      <c r="O171" s="19"/>
      <c r="P171" s="19"/>
      <c r="Q171" s="19"/>
      <c r="R171" s="19"/>
      <c r="S171" s="19"/>
    </row>
    <row r="172" spans="2:19" x14ac:dyDescent="0.3">
      <c r="B172" s="13">
        <v>2018</v>
      </c>
      <c r="C172" s="23" t="s">
        <v>29</v>
      </c>
      <c r="D172" s="24">
        <f t="shared" si="16"/>
        <v>1</v>
      </c>
      <c r="E172" s="24">
        <f t="shared" si="16"/>
        <v>1</v>
      </c>
      <c r="F172" s="24">
        <f t="shared" si="16"/>
        <v>1</v>
      </c>
      <c r="G172" s="24">
        <f t="shared" si="16"/>
        <v>1</v>
      </c>
      <c r="H172" s="24">
        <f t="shared" si="16"/>
        <v>1</v>
      </c>
      <c r="I172" s="24">
        <f t="shared" si="16"/>
        <v>1</v>
      </c>
      <c r="K172" s="10">
        <v>2029</v>
      </c>
      <c r="L172" s="10" t="s">
        <v>28</v>
      </c>
      <c r="M172" s="10" t="s">
        <v>16</v>
      </c>
      <c r="N172" s="19"/>
      <c r="O172" s="19"/>
      <c r="P172" s="19"/>
      <c r="Q172" s="19"/>
      <c r="R172" s="19"/>
      <c r="S172" s="19"/>
    </row>
    <row r="173" spans="2:19" x14ac:dyDescent="0.3">
      <c r="B173" s="13">
        <v>2019</v>
      </c>
      <c r="C173" s="13" t="s">
        <v>14</v>
      </c>
      <c r="D173" s="22">
        <f>D20/D$29</f>
        <v>0.71714644022503127</v>
      </c>
      <c r="E173" s="22">
        <f t="shared" ref="E173:I173" si="17">E20/E$29</f>
        <v>0.46280485319140791</v>
      </c>
      <c r="F173" s="22">
        <f t="shared" si="17"/>
        <v>0.9233344719095713</v>
      </c>
      <c r="G173" s="22">
        <f t="shared" si="17"/>
        <v>0.69933989402905283</v>
      </c>
      <c r="H173" s="22">
        <f t="shared" si="17"/>
        <v>0.87039885450347609</v>
      </c>
      <c r="I173" s="22">
        <f t="shared" si="17"/>
        <v>0.44981146324277971</v>
      </c>
      <c r="K173" s="10">
        <v>2029</v>
      </c>
      <c r="L173" s="10" t="s">
        <v>28</v>
      </c>
      <c r="M173" s="10" t="s">
        <v>18</v>
      </c>
      <c r="N173" s="19"/>
      <c r="O173" s="19"/>
      <c r="P173" s="19"/>
      <c r="Q173" s="19"/>
      <c r="R173" s="19"/>
      <c r="S173" s="19"/>
    </row>
    <row r="174" spans="2:19" x14ac:dyDescent="0.3">
      <c r="B174" s="13">
        <v>2019</v>
      </c>
      <c r="C174" s="13" t="s">
        <v>17</v>
      </c>
      <c r="D174" s="22">
        <f t="shared" ref="D174:I182" si="18">D21/D$29</f>
        <v>0.19036550493621648</v>
      </c>
      <c r="E174" s="22">
        <f t="shared" si="18"/>
        <v>0.19821559968634658</v>
      </c>
      <c r="F174" s="22">
        <f t="shared" si="18"/>
        <v>0.24811319979179958</v>
      </c>
      <c r="G174" s="22">
        <f t="shared" si="18"/>
        <v>0.22620349538027534</v>
      </c>
      <c r="H174" s="22">
        <f t="shared" si="18"/>
        <v>0.11609421218243629</v>
      </c>
      <c r="I174" s="22">
        <f t="shared" si="18"/>
        <v>0.23561669987678172</v>
      </c>
      <c r="K174" s="10">
        <v>2029</v>
      </c>
      <c r="L174" s="10" t="s">
        <v>30</v>
      </c>
      <c r="M174" s="10" t="s">
        <v>16</v>
      </c>
      <c r="N174" s="19"/>
      <c r="O174" s="19"/>
      <c r="P174" s="19"/>
      <c r="Q174" s="19"/>
      <c r="R174" s="19"/>
      <c r="S174" s="19"/>
    </row>
    <row r="175" spans="2:19" x14ac:dyDescent="0.3">
      <c r="B175" s="13">
        <v>2019</v>
      </c>
      <c r="C175" s="13" t="s">
        <v>19</v>
      </c>
      <c r="D175" s="22">
        <f t="shared" si="18"/>
        <v>1.198763244747875E-2</v>
      </c>
      <c r="E175" s="22">
        <f t="shared" si="18"/>
        <v>1.878435417487069E-2</v>
      </c>
      <c r="F175" s="22">
        <f t="shared" si="18"/>
        <v>1.5691128097950712E-2</v>
      </c>
      <c r="G175" s="22">
        <f t="shared" si="18"/>
        <v>9.6923548411738444E-3</v>
      </c>
      <c r="H175" s="22">
        <f t="shared" si="18"/>
        <v>2.4816908429766715E-3</v>
      </c>
      <c r="I175" s="22">
        <f t="shared" si="18"/>
        <v>2.2259887963784687E-2</v>
      </c>
      <c r="K175" s="10">
        <v>2029</v>
      </c>
      <c r="L175" s="10" t="s">
        <v>30</v>
      </c>
      <c r="M175" s="10" t="s">
        <v>18</v>
      </c>
      <c r="N175" s="19"/>
      <c r="O175" s="19"/>
      <c r="P175" s="19"/>
      <c r="Q175" s="19"/>
      <c r="R175" s="19"/>
      <c r="S175" s="19"/>
    </row>
    <row r="176" spans="2:19" x14ac:dyDescent="0.3">
      <c r="B176" s="13">
        <v>2019</v>
      </c>
      <c r="C176" s="13" t="s">
        <v>21</v>
      </c>
      <c r="D176" s="22">
        <f t="shared" si="18"/>
        <v>4.5811248373750068E-3</v>
      </c>
      <c r="E176" s="22">
        <f t="shared" si="18"/>
        <v>2.6294452043973526E-2</v>
      </c>
      <c r="F176" s="22">
        <f t="shared" si="18"/>
        <v>-1.0649710626737745E-2</v>
      </c>
      <c r="G176" s="22">
        <f t="shared" si="18"/>
        <v>4.1650526343210245E-2</v>
      </c>
      <c r="H176" s="22">
        <f t="shared" si="18"/>
        <v>6.1411673939490222E-3</v>
      </c>
      <c r="I176" s="22">
        <f t="shared" si="18"/>
        <v>4.4606150804241886E-2</v>
      </c>
      <c r="K176" s="10">
        <v>2029</v>
      </c>
      <c r="L176" s="10" t="s">
        <v>12</v>
      </c>
      <c r="M176" s="10" t="s">
        <v>16</v>
      </c>
      <c r="N176" s="19"/>
      <c r="O176" s="19"/>
      <c r="P176" s="19"/>
      <c r="Q176" s="19"/>
      <c r="R176" s="19"/>
      <c r="S176" s="19"/>
    </row>
    <row r="177" spans="2:19" x14ac:dyDescent="0.3">
      <c r="B177" s="13">
        <v>2019</v>
      </c>
      <c r="C177" s="13" t="s">
        <v>22</v>
      </c>
      <c r="D177" s="22">
        <f t="shared" si="18"/>
        <v>2.945096925084615E-2</v>
      </c>
      <c r="E177" s="22">
        <f t="shared" si="18"/>
        <v>0.16710734962342844</v>
      </c>
      <c r="F177" s="22">
        <f t="shared" si="18"/>
        <v>-6.8464473537067264E-2</v>
      </c>
      <c r="G177" s="22">
        <f t="shared" si="18"/>
        <v>1.5748688397299551E-2</v>
      </c>
      <c r="H177" s="22">
        <f t="shared" si="18"/>
        <v>1.7497582197391435E-3</v>
      </c>
      <c r="I177" s="22">
        <f t="shared" si="18"/>
        <v>0.1655063436333718</v>
      </c>
      <c r="K177" s="10">
        <v>2029</v>
      </c>
      <c r="L177" s="10" t="s">
        <v>12</v>
      </c>
      <c r="M177" s="10" t="s">
        <v>18</v>
      </c>
      <c r="N177" s="19"/>
      <c r="O177" s="19"/>
      <c r="P177" s="19"/>
      <c r="Q177" s="19"/>
      <c r="R177" s="19"/>
      <c r="S177" s="19"/>
    </row>
    <row r="178" spans="2:19" x14ac:dyDescent="0.3">
      <c r="B178" s="13">
        <v>2019</v>
      </c>
      <c r="C178" s="13" t="s">
        <v>24</v>
      </c>
      <c r="D178" s="22">
        <f t="shared" si="18"/>
        <v>4.5731252964589526E-2</v>
      </c>
      <c r="E178" s="22">
        <f t="shared" si="18"/>
        <v>0.12256277263760702</v>
      </c>
      <c r="F178" s="22">
        <f t="shared" si="18"/>
        <v>-0.10631114146849731</v>
      </c>
      <c r="G178" s="22">
        <f t="shared" si="18"/>
        <v>7.0227953703698139E-3</v>
      </c>
      <c r="H178" s="22">
        <f t="shared" si="18"/>
        <v>3.0827443276719127E-3</v>
      </c>
      <c r="I178" s="22">
        <f t="shared" si="18"/>
        <v>8.0587906531149209E-2</v>
      </c>
      <c r="K178" s="10">
        <v>2030</v>
      </c>
      <c r="L178" s="10" t="s">
        <v>15</v>
      </c>
      <c r="M178" s="10" t="s">
        <v>16</v>
      </c>
      <c r="N178" s="19"/>
      <c r="O178" s="19"/>
      <c r="P178" s="19"/>
      <c r="Q178" s="19"/>
      <c r="R178" s="19"/>
      <c r="S178" s="19"/>
    </row>
    <row r="179" spans="2:19" x14ac:dyDescent="0.3">
      <c r="B179" s="13">
        <v>2019</v>
      </c>
      <c r="C179" s="13" t="s">
        <v>25</v>
      </c>
      <c r="D179" s="22">
        <f t="shared" si="18"/>
        <v>6.6695748560883898E-4</v>
      </c>
      <c r="E179" s="22">
        <f t="shared" si="18"/>
        <v>3.8281606031848889E-3</v>
      </c>
      <c r="F179" s="22">
        <f t="shared" si="18"/>
        <v>-1.5504716579914717E-3</v>
      </c>
      <c r="G179" s="22">
        <f t="shared" si="18"/>
        <v>3.4224563861840612E-4</v>
      </c>
      <c r="H179" s="22">
        <f t="shared" si="18"/>
        <v>5.1572529750881461E-5</v>
      </c>
      <c r="I179" s="22">
        <f t="shared" si="18"/>
        <v>7.1151148177233412E-4</v>
      </c>
      <c r="K179" s="10">
        <v>2030</v>
      </c>
      <c r="L179" s="10" t="s">
        <v>15</v>
      </c>
      <c r="M179" s="10" t="s">
        <v>18</v>
      </c>
      <c r="N179" s="19"/>
      <c r="O179" s="19"/>
      <c r="P179" s="19"/>
      <c r="Q179" s="19"/>
      <c r="R179" s="19"/>
      <c r="S179" s="19"/>
    </row>
    <row r="180" spans="2:19" x14ac:dyDescent="0.3">
      <c r="B180" s="13">
        <v>2019</v>
      </c>
      <c r="C180" s="13" t="s">
        <v>27</v>
      </c>
      <c r="D180" s="22">
        <f t="shared" si="18"/>
        <v>0</v>
      </c>
      <c r="E180" s="22">
        <f t="shared" si="18"/>
        <v>0</v>
      </c>
      <c r="F180" s="22">
        <f t="shared" si="18"/>
        <v>0</v>
      </c>
      <c r="G180" s="22">
        <f t="shared" si="18"/>
        <v>0</v>
      </c>
      <c r="H180" s="22">
        <f t="shared" si="18"/>
        <v>0</v>
      </c>
      <c r="I180" s="22">
        <f t="shared" si="18"/>
        <v>0</v>
      </c>
      <c r="K180" s="10">
        <v>2030</v>
      </c>
      <c r="L180" s="10" t="s">
        <v>20</v>
      </c>
      <c r="M180" s="10" t="s">
        <v>16</v>
      </c>
      <c r="N180" s="19"/>
      <c r="O180" s="19"/>
      <c r="P180" s="19"/>
      <c r="Q180" s="19"/>
      <c r="R180" s="19"/>
      <c r="S180" s="19"/>
    </row>
    <row r="181" spans="2:19" x14ac:dyDescent="0.3">
      <c r="B181" s="13">
        <v>2019</v>
      </c>
      <c r="C181" s="13" t="s">
        <v>12</v>
      </c>
      <c r="D181" s="22">
        <f t="shared" si="18"/>
        <v>7.0117852853875093E-5</v>
      </c>
      <c r="E181" s="22">
        <f t="shared" si="18"/>
        <v>4.0245803918084456E-4</v>
      </c>
      <c r="F181" s="22">
        <f t="shared" si="18"/>
        <v>-1.6300250902785427E-4</v>
      </c>
      <c r="G181" s="22">
        <f t="shared" si="18"/>
        <v>0</v>
      </c>
      <c r="H181" s="22">
        <f t="shared" si="18"/>
        <v>0</v>
      </c>
      <c r="I181" s="22">
        <f t="shared" si="18"/>
        <v>9.0003646611864726E-4</v>
      </c>
      <c r="K181" s="10">
        <v>2030</v>
      </c>
      <c r="L181" s="10" t="s">
        <v>20</v>
      </c>
      <c r="M181" s="10" t="s">
        <v>18</v>
      </c>
      <c r="N181" s="19"/>
      <c r="O181" s="19"/>
      <c r="P181" s="19"/>
      <c r="Q181" s="19"/>
      <c r="R181" s="19"/>
      <c r="S181" s="19"/>
    </row>
    <row r="182" spans="2:19" x14ac:dyDescent="0.3">
      <c r="B182" s="13">
        <v>2019</v>
      </c>
      <c r="C182" s="23" t="s">
        <v>29</v>
      </c>
      <c r="D182" s="24">
        <f t="shared" si="18"/>
        <v>1</v>
      </c>
      <c r="E182" s="24">
        <f t="shared" si="18"/>
        <v>1</v>
      </c>
      <c r="F182" s="24">
        <f t="shared" si="18"/>
        <v>1</v>
      </c>
      <c r="G182" s="24">
        <f t="shared" si="18"/>
        <v>1</v>
      </c>
      <c r="H182" s="24">
        <f t="shared" si="18"/>
        <v>1</v>
      </c>
      <c r="I182" s="24">
        <f t="shared" si="18"/>
        <v>1</v>
      </c>
      <c r="K182" s="10">
        <v>2030</v>
      </c>
      <c r="L182" s="10" t="s">
        <v>23</v>
      </c>
      <c r="M182" s="10" t="s">
        <v>16</v>
      </c>
      <c r="N182" s="19"/>
      <c r="O182" s="19"/>
      <c r="P182" s="19"/>
      <c r="Q182" s="19"/>
      <c r="R182" s="19"/>
      <c r="S182" s="19"/>
    </row>
    <row r="183" spans="2:19" x14ac:dyDescent="0.3">
      <c r="B183" s="10">
        <v>2020</v>
      </c>
      <c r="C183" s="10" t="s">
        <v>14</v>
      </c>
      <c r="D183" s="25">
        <f>D30/D$39</f>
        <v>0.80435811112777833</v>
      </c>
      <c r="E183" s="25">
        <f t="shared" ref="E183:I183" si="19">E30/E$39</f>
        <v>0.46831256571047192</v>
      </c>
      <c r="F183" s="25">
        <f t="shared" si="19"/>
        <v>0.72017624782341871</v>
      </c>
      <c r="G183" s="25">
        <f t="shared" si="19"/>
        <v>0.70015507139778843</v>
      </c>
      <c r="H183" s="25">
        <f t="shared" si="19"/>
        <v>0.87051321507894464</v>
      </c>
      <c r="I183" s="25">
        <f t="shared" si="19"/>
        <v>0.36212550269232857</v>
      </c>
      <c r="K183" s="10">
        <v>2030</v>
      </c>
      <c r="L183" s="10" t="s">
        <v>23</v>
      </c>
      <c r="M183" s="10" t="s">
        <v>18</v>
      </c>
      <c r="N183" s="19"/>
      <c r="O183" s="19"/>
      <c r="P183" s="19"/>
      <c r="Q183" s="19"/>
      <c r="R183" s="19"/>
      <c r="S183" s="19"/>
    </row>
    <row r="184" spans="2:19" x14ac:dyDescent="0.3">
      <c r="B184" s="10">
        <v>2020</v>
      </c>
      <c r="C184" s="10" t="s">
        <v>17</v>
      </c>
      <c r="D184" s="25">
        <f t="shared" ref="D184:I192" si="20">D31/D$39</f>
        <v>0.22520562143013267</v>
      </c>
      <c r="E184" s="25">
        <f t="shared" si="20"/>
        <v>0.20846425742740549</v>
      </c>
      <c r="F184" s="25">
        <f t="shared" si="20"/>
        <v>0.24360638210924038</v>
      </c>
      <c r="G184" s="25">
        <f t="shared" si="20"/>
        <v>0.22567971028621234</v>
      </c>
      <c r="H184" s="25">
        <f t="shared" si="20"/>
        <v>0.11610946565025169</v>
      </c>
      <c r="I184" s="25">
        <f t="shared" si="20"/>
        <v>0.34302337982365294</v>
      </c>
      <c r="K184" s="10">
        <v>2030</v>
      </c>
      <c r="L184" s="10" t="s">
        <v>26</v>
      </c>
      <c r="M184" s="10" t="s">
        <v>16</v>
      </c>
      <c r="N184" s="19"/>
      <c r="O184" s="19"/>
      <c r="P184" s="19"/>
      <c r="Q184" s="19"/>
      <c r="R184" s="19"/>
      <c r="S184" s="19"/>
    </row>
    <row r="185" spans="2:19" x14ac:dyDescent="0.3">
      <c r="B185" s="10">
        <v>2020</v>
      </c>
      <c r="C185" s="10" t="s">
        <v>19</v>
      </c>
      <c r="D185" s="25">
        <f t="shared" si="20"/>
        <v>1.4895917541457606E-2</v>
      </c>
      <c r="E185" s="25">
        <f t="shared" si="20"/>
        <v>1.7574789583880212E-2</v>
      </c>
      <c r="F185" s="25">
        <f t="shared" si="20"/>
        <v>1.7904163932241385E-2</v>
      </c>
      <c r="G185" s="25">
        <f t="shared" si="20"/>
        <v>9.6592127033117946E-3</v>
      </c>
      <c r="H185" s="25">
        <f t="shared" si="20"/>
        <v>2.482016909114591E-3</v>
      </c>
      <c r="I185" s="25">
        <f t="shared" si="20"/>
        <v>2.1191963945046213E-2</v>
      </c>
      <c r="K185" s="10">
        <v>2030</v>
      </c>
      <c r="L185" s="10" t="s">
        <v>26</v>
      </c>
      <c r="M185" s="10" t="s">
        <v>18</v>
      </c>
      <c r="N185" s="19"/>
      <c r="O185" s="19"/>
      <c r="P185" s="19"/>
      <c r="Q185" s="19"/>
      <c r="R185" s="19"/>
      <c r="S185" s="19"/>
    </row>
    <row r="186" spans="2:19" x14ac:dyDescent="0.3">
      <c r="B186" s="10">
        <v>2020</v>
      </c>
      <c r="C186" s="10" t="s">
        <v>21</v>
      </c>
      <c r="D186" s="25">
        <f t="shared" si="20"/>
        <v>-3.2538313521398759E-3</v>
      </c>
      <c r="E186" s="25">
        <f t="shared" si="20"/>
        <v>2.9562336446347672E-2</v>
      </c>
      <c r="F186" s="25">
        <f t="shared" si="20"/>
        <v>1.3402733522959729E-3</v>
      </c>
      <c r="G186" s="25">
        <f t="shared" si="20"/>
        <v>4.1487126463872835E-2</v>
      </c>
      <c r="H186" s="25">
        <f t="shared" si="20"/>
        <v>6.1419742739599343E-3</v>
      </c>
      <c r="I186" s="25">
        <f t="shared" si="20"/>
        <v>5.0351126304328982E-2</v>
      </c>
      <c r="K186" s="10">
        <v>2030</v>
      </c>
      <c r="L186" s="10" t="s">
        <v>28</v>
      </c>
      <c r="M186" s="10" t="s">
        <v>16</v>
      </c>
      <c r="N186" s="19"/>
      <c r="O186" s="19"/>
      <c r="P186" s="19"/>
      <c r="Q186" s="19"/>
      <c r="R186" s="19"/>
      <c r="S186" s="19"/>
    </row>
    <row r="187" spans="2:19" x14ac:dyDescent="0.3">
      <c r="B187" s="10">
        <v>2020</v>
      </c>
      <c r="C187" s="10" t="s">
        <v>22</v>
      </c>
      <c r="D187" s="25">
        <f t="shared" si="20"/>
        <v>-2.2285986494719856E-2</v>
      </c>
      <c r="E187" s="25">
        <f t="shared" si="20"/>
        <v>0.20039271297232134</v>
      </c>
      <c r="F187" s="25">
        <f t="shared" si="20"/>
        <v>9.179736315730519E-3</v>
      </c>
      <c r="G187" s="25">
        <f t="shared" si="20"/>
        <v>1.5677753766386644E-2</v>
      </c>
      <c r="H187" s="25">
        <f t="shared" si="20"/>
        <v>1.619549700535959E-3</v>
      </c>
      <c r="I187" s="25">
        <f t="shared" si="20"/>
        <v>0.19737664405222924</v>
      </c>
      <c r="K187" s="10">
        <v>2030</v>
      </c>
      <c r="L187" s="10" t="s">
        <v>28</v>
      </c>
      <c r="M187" s="10" t="s">
        <v>18</v>
      </c>
      <c r="N187" s="19"/>
      <c r="O187" s="19"/>
      <c r="P187" s="19"/>
      <c r="Q187" s="19"/>
      <c r="R187" s="19"/>
      <c r="S187" s="19"/>
    </row>
    <row r="188" spans="2:19" x14ac:dyDescent="0.3">
      <c r="B188" s="10">
        <v>2020</v>
      </c>
      <c r="C188" s="10" t="s">
        <v>24</v>
      </c>
      <c r="D188" s="25">
        <f t="shared" si="20"/>
        <v>-1.8374646398503551E-2</v>
      </c>
      <c r="E188" s="25">
        <f t="shared" si="20"/>
        <v>7.0740110141949808E-2</v>
      </c>
      <c r="F188" s="25">
        <f t="shared" si="20"/>
        <v>7.5686310261838079E-3</v>
      </c>
      <c r="G188" s="25">
        <f t="shared" si="20"/>
        <v>7.0004564650921275E-3</v>
      </c>
      <c r="H188" s="25">
        <f t="shared" si="20"/>
        <v>3.0850513016910273E-3</v>
      </c>
      <c r="I188" s="25">
        <f t="shared" si="20"/>
        <v>2.4741026748807092E-2</v>
      </c>
      <c r="K188" s="10">
        <v>2030</v>
      </c>
      <c r="L188" s="10" t="s">
        <v>30</v>
      </c>
      <c r="M188" s="10" t="s">
        <v>16</v>
      </c>
      <c r="N188" s="19"/>
      <c r="O188" s="19"/>
      <c r="P188" s="19"/>
      <c r="Q188" s="19"/>
      <c r="R188" s="19"/>
      <c r="S188" s="19"/>
    </row>
    <row r="189" spans="2:19" x14ac:dyDescent="0.3">
      <c r="B189" s="10">
        <v>2020</v>
      </c>
      <c r="C189" s="10" t="s">
        <v>25</v>
      </c>
      <c r="D189" s="25">
        <f t="shared" si="20"/>
        <v>-4.4082916467992796E-4</v>
      </c>
      <c r="E189" s="25">
        <f t="shared" si="20"/>
        <v>4.005106187528743E-3</v>
      </c>
      <c r="F189" s="25">
        <f t="shared" si="20"/>
        <v>1.8158027211423889E-4</v>
      </c>
      <c r="G189" s="25">
        <f t="shared" si="20"/>
        <v>3.4066891733607464E-4</v>
      </c>
      <c r="H189" s="25">
        <f t="shared" si="20"/>
        <v>4.8727085502356798E-5</v>
      </c>
      <c r="I189" s="25">
        <f t="shared" si="20"/>
        <v>-5.4218581215996699E-5</v>
      </c>
      <c r="K189" s="10">
        <v>2030</v>
      </c>
      <c r="L189" s="10" t="s">
        <v>30</v>
      </c>
      <c r="M189" s="10" t="s">
        <v>18</v>
      </c>
      <c r="N189" s="19"/>
      <c r="O189" s="19"/>
      <c r="P189" s="19"/>
      <c r="Q189" s="19"/>
      <c r="R189" s="19"/>
      <c r="S189" s="19"/>
    </row>
    <row r="190" spans="2:19" x14ac:dyDescent="0.3">
      <c r="B190" s="10">
        <v>2020</v>
      </c>
      <c r="C190" s="10" t="s">
        <v>27</v>
      </c>
      <c r="D190" s="25">
        <f t="shared" si="20"/>
        <v>0</v>
      </c>
      <c r="E190" s="25">
        <f t="shared" si="20"/>
        <v>0</v>
      </c>
      <c r="F190" s="25">
        <f t="shared" si="20"/>
        <v>0</v>
      </c>
      <c r="G190" s="25">
        <f t="shared" si="20"/>
        <v>0</v>
      </c>
      <c r="H190" s="25">
        <f t="shared" si="20"/>
        <v>0</v>
      </c>
      <c r="I190" s="25">
        <f t="shared" si="20"/>
        <v>0</v>
      </c>
      <c r="K190" s="10">
        <v>2030</v>
      </c>
      <c r="L190" s="10" t="s">
        <v>12</v>
      </c>
      <c r="M190" s="10" t="s">
        <v>16</v>
      </c>
      <c r="N190" s="19"/>
      <c r="O190" s="19"/>
      <c r="P190" s="19"/>
      <c r="Q190" s="19"/>
      <c r="R190" s="19"/>
      <c r="S190" s="19"/>
    </row>
    <row r="191" spans="2:19" x14ac:dyDescent="0.3">
      <c r="B191" s="10">
        <v>2020</v>
      </c>
      <c r="C191" s="10" t="s">
        <v>12</v>
      </c>
      <c r="D191" s="25">
        <f t="shared" si="20"/>
        <v>-1.0435668932530269E-4</v>
      </c>
      <c r="E191" s="25">
        <f t="shared" si="20"/>
        <v>9.4812153009488803E-4</v>
      </c>
      <c r="F191" s="25">
        <f t="shared" si="20"/>
        <v>4.2985168774819833E-5</v>
      </c>
      <c r="G191" s="25">
        <f t="shared" si="20"/>
        <v>0</v>
      </c>
      <c r="H191" s="25">
        <f t="shared" si="20"/>
        <v>0</v>
      </c>
      <c r="I191" s="25">
        <f t="shared" si="20"/>
        <v>1.2445750148228902E-3</v>
      </c>
      <c r="K191" s="10">
        <v>2030</v>
      </c>
      <c r="L191" s="10" t="s">
        <v>12</v>
      </c>
      <c r="M191" s="10" t="s">
        <v>18</v>
      </c>
      <c r="N191" s="19"/>
      <c r="O191" s="19"/>
      <c r="P191" s="19"/>
      <c r="Q191" s="19"/>
      <c r="R191" s="19"/>
      <c r="S191" s="19"/>
    </row>
    <row r="192" spans="2:19" x14ac:dyDescent="0.3">
      <c r="B192" s="10">
        <v>2020</v>
      </c>
      <c r="C192" s="18" t="s">
        <v>29</v>
      </c>
      <c r="D192" s="26">
        <f t="shared" si="20"/>
        <v>1</v>
      </c>
      <c r="E192" s="26">
        <f t="shared" si="20"/>
        <v>1</v>
      </c>
      <c r="F192" s="26">
        <f t="shared" si="20"/>
        <v>1</v>
      </c>
      <c r="G192" s="26">
        <f t="shared" si="20"/>
        <v>1</v>
      </c>
      <c r="H192" s="26">
        <f t="shared" si="20"/>
        <v>1</v>
      </c>
      <c r="I192" s="26">
        <f t="shared" si="20"/>
        <v>1</v>
      </c>
      <c r="K192" s="10">
        <v>2031</v>
      </c>
      <c r="L192" s="10" t="s">
        <v>15</v>
      </c>
      <c r="M192" s="10" t="s">
        <v>16</v>
      </c>
      <c r="N192" s="19"/>
      <c r="O192" s="19"/>
      <c r="P192" s="19"/>
      <c r="Q192" s="19"/>
      <c r="R192" s="19"/>
      <c r="S192" s="19"/>
    </row>
    <row r="193" spans="2:19" x14ac:dyDescent="0.3">
      <c r="B193" s="10">
        <v>2021</v>
      </c>
      <c r="C193" s="10" t="s">
        <v>14</v>
      </c>
      <c r="D193" s="25">
        <f>D40/D$49</f>
        <v>0.78480052456783567</v>
      </c>
      <c r="E193" s="25">
        <f t="shared" ref="E193:I193" si="21">E40/E$49</f>
        <v>0.46157736307498226</v>
      </c>
      <c r="F193" s="25">
        <f t="shared" si="21"/>
        <v>0.79772370837642992</v>
      </c>
      <c r="G193" s="25">
        <f t="shared" si="21"/>
        <v>0.72719988715384731</v>
      </c>
      <c r="H193" s="25">
        <f t="shared" si="21"/>
        <v>0.81175147245540435</v>
      </c>
      <c r="I193" s="25">
        <f t="shared" si="21"/>
        <v>0.21977356923685182</v>
      </c>
      <c r="K193" s="10">
        <v>2031</v>
      </c>
      <c r="L193" s="10" t="s">
        <v>15</v>
      </c>
      <c r="M193" s="10" t="s">
        <v>18</v>
      </c>
      <c r="N193" s="19"/>
      <c r="O193" s="19"/>
      <c r="P193" s="19"/>
      <c r="Q193" s="19"/>
      <c r="R193" s="19"/>
      <c r="S193" s="19"/>
    </row>
    <row r="194" spans="2:19" x14ac:dyDescent="0.3">
      <c r="B194" s="10">
        <v>2021</v>
      </c>
      <c r="C194" s="10" t="s">
        <v>17</v>
      </c>
      <c r="D194" s="25">
        <f t="shared" ref="D194:I202" si="22">D41/D$49</f>
        <v>0.20315754671028191</v>
      </c>
      <c r="E194" s="25">
        <f t="shared" si="22"/>
        <v>0.20706964972500735</v>
      </c>
      <c r="F194" s="25">
        <f t="shared" si="22"/>
        <v>0.19169362843183385</v>
      </c>
      <c r="G194" s="25">
        <f t="shared" si="22"/>
        <v>0.19318278855261203</v>
      </c>
      <c r="H194" s="25">
        <f t="shared" si="22"/>
        <v>0.1742047532804061</v>
      </c>
      <c r="I194" s="25">
        <f t="shared" si="22"/>
        <v>0.36532493667249277</v>
      </c>
      <c r="K194" s="10">
        <v>2031</v>
      </c>
      <c r="L194" s="10" t="s">
        <v>20</v>
      </c>
      <c r="M194" s="10" t="s">
        <v>16</v>
      </c>
      <c r="N194" s="19"/>
      <c r="O194" s="19"/>
      <c r="P194" s="19"/>
      <c r="Q194" s="19"/>
      <c r="R194" s="19"/>
      <c r="S194" s="19"/>
    </row>
    <row r="195" spans="2:19" x14ac:dyDescent="0.3">
      <c r="B195" s="10">
        <v>2021</v>
      </c>
      <c r="C195" s="10" t="s">
        <v>19</v>
      </c>
      <c r="D195" s="25">
        <f t="shared" si="22"/>
        <v>1.2041928721882351E-2</v>
      </c>
      <c r="E195" s="25">
        <f t="shared" si="22"/>
        <v>1.7437056623136674E-2</v>
      </c>
      <c r="F195" s="25">
        <f t="shared" si="22"/>
        <v>1.0582663191736296E-2</v>
      </c>
      <c r="G195" s="25">
        <f t="shared" si="22"/>
        <v>1.0579880133530353E-2</v>
      </c>
      <c r="H195" s="25">
        <f t="shared" si="22"/>
        <v>2.4277198615672239E-3</v>
      </c>
      <c r="I195" s="25">
        <f t="shared" si="22"/>
        <v>2.5056954711098988E-2</v>
      </c>
      <c r="K195" s="10">
        <v>2031</v>
      </c>
      <c r="L195" s="10" t="s">
        <v>20</v>
      </c>
      <c r="M195" s="10" t="s">
        <v>18</v>
      </c>
      <c r="N195" s="19"/>
      <c r="O195" s="19"/>
      <c r="P195" s="19"/>
      <c r="Q195" s="19"/>
      <c r="R195" s="19"/>
      <c r="S195" s="19"/>
    </row>
    <row r="196" spans="2:19" x14ac:dyDescent="0.3">
      <c r="B196" s="10">
        <v>2021</v>
      </c>
      <c r="C196" s="10" t="s">
        <v>21</v>
      </c>
      <c r="D196" s="25">
        <f t="shared" si="22"/>
        <v>0</v>
      </c>
      <c r="E196" s="25">
        <f t="shared" si="22"/>
        <v>3.0161076992964858E-2</v>
      </c>
      <c r="F196" s="25">
        <f t="shared" si="22"/>
        <v>0</v>
      </c>
      <c r="G196" s="25">
        <f t="shared" si="22"/>
        <v>5.1831816692176617E-2</v>
      </c>
      <c r="H196" s="25">
        <f t="shared" si="22"/>
        <v>8.1365910662605859E-3</v>
      </c>
      <c r="I196" s="25">
        <f t="shared" si="22"/>
        <v>8.607911714756615E-2</v>
      </c>
      <c r="K196" s="10">
        <v>2031</v>
      </c>
      <c r="L196" s="10" t="s">
        <v>23</v>
      </c>
      <c r="M196" s="10" t="s">
        <v>16</v>
      </c>
      <c r="N196" s="19"/>
      <c r="O196" s="19"/>
      <c r="P196" s="19"/>
      <c r="Q196" s="19"/>
      <c r="R196" s="19"/>
      <c r="S196" s="19"/>
    </row>
    <row r="197" spans="2:19" x14ac:dyDescent="0.3">
      <c r="B197" s="10">
        <v>2021</v>
      </c>
      <c r="C197" s="10" t="s">
        <v>22</v>
      </c>
      <c r="D197" s="25">
        <f t="shared" si="22"/>
        <v>0</v>
      </c>
      <c r="E197" s="25">
        <f t="shared" si="22"/>
        <v>0.20747889059057417</v>
      </c>
      <c r="F197" s="25">
        <f t="shared" si="22"/>
        <v>0</v>
      </c>
      <c r="G197" s="25">
        <f t="shared" si="22"/>
        <v>1.5585349591256006E-2</v>
      </c>
      <c r="H197" s="25">
        <f t="shared" si="22"/>
        <v>1.5188556662221048E-3</v>
      </c>
      <c r="I197" s="25">
        <f t="shared" si="22"/>
        <v>0.26186468724651973</v>
      </c>
      <c r="K197" s="10">
        <v>2031</v>
      </c>
      <c r="L197" s="10" t="s">
        <v>23</v>
      </c>
      <c r="M197" s="10" t="s">
        <v>18</v>
      </c>
      <c r="N197" s="19"/>
      <c r="O197" s="19"/>
      <c r="P197" s="19"/>
      <c r="Q197" s="19"/>
      <c r="R197" s="19"/>
      <c r="S197" s="19"/>
    </row>
    <row r="198" spans="2:19" x14ac:dyDescent="0.3">
      <c r="B198" s="10">
        <v>2021</v>
      </c>
      <c r="C198" s="10" t="s">
        <v>24</v>
      </c>
      <c r="D198" s="25">
        <f t="shared" si="22"/>
        <v>0</v>
      </c>
      <c r="E198" s="25">
        <f t="shared" si="22"/>
        <v>7.1239914597446621E-2</v>
      </c>
      <c r="F198" s="25">
        <f t="shared" si="22"/>
        <v>0</v>
      </c>
      <c r="G198" s="25">
        <f t="shared" si="22"/>
        <v>1.1602877566238277E-3</v>
      </c>
      <c r="H198" s="25">
        <f t="shared" si="22"/>
        <v>1.9149568192255251E-3</v>
      </c>
      <c r="I198" s="25">
        <f t="shared" si="22"/>
        <v>3.933627141945463E-2</v>
      </c>
      <c r="K198" s="10">
        <v>2031</v>
      </c>
      <c r="L198" s="10" t="s">
        <v>26</v>
      </c>
      <c r="M198" s="10" t="s">
        <v>16</v>
      </c>
      <c r="N198" s="19"/>
      <c r="O198" s="19"/>
      <c r="P198" s="19"/>
      <c r="Q198" s="19"/>
      <c r="R198" s="19"/>
      <c r="S198" s="19"/>
    </row>
    <row r="199" spans="2:19" x14ac:dyDescent="0.3">
      <c r="B199" s="10">
        <v>2021</v>
      </c>
      <c r="C199" s="10" t="s">
        <v>25</v>
      </c>
      <c r="D199" s="25">
        <f t="shared" si="22"/>
        <v>0</v>
      </c>
      <c r="E199" s="25">
        <f t="shared" si="22"/>
        <v>4.0698174496848561E-3</v>
      </c>
      <c r="F199" s="25">
        <f t="shared" si="22"/>
        <v>0</v>
      </c>
      <c r="G199" s="25">
        <f t="shared" si="22"/>
        <v>4.599901199538579E-4</v>
      </c>
      <c r="H199" s="25">
        <f t="shared" si="22"/>
        <v>4.5650850914094392E-5</v>
      </c>
      <c r="I199" s="25">
        <f t="shared" si="22"/>
        <v>2.3676941428250222E-4</v>
      </c>
      <c r="K199" s="10">
        <v>2031</v>
      </c>
      <c r="L199" s="10" t="s">
        <v>26</v>
      </c>
      <c r="M199" s="10" t="s">
        <v>18</v>
      </c>
      <c r="N199" s="19"/>
      <c r="O199" s="19"/>
      <c r="P199" s="19"/>
      <c r="Q199" s="19"/>
      <c r="R199" s="19"/>
      <c r="S199" s="19"/>
    </row>
    <row r="200" spans="2:19" x14ac:dyDescent="0.3">
      <c r="B200" s="10">
        <v>2021</v>
      </c>
      <c r="C200" s="10" t="s">
        <v>27</v>
      </c>
      <c r="D200" s="25">
        <f t="shared" si="22"/>
        <v>0</v>
      </c>
      <c r="E200" s="25">
        <f t="shared" si="22"/>
        <v>0</v>
      </c>
      <c r="F200" s="25">
        <f t="shared" si="22"/>
        <v>0</v>
      </c>
      <c r="G200" s="25">
        <f t="shared" si="22"/>
        <v>0</v>
      </c>
      <c r="H200" s="25">
        <f t="shared" si="22"/>
        <v>0</v>
      </c>
      <c r="I200" s="25">
        <f t="shared" si="22"/>
        <v>0</v>
      </c>
      <c r="K200" s="10">
        <v>2031</v>
      </c>
      <c r="L200" s="10" t="s">
        <v>28</v>
      </c>
      <c r="M200" s="10" t="s">
        <v>16</v>
      </c>
      <c r="N200" s="19"/>
      <c r="O200" s="19"/>
      <c r="P200" s="19"/>
      <c r="Q200" s="19"/>
      <c r="R200" s="19"/>
      <c r="S200" s="19"/>
    </row>
    <row r="201" spans="2:19" x14ac:dyDescent="0.3">
      <c r="B201" s="10">
        <v>2021</v>
      </c>
      <c r="C201" s="10" t="s">
        <v>12</v>
      </c>
      <c r="D201" s="25">
        <f t="shared" si="22"/>
        <v>0</v>
      </c>
      <c r="E201" s="25">
        <f t="shared" si="22"/>
        <v>9.6623094620308853E-4</v>
      </c>
      <c r="F201" s="25">
        <f t="shared" si="22"/>
        <v>0</v>
      </c>
      <c r="G201" s="25">
        <f t="shared" si="22"/>
        <v>0</v>
      </c>
      <c r="H201" s="25">
        <f t="shared" si="22"/>
        <v>0</v>
      </c>
      <c r="I201" s="25">
        <f t="shared" si="22"/>
        <v>2.3276941517333702E-3</v>
      </c>
      <c r="K201" s="10">
        <v>2031</v>
      </c>
      <c r="L201" s="10" t="s">
        <v>28</v>
      </c>
      <c r="M201" s="10" t="s">
        <v>18</v>
      </c>
      <c r="N201" s="19"/>
      <c r="O201" s="19"/>
      <c r="P201" s="19"/>
      <c r="Q201" s="19"/>
      <c r="R201" s="19"/>
      <c r="S201" s="19"/>
    </row>
    <row r="202" spans="2:19" x14ac:dyDescent="0.3">
      <c r="B202" s="10">
        <v>2021</v>
      </c>
      <c r="C202" s="18" t="s">
        <v>29</v>
      </c>
      <c r="D202" s="26">
        <f t="shared" si="22"/>
        <v>1</v>
      </c>
      <c r="E202" s="26">
        <f t="shared" si="22"/>
        <v>1</v>
      </c>
      <c r="F202" s="26">
        <f t="shared" si="22"/>
        <v>1</v>
      </c>
      <c r="G202" s="26">
        <f t="shared" si="22"/>
        <v>1</v>
      </c>
      <c r="H202" s="26">
        <f t="shared" si="22"/>
        <v>1</v>
      </c>
      <c r="I202" s="26">
        <f t="shared" si="22"/>
        <v>1</v>
      </c>
      <c r="K202" s="10">
        <v>2031</v>
      </c>
      <c r="L202" s="10" t="s">
        <v>30</v>
      </c>
      <c r="M202" s="10" t="s">
        <v>16</v>
      </c>
      <c r="N202" s="19"/>
      <c r="O202" s="19"/>
      <c r="P202" s="19"/>
      <c r="Q202" s="19"/>
      <c r="R202" s="19"/>
      <c r="S202" s="19"/>
    </row>
    <row r="203" spans="2:19" x14ac:dyDescent="0.3">
      <c r="B203" s="10">
        <v>2022</v>
      </c>
      <c r="C203" s="10" t="s">
        <v>14</v>
      </c>
      <c r="D203" s="25">
        <f>D50/D$59</f>
        <v>0.63891983281300047</v>
      </c>
      <c r="E203" s="25">
        <f t="shared" ref="E203:I203" si="23">E50/E$59</f>
        <v>0.4581322069435973</v>
      </c>
      <c r="F203" s="25">
        <f t="shared" si="23"/>
        <v>0.72582315138672127</v>
      </c>
      <c r="G203" s="25">
        <f t="shared" si="23"/>
        <v>0.72744608166404967</v>
      </c>
      <c r="H203" s="25">
        <f t="shared" si="23"/>
        <v>0.81205694463581046</v>
      </c>
      <c r="I203" s="25">
        <f t="shared" si="23"/>
        <v>0.16054759481993533</v>
      </c>
      <c r="K203" s="10">
        <v>2031</v>
      </c>
      <c r="L203" s="10" t="s">
        <v>30</v>
      </c>
      <c r="M203" s="10" t="s">
        <v>18</v>
      </c>
      <c r="N203" s="19"/>
      <c r="O203" s="19"/>
      <c r="P203" s="19"/>
      <c r="Q203" s="19"/>
      <c r="R203" s="19"/>
      <c r="S203" s="19"/>
    </row>
    <row r="204" spans="2:19" x14ac:dyDescent="0.3">
      <c r="B204" s="10">
        <v>2022</v>
      </c>
      <c r="C204" s="10" t="s">
        <v>17</v>
      </c>
      <c r="D204" s="25">
        <f t="shared" ref="D204:I212" si="24">D51/D$59</f>
        <v>0.17825134830622949</v>
      </c>
      <c r="E204" s="25">
        <f t="shared" si="24"/>
        <v>0.20751699997218442</v>
      </c>
      <c r="F204" s="25">
        <f t="shared" si="24"/>
        <v>0.22210787815312552</v>
      </c>
      <c r="G204" s="25">
        <f t="shared" si="24"/>
        <v>0.19257797775177768</v>
      </c>
      <c r="H204" s="25">
        <f t="shared" si="24"/>
        <v>0.17419765843823684</v>
      </c>
      <c r="I204" s="25">
        <f t="shared" si="24"/>
        <v>0.30720189017525079</v>
      </c>
      <c r="K204" s="10">
        <v>2031</v>
      </c>
      <c r="L204" s="10" t="s">
        <v>12</v>
      </c>
      <c r="M204" s="10" t="s">
        <v>16</v>
      </c>
      <c r="N204" s="19"/>
      <c r="O204" s="19"/>
      <c r="P204" s="19"/>
      <c r="Q204" s="19"/>
      <c r="R204" s="19"/>
      <c r="S204" s="19"/>
    </row>
    <row r="205" spans="2:19" x14ac:dyDescent="0.3">
      <c r="B205" s="10">
        <v>2022</v>
      </c>
      <c r="C205" s="10" t="s">
        <v>19</v>
      </c>
      <c r="D205" s="25">
        <f t="shared" si="24"/>
        <v>1.131107391883493E-2</v>
      </c>
      <c r="E205" s="25">
        <f t="shared" si="24"/>
        <v>1.7306803587778113E-2</v>
      </c>
      <c r="F205" s="25">
        <f t="shared" si="24"/>
        <v>1.5117884832525968E-2</v>
      </c>
      <c r="G205" s="25">
        <f t="shared" si="24"/>
        <v>1.0623820194363602E-2</v>
      </c>
      <c r="H205" s="25">
        <f t="shared" si="24"/>
        <v>2.4284445216578672E-3</v>
      </c>
      <c r="I205" s="25">
        <f t="shared" si="24"/>
        <v>2.3675059223675438E-2</v>
      </c>
      <c r="K205" s="10">
        <v>2031</v>
      </c>
      <c r="L205" s="10" t="s">
        <v>12</v>
      </c>
      <c r="M205" s="10" t="s">
        <v>18</v>
      </c>
      <c r="N205" s="19"/>
      <c r="O205" s="19"/>
      <c r="P205" s="19"/>
      <c r="Q205" s="19"/>
      <c r="R205" s="19"/>
      <c r="S205" s="19"/>
    </row>
    <row r="206" spans="2:19" x14ac:dyDescent="0.3">
      <c r="B206" s="10">
        <v>2022</v>
      </c>
      <c r="C206" s="10" t="s">
        <v>21</v>
      </c>
      <c r="D206" s="25">
        <f t="shared" si="24"/>
        <v>1.2375391709589774E-2</v>
      </c>
      <c r="E206" s="25">
        <f t="shared" si="24"/>
        <v>3.0059050102677742E-2</v>
      </c>
      <c r="F206" s="25">
        <f t="shared" si="24"/>
        <v>2.6661040747589394E-3</v>
      </c>
      <c r="G206" s="25">
        <f t="shared" si="24"/>
        <v>5.206357382624964E-2</v>
      </c>
      <c r="H206" s="25">
        <f t="shared" si="24"/>
        <v>8.1390197908070006E-3</v>
      </c>
      <c r="I206" s="25">
        <f t="shared" si="24"/>
        <v>9.1670929014513014E-2</v>
      </c>
      <c r="K206" s="10">
        <v>2032</v>
      </c>
      <c r="L206" s="10" t="s">
        <v>15</v>
      </c>
      <c r="M206" s="10" t="s">
        <v>16</v>
      </c>
      <c r="N206" s="19"/>
      <c r="O206" s="19"/>
      <c r="P206" s="19"/>
      <c r="Q206" s="19"/>
      <c r="R206" s="19"/>
      <c r="S206" s="19"/>
    </row>
    <row r="207" spans="2:19" x14ac:dyDescent="0.3">
      <c r="B207" s="10">
        <v>2022</v>
      </c>
      <c r="C207" s="10" t="s">
        <v>22</v>
      </c>
      <c r="D207" s="25">
        <f t="shared" si="24"/>
        <v>8.7286904564731302E-2</v>
      </c>
      <c r="E207" s="25">
        <f t="shared" si="24"/>
        <v>0.20990893735952834</v>
      </c>
      <c r="F207" s="25">
        <f t="shared" si="24"/>
        <v>1.8804735833354805E-2</v>
      </c>
      <c r="G207" s="25">
        <f t="shared" si="24"/>
        <v>1.5664332893680015E-2</v>
      </c>
      <c r="H207" s="25">
        <f t="shared" si="24"/>
        <v>1.3480643030697032E-3</v>
      </c>
      <c r="I207" s="25">
        <f t="shared" si="24"/>
        <v>0.29590183780702478</v>
      </c>
      <c r="K207" s="10">
        <v>2032</v>
      </c>
      <c r="L207" s="10" t="s">
        <v>15</v>
      </c>
      <c r="M207" s="10" t="s">
        <v>18</v>
      </c>
      <c r="N207" s="19"/>
      <c r="O207" s="19"/>
      <c r="P207" s="19"/>
      <c r="Q207" s="19"/>
      <c r="R207" s="19"/>
      <c r="S207" s="19"/>
    </row>
    <row r="208" spans="2:19" x14ac:dyDescent="0.3">
      <c r="B208" s="10">
        <v>2022</v>
      </c>
      <c r="C208" s="10" t="s">
        <v>24</v>
      </c>
      <c r="D208" s="25">
        <f t="shared" si="24"/>
        <v>6.9796864140746026E-2</v>
      </c>
      <c r="E208" s="25">
        <f t="shared" si="24"/>
        <v>7.2075829313482581E-2</v>
      </c>
      <c r="F208" s="25">
        <f t="shared" si="24"/>
        <v>1.503675263441076E-2</v>
      </c>
      <c r="G208" s="25">
        <f t="shared" si="24"/>
        <v>1.161675747830049E-3</v>
      </c>
      <c r="H208" s="25">
        <f t="shared" si="24"/>
        <v>1.7907722997993467E-3</v>
      </c>
      <c r="I208" s="25">
        <f t="shared" si="24"/>
        <v>0.11639369747338582</v>
      </c>
      <c r="K208" s="10">
        <v>2032</v>
      </c>
      <c r="L208" s="10" t="s">
        <v>20</v>
      </c>
      <c r="M208" s="10" t="s">
        <v>16</v>
      </c>
      <c r="N208" s="19"/>
      <c r="O208" s="19"/>
      <c r="P208" s="19"/>
      <c r="Q208" s="19"/>
      <c r="R208" s="19"/>
      <c r="S208" s="19"/>
    </row>
    <row r="209" spans="2:19" x14ac:dyDescent="0.3">
      <c r="B209" s="10">
        <v>2022</v>
      </c>
      <c r="C209" s="10" t="s">
        <v>25</v>
      </c>
      <c r="D209" s="25">
        <f t="shared" si="24"/>
        <v>1.6580377724345688E-3</v>
      </c>
      <c r="E209" s="25">
        <f t="shared" si="24"/>
        <v>4.0272697336216278E-3</v>
      </c>
      <c r="F209" s="25">
        <f t="shared" si="24"/>
        <v>3.5720091653879235E-4</v>
      </c>
      <c r="G209" s="25">
        <f t="shared" si="24"/>
        <v>4.6253792204918332E-4</v>
      </c>
      <c r="H209" s="25">
        <f t="shared" si="24"/>
        <v>3.9096010618797867E-5</v>
      </c>
      <c r="I209" s="25">
        <f t="shared" si="24"/>
        <v>1.9964211760655111E-3</v>
      </c>
      <c r="K209" s="10">
        <v>2032</v>
      </c>
      <c r="L209" s="10" t="s">
        <v>20</v>
      </c>
      <c r="M209" s="10" t="s">
        <v>18</v>
      </c>
      <c r="N209" s="19"/>
      <c r="O209" s="19"/>
      <c r="P209" s="19"/>
      <c r="Q209" s="19"/>
      <c r="R209" s="19"/>
      <c r="S209" s="19"/>
    </row>
    <row r="210" spans="2:19" x14ac:dyDescent="0.3">
      <c r="B210" s="10">
        <v>2022</v>
      </c>
      <c r="C210" s="10" t="s">
        <v>27</v>
      </c>
      <c r="D210" s="25">
        <f t="shared" si="24"/>
        <v>0</v>
      </c>
      <c r="E210" s="25">
        <f t="shared" si="24"/>
        <v>0</v>
      </c>
      <c r="F210" s="25">
        <f t="shared" si="24"/>
        <v>0</v>
      </c>
      <c r="G210" s="25">
        <f t="shared" si="24"/>
        <v>0</v>
      </c>
      <c r="H210" s="25">
        <f t="shared" si="24"/>
        <v>0</v>
      </c>
      <c r="I210" s="25">
        <f t="shared" si="24"/>
        <v>0</v>
      </c>
      <c r="K210" s="10">
        <v>2032</v>
      </c>
      <c r="L210" s="10" t="s">
        <v>23</v>
      </c>
      <c r="M210" s="10" t="s">
        <v>16</v>
      </c>
      <c r="N210" s="19"/>
      <c r="O210" s="19"/>
      <c r="P210" s="19"/>
      <c r="Q210" s="19"/>
      <c r="R210" s="19"/>
      <c r="S210" s="19"/>
    </row>
    <row r="211" spans="2:19" x14ac:dyDescent="0.3">
      <c r="B211" s="10">
        <v>2022</v>
      </c>
      <c r="C211" s="10" t="s">
        <v>12</v>
      </c>
      <c r="D211" s="25">
        <f t="shared" si="24"/>
        <v>4.0054677443349243E-4</v>
      </c>
      <c r="E211" s="25">
        <f t="shared" si="24"/>
        <v>9.729029871298852E-4</v>
      </c>
      <c r="F211" s="25">
        <f t="shared" si="24"/>
        <v>8.6292168563938191E-5</v>
      </c>
      <c r="G211" s="25">
        <f t="shared" si="24"/>
        <v>0</v>
      </c>
      <c r="H211" s="25">
        <f t="shared" si="24"/>
        <v>0</v>
      </c>
      <c r="I211" s="25">
        <f t="shared" si="24"/>
        <v>2.6125703101493674E-3</v>
      </c>
      <c r="K211" s="10">
        <v>2032</v>
      </c>
      <c r="L211" s="10" t="s">
        <v>23</v>
      </c>
      <c r="M211" s="10" t="s">
        <v>18</v>
      </c>
      <c r="N211" s="19"/>
      <c r="O211" s="19"/>
      <c r="P211" s="19"/>
      <c r="Q211" s="19"/>
      <c r="R211" s="19"/>
      <c r="S211" s="19"/>
    </row>
    <row r="212" spans="2:19" x14ac:dyDescent="0.3">
      <c r="B212" s="10">
        <v>2022</v>
      </c>
      <c r="C212" s="18" t="s">
        <v>29</v>
      </c>
      <c r="D212" s="26">
        <f t="shared" si="24"/>
        <v>1</v>
      </c>
      <c r="E212" s="26">
        <f t="shared" si="24"/>
        <v>1</v>
      </c>
      <c r="F212" s="26">
        <f t="shared" si="24"/>
        <v>1</v>
      </c>
      <c r="G212" s="26">
        <f t="shared" si="24"/>
        <v>1</v>
      </c>
      <c r="H212" s="26">
        <f t="shared" si="24"/>
        <v>1</v>
      </c>
      <c r="I212" s="26">
        <f t="shared" si="24"/>
        <v>1</v>
      </c>
      <c r="K212" s="10">
        <v>2032</v>
      </c>
      <c r="L212" s="10" t="s">
        <v>26</v>
      </c>
      <c r="M212" s="10" t="s">
        <v>16</v>
      </c>
      <c r="N212" s="19"/>
      <c r="O212" s="19"/>
      <c r="P212" s="19"/>
      <c r="Q212" s="19"/>
      <c r="R212" s="19"/>
      <c r="S212" s="19"/>
    </row>
    <row r="213" spans="2:19" x14ac:dyDescent="0.3">
      <c r="B213" s="10">
        <v>2023</v>
      </c>
      <c r="C213" s="10" t="s">
        <v>14</v>
      </c>
      <c r="D213" s="25">
        <f>D60/D$69</f>
        <v>0.67454909109796324</v>
      </c>
      <c r="E213" s="25">
        <f t="shared" ref="E213:I213" si="25">E60/E$69</f>
        <v>0.45813646150133064</v>
      </c>
      <c r="F213" s="25">
        <f t="shared" si="25"/>
        <v>0.73275639998848263</v>
      </c>
      <c r="G213" s="25">
        <f t="shared" si="25"/>
        <v>0.73017015221475812</v>
      </c>
      <c r="H213" s="25">
        <f t="shared" si="25"/>
        <v>0.81205216931408242</v>
      </c>
      <c r="I213" s="25">
        <f t="shared" si="25"/>
        <v>0.1762325269028705</v>
      </c>
      <c r="K213" s="10">
        <v>2032</v>
      </c>
      <c r="L213" s="10" t="s">
        <v>26</v>
      </c>
      <c r="M213" s="10" t="s">
        <v>18</v>
      </c>
      <c r="N213" s="19"/>
      <c r="O213" s="19"/>
      <c r="P213" s="19"/>
      <c r="Q213" s="19"/>
      <c r="R213" s="19"/>
      <c r="S213" s="19"/>
    </row>
    <row r="214" spans="2:19" x14ac:dyDescent="0.3">
      <c r="B214" s="10">
        <v>2023</v>
      </c>
      <c r="C214" s="10" t="s">
        <v>17</v>
      </c>
      <c r="D214" s="25">
        <f t="shared" ref="D214:I222" si="26">D61/D$69</f>
        <v>0.18472067436306577</v>
      </c>
      <c r="E214" s="25">
        <f t="shared" si="26"/>
        <v>0.2075189271299866</v>
      </c>
      <c r="F214" s="25">
        <f t="shared" si="26"/>
        <v>0.2132830699094943</v>
      </c>
      <c r="G214" s="25">
        <f t="shared" si="26"/>
        <v>0.19187863925665763</v>
      </c>
      <c r="H214" s="25">
        <f t="shared" si="26"/>
        <v>0.17417948765539101</v>
      </c>
      <c r="I214" s="25">
        <f t="shared" si="26"/>
        <v>0.31449465767705331</v>
      </c>
      <c r="K214" s="10">
        <v>2032</v>
      </c>
      <c r="L214" s="10" t="s">
        <v>28</v>
      </c>
      <c r="M214" s="10" t="s">
        <v>16</v>
      </c>
      <c r="N214" s="19"/>
      <c r="O214" s="19"/>
      <c r="P214" s="19"/>
      <c r="Q214" s="19"/>
      <c r="R214" s="19"/>
      <c r="S214" s="19"/>
    </row>
    <row r="215" spans="2:19" x14ac:dyDescent="0.3">
      <c r="B215" s="10">
        <v>2023</v>
      </c>
      <c r="C215" s="10" t="s">
        <v>19</v>
      </c>
      <c r="D215" s="25">
        <f t="shared" si="26"/>
        <v>1.1541364397343087E-2</v>
      </c>
      <c r="E215" s="25">
        <f t="shared" si="26"/>
        <v>1.7306964311678174E-2</v>
      </c>
      <c r="F215" s="25">
        <f t="shared" si="26"/>
        <v>1.3998711769631623E-2</v>
      </c>
      <c r="G215" s="25">
        <f t="shared" si="26"/>
        <v>1.0380142272298148E-2</v>
      </c>
      <c r="H215" s="25">
        <f t="shared" si="26"/>
        <v>2.428385653281824E-3</v>
      </c>
      <c r="I215" s="25">
        <f t="shared" si="26"/>
        <v>2.3990495295711765E-2</v>
      </c>
      <c r="K215" s="10">
        <v>2032</v>
      </c>
      <c r="L215" s="10" t="s">
        <v>28</v>
      </c>
      <c r="M215" s="10" t="s">
        <v>18</v>
      </c>
      <c r="N215" s="19"/>
      <c r="O215" s="19"/>
      <c r="P215" s="19"/>
      <c r="Q215" s="19"/>
      <c r="R215" s="19"/>
      <c r="S215" s="19"/>
    </row>
    <row r="216" spans="2:19" x14ac:dyDescent="0.3">
      <c r="B216" s="10">
        <v>2023</v>
      </c>
      <c r="C216" s="10" t="s">
        <v>21</v>
      </c>
      <c r="D216" s="25">
        <f t="shared" si="26"/>
        <v>9.3212680290123053E-3</v>
      </c>
      <c r="E216" s="25">
        <f t="shared" si="26"/>
        <v>3.0058448773805136E-2</v>
      </c>
      <c r="F216" s="25">
        <f t="shared" si="26"/>
        <v>2.8833352222568226E-3</v>
      </c>
      <c r="G216" s="25">
        <f t="shared" si="26"/>
        <v>5.0756403980778853E-2</v>
      </c>
      <c r="H216" s="25">
        <f t="shared" si="26"/>
        <v>8.1388224913120383E-3</v>
      </c>
      <c r="I216" s="25">
        <f t="shared" si="26"/>
        <v>8.8172885706663304E-2</v>
      </c>
      <c r="K216" s="10">
        <v>2032</v>
      </c>
      <c r="L216" s="10" t="s">
        <v>30</v>
      </c>
      <c r="M216" s="10" t="s">
        <v>16</v>
      </c>
      <c r="N216" s="19"/>
      <c r="O216" s="19"/>
      <c r="P216" s="19"/>
      <c r="Q216" s="19"/>
      <c r="R216" s="19"/>
      <c r="S216" s="19"/>
    </row>
    <row r="217" spans="2:19" x14ac:dyDescent="0.3">
      <c r="B217" s="10">
        <v>2023</v>
      </c>
      <c r="C217" s="10" t="s">
        <v>22</v>
      </c>
      <c r="D217" s="25">
        <f t="shared" si="26"/>
        <v>6.5745364022715747E-2</v>
      </c>
      <c r="E217" s="25">
        <f t="shared" si="26"/>
        <v>0.20990473814816868</v>
      </c>
      <c r="F217" s="25">
        <f t="shared" si="26"/>
        <v>2.0336924461003776E-2</v>
      </c>
      <c r="G217" s="25">
        <f t="shared" si="26"/>
        <v>1.5207371007341113E-2</v>
      </c>
      <c r="H217" s="25">
        <f t="shared" si="26"/>
        <v>1.3612069848946968E-3</v>
      </c>
      <c r="I217" s="25">
        <f t="shared" si="26"/>
        <v>0.29424370063383209</v>
      </c>
      <c r="K217" s="10">
        <v>2032</v>
      </c>
      <c r="L217" s="10" t="s">
        <v>30</v>
      </c>
      <c r="M217" s="10" t="s">
        <v>18</v>
      </c>
      <c r="N217" s="19"/>
      <c r="O217" s="19"/>
      <c r="P217" s="19"/>
      <c r="Q217" s="19"/>
      <c r="R217" s="19"/>
      <c r="S217" s="19"/>
    </row>
    <row r="218" spans="2:19" x14ac:dyDescent="0.3">
      <c r="B218" s="10">
        <v>2023</v>
      </c>
      <c r="C218" s="10" t="s">
        <v>24</v>
      </c>
      <c r="D218" s="25">
        <f t="shared" si="26"/>
        <v>5.2571691749870086E-2</v>
      </c>
      <c r="E218" s="25">
        <f t="shared" si="26"/>
        <v>7.207438744233112E-2</v>
      </c>
      <c r="F218" s="25">
        <f t="shared" si="26"/>
        <v>1.6261930248570554E-2</v>
      </c>
      <c r="G218" s="25">
        <f t="shared" si="26"/>
        <v>1.1585381646621901E-3</v>
      </c>
      <c r="H218" s="25">
        <f t="shared" si="26"/>
        <v>1.8003274721003295E-3</v>
      </c>
      <c r="I218" s="25">
        <f t="shared" si="26"/>
        <v>9.8625684607878447E-2</v>
      </c>
      <c r="K218" s="10">
        <v>2032</v>
      </c>
      <c r="L218" s="10" t="s">
        <v>12</v>
      </c>
      <c r="M218" s="10" t="s">
        <v>16</v>
      </c>
      <c r="N218" s="19"/>
      <c r="O218" s="19"/>
      <c r="P218" s="19"/>
      <c r="Q218" s="19"/>
      <c r="R218" s="19"/>
      <c r="S218" s="19"/>
    </row>
    <row r="219" spans="2:19" x14ac:dyDescent="0.3">
      <c r="B219" s="10">
        <v>2023</v>
      </c>
      <c r="C219" s="10" t="s">
        <v>25</v>
      </c>
      <c r="D219" s="25">
        <f t="shared" si="26"/>
        <v>1.2488505286756242E-3</v>
      </c>
      <c r="E219" s="25">
        <f t="shared" si="26"/>
        <v>4.0271891684154626E-3</v>
      </c>
      <c r="F219" s="25">
        <f t="shared" si="26"/>
        <v>3.8630524360600688E-4</v>
      </c>
      <c r="G219" s="25">
        <f t="shared" si="26"/>
        <v>4.4875310350384962E-4</v>
      </c>
      <c r="H219" s="25">
        <f t="shared" si="26"/>
        <v>3.9600428937768944E-5</v>
      </c>
      <c r="I219" s="25">
        <f t="shared" si="26"/>
        <v>1.5309707430002171E-3</v>
      </c>
      <c r="K219" s="10">
        <v>2032</v>
      </c>
      <c r="L219" s="10" t="s">
        <v>12</v>
      </c>
      <c r="M219" s="10" t="s">
        <v>18</v>
      </c>
      <c r="N219" s="19"/>
      <c r="O219" s="19"/>
      <c r="P219" s="19"/>
      <c r="Q219" s="19"/>
      <c r="R219" s="19"/>
      <c r="S219" s="19"/>
    </row>
    <row r="220" spans="2:19" x14ac:dyDescent="0.3">
      <c r="B220" s="10">
        <v>2023</v>
      </c>
      <c r="C220" s="10" t="s">
        <v>27</v>
      </c>
      <c r="D220" s="25">
        <f t="shared" si="26"/>
        <v>0</v>
      </c>
      <c r="E220" s="25">
        <f t="shared" si="26"/>
        <v>0</v>
      </c>
      <c r="F220" s="25">
        <f t="shared" si="26"/>
        <v>0</v>
      </c>
      <c r="G220" s="25">
        <f t="shared" si="26"/>
        <v>0</v>
      </c>
      <c r="H220" s="25">
        <f t="shared" si="26"/>
        <v>0</v>
      </c>
      <c r="I220" s="25">
        <f t="shared" si="26"/>
        <v>0</v>
      </c>
      <c r="K220" s="10">
        <v>2033</v>
      </c>
      <c r="L220" s="10" t="s">
        <v>15</v>
      </c>
      <c r="M220" s="10" t="s">
        <v>16</v>
      </c>
      <c r="N220" s="19"/>
      <c r="O220" s="19"/>
      <c r="P220" s="19"/>
      <c r="Q220" s="19"/>
      <c r="R220" s="19"/>
      <c r="S220" s="19"/>
    </row>
    <row r="221" spans="2:19" x14ac:dyDescent="0.3">
      <c r="B221" s="10">
        <v>2023</v>
      </c>
      <c r="C221" s="10" t="s">
        <v>12</v>
      </c>
      <c r="D221" s="25">
        <f t="shared" si="26"/>
        <v>3.0169581135421536E-4</v>
      </c>
      <c r="E221" s="25">
        <f t="shared" si="26"/>
        <v>9.7288352428410638E-4</v>
      </c>
      <c r="F221" s="25">
        <f t="shared" si="26"/>
        <v>9.3323156954336993E-5</v>
      </c>
      <c r="G221" s="25">
        <f t="shared" si="26"/>
        <v>0</v>
      </c>
      <c r="H221" s="25">
        <f t="shared" si="26"/>
        <v>0</v>
      </c>
      <c r="I221" s="25">
        <f t="shared" si="26"/>
        <v>2.7090784329904054E-3</v>
      </c>
      <c r="K221" s="10">
        <v>2033</v>
      </c>
      <c r="L221" s="10" t="s">
        <v>15</v>
      </c>
      <c r="M221" s="10" t="s">
        <v>18</v>
      </c>
      <c r="N221" s="19"/>
      <c r="O221" s="19"/>
      <c r="P221" s="19"/>
      <c r="Q221" s="19"/>
      <c r="R221" s="19"/>
      <c r="S221" s="19"/>
    </row>
    <row r="222" spans="2:19" x14ac:dyDescent="0.3">
      <c r="B222" s="10">
        <v>2023</v>
      </c>
      <c r="C222" s="18" t="s">
        <v>29</v>
      </c>
      <c r="D222" s="26">
        <f t="shared" si="26"/>
        <v>1</v>
      </c>
      <c r="E222" s="26">
        <f t="shared" si="26"/>
        <v>1</v>
      </c>
      <c r="F222" s="26">
        <f t="shared" si="26"/>
        <v>1</v>
      </c>
      <c r="G222" s="26">
        <f t="shared" si="26"/>
        <v>1</v>
      </c>
      <c r="H222" s="26">
        <f t="shared" si="26"/>
        <v>1</v>
      </c>
      <c r="I222" s="26">
        <f t="shared" si="26"/>
        <v>1</v>
      </c>
      <c r="K222" s="10">
        <v>2033</v>
      </c>
      <c r="L222" s="10" t="s">
        <v>20</v>
      </c>
      <c r="M222" s="10" t="s">
        <v>16</v>
      </c>
      <c r="N222" s="19"/>
      <c r="O222" s="19"/>
      <c r="P222" s="19"/>
      <c r="Q222" s="19"/>
      <c r="R222" s="19"/>
      <c r="S222" s="19"/>
    </row>
    <row r="223" spans="2:19" x14ac:dyDescent="0.3">
      <c r="B223" s="10">
        <v>2024</v>
      </c>
      <c r="C223" s="10" t="s">
        <v>14</v>
      </c>
      <c r="D223" s="25">
        <f>D70/D$79</f>
        <v>0.67875317881333863</v>
      </c>
      <c r="E223" s="25">
        <f t="shared" ref="E223:I232" si="27">E70/E$79</f>
        <v>0.45814343012620024</v>
      </c>
      <c r="F223" s="25">
        <f t="shared" si="27"/>
        <v>0.73404676799806456</v>
      </c>
      <c r="G223" s="25">
        <f t="shared" si="27"/>
        <v>0.73011968362617807</v>
      </c>
      <c r="H223" s="25">
        <f t="shared" si="27"/>
        <v>0.81207019403430336</v>
      </c>
      <c r="I223" s="25">
        <f t="shared" si="27"/>
        <v>0.11686648468710424</v>
      </c>
      <c r="K223" s="10">
        <v>2033</v>
      </c>
      <c r="L223" s="10" t="s">
        <v>20</v>
      </c>
      <c r="M223" s="10" t="s">
        <v>18</v>
      </c>
      <c r="N223" s="19"/>
      <c r="O223" s="19"/>
      <c r="P223" s="19"/>
      <c r="Q223" s="19"/>
      <c r="R223" s="19"/>
      <c r="S223" s="19"/>
    </row>
    <row r="224" spans="2:19" x14ac:dyDescent="0.3">
      <c r="B224" s="10">
        <v>2024</v>
      </c>
      <c r="C224" s="10" t="s">
        <v>17</v>
      </c>
      <c r="D224" s="25">
        <f t="shared" ref="D224:D232" si="28">D71/D$79</f>
        <v>0.18543671278583321</v>
      </c>
      <c r="E224" s="25">
        <f t="shared" si="27"/>
        <v>0.20752208366014313</v>
      </c>
      <c r="F224" s="25">
        <f t="shared" si="27"/>
        <v>0.21284165761640816</v>
      </c>
      <c r="G224" s="25">
        <f t="shared" si="27"/>
        <v>0.1917230329667855</v>
      </c>
      <c r="H224" s="25">
        <f t="shared" si="27"/>
        <v>0.17416113212422241</v>
      </c>
      <c r="I224" s="25">
        <f t="shared" si="27"/>
        <v>0.33980767405042001</v>
      </c>
      <c r="K224" s="10">
        <v>2033</v>
      </c>
      <c r="L224" s="10" t="s">
        <v>23</v>
      </c>
      <c r="M224" s="10" t="s">
        <v>16</v>
      </c>
      <c r="N224" s="19"/>
      <c r="O224" s="19"/>
      <c r="P224" s="19"/>
      <c r="Q224" s="19"/>
      <c r="R224" s="19"/>
      <c r="S224" s="19"/>
    </row>
    <row r="225" spans="2:19" x14ac:dyDescent="0.3">
      <c r="B225" s="10">
        <v>2024</v>
      </c>
      <c r="C225" s="10" t="s">
        <v>19</v>
      </c>
      <c r="D225" s="25">
        <f t="shared" si="28"/>
        <v>1.1563078663430627E-2</v>
      </c>
      <c r="E225" s="25">
        <f t="shared" si="27"/>
        <v>1.7307227564555987E-2</v>
      </c>
      <c r="F225" s="25">
        <f t="shared" si="27"/>
        <v>1.392800881338031E-2</v>
      </c>
      <c r="G225" s="25">
        <f t="shared" si="27"/>
        <v>1.0405192497280244E-2</v>
      </c>
      <c r="H225" s="25">
        <f t="shared" si="27"/>
        <v>2.4283817692102418E-3</v>
      </c>
      <c r="I225" s="25">
        <f t="shared" si="27"/>
        <v>2.6751559577115929E-2</v>
      </c>
      <c r="K225" s="10">
        <v>2033</v>
      </c>
      <c r="L225" s="10" t="s">
        <v>23</v>
      </c>
      <c r="M225" s="10" t="s">
        <v>18</v>
      </c>
      <c r="N225" s="19"/>
      <c r="O225" s="19"/>
      <c r="P225" s="19"/>
      <c r="Q225" s="19"/>
      <c r="R225" s="19"/>
      <c r="S225" s="19"/>
    </row>
    <row r="226" spans="2:19" x14ac:dyDescent="0.3">
      <c r="B226" s="10">
        <v>2024</v>
      </c>
      <c r="C226" s="10" t="s">
        <v>21</v>
      </c>
      <c r="D226" s="25">
        <f t="shared" si="28"/>
        <v>8.964703110425E-3</v>
      </c>
      <c r="E226" s="25">
        <f t="shared" si="27"/>
        <v>3.0057463845265194E-2</v>
      </c>
      <c r="F226" s="25">
        <f t="shared" si="27"/>
        <v>2.8271825322874391E-3</v>
      </c>
      <c r="G226" s="25">
        <f t="shared" si="27"/>
        <v>5.0889553658719111E-2</v>
      </c>
      <c r="H226" s="25">
        <f t="shared" si="27"/>
        <v>8.138809473705419E-3</v>
      </c>
      <c r="I226" s="25">
        <f t="shared" si="27"/>
        <v>9.6231455628466273E-2</v>
      </c>
      <c r="K226" s="10">
        <v>2033</v>
      </c>
      <c r="L226" s="10" t="s">
        <v>26</v>
      </c>
      <c r="M226" s="10" t="s">
        <v>16</v>
      </c>
      <c r="N226" s="19"/>
      <c r="O226" s="19"/>
      <c r="P226" s="19"/>
      <c r="Q226" s="19"/>
      <c r="R226" s="19"/>
      <c r="S226" s="19"/>
    </row>
    <row r="227" spans="2:19" x14ac:dyDescent="0.3">
      <c r="B227" s="10">
        <v>2024</v>
      </c>
      <c r="C227" s="10" t="s">
        <v>22</v>
      </c>
      <c r="D227" s="25">
        <f t="shared" si="28"/>
        <v>6.3230417526457083E-2</v>
      </c>
      <c r="E227" s="25">
        <f t="shared" si="27"/>
        <v>0.20989786017622719</v>
      </c>
      <c r="F227" s="25">
        <f t="shared" si="27"/>
        <v>1.9940864715548411E-2</v>
      </c>
      <c r="G227" s="25">
        <f t="shared" si="27"/>
        <v>1.5253285359886288E-2</v>
      </c>
      <c r="H227" s="25">
        <f t="shared" si="27"/>
        <v>1.3614044999654101E-3</v>
      </c>
      <c r="I227" s="25">
        <f t="shared" si="27"/>
        <v>0.30637648690894326</v>
      </c>
      <c r="K227" s="10">
        <v>2033</v>
      </c>
      <c r="L227" s="10" t="s">
        <v>26</v>
      </c>
      <c r="M227" s="10" t="s">
        <v>18</v>
      </c>
      <c r="N227" s="19"/>
      <c r="O227" s="19"/>
      <c r="P227" s="19"/>
      <c r="Q227" s="19"/>
      <c r="R227" s="19"/>
      <c r="S227" s="19"/>
    </row>
    <row r="228" spans="2:19" x14ac:dyDescent="0.3">
      <c r="B228" s="10">
        <v>2024</v>
      </c>
      <c r="C228" s="10" t="s">
        <v>24</v>
      </c>
      <c r="D228" s="25">
        <f t="shared" si="28"/>
        <v>5.0560675552240635E-2</v>
      </c>
      <c r="E228" s="25">
        <f t="shared" si="27"/>
        <v>7.2072025772847589E-2</v>
      </c>
      <c r="F228" s="25">
        <f t="shared" si="27"/>
        <v>1.5945230643022439E-2</v>
      </c>
      <c r="G228" s="25">
        <f t="shared" si="27"/>
        <v>1.1591162166702585E-3</v>
      </c>
      <c r="H228" s="25">
        <f t="shared" si="27"/>
        <v>1.800470073417655E-3</v>
      </c>
      <c r="I228" s="25">
        <f t="shared" si="27"/>
        <v>0.1092193074040131</v>
      </c>
      <c r="K228" s="10">
        <v>2033</v>
      </c>
      <c r="L228" s="10" t="s">
        <v>28</v>
      </c>
      <c r="M228" s="10" t="s">
        <v>16</v>
      </c>
      <c r="N228" s="19"/>
      <c r="O228" s="19"/>
      <c r="P228" s="19"/>
      <c r="Q228" s="19"/>
      <c r="R228" s="19"/>
      <c r="S228" s="19"/>
    </row>
    <row r="229" spans="2:19" x14ac:dyDescent="0.3">
      <c r="B229" s="10">
        <v>2024</v>
      </c>
      <c r="C229" s="10" t="s">
        <v>25</v>
      </c>
      <c r="D229" s="25">
        <f t="shared" si="28"/>
        <v>1.2010784567108488E-3</v>
      </c>
      <c r="E229" s="25">
        <f t="shared" si="27"/>
        <v>4.0270572090592913E-3</v>
      </c>
      <c r="F229" s="25">
        <f t="shared" si="27"/>
        <v>3.7878198428800892E-4</v>
      </c>
      <c r="G229" s="25">
        <f t="shared" si="27"/>
        <v>4.5013567448057301E-4</v>
      </c>
      <c r="H229" s="25">
        <f t="shared" si="27"/>
        <v>3.9608025175620605E-5</v>
      </c>
      <c r="I229" s="25">
        <f t="shared" si="27"/>
        <v>1.6467430674602455E-3</v>
      </c>
      <c r="K229" s="10">
        <v>2033</v>
      </c>
      <c r="L229" s="10" t="s">
        <v>28</v>
      </c>
      <c r="M229" s="10" t="s">
        <v>18</v>
      </c>
      <c r="N229" s="19"/>
      <c r="O229" s="19"/>
      <c r="P229" s="19"/>
      <c r="Q229" s="19"/>
      <c r="R229" s="19"/>
      <c r="S229" s="19"/>
    </row>
    <row r="230" spans="2:19" x14ac:dyDescent="0.3">
      <c r="B230" s="10">
        <v>2024</v>
      </c>
      <c r="C230" s="10" t="s">
        <v>27</v>
      </c>
      <c r="D230" s="25">
        <f t="shared" si="28"/>
        <v>0</v>
      </c>
      <c r="E230" s="25">
        <f t="shared" si="27"/>
        <v>0</v>
      </c>
      <c r="F230" s="25">
        <f t="shared" si="27"/>
        <v>0</v>
      </c>
      <c r="G230" s="25">
        <f t="shared" si="27"/>
        <v>0</v>
      </c>
      <c r="H230" s="25">
        <f t="shared" si="27"/>
        <v>0</v>
      </c>
      <c r="I230" s="25">
        <f t="shared" si="27"/>
        <v>0</v>
      </c>
      <c r="K230" s="10">
        <v>2033</v>
      </c>
      <c r="L230" s="10" t="s">
        <v>30</v>
      </c>
      <c r="M230" s="10" t="s">
        <v>16</v>
      </c>
      <c r="N230" s="19"/>
      <c r="O230" s="19"/>
      <c r="P230" s="19"/>
      <c r="Q230" s="19"/>
      <c r="R230" s="19"/>
      <c r="S230" s="19"/>
    </row>
    <row r="231" spans="2:19" x14ac:dyDescent="0.3">
      <c r="B231" s="10">
        <v>2024</v>
      </c>
      <c r="C231" s="10" t="s">
        <v>12</v>
      </c>
      <c r="D231" s="25">
        <f t="shared" si="28"/>
        <v>2.9015509156385812E-4</v>
      </c>
      <c r="E231" s="25">
        <f t="shared" si="27"/>
        <v>9.7285164570127202E-4</v>
      </c>
      <c r="F231" s="25">
        <f t="shared" si="27"/>
        <v>9.1505697000679814E-5</v>
      </c>
      <c r="G231" s="25">
        <f t="shared" si="27"/>
        <v>0</v>
      </c>
      <c r="H231" s="25">
        <f t="shared" si="27"/>
        <v>0</v>
      </c>
      <c r="I231" s="25">
        <f t="shared" si="27"/>
        <v>3.1002886764768824E-3</v>
      </c>
      <c r="K231" s="10">
        <v>2033</v>
      </c>
      <c r="L231" s="10" t="s">
        <v>30</v>
      </c>
      <c r="M231" s="10" t="s">
        <v>18</v>
      </c>
      <c r="N231" s="19"/>
      <c r="O231" s="19"/>
      <c r="P231" s="19"/>
      <c r="Q231" s="19"/>
      <c r="R231" s="19"/>
      <c r="S231" s="19"/>
    </row>
    <row r="232" spans="2:19" x14ac:dyDescent="0.3">
      <c r="B232" s="10">
        <v>2024</v>
      </c>
      <c r="C232" s="18" t="s">
        <v>29</v>
      </c>
      <c r="D232" s="26">
        <f t="shared" si="28"/>
        <v>1</v>
      </c>
      <c r="E232" s="26">
        <f t="shared" si="27"/>
        <v>1</v>
      </c>
      <c r="F232" s="26">
        <f t="shared" si="27"/>
        <v>1</v>
      </c>
      <c r="G232" s="26">
        <f t="shared" si="27"/>
        <v>1</v>
      </c>
      <c r="H232" s="26">
        <f t="shared" si="27"/>
        <v>1</v>
      </c>
      <c r="I232" s="26">
        <f t="shared" si="27"/>
        <v>1</v>
      </c>
      <c r="K232" s="10">
        <v>2033</v>
      </c>
      <c r="L232" s="10" t="s">
        <v>12</v>
      </c>
      <c r="M232" s="10" t="s">
        <v>16</v>
      </c>
      <c r="N232" s="19"/>
      <c r="O232" s="19"/>
      <c r="P232" s="19"/>
      <c r="Q232" s="19"/>
      <c r="R232" s="19"/>
      <c r="S232" s="19"/>
    </row>
    <row r="233" spans="2:19" x14ac:dyDescent="0.3">
      <c r="B233" s="10">
        <v>2025</v>
      </c>
      <c r="C233" s="10" t="s">
        <v>14</v>
      </c>
      <c r="D233" s="25">
        <f>D80/D$89</f>
        <v>0.78445173818885494</v>
      </c>
      <c r="E233" s="25">
        <f t="shared" ref="E233:I233" si="29">E80/E$89</f>
        <v>0.45829064686023063</v>
      </c>
      <c r="F233" s="25">
        <f t="shared" si="29"/>
        <v>0.7980326898758473</v>
      </c>
      <c r="G233" s="25">
        <f t="shared" si="29"/>
        <v>0.73014579454613449</v>
      </c>
      <c r="H233" s="25">
        <f t="shared" si="29"/>
        <v>0.81208735645317531</v>
      </c>
      <c r="I233" s="25">
        <f t="shared" si="29"/>
        <v>8.3399253194554393E-2</v>
      </c>
      <c r="K233" s="10">
        <v>2033</v>
      </c>
      <c r="L233" s="10" t="s">
        <v>12</v>
      </c>
      <c r="M233" s="10" t="s">
        <v>18</v>
      </c>
      <c r="N233" s="19"/>
      <c r="O233" s="19"/>
      <c r="P233" s="19"/>
      <c r="Q233" s="19"/>
      <c r="R233" s="19"/>
      <c r="S233" s="19"/>
    </row>
    <row r="234" spans="2:19" x14ac:dyDescent="0.3">
      <c r="B234" s="10">
        <v>2025</v>
      </c>
      <c r="C234" s="10" t="s">
        <v>17</v>
      </c>
      <c r="D234" s="25">
        <f t="shared" ref="D234:I242" si="30">D81/D$89</f>
        <v>0.20343924624089024</v>
      </c>
      <c r="E234" s="25">
        <f t="shared" si="30"/>
        <v>0.20758876741327956</v>
      </c>
      <c r="F234" s="25">
        <f t="shared" si="30"/>
        <v>0.19143597732270434</v>
      </c>
      <c r="G234" s="25">
        <f t="shared" si="30"/>
        <v>0.19155871733766819</v>
      </c>
      <c r="H234" s="25">
        <f t="shared" si="30"/>
        <v>0.17414364430052398</v>
      </c>
      <c r="I234" s="25">
        <f t="shared" si="30"/>
        <v>0.36898801362791095</v>
      </c>
      <c r="K234" s="10">
        <v>2034</v>
      </c>
      <c r="L234" s="10" t="s">
        <v>15</v>
      </c>
      <c r="M234" s="10" t="s">
        <v>16</v>
      </c>
      <c r="N234" s="19"/>
      <c r="O234" s="19"/>
      <c r="P234" s="19"/>
      <c r="Q234" s="19"/>
      <c r="R234" s="19"/>
      <c r="S234" s="19"/>
    </row>
    <row r="235" spans="2:19" x14ac:dyDescent="0.3">
      <c r="B235" s="10">
        <v>2025</v>
      </c>
      <c r="C235" s="10" t="s">
        <v>19</v>
      </c>
      <c r="D235" s="25">
        <f t="shared" si="30"/>
        <v>1.2109015570254834E-2</v>
      </c>
      <c r="E235" s="25">
        <f t="shared" si="30"/>
        <v>1.7312788952867225E-2</v>
      </c>
      <c r="F235" s="25">
        <f t="shared" si="30"/>
        <v>1.0531332801448369E-2</v>
      </c>
      <c r="G235" s="25">
        <f t="shared" si="30"/>
        <v>1.042205838944305E-2</v>
      </c>
      <c r="H235" s="25">
        <f t="shared" si="30"/>
        <v>2.4283780438563935E-3</v>
      </c>
      <c r="I235" s="25">
        <f t="shared" si="30"/>
        <v>2.9199416003794325E-2</v>
      </c>
      <c r="K235" s="10">
        <v>2034</v>
      </c>
      <c r="L235" s="10" t="s">
        <v>15</v>
      </c>
      <c r="M235" s="10" t="s">
        <v>18</v>
      </c>
      <c r="N235" s="19"/>
      <c r="O235" s="19"/>
      <c r="P235" s="19"/>
      <c r="Q235" s="19"/>
      <c r="R235" s="19"/>
      <c r="S235" s="19"/>
    </row>
    <row r="236" spans="2:19" x14ac:dyDescent="0.3">
      <c r="B236" s="10">
        <v>2025</v>
      </c>
      <c r="C236" s="10" t="s">
        <v>21</v>
      </c>
      <c r="D236" s="25">
        <f t="shared" si="30"/>
        <v>0</v>
      </c>
      <c r="E236" s="25">
        <f t="shared" si="30"/>
        <v>3.0036656589082566E-2</v>
      </c>
      <c r="F236" s="25">
        <f t="shared" si="30"/>
        <v>0</v>
      </c>
      <c r="G236" s="25">
        <f t="shared" si="30"/>
        <v>5.0978879307681621E-2</v>
      </c>
      <c r="H236" s="25">
        <f t="shared" si="30"/>
        <v>8.138796988047035E-3</v>
      </c>
      <c r="I236" s="25">
        <f t="shared" si="30"/>
        <v>0.10449830137129691</v>
      </c>
      <c r="K236" s="10">
        <v>2034</v>
      </c>
      <c r="L236" s="10" t="s">
        <v>20</v>
      </c>
      <c r="M236" s="10" t="s">
        <v>16</v>
      </c>
      <c r="N236" s="19"/>
      <c r="O236" s="19"/>
      <c r="P236" s="19"/>
      <c r="Q236" s="19"/>
      <c r="R236" s="19"/>
      <c r="S236" s="19"/>
    </row>
    <row r="237" spans="2:19" x14ac:dyDescent="0.3">
      <c r="B237" s="10">
        <v>2025</v>
      </c>
      <c r="C237" s="10" t="s">
        <v>22</v>
      </c>
      <c r="D237" s="25">
        <f t="shared" si="30"/>
        <v>0</v>
      </c>
      <c r="E237" s="25">
        <f t="shared" si="30"/>
        <v>0.20975255854428126</v>
      </c>
      <c r="F237" s="25">
        <f t="shared" si="30"/>
        <v>0</v>
      </c>
      <c r="G237" s="25">
        <f t="shared" si="30"/>
        <v>1.5283920572209078E-2</v>
      </c>
      <c r="H237" s="25">
        <f t="shared" si="30"/>
        <v>1.3615985349986206E-3</v>
      </c>
      <c r="I237" s="25">
        <f t="shared" si="30"/>
        <v>0.29945744421612508</v>
      </c>
      <c r="K237" s="10">
        <v>2034</v>
      </c>
      <c r="L237" s="10" t="s">
        <v>20</v>
      </c>
      <c r="M237" s="10" t="s">
        <v>18</v>
      </c>
      <c r="N237" s="19"/>
      <c r="O237" s="19"/>
      <c r="P237" s="19"/>
      <c r="Q237" s="19"/>
      <c r="R237" s="19"/>
      <c r="S237" s="19"/>
    </row>
    <row r="238" spans="2:19" x14ac:dyDescent="0.3">
      <c r="B238" s="10">
        <v>2025</v>
      </c>
      <c r="C238" s="10" t="s">
        <v>24</v>
      </c>
      <c r="D238" s="25">
        <f t="shared" si="30"/>
        <v>0</v>
      </c>
      <c r="E238" s="25">
        <f t="shared" si="30"/>
        <v>7.2022133968549784E-2</v>
      </c>
      <c r="F238" s="25">
        <f t="shared" si="30"/>
        <v>0</v>
      </c>
      <c r="G238" s="25">
        <f t="shared" si="30"/>
        <v>1.1595723542466437E-3</v>
      </c>
      <c r="H238" s="25">
        <f t="shared" si="30"/>
        <v>1.8006101922929004E-3</v>
      </c>
      <c r="I238" s="25">
        <f t="shared" si="30"/>
        <v>0.10943504188978788</v>
      </c>
      <c r="K238" s="10">
        <v>2034</v>
      </c>
      <c r="L238" s="10" t="s">
        <v>23</v>
      </c>
      <c r="M238" s="10" t="s">
        <v>16</v>
      </c>
      <c r="N238" s="19"/>
      <c r="O238" s="19"/>
      <c r="P238" s="19"/>
      <c r="Q238" s="19"/>
      <c r="R238" s="19"/>
      <c r="S238" s="19"/>
    </row>
    <row r="239" spans="2:19" x14ac:dyDescent="0.3">
      <c r="B239" s="10">
        <v>2025</v>
      </c>
      <c r="C239" s="10" t="s">
        <v>25</v>
      </c>
      <c r="D239" s="25">
        <f t="shared" si="30"/>
        <v>0</v>
      </c>
      <c r="E239" s="25">
        <f t="shared" si="30"/>
        <v>4.0242694818098347E-3</v>
      </c>
      <c r="F239" s="25">
        <f t="shared" si="30"/>
        <v>0</v>
      </c>
      <c r="G239" s="25">
        <f t="shared" si="30"/>
        <v>4.5105749261687648E-4</v>
      </c>
      <c r="H239" s="25">
        <f t="shared" si="30"/>
        <v>3.9615487105740223E-5</v>
      </c>
      <c r="I239" s="25">
        <f t="shared" si="30"/>
        <v>1.5703690920582927E-3</v>
      </c>
      <c r="K239" s="10">
        <v>2034</v>
      </c>
      <c r="L239" s="10" t="s">
        <v>23</v>
      </c>
      <c r="M239" s="10" t="s">
        <v>18</v>
      </c>
      <c r="N239" s="19"/>
      <c r="O239" s="19"/>
      <c r="P239" s="19"/>
      <c r="Q239" s="19"/>
      <c r="R239" s="19"/>
      <c r="S239" s="19"/>
    </row>
    <row r="240" spans="2:19" x14ac:dyDescent="0.3">
      <c r="B240" s="10">
        <v>2025</v>
      </c>
      <c r="C240" s="10" t="s">
        <v>27</v>
      </c>
      <c r="D240" s="25">
        <f t="shared" si="30"/>
        <v>0</v>
      </c>
      <c r="E240" s="25">
        <f t="shared" si="30"/>
        <v>0</v>
      </c>
      <c r="F240" s="25">
        <f t="shared" si="30"/>
        <v>0</v>
      </c>
      <c r="G240" s="25">
        <f t="shared" si="30"/>
        <v>0</v>
      </c>
      <c r="H240" s="25">
        <f t="shared" si="30"/>
        <v>0</v>
      </c>
      <c r="I240" s="25">
        <f t="shared" si="30"/>
        <v>0</v>
      </c>
      <c r="K240" s="10">
        <v>2034</v>
      </c>
      <c r="L240" s="10" t="s">
        <v>26</v>
      </c>
      <c r="M240" s="10" t="s">
        <v>16</v>
      </c>
      <c r="N240" s="19"/>
      <c r="O240" s="19"/>
      <c r="P240" s="19"/>
      <c r="Q240" s="19"/>
      <c r="R240" s="19"/>
      <c r="S240" s="19"/>
    </row>
    <row r="241" spans="2:19" x14ac:dyDescent="0.3">
      <c r="B241" s="10">
        <v>2025</v>
      </c>
      <c r="C241" s="10" t="s">
        <v>12</v>
      </c>
      <c r="D241" s="25">
        <f t="shared" si="30"/>
        <v>0</v>
      </c>
      <c r="E241" s="25">
        <f t="shared" si="30"/>
        <v>9.7217818989927857E-4</v>
      </c>
      <c r="F241" s="25">
        <f t="shared" si="30"/>
        <v>0</v>
      </c>
      <c r="G241" s="25">
        <f t="shared" si="30"/>
        <v>0</v>
      </c>
      <c r="H241" s="25">
        <f t="shared" si="30"/>
        <v>0</v>
      </c>
      <c r="I241" s="25">
        <f t="shared" si="30"/>
        <v>3.4521606044720433E-3</v>
      </c>
      <c r="K241" s="10">
        <v>2034</v>
      </c>
      <c r="L241" s="10" t="s">
        <v>26</v>
      </c>
      <c r="M241" s="10" t="s">
        <v>18</v>
      </c>
      <c r="N241" s="19"/>
      <c r="O241" s="19"/>
      <c r="P241" s="19"/>
      <c r="Q241" s="19"/>
      <c r="R241" s="19"/>
      <c r="S241" s="19"/>
    </row>
    <row r="242" spans="2:19" x14ac:dyDescent="0.3">
      <c r="B242" s="10">
        <v>2025</v>
      </c>
      <c r="C242" s="18" t="s">
        <v>29</v>
      </c>
      <c r="D242" s="26">
        <f>D89/D$89</f>
        <v>1</v>
      </c>
      <c r="E242" s="26">
        <f t="shared" si="30"/>
        <v>1</v>
      </c>
      <c r="F242" s="26">
        <f t="shared" si="30"/>
        <v>1</v>
      </c>
      <c r="G242" s="26">
        <f t="shared" si="30"/>
        <v>1</v>
      </c>
      <c r="H242" s="26">
        <f t="shared" si="30"/>
        <v>1</v>
      </c>
      <c r="I242" s="26">
        <f t="shared" si="30"/>
        <v>1</v>
      </c>
      <c r="K242" s="10">
        <v>2034</v>
      </c>
      <c r="L242" s="10" t="s">
        <v>28</v>
      </c>
      <c r="M242" s="10" t="s">
        <v>16</v>
      </c>
      <c r="N242" s="19"/>
      <c r="O242" s="19"/>
      <c r="P242" s="19"/>
      <c r="Q242" s="19"/>
      <c r="R242" s="19"/>
      <c r="S242" s="19"/>
    </row>
    <row r="243" spans="2:19" x14ac:dyDescent="0.3">
      <c r="B243" s="10">
        <v>2026</v>
      </c>
      <c r="C243" s="10" t="s">
        <v>14</v>
      </c>
      <c r="D243" s="25">
        <f>D90/D$99</f>
        <v>0.78445173818885494</v>
      </c>
      <c r="E243" s="25">
        <f t="shared" ref="E243:I243" si="31">E90/E$99</f>
        <v>0.45829064686023052</v>
      </c>
      <c r="F243" s="25">
        <f t="shared" si="31"/>
        <v>0.79806041260847471</v>
      </c>
      <c r="G243" s="25">
        <f t="shared" si="31"/>
        <v>0.73017025359562759</v>
      </c>
      <c r="H243" s="25">
        <f t="shared" si="31"/>
        <v>0.81210369760128254</v>
      </c>
      <c r="I243" s="25">
        <f t="shared" si="31"/>
        <v>3.256578061086806E-2</v>
      </c>
      <c r="K243" s="10">
        <v>2034</v>
      </c>
      <c r="L243" s="10" t="s">
        <v>28</v>
      </c>
      <c r="M243" s="10" t="s">
        <v>18</v>
      </c>
      <c r="N243" s="19"/>
      <c r="O243" s="19"/>
      <c r="P243" s="19"/>
      <c r="Q243" s="19"/>
      <c r="R243" s="19"/>
      <c r="S243" s="19"/>
    </row>
    <row r="244" spans="2:19" x14ac:dyDescent="0.3">
      <c r="B244" s="10">
        <v>2026</v>
      </c>
      <c r="C244" s="10" t="s">
        <v>17</v>
      </c>
      <c r="D244" s="25">
        <f t="shared" ref="D244:I252" si="32">D91/D$99</f>
        <v>0.20343924624089024</v>
      </c>
      <c r="E244" s="25">
        <f t="shared" si="32"/>
        <v>0.2075887674132795</v>
      </c>
      <c r="F244" s="25">
        <f t="shared" si="32"/>
        <v>0.19141286010428502</v>
      </c>
      <c r="G244" s="25">
        <f t="shared" si="32"/>
        <v>0.19140171036405623</v>
      </c>
      <c r="H244" s="25">
        <f t="shared" si="32"/>
        <v>0.17412698318892811</v>
      </c>
      <c r="I244" s="25">
        <f t="shared" si="32"/>
        <v>0.4085693667699441</v>
      </c>
      <c r="K244" s="10">
        <v>2034</v>
      </c>
      <c r="L244" s="10" t="s">
        <v>30</v>
      </c>
      <c r="M244" s="10" t="s">
        <v>16</v>
      </c>
      <c r="N244" s="19"/>
      <c r="O244" s="19"/>
      <c r="P244" s="19"/>
      <c r="Q244" s="19"/>
      <c r="R244" s="19"/>
      <c r="S244" s="19"/>
    </row>
    <row r="245" spans="2:19" x14ac:dyDescent="0.3">
      <c r="B245" s="10">
        <v>2026</v>
      </c>
      <c r="C245" s="10" t="s">
        <v>19</v>
      </c>
      <c r="D245" s="25">
        <f t="shared" si="32"/>
        <v>1.2109015570254835E-2</v>
      </c>
      <c r="E245" s="25">
        <f t="shared" si="32"/>
        <v>1.7312788952867222E-2</v>
      </c>
      <c r="F245" s="25">
        <f t="shared" si="32"/>
        <v>1.052672728724025E-2</v>
      </c>
      <c r="G245" s="25">
        <f t="shared" si="32"/>
        <v>1.0438233381846374E-2</v>
      </c>
      <c r="H245" s="25">
        <f t="shared" si="32"/>
        <v>2.4283744704285716E-3</v>
      </c>
      <c r="I245" s="25">
        <f t="shared" si="32"/>
        <v>3.2767304316653437E-2</v>
      </c>
      <c r="K245" s="10">
        <v>2034</v>
      </c>
      <c r="L245" s="10" t="s">
        <v>30</v>
      </c>
      <c r="M245" s="10" t="s">
        <v>18</v>
      </c>
      <c r="N245" s="19"/>
      <c r="O245" s="19"/>
      <c r="P245" s="19"/>
      <c r="Q245" s="19"/>
      <c r="R245" s="19"/>
      <c r="S245" s="19"/>
    </row>
    <row r="246" spans="2:19" x14ac:dyDescent="0.3">
      <c r="B246" s="10">
        <v>2026</v>
      </c>
      <c r="C246" s="10" t="s">
        <v>21</v>
      </c>
      <c r="D246" s="25">
        <f t="shared" si="32"/>
        <v>0</v>
      </c>
      <c r="E246" s="25">
        <f t="shared" si="32"/>
        <v>3.0036656589082566E-2</v>
      </c>
      <c r="F246" s="25">
        <f t="shared" si="32"/>
        <v>0</v>
      </c>
      <c r="G246" s="25">
        <f t="shared" si="32"/>
        <v>5.1064548568683206E-2</v>
      </c>
      <c r="H246" s="25">
        <f t="shared" si="32"/>
        <v>8.1387850115742337E-3</v>
      </c>
      <c r="I246" s="25">
        <f t="shared" si="32"/>
        <v>0.1171589311757676</v>
      </c>
      <c r="K246" s="10">
        <v>2034</v>
      </c>
      <c r="L246" s="10" t="s">
        <v>12</v>
      </c>
      <c r="M246" s="10" t="s">
        <v>16</v>
      </c>
      <c r="N246" s="19"/>
      <c r="O246" s="19"/>
      <c r="P246" s="19"/>
      <c r="Q246" s="19"/>
      <c r="R246" s="19"/>
      <c r="S246" s="19"/>
    </row>
    <row r="247" spans="2:19" x14ac:dyDescent="0.3">
      <c r="B247" s="10">
        <v>2026</v>
      </c>
      <c r="C247" s="10" t="s">
        <v>22</v>
      </c>
      <c r="D247" s="25">
        <f t="shared" si="32"/>
        <v>0</v>
      </c>
      <c r="E247" s="25">
        <f t="shared" si="32"/>
        <v>0.20975255854428124</v>
      </c>
      <c r="F247" s="25">
        <f t="shared" si="32"/>
        <v>0</v>
      </c>
      <c r="G247" s="25">
        <f t="shared" si="32"/>
        <v>1.5313303233801296E-2</v>
      </c>
      <c r="H247" s="25">
        <f t="shared" si="32"/>
        <v>1.3617890880497701E-3</v>
      </c>
      <c r="I247" s="25">
        <f t="shared" si="32"/>
        <v>0.29923970010539475</v>
      </c>
      <c r="K247" s="10">
        <v>2034</v>
      </c>
      <c r="L247" s="10" t="s">
        <v>12</v>
      </c>
      <c r="M247" s="10" t="s">
        <v>18</v>
      </c>
      <c r="N247" s="19"/>
      <c r="O247" s="19"/>
      <c r="P247" s="19"/>
      <c r="Q247" s="19"/>
      <c r="R247" s="19"/>
      <c r="S247" s="19"/>
    </row>
    <row r="248" spans="2:19" x14ac:dyDescent="0.3">
      <c r="B248" s="10">
        <v>2026</v>
      </c>
      <c r="C248" s="10" t="s">
        <v>24</v>
      </c>
      <c r="D248" s="25">
        <f t="shared" si="32"/>
        <v>0</v>
      </c>
      <c r="E248" s="25">
        <f t="shared" si="32"/>
        <v>7.2022133968549784E-2</v>
      </c>
      <c r="F248" s="25">
        <f t="shared" si="32"/>
        <v>0</v>
      </c>
      <c r="G248" s="25">
        <f t="shared" si="32"/>
        <v>1.1600092288556641E-3</v>
      </c>
      <c r="H248" s="25">
        <f t="shared" si="32"/>
        <v>1.8007478250477637E-3</v>
      </c>
      <c r="I248" s="25">
        <f t="shared" si="32"/>
        <v>0.10438484457024014</v>
      </c>
      <c r="K248" s="10">
        <v>2035</v>
      </c>
      <c r="L248" s="10" t="s">
        <v>15</v>
      </c>
      <c r="M248" s="10" t="s">
        <v>16</v>
      </c>
      <c r="N248" s="19"/>
      <c r="O248" s="19"/>
      <c r="P248" s="19"/>
      <c r="Q248" s="19"/>
      <c r="R248" s="19"/>
      <c r="S248" s="19"/>
    </row>
    <row r="249" spans="2:19" x14ac:dyDescent="0.3">
      <c r="B249" s="10">
        <v>2026</v>
      </c>
      <c r="C249" s="10" t="s">
        <v>25</v>
      </c>
      <c r="D249" s="25">
        <f t="shared" si="32"/>
        <v>0</v>
      </c>
      <c r="E249" s="25">
        <f t="shared" si="32"/>
        <v>4.0242694818098329E-3</v>
      </c>
      <c r="F249" s="25">
        <f t="shared" si="32"/>
        <v>0</v>
      </c>
      <c r="G249" s="25">
        <f t="shared" si="32"/>
        <v>4.5194162712990034E-4</v>
      </c>
      <c r="H249" s="25">
        <f t="shared" si="32"/>
        <v>3.9622814688811687E-5</v>
      </c>
      <c r="I249" s="25">
        <f t="shared" si="32"/>
        <v>1.3639115793845544E-3</v>
      </c>
      <c r="K249" s="10">
        <v>2035</v>
      </c>
      <c r="L249" s="10" t="s">
        <v>15</v>
      </c>
      <c r="M249" s="10" t="s">
        <v>18</v>
      </c>
      <c r="N249" s="19"/>
      <c r="O249" s="19"/>
      <c r="P249" s="19"/>
      <c r="Q249" s="19"/>
      <c r="R249" s="19"/>
      <c r="S249" s="19"/>
    </row>
    <row r="250" spans="2:19" x14ac:dyDescent="0.3">
      <c r="B250" s="10">
        <v>2026</v>
      </c>
      <c r="C250" s="10" t="s">
        <v>27</v>
      </c>
      <c r="D250" s="25">
        <f t="shared" si="32"/>
        <v>0</v>
      </c>
      <c r="E250" s="25">
        <f t="shared" si="32"/>
        <v>0</v>
      </c>
      <c r="F250" s="25">
        <f t="shared" si="32"/>
        <v>0</v>
      </c>
      <c r="G250" s="25">
        <f t="shared" si="32"/>
        <v>0</v>
      </c>
      <c r="H250" s="25">
        <f t="shared" si="32"/>
        <v>0</v>
      </c>
      <c r="I250" s="25">
        <f t="shared" si="32"/>
        <v>0</v>
      </c>
      <c r="K250" s="10">
        <v>2035</v>
      </c>
      <c r="L250" s="10" t="s">
        <v>20</v>
      </c>
      <c r="M250" s="10" t="s">
        <v>16</v>
      </c>
      <c r="N250" s="19"/>
      <c r="O250" s="19"/>
      <c r="P250" s="19"/>
      <c r="Q250" s="19"/>
      <c r="R250" s="19"/>
      <c r="S250" s="19"/>
    </row>
    <row r="251" spans="2:19" x14ac:dyDescent="0.3">
      <c r="B251" s="10">
        <v>2026</v>
      </c>
      <c r="C251" s="10" t="s">
        <v>12</v>
      </c>
      <c r="D251" s="25">
        <f t="shared" si="32"/>
        <v>0</v>
      </c>
      <c r="E251" s="25">
        <f t="shared" si="32"/>
        <v>9.7217818989927846E-4</v>
      </c>
      <c r="F251" s="25">
        <f t="shared" si="32"/>
        <v>0</v>
      </c>
      <c r="G251" s="25">
        <f t="shared" si="32"/>
        <v>0</v>
      </c>
      <c r="H251" s="25">
        <f t="shared" si="32"/>
        <v>0</v>
      </c>
      <c r="I251" s="25">
        <f t="shared" si="32"/>
        <v>3.9501608717474298E-3</v>
      </c>
      <c r="K251" s="10">
        <v>2035</v>
      </c>
      <c r="L251" s="10" t="s">
        <v>20</v>
      </c>
      <c r="M251" s="10" t="s">
        <v>18</v>
      </c>
      <c r="N251" s="19"/>
      <c r="O251" s="19"/>
      <c r="P251" s="19"/>
      <c r="Q251" s="19"/>
      <c r="R251" s="19"/>
      <c r="S251" s="19"/>
    </row>
    <row r="252" spans="2:19" x14ac:dyDescent="0.3">
      <c r="B252" s="10">
        <v>2026</v>
      </c>
      <c r="C252" s="18" t="s">
        <v>29</v>
      </c>
      <c r="D252" s="26">
        <f t="shared" si="32"/>
        <v>1</v>
      </c>
      <c r="E252" s="26">
        <f t="shared" si="32"/>
        <v>1</v>
      </c>
      <c r="F252" s="26">
        <f t="shared" si="32"/>
        <v>1</v>
      </c>
      <c r="G252" s="26">
        <f t="shared" si="32"/>
        <v>1</v>
      </c>
      <c r="H252" s="26">
        <f t="shared" si="32"/>
        <v>1</v>
      </c>
      <c r="I252" s="26">
        <f t="shared" si="32"/>
        <v>1</v>
      </c>
      <c r="K252" s="10">
        <v>2035</v>
      </c>
      <c r="L252" s="10" t="s">
        <v>23</v>
      </c>
      <c r="M252" s="10" t="s">
        <v>16</v>
      </c>
      <c r="N252" s="19"/>
      <c r="O252" s="19"/>
      <c r="P252" s="19"/>
      <c r="Q252" s="19"/>
      <c r="R252" s="19"/>
      <c r="S252" s="19"/>
    </row>
    <row r="253" spans="2:19" x14ac:dyDescent="0.3">
      <c r="B253" s="10">
        <v>2027</v>
      </c>
      <c r="C253" s="10" t="s">
        <v>14</v>
      </c>
      <c r="D253" s="25">
        <f>D100/D$109</f>
        <v>0.78445173818885494</v>
      </c>
      <c r="E253" s="25">
        <f t="shared" ref="E253:I253" si="33">E100/E$109</f>
        <v>0.45829064686023063</v>
      </c>
      <c r="F253" s="25">
        <f t="shared" si="33"/>
        <v>0.79808762604540917</v>
      </c>
      <c r="G253" s="25">
        <f t="shared" si="33"/>
        <v>0.73019317332405265</v>
      </c>
      <c r="H253" s="25">
        <f t="shared" si="33"/>
        <v>0.81211925656284945</v>
      </c>
      <c r="I253" s="25">
        <f t="shared" si="33"/>
        <v>2.3331005184116047E-2</v>
      </c>
      <c r="K253" s="10">
        <v>2035</v>
      </c>
      <c r="L253" s="10" t="s">
        <v>23</v>
      </c>
      <c r="M253" s="10" t="s">
        <v>18</v>
      </c>
      <c r="N253" s="19"/>
      <c r="O253" s="19"/>
      <c r="P253" s="19"/>
      <c r="Q253" s="19"/>
      <c r="R253" s="19"/>
      <c r="S253" s="19"/>
    </row>
    <row r="254" spans="2:19" x14ac:dyDescent="0.3">
      <c r="B254" s="10">
        <v>2027</v>
      </c>
      <c r="C254" s="10" t="s">
        <v>17</v>
      </c>
      <c r="D254" s="25">
        <f t="shared" ref="D254:I262" si="34">D101/D$109</f>
        <v>0.20343924624089024</v>
      </c>
      <c r="E254" s="25">
        <f t="shared" si="34"/>
        <v>0.20758876741327956</v>
      </c>
      <c r="F254" s="25">
        <f t="shared" si="34"/>
        <v>0.19139016757342917</v>
      </c>
      <c r="G254" s="25">
        <f t="shared" si="34"/>
        <v>0.19125170607994807</v>
      </c>
      <c r="H254" s="25">
        <f t="shared" si="34"/>
        <v>0.17411110973061017</v>
      </c>
      <c r="I254" s="25">
        <f t="shared" si="34"/>
        <v>0.43313632636232785</v>
      </c>
      <c r="K254" s="10">
        <v>2035</v>
      </c>
      <c r="L254" s="10" t="s">
        <v>26</v>
      </c>
      <c r="M254" s="10" t="s">
        <v>16</v>
      </c>
      <c r="N254" s="19"/>
      <c r="O254" s="19"/>
      <c r="P254" s="19"/>
      <c r="Q254" s="19"/>
      <c r="R254" s="19"/>
      <c r="S254" s="19"/>
    </row>
    <row r="255" spans="2:19" x14ac:dyDescent="0.3">
      <c r="B255" s="10">
        <v>2027</v>
      </c>
      <c r="C255" s="10" t="s">
        <v>19</v>
      </c>
      <c r="D255" s="25">
        <f t="shared" si="34"/>
        <v>1.2109015570254834E-2</v>
      </c>
      <c r="E255" s="25">
        <f t="shared" si="34"/>
        <v>1.7312788952867222E-2</v>
      </c>
      <c r="F255" s="25">
        <f t="shared" si="34"/>
        <v>1.0522206381161536E-2</v>
      </c>
      <c r="G255" s="25">
        <f t="shared" si="34"/>
        <v>1.0453741152584798E-2</v>
      </c>
      <c r="H255" s="25">
        <f t="shared" si="34"/>
        <v>2.428371042436062E-3</v>
      </c>
      <c r="I255" s="25">
        <f t="shared" si="34"/>
        <v>3.4747063853137299E-2</v>
      </c>
      <c r="K255" s="10">
        <v>2035</v>
      </c>
      <c r="L255" s="10" t="s">
        <v>26</v>
      </c>
      <c r="M255" s="10" t="s">
        <v>18</v>
      </c>
      <c r="N255" s="19"/>
      <c r="O255" s="19"/>
      <c r="P255" s="19"/>
      <c r="Q255" s="19"/>
      <c r="R255" s="19"/>
      <c r="S255" s="19"/>
    </row>
    <row r="256" spans="2:19" x14ac:dyDescent="0.3">
      <c r="B256" s="10">
        <v>2027</v>
      </c>
      <c r="C256" s="10" t="s">
        <v>21</v>
      </c>
      <c r="D256" s="25">
        <f t="shared" si="34"/>
        <v>0</v>
      </c>
      <c r="E256" s="25">
        <f t="shared" si="34"/>
        <v>3.0036656589082569E-2</v>
      </c>
      <c r="F256" s="25">
        <f t="shared" si="34"/>
        <v>0</v>
      </c>
      <c r="G256" s="25">
        <f t="shared" si="34"/>
        <v>5.1146686484500804E-2</v>
      </c>
      <c r="H256" s="25">
        <f t="shared" si="34"/>
        <v>8.1387735225331524E-3</v>
      </c>
      <c r="I256" s="25">
        <f t="shared" si="34"/>
        <v>0.12318643286874634</v>
      </c>
      <c r="K256" s="10">
        <v>2035</v>
      </c>
      <c r="L256" s="10" t="s">
        <v>28</v>
      </c>
      <c r="M256" s="10" t="s">
        <v>16</v>
      </c>
      <c r="N256" s="19"/>
      <c r="O256" s="19"/>
      <c r="P256" s="19"/>
      <c r="Q256" s="19"/>
      <c r="R256" s="19"/>
      <c r="S256" s="19"/>
    </row>
    <row r="257" spans="2:19" x14ac:dyDescent="0.3">
      <c r="B257" s="10">
        <v>2027</v>
      </c>
      <c r="C257" s="10" t="s">
        <v>22</v>
      </c>
      <c r="D257" s="25">
        <f t="shared" si="34"/>
        <v>0</v>
      </c>
      <c r="E257" s="25">
        <f t="shared" si="34"/>
        <v>0.20975255854428126</v>
      </c>
      <c r="F257" s="25">
        <f t="shared" si="34"/>
        <v>0</v>
      </c>
      <c r="G257" s="25">
        <f t="shared" si="34"/>
        <v>1.5341476040763611E-2</v>
      </c>
      <c r="H257" s="25">
        <f t="shared" si="34"/>
        <v>1.3619761619333461E-3</v>
      </c>
      <c r="I257" s="25">
        <f t="shared" si="34"/>
        <v>0.28424044871557019</v>
      </c>
      <c r="K257" s="10">
        <v>2035</v>
      </c>
      <c r="L257" s="10" t="s">
        <v>28</v>
      </c>
      <c r="M257" s="10" t="s">
        <v>18</v>
      </c>
      <c r="N257" s="19"/>
      <c r="O257" s="19"/>
      <c r="P257" s="19"/>
      <c r="Q257" s="19"/>
      <c r="R257" s="19"/>
      <c r="S257" s="19"/>
    </row>
    <row r="258" spans="2:19" x14ac:dyDescent="0.3">
      <c r="B258" s="10">
        <v>2027</v>
      </c>
      <c r="C258" s="10" t="s">
        <v>24</v>
      </c>
      <c r="D258" s="25">
        <f t="shared" si="34"/>
        <v>0</v>
      </c>
      <c r="E258" s="25">
        <f t="shared" si="34"/>
        <v>7.2022133968549784E-2</v>
      </c>
      <c r="F258" s="25">
        <f t="shared" si="34"/>
        <v>0</v>
      </c>
      <c r="G258" s="25">
        <f t="shared" si="34"/>
        <v>1.1604275561565959E-3</v>
      </c>
      <c r="H258" s="25">
        <f t="shared" si="34"/>
        <v>1.8008829715712594E-3</v>
      </c>
      <c r="I258" s="25">
        <f t="shared" si="34"/>
        <v>9.600267506813992E-2</v>
      </c>
      <c r="K258" s="10">
        <v>2035</v>
      </c>
      <c r="L258" s="10" t="s">
        <v>30</v>
      </c>
      <c r="M258" s="10" t="s">
        <v>16</v>
      </c>
      <c r="N258" s="19"/>
      <c r="O258" s="19"/>
      <c r="P258" s="19"/>
      <c r="Q258" s="19"/>
      <c r="R258" s="19"/>
      <c r="S258" s="19"/>
    </row>
    <row r="259" spans="2:19" x14ac:dyDescent="0.3">
      <c r="B259" s="10">
        <v>2027</v>
      </c>
      <c r="C259" s="10" t="s">
        <v>25</v>
      </c>
      <c r="D259" s="25">
        <f t="shared" si="34"/>
        <v>0</v>
      </c>
      <c r="E259" s="25">
        <f t="shared" si="34"/>
        <v>4.0242694818098347E-3</v>
      </c>
      <c r="F259" s="25">
        <f t="shared" si="34"/>
        <v>0</v>
      </c>
      <c r="G259" s="25">
        <f t="shared" si="34"/>
        <v>4.5278936199362924E-4</v>
      </c>
      <c r="H259" s="25">
        <f t="shared" si="34"/>
        <v>3.9630008066498057E-5</v>
      </c>
      <c r="I259" s="25">
        <f t="shared" si="34"/>
        <v>1.1324166985131404E-3</v>
      </c>
      <c r="K259" s="10">
        <v>2035</v>
      </c>
      <c r="L259" s="10" t="s">
        <v>30</v>
      </c>
      <c r="M259" s="10" t="s">
        <v>18</v>
      </c>
      <c r="N259" s="19"/>
      <c r="O259" s="19"/>
      <c r="P259" s="19"/>
      <c r="Q259" s="19"/>
      <c r="R259" s="19"/>
      <c r="S259" s="19"/>
    </row>
    <row r="260" spans="2:19" x14ac:dyDescent="0.3">
      <c r="B260" s="10">
        <v>2027</v>
      </c>
      <c r="C260" s="10" t="s">
        <v>27</v>
      </c>
      <c r="D260" s="25">
        <f t="shared" si="34"/>
        <v>0</v>
      </c>
      <c r="E260" s="25">
        <f t="shared" si="34"/>
        <v>0</v>
      </c>
      <c r="F260" s="25">
        <f t="shared" si="34"/>
        <v>0</v>
      </c>
      <c r="G260" s="25">
        <f t="shared" si="34"/>
        <v>0</v>
      </c>
      <c r="H260" s="25">
        <f t="shared" si="34"/>
        <v>0</v>
      </c>
      <c r="I260" s="25">
        <f t="shared" si="34"/>
        <v>0</v>
      </c>
      <c r="K260" s="10">
        <v>2035</v>
      </c>
      <c r="L260" s="10" t="s">
        <v>12</v>
      </c>
      <c r="M260" s="10" t="s">
        <v>16</v>
      </c>
      <c r="N260" s="19"/>
      <c r="O260" s="19"/>
      <c r="P260" s="19"/>
      <c r="Q260" s="19"/>
      <c r="R260" s="19"/>
      <c r="S260" s="19"/>
    </row>
    <row r="261" spans="2:19" x14ac:dyDescent="0.3">
      <c r="B261" s="10">
        <v>2027</v>
      </c>
      <c r="C261" s="10" t="s">
        <v>12</v>
      </c>
      <c r="D261" s="25">
        <f t="shared" si="34"/>
        <v>0</v>
      </c>
      <c r="E261" s="25">
        <f t="shared" si="34"/>
        <v>9.7217818989927857E-4</v>
      </c>
      <c r="F261" s="25">
        <f t="shared" si="34"/>
        <v>0</v>
      </c>
      <c r="G261" s="25">
        <f t="shared" si="34"/>
        <v>0</v>
      </c>
      <c r="H261" s="25">
        <f t="shared" si="34"/>
        <v>0</v>
      </c>
      <c r="I261" s="25">
        <f t="shared" si="34"/>
        <v>4.2236312494490598E-3</v>
      </c>
      <c r="K261" s="10">
        <v>2035</v>
      </c>
      <c r="L261" s="10" t="s">
        <v>12</v>
      </c>
      <c r="M261" s="10" t="s">
        <v>18</v>
      </c>
      <c r="N261" s="19"/>
      <c r="O261" s="19"/>
      <c r="P261" s="19"/>
      <c r="Q261" s="19"/>
      <c r="R261" s="19"/>
      <c r="S261" s="19"/>
    </row>
    <row r="262" spans="2:19" x14ac:dyDescent="0.3">
      <c r="B262" s="10">
        <v>2027</v>
      </c>
      <c r="C262" s="18" t="s">
        <v>29</v>
      </c>
      <c r="D262" s="26">
        <f t="shared" si="34"/>
        <v>1</v>
      </c>
      <c r="E262" s="26">
        <f t="shared" si="34"/>
        <v>1</v>
      </c>
      <c r="F262" s="26">
        <f t="shared" si="34"/>
        <v>1</v>
      </c>
      <c r="G262" s="26">
        <f t="shared" si="34"/>
        <v>1</v>
      </c>
      <c r="H262" s="26">
        <f t="shared" si="34"/>
        <v>1</v>
      </c>
      <c r="I262" s="26">
        <f t="shared" si="34"/>
        <v>1</v>
      </c>
    </row>
    <row r="263" spans="2:19" x14ac:dyDescent="0.3">
      <c r="B263" s="10">
        <v>2028</v>
      </c>
      <c r="C263" s="10" t="s">
        <v>14</v>
      </c>
      <c r="D263" s="25">
        <f>D110/D$119</f>
        <v>0.78445173818885494</v>
      </c>
      <c r="E263" s="25">
        <f t="shared" ref="E263:I263" si="35">E110/E$119</f>
        <v>0.45829064686023058</v>
      </c>
      <c r="F263" s="25">
        <f t="shared" si="35"/>
        <v>0.79811432998413856</v>
      </c>
      <c r="G263" s="25">
        <f t="shared" si="35"/>
        <v>0.73021465827633381</v>
      </c>
      <c r="H263" s="25">
        <f t="shared" si="35"/>
        <v>0.81213407056811215</v>
      </c>
      <c r="I263" s="25">
        <f t="shared" si="35"/>
        <v>2.3473970333280542E-2</v>
      </c>
    </row>
    <row r="264" spans="2:19" x14ac:dyDescent="0.3">
      <c r="B264" s="10">
        <v>2028</v>
      </c>
      <c r="C264" s="10" t="s">
        <v>17</v>
      </c>
      <c r="D264" s="25">
        <f t="shared" ref="D264:I272" si="36">D111/D$119</f>
        <v>0.20343924624089027</v>
      </c>
      <c r="E264" s="25">
        <f t="shared" si="36"/>
        <v>0.2075887674132795</v>
      </c>
      <c r="F264" s="25">
        <f t="shared" si="36"/>
        <v>0.19136789989900621</v>
      </c>
      <c r="G264" s="25">
        <f t="shared" si="36"/>
        <v>0.19110840983176763</v>
      </c>
      <c r="H264" s="25">
        <f t="shared" si="36"/>
        <v>0.17409598671160134</v>
      </c>
      <c r="I264" s="25">
        <f t="shared" si="36"/>
        <v>0.45287697706636931</v>
      </c>
      <c r="K264" s="41" t="s">
        <v>2</v>
      </c>
      <c r="L264" s="41"/>
      <c r="M264" s="41"/>
      <c r="N264" s="12"/>
      <c r="O264" s="12"/>
      <c r="P264" s="12"/>
      <c r="Q264" s="12"/>
      <c r="R264" s="12"/>
      <c r="S264" s="12"/>
    </row>
    <row r="265" spans="2:19" x14ac:dyDescent="0.3">
      <c r="B265" s="10">
        <v>2028</v>
      </c>
      <c r="C265" s="10" t="s">
        <v>19</v>
      </c>
      <c r="D265" s="25">
        <f t="shared" si="36"/>
        <v>1.2109015570254835E-2</v>
      </c>
      <c r="E265" s="25">
        <f t="shared" si="36"/>
        <v>1.7312788952867225E-2</v>
      </c>
      <c r="F265" s="25">
        <f t="shared" si="36"/>
        <v>1.0517770116855138E-2</v>
      </c>
      <c r="G265" s="25">
        <f t="shared" si="36"/>
        <v>1.0468604968842764E-2</v>
      </c>
      <c r="H265" s="25">
        <f t="shared" si="36"/>
        <v>2.4283677536754283E-3</v>
      </c>
      <c r="I265" s="25">
        <f t="shared" si="36"/>
        <v>3.6336314350927448E-2</v>
      </c>
      <c r="K265" s="6" t="s">
        <v>33</v>
      </c>
      <c r="N265" s="7"/>
      <c r="O265" s="7"/>
      <c r="P265" s="7"/>
      <c r="Q265" s="7"/>
      <c r="R265" s="7"/>
      <c r="S265" s="7"/>
    </row>
    <row r="266" spans="2:19" ht="21.6" x14ac:dyDescent="0.3">
      <c r="B266" s="10">
        <v>2028</v>
      </c>
      <c r="C266" s="10" t="s">
        <v>21</v>
      </c>
      <c r="D266" s="25">
        <f t="shared" si="36"/>
        <v>0</v>
      </c>
      <c r="E266" s="25">
        <f t="shared" si="36"/>
        <v>3.0036656589082562E-2</v>
      </c>
      <c r="F266" s="25">
        <f t="shared" si="36"/>
        <v>0</v>
      </c>
      <c r="G266" s="25">
        <f t="shared" si="36"/>
        <v>5.1225415956769854E-2</v>
      </c>
      <c r="H266" s="25">
        <f t="shared" si="36"/>
        <v>8.1387625001327433E-3</v>
      </c>
      <c r="I266" s="25">
        <f t="shared" si="36"/>
        <v>0.12789492187623433</v>
      </c>
      <c r="K266" s="8" t="s">
        <v>5</v>
      </c>
      <c r="L266" s="8" t="s">
        <v>13</v>
      </c>
      <c r="M266" s="8"/>
      <c r="N266" s="8" t="s">
        <v>7</v>
      </c>
      <c r="O266" s="8" t="s">
        <v>8</v>
      </c>
      <c r="P266" s="8" t="s">
        <v>9</v>
      </c>
      <c r="Q266" s="8" t="s">
        <v>10</v>
      </c>
      <c r="R266" s="8" t="s">
        <v>11</v>
      </c>
      <c r="S266" s="8" t="s">
        <v>12</v>
      </c>
    </row>
    <row r="267" spans="2:19" x14ac:dyDescent="0.3">
      <c r="B267" s="10">
        <v>2028</v>
      </c>
      <c r="C267" s="10" t="s">
        <v>22</v>
      </c>
      <c r="D267" s="25">
        <f t="shared" si="36"/>
        <v>0</v>
      </c>
      <c r="E267" s="25">
        <f t="shared" si="36"/>
        <v>0.20975255854428124</v>
      </c>
      <c r="F267" s="25">
        <f t="shared" si="36"/>
        <v>0</v>
      </c>
      <c r="G267" s="25">
        <f t="shared" si="36"/>
        <v>1.5368480973188759E-2</v>
      </c>
      <c r="H267" s="25">
        <f t="shared" si="36"/>
        <v>1.3621597638712832E-3</v>
      </c>
      <c r="I267" s="25">
        <f t="shared" si="36"/>
        <v>0.26750028829759581</v>
      </c>
      <c r="K267" s="13">
        <v>2018</v>
      </c>
      <c r="L267" s="13" t="s">
        <v>34</v>
      </c>
      <c r="M267" s="13"/>
      <c r="N267" s="14"/>
      <c r="O267" s="14"/>
      <c r="P267" s="14"/>
      <c r="Q267" s="14"/>
      <c r="R267" s="14"/>
      <c r="S267" s="14"/>
    </row>
    <row r="268" spans="2:19" x14ac:dyDescent="0.3">
      <c r="B268" s="10">
        <v>2028</v>
      </c>
      <c r="C268" s="10" t="s">
        <v>24</v>
      </c>
      <c r="D268" s="25">
        <f t="shared" si="36"/>
        <v>0</v>
      </c>
      <c r="E268" s="25">
        <f t="shared" si="36"/>
        <v>7.2022133968549784E-2</v>
      </c>
      <c r="F268" s="25">
        <f t="shared" si="36"/>
        <v>0</v>
      </c>
      <c r="G268" s="25">
        <f t="shared" si="36"/>
        <v>1.1608280333862066E-3</v>
      </c>
      <c r="H268" s="25">
        <f t="shared" si="36"/>
        <v>1.801015635059001E-3</v>
      </c>
      <c r="I268" s="25">
        <f t="shared" si="36"/>
        <v>8.6580192292296312E-2</v>
      </c>
      <c r="K268" s="13">
        <v>2018</v>
      </c>
      <c r="L268" s="13" t="s">
        <v>35</v>
      </c>
      <c r="M268" s="13"/>
      <c r="N268" s="14"/>
      <c r="O268" s="14"/>
      <c r="P268" s="14"/>
      <c r="Q268" s="14"/>
      <c r="R268" s="14"/>
      <c r="S268" s="14"/>
    </row>
    <row r="269" spans="2:19" x14ac:dyDescent="0.3">
      <c r="B269" s="10">
        <v>2028</v>
      </c>
      <c r="C269" s="10" t="s">
        <v>25</v>
      </c>
      <c r="D269" s="25">
        <f t="shared" si="36"/>
        <v>0</v>
      </c>
      <c r="E269" s="25">
        <f t="shared" si="36"/>
        <v>4.0242694818098347E-3</v>
      </c>
      <c r="F269" s="25">
        <f t="shared" si="36"/>
        <v>0</v>
      </c>
      <c r="G269" s="25">
        <f t="shared" si="36"/>
        <v>4.5360195971086491E-4</v>
      </c>
      <c r="H269" s="25">
        <f t="shared" si="36"/>
        <v>3.9637067548026553E-5</v>
      </c>
      <c r="I269" s="25">
        <f t="shared" si="36"/>
        <v>8.9016828512350574E-4</v>
      </c>
      <c r="K269" s="13">
        <v>2018</v>
      </c>
      <c r="L269" s="13" t="s">
        <v>36</v>
      </c>
      <c r="M269" s="13" t="s">
        <v>37</v>
      </c>
      <c r="N269" s="14"/>
      <c r="O269" s="14"/>
      <c r="P269" s="14"/>
      <c r="Q269" s="14"/>
      <c r="R269" s="14"/>
      <c r="S269" s="14"/>
    </row>
    <row r="270" spans="2:19" x14ac:dyDescent="0.3">
      <c r="B270" s="10">
        <v>2028</v>
      </c>
      <c r="C270" s="10" t="s">
        <v>27</v>
      </c>
      <c r="D270" s="25">
        <f t="shared" si="36"/>
        <v>0</v>
      </c>
      <c r="E270" s="25">
        <f t="shared" si="36"/>
        <v>0</v>
      </c>
      <c r="F270" s="25">
        <f t="shared" si="36"/>
        <v>0</v>
      </c>
      <c r="G270" s="25">
        <f t="shared" si="36"/>
        <v>0</v>
      </c>
      <c r="H270" s="25">
        <f t="shared" si="36"/>
        <v>0</v>
      </c>
      <c r="I270" s="25">
        <f t="shared" si="36"/>
        <v>0</v>
      </c>
      <c r="K270" s="13">
        <v>2018</v>
      </c>
      <c r="L270" s="13" t="s">
        <v>36</v>
      </c>
      <c r="M270" s="13" t="s">
        <v>38</v>
      </c>
      <c r="N270" s="14"/>
      <c r="O270" s="14"/>
      <c r="P270" s="14"/>
      <c r="Q270" s="14"/>
      <c r="R270" s="14"/>
      <c r="S270" s="14"/>
    </row>
    <row r="271" spans="2:19" x14ac:dyDescent="0.3">
      <c r="B271" s="10">
        <v>2028</v>
      </c>
      <c r="C271" s="10" t="s">
        <v>12</v>
      </c>
      <c r="D271" s="25">
        <f t="shared" si="36"/>
        <v>0</v>
      </c>
      <c r="E271" s="25">
        <f t="shared" si="36"/>
        <v>9.7217818989927846E-4</v>
      </c>
      <c r="F271" s="25">
        <f t="shared" si="36"/>
        <v>0</v>
      </c>
      <c r="G271" s="25">
        <f t="shared" si="36"/>
        <v>0</v>
      </c>
      <c r="H271" s="25">
        <f t="shared" si="36"/>
        <v>0</v>
      </c>
      <c r="I271" s="25">
        <f t="shared" si="36"/>
        <v>4.4471674981726344E-3</v>
      </c>
      <c r="K271" s="13">
        <v>2018</v>
      </c>
      <c r="L271" s="13" t="s">
        <v>36</v>
      </c>
      <c r="M271" s="13" t="s">
        <v>39</v>
      </c>
      <c r="N271" s="14"/>
      <c r="O271" s="14"/>
      <c r="P271" s="14"/>
      <c r="Q271" s="14"/>
      <c r="R271" s="14"/>
      <c r="S271" s="14"/>
    </row>
    <row r="272" spans="2:19" x14ac:dyDescent="0.3">
      <c r="B272" s="10">
        <v>2028</v>
      </c>
      <c r="C272" s="18" t="s">
        <v>29</v>
      </c>
      <c r="D272" s="26">
        <f t="shared" si="36"/>
        <v>1</v>
      </c>
      <c r="E272" s="26">
        <f t="shared" si="36"/>
        <v>1</v>
      </c>
      <c r="F272" s="26">
        <f t="shared" si="36"/>
        <v>1</v>
      </c>
      <c r="G272" s="26">
        <f t="shared" si="36"/>
        <v>1</v>
      </c>
      <c r="H272" s="26">
        <f t="shared" si="36"/>
        <v>1</v>
      </c>
      <c r="I272" s="26">
        <f t="shared" si="36"/>
        <v>1</v>
      </c>
      <c r="K272" s="13">
        <v>2018</v>
      </c>
      <c r="L272" s="13" t="s">
        <v>36</v>
      </c>
      <c r="M272" s="13" t="s">
        <v>40</v>
      </c>
      <c r="N272" s="14"/>
      <c r="O272" s="14"/>
      <c r="P272" s="14"/>
      <c r="Q272" s="14"/>
      <c r="R272" s="14"/>
      <c r="S272" s="14"/>
    </row>
    <row r="273" spans="2:19" x14ac:dyDescent="0.3">
      <c r="B273" s="10">
        <v>2029</v>
      </c>
      <c r="C273" s="10" t="s">
        <v>14</v>
      </c>
      <c r="D273" s="25">
        <f>D120/D$129</f>
        <v>0.78445173818885494</v>
      </c>
      <c r="E273" s="25">
        <f t="shared" ref="E273:I273" si="37">E120/E$129</f>
        <v>0.45829064686023063</v>
      </c>
      <c r="F273" s="25">
        <f t="shared" si="37"/>
        <v>0.79814052443675287</v>
      </c>
      <c r="G273" s="25">
        <f t="shared" si="37"/>
        <v>0.73023480555959563</v>
      </c>
      <c r="H273" s="25">
        <f t="shared" si="37"/>
        <v>0.81214817508127235</v>
      </c>
      <c r="I273" s="25">
        <f t="shared" si="37"/>
        <v>3.7333226131563001E-2</v>
      </c>
      <c r="K273" s="13">
        <v>2018</v>
      </c>
      <c r="L273" s="13" t="s">
        <v>36</v>
      </c>
      <c r="M273" s="13" t="s">
        <v>41</v>
      </c>
      <c r="N273" s="14"/>
      <c r="O273" s="14"/>
      <c r="P273" s="14"/>
      <c r="Q273" s="14"/>
      <c r="R273" s="14"/>
      <c r="S273" s="14"/>
    </row>
    <row r="274" spans="2:19" x14ac:dyDescent="0.3">
      <c r="B274" s="10">
        <v>2029</v>
      </c>
      <c r="C274" s="10" t="s">
        <v>17</v>
      </c>
      <c r="D274" s="25">
        <f t="shared" ref="D274:I282" si="38">D121/D$129</f>
        <v>0.20343924624089024</v>
      </c>
      <c r="E274" s="25">
        <f t="shared" si="38"/>
        <v>0.20758876741327956</v>
      </c>
      <c r="F274" s="25">
        <f t="shared" si="38"/>
        <v>0.19134605707093449</v>
      </c>
      <c r="G274" s="25">
        <f t="shared" si="38"/>
        <v>0.19097153796967348</v>
      </c>
      <c r="H274" s="25">
        <f t="shared" si="38"/>
        <v>0.17408157867548349</v>
      </c>
      <c r="I274" s="25">
        <f t="shared" si="38"/>
        <v>0.45557350251046125</v>
      </c>
      <c r="K274" s="13">
        <v>2018</v>
      </c>
      <c r="L274" s="13" t="s">
        <v>36</v>
      </c>
      <c r="M274" s="13" t="s">
        <v>42</v>
      </c>
      <c r="N274" s="14"/>
      <c r="O274" s="14"/>
      <c r="P274" s="14"/>
      <c r="Q274" s="14"/>
      <c r="R274" s="14"/>
      <c r="S274" s="14"/>
    </row>
    <row r="275" spans="2:19" x14ac:dyDescent="0.3">
      <c r="B275" s="10">
        <v>2029</v>
      </c>
      <c r="C275" s="10" t="s">
        <v>19</v>
      </c>
      <c r="D275" s="25">
        <f t="shared" si="38"/>
        <v>1.2109015570254835E-2</v>
      </c>
      <c r="E275" s="25">
        <f t="shared" si="38"/>
        <v>1.7312788952867225E-2</v>
      </c>
      <c r="F275" s="25">
        <f t="shared" si="38"/>
        <v>1.0513418492312557E-2</v>
      </c>
      <c r="G275" s="25">
        <f t="shared" si="38"/>
        <v>1.0482847656013927E-2</v>
      </c>
      <c r="H275" s="25">
        <f t="shared" si="38"/>
        <v>2.4283645982174401E-3</v>
      </c>
      <c r="I275" s="25">
        <f t="shared" si="38"/>
        <v>3.6575351687316932E-2</v>
      </c>
      <c r="K275" s="13">
        <v>2018</v>
      </c>
      <c r="L275" s="13" t="s">
        <v>36</v>
      </c>
      <c r="M275" s="13" t="s">
        <v>43</v>
      </c>
      <c r="N275" s="14"/>
      <c r="O275" s="14"/>
      <c r="P275" s="14"/>
      <c r="Q275" s="14"/>
      <c r="R275" s="14"/>
      <c r="S275" s="14"/>
    </row>
    <row r="276" spans="2:19" x14ac:dyDescent="0.3">
      <c r="B276" s="10">
        <v>2029</v>
      </c>
      <c r="C276" s="10" t="s">
        <v>21</v>
      </c>
      <c r="D276" s="25">
        <f t="shared" si="38"/>
        <v>0</v>
      </c>
      <c r="E276" s="25">
        <f t="shared" si="38"/>
        <v>3.0036656589082573E-2</v>
      </c>
      <c r="F276" s="25">
        <f t="shared" si="38"/>
        <v>0</v>
      </c>
      <c r="G276" s="25">
        <f t="shared" si="38"/>
        <v>5.1300857579503256E-2</v>
      </c>
      <c r="H276" s="25">
        <f t="shared" si="38"/>
        <v>8.1387519245009823E-3</v>
      </c>
      <c r="I276" s="25">
        <f t="shared" si="38"/>
        <v>0.12807927630117058</v>
      </c>
      <c r="K276" s="13">
        <v>2018</v>
      </c>
      <c r="L276" s="13" t="s">
        <v>36</v>
      </c>
      <c r="M276" s="23" t="s">
        <v>44</v>
      </c>
      <c r="N276" s="27"/>
      <c r="O276" s="27"/>
      <c r="P276" s="27"/>
      <c r="Q276" s="27"/>
      <c r="R276" s="27"/>
      <c r="S276" s="27"/>
    </row>
    <row r="277" spans="2:19" x14ac:dyDescent="0.3">
      <c r="B277" s="10">
        <v>2029</v>
      </c>
      <c r="C277" s="10" t="s">
        <v>22</v>
      </c>
      <c r="D277" s="25">
        <f t="shared" si="38"/>
        <v>0</v>
      </c>
      <c r="E277" s="25">
        <f t="shared" si="38"/>
        <v>0.20975255854428121</v>
      </c>
      <c r="F277" s="25">
        <f t="shared" si="38"/>
        <v>0</v>
      </c>
      <c r="G277" s="25">
        <f t="shared" si="38"/>
        <v>1.5394359236537284E-2</v>
      </c>
      <c r="H277" s="25">
        <f t="shared" si="38"/>
        <v>1.3623399051612009E-3</v>
      </c>
      <c r="I277" s="25">
        <f t="shared" si="38"/>
        <v>0.25224431081025089</v>
      </c>
      <c r="K277" s="13">
        <v>2018</v>
      </c>
      <c r="L277" s="13" t="s">
        <v>36</v>
      </c>
      <c r="M277" s="13" t="s">
        <v>45</v>
      </c>
      <c r="N277" s="14"/>
      <c r="O277" s="14"/>
      <c r="P277" s="14"/>
      <c r="Q277" s="14"/>
      <c r="R277" s="14"/>
      <c r="S277" s="14"/>
    </row>
    <row r="278" spans="2:19" x14ac:dyDescent="0.3">
      <c r="B278" s="10">
        <v>2029</v>
      </c>
      <c r="C278" s="10" t="s">
        <v>24</v>
      </c>
      <c r="D278" s="25">
        <f t="shared" si="38"/>
        <v>0</v>
      </c>
      <c r="E278" s="25">
        <f t="shared" si="38"/>
        <v>7.2022133968549798E-2</v>
      </c>
      <c r="F278" s="25">
        <f t="shared" si="38"/>
        <v>0</v>
      </c>
      <c r="G278" s="25">
        <f t="shared" si="38"/>
        <v>1.1612113391331574E-3</v>
      </c>
      <c r="H278" s="25">
        <f t="shared" si="38"/>
        <v>1.8011458217671514E-3</v>
      </c>
      <c r="I278" s="25">
        <f t="shared" si="38"/>
        <v>8.4857769227824564E-2</v>
      </c>
      <c r="K278" s="13">
        <v>2018</v>
      </c>
      <c r="L278" s="13" t="s">
        <v>36</v>
      </c>
      <c r="M278" s="13" t="s">
        <v>46</v>
      </c>
      <c r="N278" s="14"/>
      <c r="O278" s="14"/>
      <c r="P278" s="14"/>
      <c r="Q278" s="14"/>
      <c r="R278" s="14"/>
      <c r="S278" s="14"/>
    </row>
    <row r="279" spans="2:19" x14ac:dyDescent="0.3">
      <c r="B279" s="10">
        <v>2029</v>
      </c>
      <c r="C279" s="10" t="s">
        <v>25</v>
      </c>
      <c r="D279" s="25">
        <f t="shared" si="38"/>
        <v>0</v>
      </c>
      <c r="E279" s="25">
        <f t="shared" si="38"/>
        <v>4.0242694818098347E-3</v>
      </c>
      <c r="F279" s="25">
        <f t="shared" si="38"/>
        <v>0</v>
      </c>
      <c r="G279" s="25">
        <f t="shared" si="38"/>
        <v>4.5438065954307407E-4</v>
      </c>
      <c r="H279" s="25">
        <f t="shared" si="38"/>
        <v>3.9643993597530884E-5</v>
      </c>
      <c r="I279" s="25">
        <f t="shared" si="38"/>
        <v>8.361164636368787E-4</v>
      </c>
      <c r="K279" s="13">
        <v>2018</v>
      </c>
      <c r="L279" s="13" t="s">
        <v>36</v>
      </c>
      <c r="M279" s="13" t="s">
        <v>47</v>
      </c>
      <c r="N279" s="14"/>
      <c r="O279" s="14"/>
      <c r="P279" s="14"/>
      <c r="Q279" s="14"/>
      <c r="R279" s="14"/>
      <c r="S279" s="14"/>
    </row>
    <row r="280" spans="2:19" x14ac:dyDescent="0.3">
      <c r="B280" s="10">
        <v>2029</v>
      </c>
      <c r="C280" s="10" t="s">
        <v>27</v>
      </c>
      <c r="D280" s="25">
        <f t="shared" si="38"/>
        <v>0</v>
      </c>
      <c r="E280" s="25">
        <f t="shared" si="38"/>
        <v>0</v>
      </c>
      <c r="F280" s="25">
        <f t="shared" si="38"/>
        <v>0</v>
      </c>
      <c r="G280" s="25">
        <f t="shared" si="38"/>
        <v>0</v>
      </c>
      <c r="H280" s="25">
        <f t="shared" si="38"/>
        <v>0</v>
      </c>
      <c r="I280" s="25">
        <f t="shared" si="38"/>
        <v>0</v>
      </c>
      <c r="K280" s="13">
        <v>2018</v>
      </c>
      <c r="L280" s="13" t="s">
        <v>36</v>
      </c>
      <c r="M280" s="13" t="s">
        <v>48</v>
      </c>
      <c r="N280" s="14"/>
      <c r="O280" s="14"/>
      <c r="P280" s="14"/>
      <c r="Q280" s="14"/>
      <c r="R280" s="14"/>
      <c r="S280" s="14"/>
    </row>
    <row r="281" spans="2:19" x14ac:dyDescent="0.3">
      <c r="B281" s="10">
        <v>2029</v>
      </c>
      <c r="C281" s="10" t="s">
        <v>12</v>
      </c>
      <c r="D281" s="25">
        <f t="shared" si="38"/>
        <v>0</v>
      </c>
      <c r="E281" s="25">
        <f t="shared" si="38"/>
        <v>9.7217818989927857E-4</v>
      </c>
      <c r="F281" s="25">
        <f t="shared" si="38"/>
        <v>0</v>
      </c>
      <c r="G281" s="25">
        <f t="shared" si="38"/>
        <v>0</v>
      </c>
      <c r="H281" s="25">
        <f t="shared" si="38"/>
        <v>0</v>
      </c>
      <c r="I281" s="25">
        <f t="shared" si="38"/>
        <v>4.5004468677758199E-3</v>
      </c>
      <c r="K281" s="13">
        <v>2018</v>
      </c>
      <c r="L281" s="13" t="s">
        <v>36</v>
      </c>
      <c r="M281" s="13" t="s">
        <v>12</v>
      </c>
      <c r="N281" s="14"/>
      <c r="O281" s="14"/>
      <c r="P281" s="14"/>
      <c r="Q281" s="14"/>
      <c r="R281" s="14"/>
      <c r="S281" s="14"/>
    </row>
    <row r="282" spans="2:19" x14ac:dyDescent="0.3">
      <c r="B282" s="10">
        <v>2029</v>
      </c>
      <c r="C282" s="18" t="s">
        <v>29</v>
      </c>
      <c r="D282" s="26">
        <f t="shared" si="38"/>
        <v>1</v>
      </c>
      <c r="E282" s="26">
        <f t="shared" si="38"/>
        <v>1</v>
      </c>
      <c r="F282" s="26">
        <f t="shared" si="38"/>
        <v>1</v>
      </c>
      <c r="G282" s="26">
        <f t="shared" si="38"/>
        <v>1</v>
      </c>
      <c r="H282" s="26">
        <f t="shared" si="38"/>
        <v>1</v>
      </c>
      <c r="I282" s="26">
        <f t="shared" si="38"/>
        <v>1</v>
      </c>
      <c r="K282" s="13">
        <v>2019</v>
      </c>
      <c r="L282" s="13" t="s">
        <v>34</v>
      </c>
      <c r="M282" s="13"/>
      <c r="N282" s="14"/>
      <c r="O282" s="14"/>
      <c r="P282" s="14"/>
      <c r="Q282" s="14"/>
      <c r="R282" s="14"/>
      <c r="S282" s="14"/>
    </row>
    <row r="283" spans="2:19" x14ac:dyDescent="0.3">
      <c r="B283" s="10">
        <v>2030</v>
      </c>
      <c r="C283" s="10" t="s">
        <v>14</v>
      </c>
      <c r="D283" s="25">
        <f>D130/D$139</f>
        <v>0.78445173818885494</v>
      </c>
      <c r="E283" s="25">
        <f t="shared" ref="E283:I283" si="39">E130/E$139</f>
        <v>0.45829064686023052</v>
      </c>
      <c r="F283" s="25">
        <f t="shared" si="39"/>
        <v>0.79816620964149276</v>
      </c>
      <c r="G283" s="25">
        <f t="shared" si="39"/>
        <v>0.73025370537249201</v>
      </c>
      <c r="H283" s="25">
        <f t="shared" si="39"/>
        <v>0.8121616038842473</v>
      </c>
      <c r="I283" s="25">
        <f t="shared" si="39"/>
        <v>5.513597032973306E-2</v>
      </c>
      <c r="K283" s="13">
        <v>2019</v>
      </c>
      <c r="L283" s="13" t="s">
        <v>35</v>
      </c>
      <c r="M283" s="13"/>
      <c r="N283" s="14"/>
      <c r="O283" s="14"/>
      <c r="P283" s="14"/>
      <c r="Q283" s="14"/>
      <c r="R283" s="14"/>
      <c r="S283" s="14"/>
    </row>
    <row r="284" spans="2:19" x14ac:dyDescent="0.3">
      <c r="B284" s="10">
        <v>2030</v>
      </c>
      <c r="C284" s="10" t="s">
        <v>17</v>
      </c>
      <c r="D284" s="25">
        <f t="shared" ref="D284:I292" si="40">D131/D$139</f>
        <v>0.2034392462408903</v>
      </c>
      <c r="E284" s="25">
        <f t="shared" si="40"/>
        <v>0.2075887674132795</v>
      </c>
      <c r="F284" s="25">
        <f t="shared" si="40"/>
        <v>0.19132463889055179</v>
      </c>
      <c r="G284" s="25">
        <f t="shared" si="40"/>
        <v>0.190840817540151</v>
      </c>
      <c r="H284" s="25">
        <f t="shared" si="40"/>
        <v>0.17406785184024925</v>
      </c>
      <c r="I284" s="25">
        <f t="shared" si="40"/>
        <v>0.45478586097547208</v>
      </c>
      <c r="K284" s="13">
        <v>2019</v>
      </c>
      <c r="L284" s="13" t="s">
        <v>36</v>
      </c>
      <c r="M284" s="13" t="s">
        <v>37</v>
      </c>
      <c r="N284" s="14"/>
      <c r="O284" s="14"/>
      <c r="P284" s="14"/>
      <c r="Q284" s="14"/>
      <c r="R284" s="14"/>
      <c r="S284" s="14"/>
    </row>
    <row r="285" spans="2:19" x14ac:dyDescent="0.3">
      <c r="B285" s="10">
        <v>2030</v>
      </c>
      <c r="C285" s="10" t="s">
        <v>19</v>
      </c>
      <c r="D285" s="25">
        <f t="shared" si="40"/>
        <v>1.2109015570254835E-2</v>
      </c>
      <c r="E285" s="25">
        <f t="shared" si="40"/>
        <v>1.7312788952867229E-2</v>
      </c>
      <c r="F285" s="25">
        <f t="shared" si="40"/>
        <v>1.0509151467955408E-2</v>
      </c>
      <c r="G285" s="25">
        <f t="shared" si="40"/>
        <v>1.0496491571177862E-2</v>
      </c>
      <c r="H285" s="25">
        <f t="shared" si="40"/>
        <v>2.4283615703946148E-3</v>
      </c>
      <c r="I285" s="25">
        <f t="shared" si="40"/>
        <v>3.6530345316812922E-2</v>
      </c>
      <c r="K285" s="13">
        <v>2019</v>
      </c>
      <c r="L285" s="13" t="s">
        <v>36</v>
      </c>
      <c r="M285" s="13" t="s">
        <v>38</v>
      </c>
      <c r="N285" s="14"/>
      <c r="O285" s="14"/>
      <c r="P285" s="14"/>
      <c r="Q285" s="14"/>
      <c r="R285" s="14"/>
      <c r="S285" s="14"/>
    </row>
    <row r="286" spans="2:19" x14ac:dyDescent="0.3">
      <c r="B286" s="10">
        <v>2030</v>
      </c>
      <c r="C286" s="10" t="s">
        <v>21</v>
      </c>
      <c r="D286" s="25">
        <f t="shared" si="40"/>
        <v>0</v>
      </c>
      <c r="E286" s="25">
        <f t="shared" si="40"/>
        <v>3.0036656589082569E-2</v>
      </c>
      <c r="F286" s="25">
        <f t="shared" si="40"/>
        <v>0</v>
      </c>
      <c r="G286" s="25">
        <f t="shared" si="40"/>
        <v>5.1373129495898374E-2</v>
      </c>
      <c r="H286" s="25">
        <f t="shared" si="40"/>
        <v>8.1387417766430915E-3</v>
      </c>
      <c r="I286" s="25">
        <f t="shared" si="40"/>
        <v>0.12738509239703327</v>
      </c>
      <c r="K286" s="13">
        <v>2019</v>
      </c>
      <c r="L286" s="13" t="s">
        <v>36</v>
      </c>
      <c r="M286" s="13" t="s">
        <v>39</v>
      </c>
      <c r="N286" s="27"/>
      <c r="O286" s="27"/>
      <c r="P286" s="27"/>
      <c r="Q286" s="27"/>
      <c r="R286" s="27"/>
      <c r="S286" s="27"/>
    </row>
    <row r="287" spans="2:19" x14ac:dyDescent="0.3">
      <c r="B287" s="10">
        <v>2030</v>
      </c>
      <c r="C287" s="10" t="s">
        <v>22</v>
      </c>
      <c r="D287" s="25">
        <f t="shared" si="40"/>
        <v>0</v>
      </c>
      <c r="E287" s="25">
        <f t="shared" si="40"/>
        <v>0.20975255854428126</v>
      </c>
      <c r="F287" s="25">
        <f t="shared" si="40"/>
        <v>0</v>
      </c>
      <c r="G287" s="25">
        <f t="shared" si="40"/>
        <v>1.5419151211109691E-2</v>
      </c>
      <c r="H287" s="25">
        <f t="shared" si="40"/>
        <v>1.3625166008634506E-3</v>
      </c>
      <c r="I287" s="25">
        <f t="shared" si="40"/>
        <v>0.2379687179292693</v>
      </c>
      <c r="K287" s="13">
        <v>2019</v>
      </c>
      <c r="L287" s="13" t="s">
        <v>36</v>
      </c>
      <c r="M287" s="13" t="s">
        <v>40</v>
      </c>
      <c r="N287" s="14"/>
      <c r="O287" s="14"/>
      <c r="P287" s="14"/>
      <c r="Q287" s="14"/>
      <c r="R287" s="14"/>
      <c r="S287" s="14"/>
    </row>
    <row r="288" spans="2:19" x14ac:dyDescent="0.3">
      <c r="B288" s="10">
        <v>2030</v>
      </c>
      <c r="C288" s="10" t="s">
        <v>24</v>
      </c>
      <c r="D288" s="25">
        <f t="shared" si="40"/>
        <v>0</v>
      </c>
      <c r="E288" s="25">
        <f t="shared" si="40"/>
        <v>7.2022133968549798E-2</v>
      </c>
      <c r="F288" s="25">
        <f t="shared" si="40"/>
        <v>0</v>
      </c>
      <c r="G288" s="25">
        <f t="shared" si="40"/>
        <v>1.1615781331865171E-3</v>
      </c>
      <c r="H288" s="25">
        <f t="shared" si="40"/>
        <v>1.8012735407802829E-3</v>
      </c>
      <c r="I288" s="25">
        <f t="shared" si="40"/>
        <v>8.28932236847022E-2</v>
      </c>
      <c r="K288" s="13">
        <v>2019</v>
      </c>
      <c r="L288" s="13" t="s">
        <v>36</v>
      </c>
      <c r="M288" s="13" t="s">
        <v>41</v>
      </c>
      <c r="N288" s="14"/>
      <c r="O288" s="14"/>
      <c r="P288" s="14"/>
      <c r="Q288" s="14"/>
      <c r="R288" s="14"/>
      <c r="S288" s="14"/>
    </row>
    <row r="289" spans="2:19" x14ac:dyDescent="0.3">
      <c r="B289" s="10">
        <v>2030</v>
      </c>
      <c r="C289" s="10" t="s">
        <v>25</v>
      </c>
      <c r="D289" s="25">
        <f t="shared" si="40"/>
        <v>0</v>
      </c>
      <c r="E289" s="25">
        <f t="shared" si="40"/>
        <v>4.0242694818098338E-3</v>
      </c>
      <c r="F289" s="25">
        <f t="shared" si="40"/>
        <v>0</v>
      </c>
      <c r="G289" s="25">
        <f t="shared" si="40"/>
        <v>4.5512667598430161E-4</v>
      </c>
      <c r="H289" s="25">
        <f t="shared" si="40"/>
        <v>3.9650786822112355E-5</v>
      </c>
      <c r="I289" s="25">
        <f t="shared" si="40"/>
        <v>7.8626877743859442E-4</v>
      </c>
      <c r="K289" s="13">
        <v>2019</v>
      </c>
      <c r="L289" s="13" t="s">
        <v>36</v>
      </c>
      <c r="M289" s="13" t="s">
        <v>42</v>
      </c>
      <c r="N289" s="14"/>
      <c r="O289" s="14"/>
      <c r="P289" s="14"/>
      <c r="Q289" s="14"/>
      <c r="R289" s="14"/>
      <c r="S289" s="14"/>
    </row>
    <row r="290" spans="2:19" x14ac:dyDescent="0.3">
      <c r="B290" s="10">
        <v>2030</v>
      </c>
      <c r="C290" s="10" t="s">
        <v>27</v>
      </c>
      <c r="D290" s="25">
        <f t="shared" si="40"/>
        <v>0</v>
      </c>
      <c r="E290" s="25">
        <f t="shared" si="40"/>
        <v>0</v>
      </c>
      <c r="F290" s="25">
        <f t="shared" si="40"/>
        <v>0</v>
      </c>
      <c r="G290" s="25">
        <f t="shared" si="40"/>
        <v>0</v>
      </c>
      <c r="H290" s="25">
        <f t="shared" si="40"/>
        <v>0</v>
      </c>
      <c r="I290" s="25">
        <f t="shared" si="40"/>
        <v>0</v>
      </c>
      <c r="K290" s="13">
        <v>2019</v>
      </c>
      <c r="L290" s="13" t="s">
        <v>36</v>
      </c>
      <c r="M290" s="13" t="s">
        <v>43</v>
      </c>
      <c r="N290" s="14"/>
      <c r="O290" s="14"/>
      <c r="P290" s="14"/>
      <c r="Q290" s="14"/>
      <c r="R290" s="14"/>
      <c r="S290" s="14"/>
    </row>
    <row r="291" spans="2:19" x14ac:dyDescent="0.3">
      <c r="B291" s="10">
        <v>2030</v>
      </c>
      <c r="C291" s="10" t="s">
        <v>12</v>
      </c>
      <c r="D291" s="25">
        <f t="shared" si="40"/>
        <v>0</v>
      </c>
      <c r="E291" s="25">
        <f t="shared" si="40"/>
        <v>9.7217818989927846E-4</v>
      </c>
      <c r="F291" s="25">
        <f t="shared" si="40"/>
        <v>0</v>
      </c>
      <c r="G291" s="25">
        <f t="shared" si="40"/>
        <v>0</v>
      </c>
      <c r="H291" s="25">
        <f t="shared" si="40"/>
        <v>0</v>
      </c>
      <c r="I291" s="25">
        <f t="shared" si="40"/>
        <v>4.5145205895385111E-3</v>
      </c>
      <c r="K291" s="13">
        <v>2019</v>
      </c>
      <c r="L291" s="13" t="s">
        <v>36</v>
      </c>
      <c r="M291" s="23" t="s">
        <v>44</v>
      </c>
      <c r="N291" s="14"/>
      <c r="O291" s="14"/>
      <c r="P291" s="14"/>
      <c r="Q291" s="14"/>
      <c r="R291" s="14"/>
      <c r="S291" s="14"/>
    </row>
    <row r="292" spans="2:19" x14ac:dyDescent="0.3">
      <c r="B292" s="10">
        <v>2030</v>
      </c>
      <c r="C292" s="10" t="s">
        <v>29</v>
      </c>
      <c r="D292" s="26">
        <f t="shared" si="40"/>
        <v>1</v>
      </c>
      <c r="E292" s="26">
        <f t="shared" si="40"/>
        <v>1</v>
      </c>
      <c r="F292" s="26">
        <f t="shared" si="40"/>
        <v>1</v>
      </c>
      <c r="G292" s="26">
        <f t="shared" si="40"/>
        <v>1</v>
      </c>
      <c r="H292" s="26">
        <f t="shared" si="40"/>
        <v>1</v>
      </c>
      <c r="I292" s="26">
        <f t="shared" si="40"/>
        <v>1</v>
      </c>
      <c r="K292" s="13">
        <v>2019</v>
      </c>
      <c r="L292" s="13" t="s">
        <v>36</v>
      </c>
      <c r="M292" s="13" t="s">
        <v>45</v>
      </c>
      <c r="N292" s="14"/>
      <c r="O292" s="14"/>
      <c r="P292" s="14"/>
      <c r="Q292" s="14"/>
      <c r="R292" s="14"/>
      <c r="S292" s="14"/>
    </row>
    <row r="293" spans="2:19" x14ac:dyDescent="0.3">
      <c r="B293" s="10">
        <v>2031</v>
      </c>
      <c r="C293" s="10" t="s">
        <v>14</v>
      </c>
      <c r="D293" s="25">
        <f>D140/D$149</f>
        <v>0.78445173818885494</v>
      </c>
      <c r="E293" s="25">
        <f t="shared" ref="E293:I293" si="41">E140/E$149</f>
        <v>0.45829064686023052</v>
      </c>
      <c r="F293" s="25">
        <f t="shared" si="41"/>
        <v>0.7981913860734704</v>
      </c>
      <c r="G293" s="25">
        <f t="shared" si="41"/>
        <v>0.730527443921275</v>
      </c>
      <c r="H293" s="25">
        <f t="shared" si="41"/>
        <v>0.81217438915642537</v>
      </c>
      <c r="I293" s="25">
        <f t="shared" si="41"/>
        <v>6.9436956118223106E-2</v>
      </c>
      <c r="K293" s="13">
        <v>2019</v>
      </c>
      <c r="L293" s="13" t="s">
        <v>36</v>
      </c>
      <c r="M293" s="13" t="s">
        <v>46</v>
      </c>
      <c r="N293" s="14"/>
      <c r="O293" s="14"/>
      <c r="P293" s="14"/>
      <c r="Q293" s="14"/>
      <c r="R293" s="14"/>
      <c r="S293" s="14"/>
    </row>
    <row r="294" spans="2:19" x14ac:dyDescent="0.3">
      <c r="B294" s="10">
        <v>2031</v>
      </c>
      <c r="C294" s="10" t="s">
        <v>17</v>
      </c>
      <c r="D294" s="25">
        <f t="shared" ref="D294:I302" si="42">D141/D$149</f>
        <v>0.20343924624089024</v>
      </c>
      <c r="E294" s="25">
        <f t="shared" si="42"/>
        <v>0.2075887674132795</v>
      </c>
      <c r="F294" s="25">
        <f t="shared" si="42"/>
        <v>0.19130364496167512</v>
      </c>
      <c r="G294" s="25">
        <f t="shared" si="42"/>
        <v>0.1906658145444553</v>
      </c>
      <c r="H294" s="25">
        <f t="shared" si="42"/>
        <v>0.17405477401912467</v>
      </c>
      <c r="I294" s="25">
        <f t="shared" si="42"/>
        <v>0.44743482312819977</v>
      </c>
      <c r="K294" s="13">
        <v>2019</v>
      </c>
      <c r="L294" s="13" t="s">
        <v>36</v>
      </c>
      <c r="M294" s="13" t="s">
        <v>47</v>
      </c>
      <c r="N294" s="14"/>
      <c r="O294" s="14"/>
      <c r="P294" s="14"/>
      <c r="Q294" s="14"/>
      <c r="R294" s="14"/>
      <c r="S294" s="14"/>
    </row>
    <row r="295" spans="2:19" x14ac:dyDescent="0.3">
      <c r="B295" s="10">
        <v>2031</v>
      </c>
      <c r="C295" s="10" t="s">
        <v>19</v>
      </c>
      <c r="D295" s="25">
        <f t="shared" si="42"/>
        <v>1.2109015570254834E-2</v>
      </c>
      <c r="E295" s="25">
        <f t="shared" si="42"/>
        <v>1.7312788952867222E-2</v>
      </c>
      <c r="F295" s="25">
        <f t="shared" si="42"/>
        <v>1.0504968964854384E-2</v>
      </c>
      <c r="G295" s="25">
        <f t="shared" si="42"/>
        <v>1.0484763215560744E-2</v>
      </c>
      <c r="H295" s="25">
        <f t="shared" si="42"/>
        <v>2.4283586647893354E-3</v>
      </c>
      <c r="I295" s="25">
        <f t="shared" si="42"/>
        <v>3.5948365630125496E-2</v>
      </c>
      <c r="K295" s="13">
        <v>2019</v>
      </c>
      <c r="L295" s="13" t="s">
        <v>36</v>
      </c>
      <c r="M295" s="13" t="s">
        <v>48</v>
      </c>
      <c r="N295" s="14"/>
      <c r="O295" s="14"/>
      <c r="P295" s="14"/>
      <c r="Q295" s="14"/>
      <c r="R295" s="14"/>
      <c r="S295" s="14"/>
    </row>
    <row r="296" spans="2:19" x14ac:dyDescent="0.3">
      <c r="B296" s="10">
        <v>2031</v>
      </c>
      <c r="C296" s="10" t="s">
        <v>21</v>
      </c>
      <c r="D296" s="25">
        <f t="shared" si="42"/>
        <v>0</v>
      </c>
      <c r="E296" s="25">
        <f t="shared" si="42"/>
        <v>3.0036656589082562E-2</v>
      </c>
      <c r="F296" s="25">
        <f t="shared" si="42"/>
        <v>0</v>
      </c>
      <c r="G296" s="25">
        <f t="shared" si="42"/>
        <v>5.1309452379019772E-2</v>
      </c>
      <c r="H296" s="25">
        <f t="shared" si="42"/>
        <v>8.1387320384017359E-3</v>
      </c>
      <c r="I296" s="25">
        <f t="shared" si="42"/>
        <v>0.12533881299790336</v>
      </c>
      <c r="K296" s="13">
        <v>2019</v>
      </c>
      <c r="L296" s="13" t="s">
        <v>36</v>
      </c>
      <c r="M296" s="13" t="s">
        <v>12</v>
      </c>
      <c r="N296" s="27"/>
      <c r="O296" s="27"/>
      <c r="P296" s="27"/>
      <c r="Q296" s="27"/>
      <c r="R296" s="27"/>
      <c r="S296" s="27"/>
    </row>
    <row r="297" spans="2:19" x14ac:dyDescent="0.3">
      <c r="B297" s="10">
        <v>2031</v>
      </c>
      <c r="C297" s="10" t="s">
        <v>22</v>
      </c>
      <c r="D297" s="25">
        <f t="shared" si="42"/>
        <v>0</v>
      </c>
      <c r="E297" s="25">
        <f t="shared" si="42"/>
        <v>0.20975255854428124</v>
      </c>
      <c r="F297" s="25">
        <f t="shared" si="42"/>
        <v>0</v>
      </c>
      <c r="G297" s="25">
        <f t="shared" si="42"/>
        <v>1.5396498444163603E-2</v>
      </c>
      <c r="H297" s="25">
        <f t="shared" si="42"/>
        <v>1.3626898695060252E-3</v>
      </c>
      <c r="I297" s="25">
        <f t="shared" si="42"/>
        <v>0.23551869297871397</v>
      </c>
      <c r="K297" s="10">
        <v>2020</v>
      </c>
      <c r="L297" s="10" t="s">
        <v>34</v>
      </c>
      <c r="M297" s="10"/>
      <c r="N297" s="19"/>
      <c r="O297" s="19"/>
      <c r="P297" s="19"/>
      <c r="Q297" s="19"/>
      <c r="R297" s="19"/>
      <c r="S297" s="19"/>
    </row>
    <row r="298" spans="2:19" x14ac:dyDescent="0.3">
      <c r="B298" s="10">
        <v>2031</v>
      </c>
      <c r="C298" s="10" t="s">
        <v>24</v>
      </c>
      <c r="D298" s="25">
        <f t="shared" si="42"/>
        <v>0</v>
      </c>
      <c r="E298" s="25">
        <f t="shared" si="42"/>
        <v>7.2022133968549798E-2</v>
      </c>
      <c r="F298" s="25">
        <f t="shared" si="42"/>
        <v>0</v>
      </c>
      <c r="G298" s="25">
        <f t="shared" si="42"/>
        <v>1.1615857150240657E-3</v>
      </c>
      <c r="H298" s="25">
        <f t="shared" si="42"/>
        <v>1.8013988037924355E-3</v>
      </c>
      <c r="I298" s="25">
        <f t="shared" si="42"/>
        <v>8.1111160076077563E-2</v>
      </c>
      <c r="K298" s="10">
        <v>2020</v>
      </c>
      <c r="L298" s="10" t="s">
        <v>35</v>
      </c>
      <c r="M298" s="10"/>
      <c r="N298" s="19"/>
      <c r="O298" s="19"/>
      <c r="P298" s="19"/>
      <c r="Q298" s="19"/>
      <c r="R298" s="19"/>
      <c r="S298" s="19"/>
    </row>
    <row r="299" spans="2:19" x14ac:dyDescent="0.3">
      <c r="B299" s="10">
        <v>2031</v>
      </c>
      <c r="C299" s="10" t="s">
        <v>25</v>
      </c>
      <c r="D299" s="25">
        <f t="shared" si="42"/>
        <v>0</v>
      </c>
      <c r="E299" s="25">
        <f t="shared" si="42"/>
        <v>4.0242694818098338E-3</v>
      </c>
      <c r="F299" s="25">
        <f t="shared" si="42"/>
        <v>0</v>
      </c>
      <c r="G299" s="25">
        <f t="shared" si="42"/>
        <v>4.5444178050160994E-4</v>
      </c>
      <c r="H299" s="25">
        <f t="shared" si="42"/>
        <v>3.9657447960582538E-5</v>
      </c>
      <c r="I299" s="25">
        <f t="shared" si="42"/>
        <v>7.6735713070041607E-4</v>
      </c>
      <c r="K299" s="10">
        <v>2020</v>
      </c>
      <c r="L299" s="10" t="s">
        <v>36</v>
      </c>
      <c r="M299" s="10" t="s">
        <v>37</v>
      </c>
      <c r="N299" s="19"/>
      <c r="O299" s="19"/>
      <c r="P299" s="19"/>
      <c r="Q299" s="19"/>
      <c r="R299" s="19"/>
      <c r="S299" s="19"/>
    </row>
    <row r="300" spans="2:19" x14ac:dyDescent="0.3">
      <c r="B300" s="10">
        <v>2031</v>
      </c>
      <c r="C300" s="10" t="s">
        <v>27</v>
      </c>
      <c r="D300" s="25">
        <f t="shared" si="42"/>
        <v>0</v>
      </c>
      <c r="E300" s="25">
        <f t="shared" si="42"/>
        <v>0</v>
      </c>
      <c r="F300" s="25">
        <f t="shared" si="42"/>
        <v>0</v>
      </c>
      <c r="G300" s="25">
        <f t="shared" si="42"/>
        <v>0</v>
      </c>
      <c r="H300" s="25">
        <f t="shared" si="42"/>
        <v>0</v>
      </c>
      <c r="I300" s="25">
        <f t="shared" si="42"/>
        <v>0</v>
      </c>
      <c r="K300" s="10">
        <v>2020</v>
      </c>
      <c r="L300" s="10" t="s">
        <v>36</v>
      </c>
      <c r="M300" s="10" t="s">
        <v>38</v>
      </c>
      <c r="N300" s="19"/>
      <c r="O300" s="19"/>
      <c r="P300" s="19"/>
      <c r="Q300" s="19"/>
      <c r="R300" s="19"/>
      <c r="S300" s="19"/>
    </row>
    <row r="301" spans="2:19" x14ac:dyDescent="0.3">
      <c r="B301" s="10">
        <v>2031</v>
      </c>
      <c r="C301" s="10" t="s">
        <v>12</v>
      </c>
      <c r="D301" s="25">
        <f t="shared" si="42"/>
        <v>0</v>
      </c>
      <c r="E301" s="25">
        <f t="shared" si="42"/>
        <v>9.7217818989927846E-4</v>
      </c>
      <c r="F301" s="25">
        <f t="shared" si="42"/>
        <v>0</v>
      </c>
      <c r="G301" s="25">
        <f t="shared" si="42"/>
        <v>0</v>
      </c>
      <c r="H301" s="25">
        <f t="shared" si="42"/>
        <v>0</v>
      </c>
      <c r="I301" s="25">
        <f t="shared" si="42"/>
        <v>4.4438319400562001E-3</v>
      </c>
      <c r="K301" s="10">
        <v>2020</v>
      </c>
      <c r="L301" s="10" t="s">
        <v>36</v>
      </c>
      <c r="M301" s="10" t="s">
        <v>39</v>
      </c>
      <c r="N301" s="19"/>
      <c r="O301" s="19"/>
      <c r="P301" s="19"/>
      <c r="Q301" s="19"/>
      <c r="R301" s="19"/>
      <c r="S301" s="19"/>
    </row>
    <row r="302" spans="2:19" x14ac:dyDescent="0.3">
      <c r="B302" s="10">
        <v>2031</v>
      </c>
      <c r="C302" s="10" t="s">
        <v>29</v>
      </c>
      <c r="D302" s="26">
        <f t="shared" si="42"/>
        <v>1</v>
      </c>
      <c r="E302" s="26">
        <f t="shared" si="42"/>
        <v>1</v>
      </c>
      <c r="F302" s="26">
        <f t="shared" si="42"/>
        <v>1</v>
      </c>
      <c r="G302" s="26">
        <f t="shared" si="42"/>
        <v>1</v>
      </c>
      <c r="H302" s="26">
        <f t="shared" si="42"/>
        <v>1</v>
      </c>
      <c r="I302" s="26">
        <f t="shared" si="42"/>
        <v>1</v>
      </c>
      <c r="K302" s="10">
        <v>2020</v>
      </c>
      <c r="L302" s="10" t="s">
        <v>36</v>
      </c>
      <c r="M302" s="10" t="s">
        <v>40</v>
      </c>
      <c r="N302" s="19"/>
      <c r="O302" s="19"/>
      <c r="P302" s="19"/>
      <c r="Q302" s="19"/>
      <c r="R302" s="19"/>
      <c r="S302" s="19"/>
    </row>
    <row r="303" spans="2:19" x14ac:dyDescent="0.3">
      <c r="B303" s="10">
        <v>2032</v>
      </c>
      <c r="C303" s="10" t="s">
        <v>14</v>
      </c>
      <c r="D303" s="25">
        <f>D150/D$159</f>
        <v>0.78445173818885494</v>
      </c>
      <c r="E303" s="25">
        <f t="shared" ref="E303:I303" si="43">E150/E$159</f>
        <v>0.45829064686023052</v>
      </c>
      <c r="F303" s="25">
        <f t="shared" si="43"/>
        <v>0.79821605445450061</v>
      </c>
      <c r="G303" s="25">
        <f t="shared" si="43"/>
        <v>0.72838454511608908</v>
      </c>
      <c r="H303" s="25">
        <f t="shared" si="43"/>
        <v>0.8121865615506173</v>
      </c>
      <c r="I303" s="25">
        <f t="shared" si="43"/>
        <v>8.4968241993538571E-2</v>
      </c>
      <c r="K303" s="10">
        <v>2020</v>
      </c>
      <c r="L303" s="10" t="s">
        <v>36</v>
      </c>
      <c r="M303" s="10" t="s">
        <v>41</v>
      </c>
      <c r="N303" s="19"/>
      <c r="O303" s="19"/>
      <c r="P303" s="19"/>
      <c r="Q303" s="19"/>
      <c r="R303" s="19"/>
      <c r="S303" s="19"/>
    </row>
    <row r="304" spans="2:19" x14ac:dyDescent="0.3">
      <c r="B304" s="10">
        <v>2032</v>
      </c>
      <c r="C304" s="10" t="s">
        <v>17</v>
      </c>
      <c r="D304" s="25">
        <f t="shared" ref="D304:I312" si="44">D151/D$159</f>
        <v>0.20343924624089027</v>
      </c>
      <c r="E304" s="25">
        <f t="shared" si="44"/>
        <v>0.2075887674132795</v>
      </c>
      <c r="F304" s="25">
        <f t="shared" si="44"/>
        <v>0.19128307468240333</v>
      </c>
      <c r="G304" s="25">
        <f t="shared" si="44"/>
        <v>0.19096743004612388</v>
      </c>
      <c r="H304" s="25">
        <f t="shared" si="44"/>
        <v>0.1740423145451612</v>
      </c>
      <c r="I304" s="25">
        <f t="shared" si="44"/>
        <v>0.43985272467955777</v>
      </c>
      <c r="K304" s="10">
        <v>2020</v>
      </c>
      <c r="L304" s="10" t="s">
        <v>36</v>
      </c>
      <c r="M304" s="10" t="s">
        <v>42</v>
      </c>
      <c r="N304" s="19"/>
      <c r="O304" s="19"/>
      <c r="P304" s="19"/>
      <c r="Q304" s="19"/>
      <c r="R304" s="19"/>
      <c r="S304" s="19"/>
    </row>
    <row r="305" spans="2:19" x14ac:dyDescent="0.3">
      <c r="B305" s="10">
        <v>2032</v>
      </c>
      <c r="C305" s="10" t="s">
        <v>19</v>
      </c>
      <c r="D305" s="25">
        <f t="shared" si="44"/>
        <v>1.2109015570254835E-2</v>
      </c>
      <c r="E305" s="25">
        <f t="shared" si="44"/>
        <v>1.7312788952867225E-2</v>
      </c>
      <c r="F305" s="25">
        <f t="shared" si="44"/>
        <v>1.0500870863096069E-2</v>
      </c>
      <c r="G305" s="25">
        <f t="shared" si="44"/>
        <v>1.070673488787606E-2</v>
      </c>
      <c r="H305" s="25">
        <f t="shared" si="44"/>
        <v>2.4283558762225274E-3</v>
      </c>
      <c r="I305" s="25">
        <f t="shared" si="44"/>
        <v>3.5353991217489854E-2</v>
      </c>
      <c r="K305" s="10">
        <v>2020</v>
      </c>
      <c r="L305" s="10" t="s">
        <v>36</v>
      </c>
      <c r="M305" s="10" t="s">
        <v>43</v>
      </c>
      <c r="N305" s="19"/>
      <c r="O305" s="19"/>
      <c r="P305" s="19"/>
      <c r="Q305" s="19"/>
      <c r="R305" s="19"/>
      <c r="S305" s="19"/>
    </row>
    <row r="306" spans="2:19" x14ac:dyDescent="0.3">
      <c r="B306" s="10">
        <v>2032</v>
      </c>
      <c r="C306" s="10" t="s">
        <v>21</v>
      </c>
      <c r="D306" s="25">
        <f t="shared" si="44"/>
        <v>0</v>
      </c>
      <c r="E306" s="25">
        <f t="shared" si="44"/>
        <v>3.0036656589082562E-2</v>
      </c>
      <c r="F306" s="25">
        <f t="shared" si="44"/>
        <v>0</v>
      </c>
      <c r="G306" s="25">
        <f t="shared" si="44"/>
        <v>5.2498347971419793E-2</v>
      </c>
      <c r="H306" s="25">
        <f t="shared" si="44"/>
        <v>8.1387226924190554E-3</v>
      </c>
      <c r="I306" s="25">
        <f t="shared" si="44"/>
        <v>0.12323072037296719</v>
      </c>
      <c r="K306" s="10">
        <v>2020</v>
      </c>
      <c r="L306" s="10" t="s">
        <v>36</v>
      </c>
      <c r="M306" s="18" t="s">
        <v>44</v>
      </c>
      <c r="N306" s="28"/>
      <c r="O306" s="28"/>
      <c r="P306" s="28"/>
      <c r="Q306" s="28"/>
      <c r="R306" s="28"/>
      <c r="S306" s="28"/>
    </row>
    <row r="307" spans="2:19" x14ac:dyDescent="0.3">
      <c r="B307" s="10">
        <v>2032</v>
      </c>
      <c r="C307" s="10" t="s">
        <v>22</v>
      </c>
      <c r="D307" s="25">
        <f t="shared" si="44"/>
        <v>0</v>
      </c>
      <c r="E307" s="25">
        <f t="shared" si="44"/>
        <v>0.20975255854428126</v>
      </c>
      <c r="F307" s="25">
        <f t="shared" si="44"/>
        <v>0</v>
      </c>
      <c r="G307" s="25">
        <f t="shared" si="44"/>
        <v>1.5811169349169343E-2</v>
      </c>
      <c r="H307" s="25">
        <f t="shared" si="44"/>
        <v>1.3628597328064044E-3</v>
      </c>
      <c r="I307" s="25">
        <f t="shared" si="44"/>
        <v>0.23203198395227959</v>
      </c>
      <c r="K307" s="10">
        <v>2020</v>
      </c>
      <c r="L307" s="10" t="s">
        <v>36</v>
      </c>
      <c r="M307" s="10" t="s">
        <v>45</v>
      </c>
      <c r="N307" s="19"/>
      <c r="O307" s="19"/>
      <c r="P307" s="19"/>
      <c r="Q307" s="19"/>
      <c r="R307" s="19"/>
      <c r="S307" s="19"/>
    </row>
    <row r="308" spans="2:19" x14ac:dyDescent="0.3">
      <c r="B308" s="10">
        <v>2032</v>
      </c>
      <c r="C308" s="10" t="s">
        <v>24</v>
      </c>
      <c r="D308" s="25">
        <f t="shared" si="44"/>
        <v>0</v>
      </c>
      <c r="E308" s="25">
        <f t="shared" si="44"/>
        <v>7.2022133968549798E-2</v>
      </c>
      <c r="F308" s="25">
        <f t="shared" si="44"/>
        <v>0</v>
      </c>
      <c r="G308" s="25">
        <f t="shared" si="44"/>
        <v>1.1648255127588412E-3</v>
      </c>
      <c r="H308" s="25">
        <f t="shared" si="44"/>
        <v>1.8015216249007077E-3</v>
      </c>
      <c r="I308" s="25">
        <f t="shared" si="44"/>
        <v>7.9440630143139582E-2</v>
      </c>
      <c r="K308" s="10">
        <v>2020</v>
      </c>
      <c r="L308" s="10" t="s">
        <v>36</v>
      </c>
      <c r="M308" s="10" t="s">
        <v>46</v>
      </c>
      <c r="N308" s="19"/>
      <c r="O308" s="19"/>
      <c r="P308" s="19"/>
      <c r="Q308" s="19"/>
      <c r="R308" s="19"/>
      <c r="S308" s="19"/>
    </row>
    <row r="309" spans="2:19" x14ac:dyDescent="0.3">
      <c r="B309" s="10">
        <v>2032</v>
      </c>
      <c r="C309" s="10" t="s">
        <v>25</v>
      </c>
      <c r="D309" s="25">
        <f t="shared" si="44"/>
        <v>0</v>
      </c>
      <c r="E309" s="25">
        <f t="shared" si="44"/>
        <v>4.0242694818098338E-3</v>
      </c>
      <c r="F309" s="25">
        <f t="shared" si="44"/>
        <v>0</v>
      </c>
      <c r="G309" s="25">
        <f t="shared" si="44"/>
        <v>4.669471165629835E-4</v>
      </c>
      <c r="H309" s="25">
        <f t="shared" si="44"/>
        <v>3.9663977872853062E-5</v>
      </c>
      <c r="I309" s="25">
        <f t="shared" si="44"/>
        <v>7.4925925143268007E-4</v>
      </c>
      <c r="K309" s="10">
        <v>2020</v>
      </c>
      <c r="L309" s="10" t="s">
        <v>36</v>
      </c>
      <c r="M309" s="10" t="s">
        <v>47</v>
      </c>
      <c r="N309" s="19"/>
      <c r="O309" s="19"/>
      <c r="P309" s="19"/>
      <c r="Q309" s="19"/>
      <c r="R309" s="19"/>
      <c r="S309" s="19"/>
    </row>
    <row r="310" spans="2:19" x14ac:dyDescent="0.3">
      <c r="B310" s="10">
        <v>2032</v>
      </c>
      <c r="C310" s="10" t="s">
        <v>27</v>
      </c>
      <c r="D310" s="25">
        <f t="shared" si="44"/>
        <v>0</v>
      </c>
      <c r="E310" s="25">
        <f t="shared" si="44"/>
        <v>0</v>
      </c>
      <c r="F310" s="25">
        <f t="shared" si="44"/>
        <v>0</v>
      </c>
      <c r="G310" s="25">
        <f t="shared" si="44"/>
        <v>0</v>
      </c>
      <c r="H310" s="25">
        <f t="shared" si="44"/>
        <v>0</v>
      </c>
      <c r="I310" s="25">
        <f t="shared" si="44"/>
        <v>0</v>
      </c>
      <c r="K310" s="10">
        <v>2020</v>
      </c>
      <c r="L310" s="10" t="s">
        <v>36</v>
      </c>
      <c r="M310" s="10" t="s">
        <v>48</v>
      </c>
      <c r="N310" s="19"/>
      <c r="O310" s="19"/>
      <c r="P310" s="19"/>
      <c r="Q310" s="19"/>
      <c r="R310" s="19"/>
      <c r="S310" s="19"/>
    </row>
    <row r="311" spans="2:19" x14ac:dyDescent="0.3">
      <c r="B311" s="10">
        <v>2032</v>
      </c>
      <c r="C311" s="10" t="s">
        <v>12</v>
      </c>
      <c r="D311" s="25">
        <f t="shared" si="44"/>
        <v>0</v>
      </c>
      <c r="E311" s="25">
        <f t="shared" si="44"/>
        <v>9.7217818989927835E-4</v>
      </c>
      <c r="F311" s="25">
        <f t="shared" si="44"/>
        <v>0</v>
      </c>
      <c r="G311" s="25">
        <f t="shared" si="44"/>
        <v>0</v>
      </c>
      <c r="H311" s="25">
        <f t="shared" si="44"/>
        <v>0</v>
      </c>
      <c r="I311" s="25">
        <f t="shared" si="44"/>
        <v>4.3724483895946891E-3</v>
      </c>
      <c r="K311" s="10">
        <v>2020</v>
      </c>
      <c r="L311" s="10" t="s">
        <v>36</v>
      </c>
      <c r="M311" s="10" t="s">
        <v>12</v>
      </c>
      <c r="N311" s="19"/>
      <c r="O311" s="19"/>
      <c r="P311" s="19"/>
      <c r="Q311" s="19"/>
      <c r="R311" s="19"/>
      <c r="S311" s="19"/>
    </row>
    <row r="312" spans="2:19" x14ac:dyDescent="0.3">
      <c r="B312" s="10">
        <v>2032</v>
      </c>
      <c r="C312" s="10" t="s">
        <v>29</v>
      </c>
      <c r="D312" s="26">
        <f t="shared" si="44"/>
        <v>1</v>
      </c>
      <c r="E312" s="26">
        <f t="shared" si="44"/>
        <v>1</v>
      </c>
      <c r="F312" s="26">
        <f t="shared" si="44"/>
        <v>1</v>
      </c>
      <c r="G312" s="26">
        <f t="shared" si="44"/>
        <v>1</v>
      </c>
      <c r="H312" s="26">
        <f t="shared" si="44"/>
        <v>1</v>
      </c>
      <c r="I312" s="26">
        <f t="shared" si="44"/>
        <v>1</v>
      </c>
      <c r="K312" s="10">
        <v>2021</v>
      </c>
      <c r="L312" s="10" t="s">
        <v>34</v>
      </c>
      <c r="M312" s="10"/>
      <c r="N312" s="19"/>
      <c r="O312" s="19"/>
      <c r="P312" s="19"/>
      <c r="Q312" s="19"/>
      <c r="R312" s="19"/>
      <c r="S312" s="19"/>
    </row>
    <row r="313" spans="2:19" x14ac:dyDescent="0.3">
      <c r="B313" s="10">
        <v>2033</v>
      </c>
      <c r="C313" s="10" t="s">
        <v>14</v>
      </c>
      <c r="D313" s="19"/>
      <c r="E313" s="19"/>
      <c r="F313" s="19"/>
      <c r="G313" s="19"/>
      <c r="H313" s="19"/>
      <c r="I313" s="19"/>
      <c r="K313" s="10">
        <v>2021</v>
      </c>
      <c r="L313" s="10" t="s">
        <v>35</v>
      </c>
      <c r="M313" s="10"/>
      <c r="N313" s="19"/>
      <c r="O313" s="19"/>
      <c r="P313" s="19"/>
      <c r="Q313" s="19"/>
      <c r="R313" s="19"/>
      <c r="S313" s="19"/>
    </row>
    <row r="314" spans="2:19" x14ac:dyDescent="0.3">
      <c r="B314" s="10">
        <v>2033</v>
      </c>
      <c r="C314" s="10" t="s">
        <v>17</v>
      </c>
      <c r="D314" s="19"/>
      <c r="E314" s="19"/>
      <c r="F314" s="19"/>
      <c r="G314" s="19"/>
      <c r="H314" s="19"/>
      <c r="I314" s="19"/>
      <c r="K314" s="10">
        <v>2021</v>
      </c>
      <c r="L314" s="10" t="s">
        <v>36</v>
      </c>
      <c r="M314" s="10" t="s">
        <v>37</v>
      </c>
      <c r="N314" s="19"/>
      <c r="O314" s="19"/>
      <c r="P314" s="19"/>
      <c r="Q314" s="19"/>
      <c r="R314" s="19"/>
      <c r="S314" s="19"/>
    </row>
    <row r="315" spans="2:19" x14ac:dyDescent="0.3">
      <c r="B315" s="10">
        <v>2033</v>
      </c>
      <c r="C315" s="10" t="s">
        <v>19</v>
      </c>
      <c r="D315" s="19"/>
      <c r="E315" s="19"/>
      <c r="F315" s="19"/>
      <c r="G315" s="19"/>
      <c r="H315" s="19"/>
      <c r="I315" s="19"/>
      <c r="K315" s="10">
        <v>2021</v>
      </c>
      <c r="L315" s="10" t="s">
        <v>36</v>
      </c>
      <c r="M315" s="10" t="s">
        <v>38</v>
      </c>
      <c r="N315" s="19"/>
      <c r="O315" s="19"/>
      <c r="P315" s="19"/>
      <c r="Q315" s="19"/>
      <c r="R315" s="19"/>
      <c r="S315" s="19"/>
    </row>
    <row r="316" spans="2:19" x14ac:dyDescent="0.3">
      <c r="B316" s="10">
        <v>2033</v>
      </c>
      <c r="C316" s="10" t="s">
        <v>21</v>
      </c>
      <c r="D316" s="19"/>
      <c r="E316" s="19"/>
      <c r="F316" s="19"/>
      <c r="G316" s="19"/>
      <c r="H316" s="19"/>
      <c r="I316" s="19"/>
      <c r="K316" s="10">
        <v>2021</v>
      </c>
      <c r="L316" s="10" t="s">
        <v>36</v>
      </c>
      <c r="M316" s="10" t="s">
        <v>39</v>
      </c>
      <c r="N316" s="28"/>
      <c r="O316" s="28"/>
      <c r="P316" s="28"/>
      <c r="Q316" s="28"/>
      <c r="R316" s="28"/>
      <c r="S316" s="28"/>
    </row>
    <row r="317" spans="2:19" x14ac:dyDescent="0.3">
      <c r="B317" s="10">
        <v>2033</v>
      </c>
      <c r="C317" s="10" t="s">
        <v>22</v>
      </c>
      <c r="D317" s="19"/>
      <c r="E317" s="19"/>
      <c r="F317" s="19"/>
      <c r="G317" s="19"/>
      <c r="H317" s="19"/>
      <c r="I317" s="19"/>
      <c r="K317" s="10">
        <v>2021</v>
      </c>
      <c r="L317" s="10" t="s">
        <v>36</v>
      </c>
      <c r="M317" s="10" t="s">
        <v>40</v>
      </c>
      <c r="N317" s="19"/>
      <c r="O317" s="19"/>
      <c r="P317" s="19"/>
      <c r="Q317" s="19"/>
      <c r="R317" s="19"/>
      <c r="S317" s="19"/>
    </row>
    <row r="318" spans="2:19" x14ac:dyDescent="0.3">
      <c r="B318" s="10">
        <v>2033</v>
      </c>
      <c r="C318" s="10" t="s">
        <v>24</v>
      </c>
      <c r="D318" s="19"/>
      <c r="E318" s="19"/>
      <c r="F318" s="19"/>
      <c r="G318" s="19"/>
      <c r="H318" s="19"/>
      <c r="I318" s="19"/>
      <c r="K318" s="10">
        <v>2021</v>
      </c>
      <c r="L318" s="10" t="s">
        <v>36</v>
      </c>
      <c r="M318" s="10" t="s">
        <v>41</v>
      </c>
      <c r="N318" s="19"/>
      <c r="O318" s="19"/>
      <c r="P318" s="19"/>
      <c r="Q318" s="19"/>
      <c r="R318" s="19"/>
      <c r="S318" s="19"/>
    </row>
    <row r="319" spans="2:19" x14ac:dyDescent="0.3">
      <c r="B319" s="10">
        <v>2033</v>
      </c>
      <c r="C319" s="10" t="s">
        <v>25</v>
      </c>
      <c r="D319" s="19"/>
      <c r="E319" s="19"/>
      <c r="F319" s="19"/>
      <c r="G319" s="19"/>
      <c r="H319" s="19"/>
      <c r="I319" s="19"/>
      <c r="K319" s="10">
        <v>2021</v>
      </c>
      <c r="L319" s="10" t="s">
        <v>36</v>
      </c>
      <c r="M319" s="10" t="s">
        <v>42</v>
      </c>
      <c r="N319" s="19"/>
      <c r="O319" s="19"/>
      <c r="P319" s="19"/>
      <c r="Q319" s="19"/>
      <c r="R319" s="19"/>
      <c r="S319" s="19"/>
    </row>
    <row r="320" spans="2:19" x14ac:dyDescent="0.3">
      <c r="B320" s="10">
        <v>2033</v>
      </c>
      <c r="C320" s="10" t="s">
        <v>27</v>
      </c>
      <c r="D320" s="19"/>
      <c r="E320" s="19"/>
      <c r="F320" s="19"/>
      <c r="G320" s="19"/>
      <c r="H320" s="19"/>
      <c r="I320" s="19"/>
      <c r="K320" s="10">
        <v>2021</v>
      </c>
      <c r="L320" s="10" t="s">
        <v>36</v>
      </c>
      <c r="M320" s="10" t="s">
        <v>43</v>
      </c>
      <c r="N320" s="19"/>
      <c r="O320" s="19"/>
      <c r="P320" s="19"/>
      <c r="Q320" s="19"/>
      <c r="R320" s="19"/>
      <c r="S320" s="19"/>
    </row>
    <row r="321" spans="2:19" x14ac:dyDescent="0.3">
      <c r="B321" s="10">
        <v>2033</v>
      </c>
      <c r="C321" s="10" t="s">
        <v>12</v>
      </c>
      <c r="D321" s="19"/>
      <c r="E321" s="19"/>
      <c r="F321" s="19"/>
      <c r="G321" s="19"/>
      <c r="H321" s="19"/>
      <c r="I321" s="19"/>
      <c r="K321" s="10">
        <v>2021</v>
      </c>
      <c r="L321" s="10" t="s">
        <v>36</v>
      </c>
      <c r="M321" s="18" t="s">
        <v>44</v>
      </c>
      <c r="N321" s="19"/>
      <c r="O321" s="19"/>
      <c r="P321" s="19"/>
      <c r="Q321" s="19"/>
      <c r="R321" s="19"/>
      <c r="S321" s="19"/>
    </row>
    <row r="322" spans="2:19" x14ac:dyDescent="0.3">
      <c r="B322" s="10">
        <v>2033</v>
      </c>
      <c r="C322" s="10" t="s">
        <v>29</v>
      </c>
      <c r="D322" s="19"/>
      <c r="E322" s="19"/>
      <c r="F322" s="19"/>
      <c r="G322" s="19"/>
      <c r="H322" s="19"/>
      <c r="I322" s="19"/>
      <c r="K322" s="10">
        <v>2021</v>
      </c>
      <c r="L322" s="10" t="s">
        <v>36</v>
      </c>
      <c r="M322" s="10" t="s">
        <v>45</v>
      </c>
      <c r="N322" s="19"/>
      <c r="O322" s="19"/>
      <c r="P322" s="19"/>
      <c r="Q322" s="19"/>
      <c r="R322" s="19"/>
      <c r="S322" s="19"/>
    </row>
    <row r="323" spans="2:19" x14ac:dyDescent="0.3">
      <c r="B323" s="10">
        <v>2034</v>
      </c>
      <c r="C323" s="10" t="s">
        <v>14</v>
      </c>
      <c r="D323" s="19"/>
      <c r="E323" s="19"/>
      <c r="F323" s="19"/>
      <c r="G323" s="19"/>
      <c r="H323" s="19"/>
      <c r="I323" s="19"/>
      <c r="K323" s="10">
        <v>2021</v>
      </c>
      <c r="L323" s="10" t="s">
        <v>36</v>
      </c>
      <c r="M323" s="10" t="s">
        <v>46</v>
      </c>
      <c r="N323" s="19"/>
      <c r="O323" s="19"/>
      <c r="P323" s="19"/>
      <c r="Q323" s="19"/>
      <c r="R323" s="19"/>
      <c r="S323" s="19"/>
    </row>
    <row r="324" spans="2:19" x14ac:dyDescent="0.3">
      <c r="B324" s="10">
        <v>2034</v>
      </c>
      <c r="C324" s="10" t="s">
        <v>17</v>
      </c>
      <c r="D324" s="19"/>
      <c r="E324" s="19"/>
      <c r="F324" s="19"/>
      <c r="G324" s="19"/>
      <c r="H324" s="19"/>
      <c r="I324" s="19"/>
      <c r="K324" s="10">
        <v>2021</v>
      </c>
      <c r="L324" s="10" t="s">
        <v>36</v>
      </c>
      <c r="M324" s="10" t="s">
        <v>47</v>
      </c>
      <c r="N324" s="19"/>
      <c r="O324" s="19"/>
      <c r="P324" s="19"/>
      <c r="Q324" s="19"/>
      <c r="R324" s="19"/>
      <c r="S324" s="19"/>
    </row>
    <row r="325" spans="2:19" x14ac:dyDescent="0.3">
      <c r="B325" s="10">
        <v>2034</v>
      </c>
      <c r="C325" s="10" t="s">
        <v>19</v>
      </c>
      <c r="D325" s="19"/>
      <c r="E325" s="19"/>
      <c r="F325" s="19"/>
      <c r="G325" s="19"/>
      <c r="H325" s="19"/>
      <c r="I325" s="19"/>
      <c r="K325" s="10">
        <v>2021</v>
      </c>
      <c r="L325" s="10" t="s">
        <v>36</v>
      </c>
      <c r="M325" s="10" t="s">
        <v>48</v>
      </c>
      <c r="N325" s="19"/>
      <c r="O325" s="19"/>
      <c r="P325" s="19"/>
      <c r="Q325" s="19"/>
      <c r="R325" s="19"/>
      <c r="S325" s="19"/>
    </row>
    <row r="326" spans="2:19" x14ac:dyDescent="0.3">
      <c r="B326" s="10">
        <v>2034</v>
      </c>
      <c r="C326" s="10" t="s">
        <v>21</v>
      </c>
      <c r="D326" s="19"/>
      <c r="E326" s="19"/>
      <c r="F326" s="19"/>
      <c r="G326" s="19"/>
      <c r="H326" s="19"/>
      <c r="I326" s="19"/>
      <c r="K326" s="10">
        <v>2021</v>
      </c>
      <c r="L326" s="10" t="s">
        <v>36</v>
      </c>
      <c r="M326" s="10" t="s">
        <v>12</v>
      </c>
      <c r="N326" s="28"/>
      <c r="O326" s="28"/>
      <c r="P326" s="28"/>
      <c r="Q326" s="28"/>
      <c r="R326" s="28"/>
      <c r="S326" s="28"/>
    </row>
    <row r="327" spans="2:19" x14ac:dyDescent="0.3">
      <c r="B327" s="10">
        <v>2034</v>
      </c>
      <c r="C327" s="10" t="s">
        <v>22</v>
      </c>
      <c r="D327" s="19"/>
      <c r="E327" s="19"/>
      <c r="F327" s="19"/>
      <c r="G327" s="19"/>
      <c r="H327" s="19"/>
      <c r="I327" s="19"/>
      <c r="K327" s="10">
        <v>2022</v>
      </c>
      <c r="L327" s="10" t="s">
        <v>34</v>
      </c>
      <c r="M327" s="10"/>
      <c r="N327" s="19"/>
      <c r="O327" s="19"/>
      <c r="P327" s="19"/>
      <c r="Q327" s="19"/>
      <c r="R327" s="19"/>
      <c r="S327" s="19"/>
    </row>
    <row r="328" spans="2:19" x14ac:dyDescent="0.3">
      <c r="B328" s="10">
        <v>2034</v>
      </c>
      <c r="C328" s="10" t="s">
        <v>24</v>
      </c>
      <c r="D328" s="19"/>
      <c r="E328" s="19"/>
      <c r="F328" s="19"/>
      <c r="G328" s="19"/>
      <c r="H328" s="19"/>
      <c r="I328" s="19"/>
      <c r="K328" s="10">
        <v>2022</v>
      </c>
      <c r="L328" s="10" t="s">
        <v>35</v>
      </c>
      <c r="M328" s="10"/>
      <c r="N328" s="19"/>
      <c r="O328" s="19"/>
      <c r="P328" s="19"/>
      <c r="Q328" s="19"/>
      <c r="R328" s="19"/>
      <c r="S328" s="19"/>
    </row>
    <row r="329" spans="2:19" x14ac:dyDescent="0.3">
      <c r="B329" s="10">
        <v>2034</v>
      </c>
      <c r="C329" s="10" t="s">
        <v>25</v>
      </c>
      <c r="D329" s="19"/>
      <c r="E329" s="19"/>
      <c r="F329" s="19"/>
      <c r="G329" s="19"/>
      <c r="H329" s="19"/>
      <c r="I329" s="19"/>
      <c r="K329" s="10">
        <v>2022</v>
      </c>
      <c r="L329" s="10" t="s">
        <v>36</v>
      </c>
      <c r="M329" s="10" t="s">
        <v>37</v>
      </c>
      <c r="N329" s="19"/>
      <c r="O329" s="19"/>
      <c r="P329" s="19"/>
      <c r="Q329" s="19"/>
      <c r="R329" s="19"/>
      <c r="S329" s="19"/>
    </row>
    <row r="330" spans="2:19" x14ac:dyDescent="0.3">
      <c r="B330" s="10">
        <v>2034</v>
      </c>
      <c r="C330" s="10" t="s">
        <v>27</v>
      </c>
      <c r="D330" s="19"/>
      <c r="E330" s="19"/>
      <c r="F330" s="19"/>
      <c r="G330" s="19"/>
      <c r="H330" s="19"/>
      <c r="I330" s="19"/>
      <c r="K330" s="10">
        <v>2022</v>
      </c>
      <c r="L330" s="10" t="s">
        <v>36</v>
      </c>
      <c r="M330" s="10" t="s">
        <v>38</v>
      </c>
      <c r="N330" s="19"/>
      <c r="O330" s="19"/>
      <c r="P330" s="19"/>
      <c r="Q330" s="19"/>
      <c r="R330" s="19"/>
      <c r="S330" s="19"/>
    </row>
    <row r="331" spans="2:19" x14ac:dyDescent="0.3">
      <c r="B331" s="10">
        <v>2034</v>
      </c>
      <c r="C331" s="10" t="s">
        <v>12</v>
      </c>
      <c r="D331" s="19"/>
      <c r="E331" s="19"/>
      <c r="F331" s="19"/>
      <c r="G331" s="19"/>
      <c r="H331" s="19"/>
      <c r="I331" s="19"/>
      <c r="K331" s="10">
        <v>2022</v>
      </c>
      <c r="L331" s="10" t="s">
        <v>36</v>
      </c>
      <c r="M331" s="10" t="s">
        <v>39</v>
      </c>
      <c r="N331" s="19"/>
      <c r="O331" s="19"/>
      <c r="P331" s="19"/>
      <c r="Q331" s="19"/>
      <c r="R331" s="19"/>
      <c r="S331" s="19"/>
    </row>
    <row r="332" spans="2:19" x14ac:dyDescent="0.3">
      <c r="B332" s="10">
        <v>2034</v>
      </c>
      <c r="C332" s="10" t="s">
        <v>29</v>
      </c>
      <c r="D332" s="19"/>
      <c r="E332" s="19"/>
      <c r="F332" s="19"/>
      <c r="G332" s="19"/>
      <c r="H332" s="19"/>
      <c r="I332" s="19"/>
      <c r="K332" s="10">
        <v>2022</v>
      </c>
      <c r="L332" s="10" t="s">
        <v>36</v>
      </c>
      <c r="M332" s="10" t="s">
        <v>40</v>
      </c>
      <c r="N332" s="19"/>
      <c r="O332" s="19"/>
      <c r="P332" s="19"/>
      <c r="Q332" s="19"/>
      <c r="R332" s="19"/>
      <c r="S332" s="19"/>
    </row>
    <row r="333" spans="2:19" x14ac:dyDescent="0.3">
      <c r="B333" s="10">
        <v>2035</v>
      </c>
      <c r="C333" s="10" t="s">
        <v>14</v>
      </c>
      <c r="D333" s="19"/>
      <c r="E333" s="19"/>
      <c r="F333" s="19"/>
      <c r="G333" s="19"/>
      <c r="H333" s="19"/>
      <c r="I333" s="19"/>
      <c r="K333" s="10">
        <v>2022</v>
      </c>
      <c r="L333" s="10" t="s">
        <v>36</v>
      </c>
      <c r="M333" s="10" t="s">
        <v>41</v>
      </c>
      <c r="N333" s="19"/>
      <c r="O333" s="19"/>
      <c r="P333" s="19"/>
      <c r="Q333" s="19"/>
      <c r="R333" s="19"/>
      <c r="S333" s="19"/>
    </row>
    <row r="334" spans="2:19" x14ac:dyDescent="0.3">
      <c r="B334" s="10">
        <v>2035</v>
      </c>
      <c r="C334" s="10" t="s">
        <v>17</v>
      </c>
      <c r="D334" s="19"/>
      <c r="E334" s="19"/>
      <c r="F334" s="19"/>
      <c r="G334" s="19"/>
      <c r="H334" s="19"/>
      <c r="I334" s="19"/>
      <c r="K334" s="10">
        <v>2022</v>
      </c>
      <c r="L334" s="10" t="s">
        <v>36</v>
      </c>
      <c r="M334" s="10" t="s">
        <v>42</v>
      </c>
      <c r="N334" s="19"/>
      <c r="O334" s="19"/>
      <c r="P334" s="19"/>
      <c r="Q334" s="19"/>
      <c r="R334" s="19"/>
      <c r="S334" s="19"/>
    </row>
    <row r="335" spans="2:19" x14ac:dyDescent="0.3">
      <c r="B335" s="10">
        <v>2035</v>
      </c>
      <c r="C335" s="10" t="s">
        <v>19</v>
      </c>
      <c r="D335" s="19"/>
      <c r="E335" s="19"/>
      <c r="F335" s="19"/>
      <c r="G335" s="19"/>
      <c r="H335" s="19"/>
      <c r="I335" s="19"/>
      <c r="K335" s="10">
        <v>2022</v>
      </c>
      <c r="L335" s="10" t="s">
        <v>36</v>
      </c>
      <c r="M335" s="10" t="s">
        <v>43</v>
      </c>
      <c r="N335" s="19"/>
      <c r="O335" s="19"/>
      <c r="P335" s="19"/>
      <c r="Q335" s="19"/>
      <c r="R335" s="19"/>
      <c r="S335" s="19"/>
    </row>
    <row r="336" spans="2:19" x14ac:dyDescent="0.3">
      <c r="B336" s="10">
        <v>2035</v>
      </c>
      <c r="C336" s="10" t="s">
        <v>21</v>
      </c>
      <c r="D336" s="19"/>
      <c r="E336" s="19"/>
      <c r="F336" s="19"/>
      <c r="G336" s="19"/>
      <c r="H336" s="19"/>
      <c r="I336" s="19"/>
      <c r="K336" s="10">
        <v>2022</v>
      </c>
      <c r="L336" s="10" t="s">
        <v>36</v>
      </c>
      <c r="M336" s="18" t="s">
        <v>44</v>
      </c>
      <c r="N336" s="28"/>
      <c r="O336" s="28"/>
      <c r="P336" s="28"/>
      <c r="Q336" s="28"/>
      <c r="R336" s="28"/>
      <c r="S336" s="28"/>
    </row>
    <row r="337" spans="1:19" x14ac:dyDescent="0.3">
      <c r="B337" s="10">
        <v>2035</v>
      </c>
      <c r="C337" s="10" t="s">
        <v>22</v>
      </c>
      <c r="D337" s="19"/>
      <c r="E337" s="19"/>
      <c r="F337" s="19"/>
      <c r="G337" s="19"/>
      <c r="H337" s="19"/>
      <c r="I337" s="19"/>
      <c r="K337" s="10">
        <v>2022</v>
      </c>
      <c r="L337" s="10" t="s">
        <v>36</v>
      </c>
      <c r="M337" s="10" t="s">
        <v>45</v>
      </c>
      <c r="N337" s="19"/>
      <c r="O337" s="19"/>
      <c r="P337" s="19"/>
      <c r="Q337" s="19"/>
      <c r="R337" s="19"/>
      <c r="S337" s="19"/>
    </row>
    <row r="338" spans="1:19" x14ac:dyDescent="0.3">
      <c r="B338" s="10">
        <v>2035</v>
      </c>
      <c r="C338" s="10" t="s">
        <v>24</v>
      </c>
      <c r="D338" s="19"/>
      <c r="E338" s="19"/>
      <c r="F338" s="19"/>
      <c r="G338" s="19"/>
      <c r="H338" s="19"/>
      <c r="I338" s="19"/>
      <c r="K338" s="10">
        <v>2022</v>
      </c>
      <c r="L338" s="10" t="s">
        <v>36</v>
      </c>
      <c r="M338" s="10" t="s">
        <v>46</v>
      </c>
      <c r="N338" s="19"/>
      <c r="O338" s="19"/>
      <c r="P338" s="19"/>
      <c r="Q338" s="19"/>
      <c r="R338" s="19"/>
      <c r="S338" s="19"/>
    </row>
    <row r="339" spans="1:19" x14ac:dyDescent="0.3">
      <c r="B339" s="10">
        <v>2035</v>
      </c>
      <c r="C339" s="10" t="s">
        <v>25</v>
      </c>
      <c r="D339" s="19"/>
      <c r="E339" s="19"/>
      <c r="F339" s="19"/>
      <c r="G339" s="19"/>
      <c r="H339" s="19"/>
      <c r="I339" s="19"/>
      <c r="K339" s="10">
        <v>2022</v>
      </c>
      <c r="L339" s="10" t="s">
        <v>36</v>
      </c>
      <c r="M339" s="10" t="s">
        <v>47</v>
      </c>
      <c r="N339" s="19"/>
      <c r="O339" s="19"/>
      <c r="P339" s="19"/>
      <c r="Q339" s="19"/>
      <c r="R339" s="19"/>
      <c r="S339" s="19"/>
    </row>
    <row r="340" spans="1:19" x14ac:dyDescent="0.3">
      <c r="B340" s="10">
        <v>2035</v>
      </c>
      <c r="C340" s="10" t="s">
        <v>27</v>
      </c>
      <c r="D340" s="19"/>
      <c r="E340" s="19"/>
      <c r="F340" s="19"/>
      <c r="G340" s="19"/>
      <c r="H340" s="19"/>
      <c r="I340" s="19"/>
      <c r="K340" s="10">
        <v>2022</v>
      </c>
      <c r="L340" s="10" t="s">
        <v>36</v>
      </c>
      <c r="M340" s="10" t="s">
        <v>48</v>
      </c>
      <c r="N340" s="19"/>
      <c r="O340" s="19"/>
      <c r="P340" s="19"/>
      <c r="Q340" s="19"/>
      <c r="R340" s="19"/>
      <c r="S340" s="19"/>
    </row>
    <row r="341" spans="1:19" x14ac:dyDescent="0.3">
      <c r="B341" s="10">
        <v>2035</v>
      </c>
      <c r="C341" s="10" t="s">
        <v>12</v>
      </c>
      <c r="D341" s="19"/>
      <c r="E341" s="19"/>
      <c r="F341" s="19"/>
      <c r="G341" s="19"/>
      <c r="H341" s="19"/>
      <c r="I341" s="19"/>
      <c r="K341" s="10">
        <v>2022</v>
      </c>
      <c r="L341" s="10" t="s">
        <v>36</v>
      </c>
      <c r="M341" s="10" t="s">
        <v>12</v>
      </c>
      <c r="N341" s="19"/>
      <c r="O341" s="19"/>
      <c r="P341" s="19"/>
      <c r="Q341" s="19"/>
      <c r="R341" s="19"/>
      <c r="S341" s="19"/>
    </row>
    <row r="342" spans="1:19" x14ac:dyDescent="0.3">
      <c r="B342" s="10">
        <v>2035</v>
      </c>
      <c r="C342" s="10" t="s">
        <v>29</v>
      </c>
      <c r="D342" s="19"/>
      <c r="E342" s="19"/>
      <c r="F342" s="19"/>
      <c r="G342" s="19"/>
      <c r="H342" s="19"/>
      <c r="I342" s="19"/>
      <c r="K342" s="10">
        <v>2023</v>
      </c>
      <c r="L342" s="10" t="s">
        <v>34</v>
      </c>
      <c r="M342" s="10"/>
      <c r="N342" s="19"/>
      <c r="O342" s="19"/>
      <c r="P342" s="19"/>
      <c r="Q342" s="19"/>
      <c r="R342" s="19"/>
      <c r="S342" s="19"/>
    </row>
    <row r="343" spans="1:19" x14ac:dyDescent="0.3">
      <c r="K343" s="10">
        <v>2023</v>
      </c>
      <c r="L343" s="10" t="s">
        <v>35</v>
      </c>
      <c r="M343" s="10"/>
      <c r="N343" s="19"/>
      <c r="O343" s="19"/>
      <c r="P343" s="19"/>
      <c r="Q343" s="19"/>
      <c r="R343" s="19"/>
      <c r="S343" s="19"/>
    </row>
    <row r="344" spans="1:19" x14ac:dyDescent="0.3">
      <c r="B344" s="37"/>
      <c r="C344" s="37"/>
      <c r="D344" s="37"/>
      <c r="E344" s="37"/>
      <c r="F344" s="37"/>
      <c r="G344" s="37"/>
      <c r="H344" s="37"/>
      <c r="I344" s="37"/>
      <c r="K344" s="10">
        <v>2023</v>
      </c>
      <c r="L344" s="10" t="s">
        <v>36</v>
      </c>
      <c r="M344" s="10" t="s">
        <v>37</v>
      </c>
      <c r="N344" s="28"/>
      <c r="O344" s="28"/>
      <c r="P344" s="28"/>
      <c r="Q344" s="28"/>
      <c r="R344" s="28"/>
      <c r="S344" s="28"/>
    </row>
    <row r="345" spans="1:19" x14ac:dyDescent="0.3">
      <c r="B345" s="37"/>
      <c r="C345" s="38"/>
      <c r="D345" s="37"/>
      <c r="E345" s="37"/>
      <c r="F345" s="37"/>
      <c r="G345" s="37"/>
      <c r="H345" s="37"/>
      <c r="I345" s="37"/>
      <c r="K345" s="10">
        <v>2023</v>
      </c>
      <c r="L345" s="10" t="s">
        <v>36</v>
      </c>
      <c r="M345" s="10" t="s">
        <v>38</v>
      </c>
      <c r="N345" s="19"/>
      <c r="O345" s="19"/>
      <c r="P345" s="19"/>
      <c r="Q345" s="19"/>
      <c r="R345" s="19"/>
      <c r="S345" s="19"/>
    </row>
    <row r="346" spans="1:19" x14ac:dyDescent="0.3">
      <c r="A346" s="34"/>
      <c r="B346" s="37"/>
      <c r="C346" s="38"/>
      <c r="D346" s="39"/>
      <c r="E346" s="39"/>
      <c r="F346" s="39"/>
      <c r="G346" s="39"/>
      <c r="H346" s="39"/>
      <c r="I346" s="39"/>
      <c r="K346" s="10">
        <v>2023</v>
      </c>
      <c r="L346" s="10" t="s">
        <v>36</v>
      </c>
      <c r="M346" s="10" t="s">
        <v>39</v>
      </c>
      <c r="N346" s="19"/>
      <c r="O346" s="19"/>
      <c r="P346" s="19"/>
      <c r="Q346" s="19"/>
      <c r="R346" s="19"/>
      <c r="S346" s="19"/>
    </row>
    <row r="347" spans="1:19" x14ac:dyDescent="0.3">
      <c r="A347" s="34"/>
      <c r="B347" s="37"/>
      <c r="C347" s="38"/>
      <c r="D347" s="39"/>
      <c r="E347" s="39"/>
      <c r="F347" s="39"/>
      <c r="G347" s="39"/>
      <c r="H347" s="39"/>
      <c r="I347" s="39"/>
      <c r="K347" s="10">
        <v>2023</v>
      </c>
      <c r="L347" s="10" t="s">
        <v>36</v>
      </c>
      <c r="M347" s="10" t="s">
        <v>40</v>
      </c>
      <c r="N347" s="19"/>
      <c r="O347" s="19"/>
      <c r="P347" s="19"/>
      <c r="Q347" s="19"/>
      <c r="R347" s="19"/>
      <c r="S347" s="19"/>
    </row>
    <row r="348" spans="1:19" x14ac:dyDescent="0.3">
      <c r="A348" s="34"/>
      <c r="B348" s="37"/>
      <c r="C348" s="38"/>
      <c r="D348" s="39"/>
      <c r="E348" s="39"/>
      <c r="F348" s="39"/>
      <c r="G348" s="39"/>
      <c r="H348" s="39"/>
      <c r="I348" s="39"/>
      <c r="K348" s="10">
        <v>2023</v>
      </c>
      <c r="L348" s="10" t="s">
        <v>36</v>
      </c>
      <c r="M348" s="10" t="s">
        <v>41</v>
      </c>
      <c r="N348" s="28"/>
      <c r="O348" s="28"/>
      <c r="P348" s="28"/>
      <c r="Q348" s="28"/>
      <c r="R348" s="28"/>
      <c r="S348" s="28"/>
    </row>
    <row r="349" spans="1:19" x14ac:dyDescent="0.3">
      <c r="B349" s="37"/>
      <c r="C349" s="38"/>
      <c r="D349" s="39"/>
      <c r="E349" s="39"/>
      <c r="F349" s="39"/>
      <c r="G349" s="39"/>
      <c r="H349" s="39"/>
      <c r="I349" s="39"/>
      <c r="K349" s="10">
        <v>2023</v>
      </c>
      <c r="L349" s="10" t="s">
        <v>36</v>
      </c>
      <c r="M349" s="10" t="s">
        <v>42</v>
      </c>
      <c r="N349" s="19"/>
      <c r="O349" s="19"/>
      <c r="P349" s="19"/>
      <c r="Q349" s="19"/>
      <c r="R349" s="19"/>
      <c r="S349" s="19"/>
    </row>
    <row r="350" spans="1:19" x14ac:dyDescent="0.3">
      <c r="B350" s="37"/>
      <c r="C350" s="38"/>
      <c r="D350" s="39"/>
      <c r="E350" s="39"/>
      <c r="F350" s="39"/>
      <c r="G350" s="39"/>
      <c r="H350" s="39"/>
      <c r="I350" s="39"/>
      <c r="K350" s="10">
        <v>2023</v>
      </c>
      <c r="L350" s="10" t="s">
        <v>36</v>
      </c>
      <c r="M350" s="10" t="s">
        <v>43</v>
      </c>
      <c r="N350" s="19"/>
      <c r="O350" s="19"/>
      <c r="P350" s="19"/>
      <c r="Q350" s="19"/>
      <c r="R350" s="19"/>
      <c r="S350" s="19"/>
    </row>
    <row r="351" spans="1:19" x14ac:dyDescent="0.3">
      <c r="B351" s="37"/>
      <c r="C351" s="38"/>
      <c r="D351" s="39"/>
      <c r="E351" s="39"/>
      <c r="F351" s="39"/>
      <c r="G351" s="39"/>
      <c r="H351" s="39"/>
      <c r="I351" s="39"/>
      <c r="K351" s="10">
        <v>2023</v>
      </c>
      <c r="L351" s="10" t="s">
        <v>36</v>
      </c>
      <c r="M351" s="18" t="s">
        <v>44</v>
      </c>
      <c r="N351" s="19"/>
      <c r="O351" s="19"/>
      <c r="P351" s="19"/>
      <c r="Q351" s="19"/>
      <c r="R351" s="19"/>
      <c r="S351" s="19"/>
    </row>
    <row r="352" spans="1:19" x14ac:dyDescent="0.3">
      <c r="B352" s="37"/>
      <c r="C352" s="38"/>
      <c r="D352" s="39"/>
      <c r="E352" s="39"/>
      <c r="F352" s="39"/>
      <c r="G352" s="39"/>
      <c r="H352" s="39"/>
      <c r="I352" s="39"/>
      <c r="K352" s="10">
        <v>2023</v>
      </c>
      <c r="L352" s="10" t="s">
        <v>36</v>
      </c>
      <c r="M352" s="10" t="s">
        <v>45</v>
      </c>
      <c r="N352" s="28"/>
      <c r="O352" s="28"/>
      <c r="P352" s="28"/>
      <c r="Q352" s="28"/>
      <c r="R352" s="28"/>
      <c r="S352" s="28"/>
    </row>
    <row r="353" spans="2:19" x14ac:dyDescent="0.3">
      <c r="B353" s="37"/>
      <c r="C353" s="38"/>
      <c r="D353" s="39"/>
      <c r="E353" s="39"/>
      <c r="F353" s="39"/>
      <c r="G353" s="39"/>
      <c r="H353" s="39"/>
      <c r="I353" s="39"/>
      <c r="K353" s="10">
        <v>2023</v>
      </c>
      <c r="L353" s="10" t="s">
        <v>36</v>
      </c>
      <c r="M353" s="10" t="s">
        <v>46</v>
      </c>
      <c r="N353" s="19"/>
      <c r="O353" s="19"/>
      <c r="P353" s="19"/>
      <c r="Q353" s="19"/>
      <c r="R353" s="19"/>
      <c r="S353" s="19"/>
    </row>
    <row r="354" spans="2:19" x14ac:dyDescent="0.3">
      <c r="B354" s="37"/>
      <c r="C354" s="38"/>
      <c r="D354" s="39"/>
      <c r="E354" s="39"/>
      <c r="F354" s="39"/>
      <c r="G354" s="39"/>
      <c r="H354" s="39"/>
      <c r="I354" s="39"/>
      <c r="K354" s="10">
        <v>2023</v>
      </c>
      <c r="L354" s="10" t="s">
        <v>36</v>
      </c>
      <c r="M354" s="10" t="s">
        <v>47</v>
      </c>
      <c r="N354" s="19"/>
      <c r="O354" s="19"/>
      <c r="P354" s="19"/>
      <c r="Q354" s="19"/>
      <c r="R354" s="19"/>
      <c r="S354" s="19"/>
    </row>
    <row r="355" spans="2:19" x14ac:dyDescent="0.3">
      <c r="B355" s="37"/>
      <c r="C355" s="38"/>
      <c r="D355" s="40"/>
      <c r="E355" s="40"/>
      <c r="F355" s="40"/>
      <c r="G355" s="40"/>
      <c r="H355" s="40"/>
      <c r="I355" s="40"/>
      <c r="K355" s="10">
        <v>2023</v>
      </c>
      <c r="L355" s="10" t="s">
        <v>36</v>
      </c>
      <c r="M355" s="10" t="s">
        <v>48</v>
      </c>
      <c r="N355" s="19"/>
      <c r="O355" s="19"/>
      <c r="P355" s="19"/>
      <c r="Q355" s="19"/>
      <c r="R355" s="19"/>
      <c r="S355" s="19"/>
    </row>
    <row r="356" spans="2:19" x14ac:dyDescent="0.3">
      <c r="B356" s="37"/>
      <c r="C356" s="37"/>
      <c r="D356" s="37"/>
      <c r="E356" s="37"/>
      <c r="F356" s="37"/>
      <c r="G356" s="37"/>
      <c r="H356" s="37"/>
      <c r="I356" s="37"/>
      <c r="K356" s="10">
        <v>2023</v>
      </c>
      <c r="L356" s="10" t="s">
        <v>36</v>
      </c>
      <c r="M356" s="10" t="s">
        <v>12</v>
      </c>
      <c r="N356" s="28"/>
      <c r="O356" s="28"/>
      <c r="P356" s="28"/>
      <c r="Q356" s="28"/>
      <c r="R356" s="28"/>
      <c r="S356" s="28"/>
    </row>
    <row r="357" spans="2:19" x14ac:dyDescent="0.3">
      <c r="K357" s="10">
        <v>2024</v>
      </c>
      <c r="L357" s="10" t="s">
        <v>34</v>
      </c>
      <c r="M357" s="10"/>
      <c r="N357" s="19"/>
      <c r="O357" s="19"/>
      <c r="P357" s="19"/>
      <c r="Q357" s="19"/>
      <c r="R357" s="19"/>
      <c r="S357" s="19"/>
    </row>
    <row r="358" spans="2:19" x14ac:dyDescent="0.3">
      <c r="D358" s="29">
        <f>(D159/D49)^(1/10)-1</f>
        <v>5.4761604671508479E-2</v>
      </c>
      <c r="E358" s="29">
        <f t="shared" ref="E358:I358" si="45">(E159/E49)^(1/10)-1</f>
        <v>5.4797782253524163E-2</v>
      </c>
      <c r="F358" s="29">
        <f t="shared" si="45"/>
        <v>4.9213032072135565E-2</v>
      </c>
      <c r="G358" s="29">
        <f t="shared" si="45"/>
        <v>6.0659944833320933E-2</v>
      </c>
      <c r="H358" s="29">
        <f t="shared" si="45"/>
        <v>6.3171370799035564E-2</v>
      </c>
      <c r="I358" s="29">
        <f t="shared" si="45"/>
        <v>8.1895391034235043E-2</v>
      </c>
      <c r="J358" s="29"/>
      <c r="K358" s="10">
        <v>2024</v>
      </c>
      <c r="L358" s="10" t="s">
        <v>35</v>
      </c>
      <c r="M358" s="10"/>
      <c r="N358" s="19"/>
      <c r="O358" s="19"/>
      <c r="P358" s="19"/>
      <c r="Q358" s="19"/>
      <c r="R358" s="19"/>
      <c r="S358" s="19"/>
    </row>
    <row r="359" spans="2:19" x14ac:dyDescent="0.3">
      <c r="K359" s="10">
        <v>2024</v>
      </c>
      <c r="L359" s="10" t="s">
        <v>36</v>
      </c>
      <c r="M359" s="10" t="s">
        <v>37</v>
      </c>
      <c r="N359" s="19"/>
      <c r="O359" s="19"/>
      <c r="P359" s="19"/>
      <c r="Q359" s="19"/>
      <c r="R359" s="19"/>
      <c r="S359" s="19"/>
    </row>
    <row r="360" spans="2:19" x14ac:dyDescent="0.3">
      <c r="K360" s="10">
        <v>2024</v>
      </c>
      <c r="L360" s="10" t="s">
        <v>36</v>
      </c>
      <c r="M360" s="10" t="s">
        <v>38</v>
      </c>
      <c r="N360" s="28"/>
      <c r="O360" s="28"/>
      <c r="P360" s="28"/>
      <c r="Q360" s="28"/>
      <c r="R360" s="28"/>
      <c r="S360" s="28"/>
    </row>
    <row r="361" spans="2:19" x14ac:dyDescent="0.3">
      <c r="K361" s="10">
        <v>2024</v>
      </c>
      <c r="L361" s="10" t="s">
        <v>36</v>
      </c>
      <c r="M361" s="10" t="s">
        <v>39</v>
      </c>
      <c r="N361" s="19"/>
      <c r="O361" s="19"/>
      <c r="P361" s="19"/>
      <c r="Q361" s="19"/>
      <c r="R361" s="19"/>
      <c r="S361" s="19"/>
    </row>
    <row r="362" spans="2:19" x14ac:dyDescent="0.3">
      <c r="K362" s="10">
        <v>2024</v>
      </c>
      <c r="L362" s="10" t="s">
        <v>36</v>
      </c>
      <c r="M362" s="10" t="s">
        <v>40</v>
      </c>
      <c r="N362" s="19"/>
      <c r="O362" s="19"/>
      <c r="P362" s="19"/>
      <c r="Q362" s="19"/>
      <c r="R362" s="19"/>
      <c r="S362" s="19"/>
    </row>
    <row r="363" spans="2:19" x14ac:dyDescent="0.3">
      <c r="K363" s="10">
        <v>2024</v>
      </c>
      <c r="L363" s="10" t="s">
        <v>36</v>
      </c>
      <c r="M363" s="10" t="s">
        <v>41</v>
      </c>
      <c r="N363" s="19"/>
      <c r="O363" s="19"/>
      <c r="P363" s="19"/>
      <c r="Q363" s="19"/>
      <c r="R363" s="19"/>
      <c r="S363" s="19"/>
    </row>
    <row r="364" spans="2:19" x14ac:dyDescent="0.3">
      <c r="K364" s="10">
        <v>2024</v>
      </c>
      <c r="L364" s="10" t="s">
        <v>36</v>
      </c>
      <c r="M364" s="10" t="s">
        <v>42</v>
      </c>
      <c r="N364" s="28"/>
      <c r="O364" s="28"/>
      <c r="P364" s="28"/>
      <c r="Q364" s="28"/>
      <c r="R364" s="28"/>
      <c r="S364" s="28"/>
    </row>
    <row r="365" spans="2:19" x14ac:dyDescent="0.3">
      <c r="K365" s="10">
        <v>2024</v>
      </c>
      <c r="L365" s="10" t="s">
        <v>36</v>
      </c>
      <c r="M365" s="10" t="s">
        <v>43</v>
      </c>
      <c r="N365" s="19"/>
      <c r="O365" s="19"/>
      <c r="P365" s="19"/>
      <c r="Q365" s="19"/>
      <c r="R365" s="19"/>
      <c r="S365" s="19"/>
    </row>
    <row r="366" spans="2:19" x14ac:dyDescent="0.3">
      <c r="K366" s="10">
        <v>2024</v>
      </c>
      <c r="L366" s="10" t="s">
        <v>36</v>
      </c>
      <c r="M366" s="18" t="s">
        <v>44</v>
      </c>
      <c r="N366" s="19"/>
      <c r="O366" s="19"/>
      <c r="P366" s="19"/>
      <c r="Q366" s="19"/>
      <c r="R366" s="19"/>
      <c r="S366" s="19"/>
    </row>
    <row r="367" spans="2:19" x14ac:dyDescent="0.3">
      <c r="K367" s="10">
        <v>2024</v>
      </c>
      <c r="L367" s="10" t="s">
        <v>36</v>
      </c>
      <c r="M367" s="10" t="s">
        <v>45</v>
      </c>
      <c r="N367" s="19"/>
      <c r="O367" s="19"/>
      <c r="P367" s="19"/>
      <c r="Q367" s="19"/>
      <c r="R367" s="19"/>
      <c r="S367" s="19"/>
    </row>
    <row r="368" spans="2:19" x14ac:dyDescent="0.3">
      <c r="K368" s="10">
        <v>2024</v>
      </c>
      <c r="L368" s="10" t="s">
        <v>36</v>
      </c>
      <c r="M368" s="10" t="s">
        <v>46</v>
      </c>
      <c r="N368" s="28"/>
      <c r="O368" s="28"/>
      <c r="P368" s="28"/>
      <c r="Q368" s="28"/>
      <c r="R368" s="28"/>
      <c r="S368" s="28"/>
    </row>
    <row r="369" spans="11:19" x14ac:dyDescent="0.3">
      <c r="K369" s="10">
        <v>2024</v>
      </c>
      <c r="L369" s="10" t="s">
        <v>36</v>
      </c>
      <c r="M369" s="10" t="s">
        <v>47</v>
      </c>
      <c r="N369" s="19"/>
      <c r="O369" s="19"/>
      <c r="P369" s="19"/>
      <c r="Q369" s="19"/>
      <c r="R369" s="19"/>
      <c r="S369" s="19"/>
    </row>
    <row r="370" spans="11:19" x14ac:dyDescent="0.3">
      <c r="K370" s="10">
        <v>2024</v>
      </c>
      <c r="L370" s="10" t="s">
        <v>36</v>
      </c>
      <c r="M370" s="10" t="s">
        <v>48</v>
      </c>
      <c r="N370" s="19"/>
      <c r="O370" s="19"/>
      <c r="P370" s="19"/>
      <c r="Q370" s="19"/>
      <c r="R370" s="19"/>
      <c r="S370" s="19"/>
    </row>
    <row r="371" spans="11:19" x14ac:dyDescent="0.3">
      <c r="K371" s="10">
        <v>2024</v>
      </c>
      <c r="L371" s="10" t="s">
        <v>36</v>
      </c>
      <c r="M371" s="10" t="s">
        <v>12</v>
      </c>
      <c r="N371" s="19"/>
      <c r="O371" s="19"/>
      <c r="P371" s="19"/>
      <c r="Q371" s="19"/>
      <c r="R371" s="19"/>
      <c r="S371" s="19"/>
    </row>
    <row r="372" spans="11:19" x14ac:dyDescent="0.3">
      <c r="K372" s="10">
        <v>2025</v>
      </c>
      <c r="L372" s="10" t="s">
        <v>34</v>
      </c>
      <c r="M372" s="10"/>
      <c r="N372" s="28"/>
      <c r="O372" s="28"/>
      <c r="P372" s="28"/>
      <c r="Q372" s="28"/>
      <c r="R372" s="28"/>
      <c r="S372" s="28"/>
    </row>
    <row r="373" spans="11:19" x14ac:dyDescent="0.3">
      <c r="K373" s="10">
        <v>2025</v>
      </c>
      <c r="L373" s="10" t="s">
        <v>35</v>
      </c>
      <c r="M373" s="10"/>
      <c r="N373" s="19"/>
      <c r="O373" s="19"/>
      <c r="P373" s="19"/>
      <c r="Q373" s="19"/>
      <c r="R373" s="19"/>
      <c r="S373" s="19"/>
    </row>
    <row r="374" spans="11:19" x14ac:dyDescent="0.3">
      <c r="K374" s="10">
        <v>2025</v>
      </c>
      <c r="L374" s="10" t="s">
        <v>36</v>
      </c>
      <c r="M374" s="10" t="s">
        <v>37</v>
      </c>
      <c r="N374" s="19"/>
      <c r="O374" s="19"/>
      <c r="P374" s="19"/>
      <c r="Q374" s="19"/>
      <c r="R374" s="19"/>
      <c r="S374" s="19"/>
    </row>
    <row r="375" spans="11:19" x14ac:dyDescent="0.3">
      <c r="K375" s="10">
        <v>2025</v>
      </c>
      <c r="L375" s="10" t="s">
        <v>36</v>
      </c>
      <c r="M375" s="10" t="s">
        <v>38</v>
      </c>
      <c r="N375" s="19"/>
      <c r="O375" s="19"/>
      <c r="P375" s="19"/>
      <c r="Q375" s="19"/>
      <c r="R375" s="19"/>
      <c r="S375" s="19"/>
    </row>
    <row r="376" spans="11:19" x14ac:dyDescent="0.3">
      <c r="K376" s="10">
        <v>2025</v>
      </c>
      <c r="L376" s="10" t="s">
        <v>36</v>
      </c>
      <c r="M376" s="10" t="s">
        <v>39</v>
      </c>
      <c r="N376" s="28"/>
      <c r="O376" s="28"/>
      <c r="P376" s="28"/>
      <c r="Q376" s="28"/>
      <c r="R376" s="28"/>
      <c r="S376" s="28"/>
    </row>
    <row r="377" spans="11:19" x14ac:dyDescent="0.3">
      <c r="K377" s="10">
        <v>2025</v>
      </c>
      <c r="L377" s="10" t="s">
        <v>36</v>
      </c>
      <c r="M377" s="10" t="s">
        <v>40</v>
      </c>
      <c r="N377" s="19"/>
      <c r="O377" s="19"/>
      <c r="P377" s="19"/>
      <c r="Q377" s="19"/>
      <c r="R377" s="19"/>
      <c r="S377" s="19"/>
    </row>
    <row r="378" spans="11:19" x14ac:dyDescent="0.3">
      <c r="K378" s="10">
        <v>2025</v>
      </c>
      <c r="L378" s="10" t="s">
        <v>36</v>
      </c>
      <c r="M378" s="10" t="s">
        <v>41</v>
      </c>
      <c r="N378" s="19"/>
      <c r="O378" s="19"/>
      <c r="P378" s="19"/>
      <c r="Q378" s="19"/>
      <c r="R378" s="19"/>
      <c r="S378" s="19"/>
    </row>
    <row r="379" spans="11:19" x14ac:dyDescent="0.3">
      <c r="K379" s="10">
        <v>2025</v>
      </c>
      <c r="L379" s="10" t="s">
        <v>36</v>
      </c>
      <c r="M379" s="10" t="s">
        <v>42</v>
      </c>
      <c r="N379" s="19"/>
      <c r="O379" s="19"/>
      <c r="P379" s="19"/>
      <c r="Q379" s="19"/>
      <c r="R379" s="19"/>
      <c r="S379" s="19"/>
    </row>
    <row r="380" spans="11:19" x14ac:dyDescent="0.3">
      <c r="K380" s="10">
        <v>2025</v>
      </c>
      <c r="L380" s="10" t="s">
        <v>36</v>
      </c>
      <c r="M380" s="10" t="s">
        <v>43</v>
      </c>
      <c r="N380" s="28"/>
      <c r="O380" s="28"/>
      <c r="P380" s="28"/>
      <c r="Q380" s="28"/>
      <c r="R380" s="28"/>
      <c r="S380" s="28"/>
    </row>
    <row r="381" spans="11:19" x14ac:dyDescent="0.3">
      <c r="K381" s="10">
        <v>2025</v>
      </c>
      <c r="L381" s="10" t="s">
        <v>36</v>
      </c>
      <c r="M381" s="18" t="s">
        <v>44</v>
      </c>
      <c r="N381" s="19"/>
      <c r="O381" s="19"/>
      <c r="P381" s="19"/>
      <c r="Q381" s="19"/>
      <c r="R381" s="19"/>
      <c r="S381" s="19"/>
    </row>
    <row r="382" spans="11:19" x14ac:dyDescent="0.3">
      <c r="K382" s="10">
        <v>2025</v>
      </c>
      <c r="L382" s="10" t="s">
        <v>36</v>
      </c>
      <c r="M382" s="10" t="s">
        <v>45</v>
      </c>
      <c r="N382" s="19"/>
      <c r="O382" s="19"/>
      <c r="P382" s="19"/>
      <c r="Q382" s="19"/>
      <c r="R382" s="19"/>
      <c r="S382" s="19"/>
    </row>
    <row r="383" spans="11:19" x14ac:dyDescent="0.3">
      <c r="K383" s="10">
        <v>2025</v>
      </c>
      <c r="L383" s="10" t="s">
        <v>36</v>
      </c>
      <c r="M383" s="10" t="s">
        <v>46</v>
      </c>
      <c r="N383" s="19"/>
      <c r="O383" s="19"/>
      <c r="P383" s="19"/>
      <c r="Q383" s="19"/>
      <c r="R383" s="19"/>
      <c r="S383" s="19"/>
    </row>
    <row r="384" spans="11:19" x14ac:dyDescent="0.3">
      <c r="K384" s="10">
        <v>2025</v>
      </c>
      <c r="L384" s="10" t="s">
        <v>36</v>
      </c>
      <c r="M384" s="10" t="s">
        <v>47</v>
      </c>
      <c r="N384" s="28"/>
      <c r="O384" s="28"/>
      <c r="P384" s="28"/>
      <c r="Q384" s="28"/>
      <c r="R384" s="28"/>
      <c r="S384" s="28"/>
    </row>
    <row r="385" spans="11:19" x14ac:dyDescent="0.3">
      <c r="K385" s="10">
        <v>2025</v>
      </c>
      <c r="L385" s="10" t="s">
        <v>36</v>
      </c>
      <c r="M385" s="10" t="s">
        <v>48</v>
      </c>
      <c r="N385" s="19"/>
      <c r="O385" s="19"/>
      <c r="P385" s="19"/>
      <c r="Q385" s="19"/>
      <c r="R385" s="19"/>
      <c r="S385" s="19"/>
    </row>
    <row r="386" spans="11:19" x14ac:dyDescent="0.3">
      <c r="K386" s="10">
        <v>2025</v>
      </c>
      <c r="L386" s="10" t="s">
        <v>36</v>
      </c>
      <c r="M386" s="10" t="s">
        <v>12</v>
      </c>
      <c r="N386" s="19"/>
      <c r="O386" s="19"/>
      <c r="P386" s="19"/>
      <c r="Q386" s="19"/>
      <c r="R386" s="19"/>
      <c r="S386" s="19"/>
    </row>
    <row r="387" spans="11:19" x14ac:dyDescent="0.3">
      <c r="K387" s="10">
        <v>2026</v>
      </c>
      <c r="L387" s="10" t="s">
        <v>34</v>
      </c>
      <c r="M387" s="10"/>
      <c r="N387" s="19"/>
      <c r="O387" s="19"/>
      <c r="P387" s="19"/>
      <c r="Q387" s="19"/>
      <c r="R387" s="19"/>
      <c r="S387" s="19"/>
    </row>
    <row r="388" spans="11:19" x14ac:dyDescent="0.3">
      <c r="K388" s="10">
        <v>2026</v>
      </c>
      <c r="L388" s="10" t="s">
        <v>35</v>
      </c>
      <c r="M388" s="10"/>
      <c r="N388" s="28"/>
      <c r="O388" s="28"/>
      <c r="P388" s="28"/>
      <c r="Q388" s="28"/>
      <c r="R388" s="28"/>
      <c r="S388" s="28"/>
    </row>
    <row r="389" spans="11:19" x14ac:dyDescent="0.3">
      <c r="K389" s="10">
        <v>2026</v>
      </c>
      <c r="L389" s="10" t="s">
        <v>36</v>
      </c>
      <c r="M389" s="10" t="s">
        <v>37</v>
      </c>
      <c r="N389" s="19"/>
      <c r="O389" s="19"/>
      <c r="P389" s="19"/>
      <c r="Q389" s="19"/>
      <c r="R389" s="19"/>
      <c r="S389" s="19"/>
    </row>
    <row r="390" spans="11:19" x14ac:dyDescent="0.3">
      <c r="K390" s="10">
        <v>2026</v>
      </c>
      <c r="L390" s="10" t="s">
        <v>36</v>
      </c>
      <c r="M390" s="10" t="s">
        <v>38</v>
      </c>
      <c r="N390" s="19"/>
      <c r="O390" s="19"/>
      <c r="P390" s="19"/>
      <c r="Q390" s="19"/>
      <c r="R390" s="19"/>
      <c r="S390" s="19"/>
    </row>
    <row r="391" spans="11:19" x14ac:dyDescent="0.3">
      <c r="K391" s="10">
        <v>2026</v>
      </c>
      <c r="L391" s="10" t="s">
        <v>36</v>
      </c>
      <c r="M391" s="10" t="s">
        <v>39</v>
      </c>
      <c r="N391" s="19"/>
      <c r="O391" s="19"/>
      <c r="P391" s="19"/>
      <c r="Q391" s="19"/>
      <c r="R391" s="19"/>
      <c r="S391" s="19"/>
    </row>
    <row r="392" spans="11:19" x14ac:dyDescent="0.3">
      <c r="K392" s="10">
        <v>2026</v>
      </c>
      <c r="L392" s="10" t="s">
        <v>36</v>
      </c>
      <c r="M392" s="10" t="s">
        <v>40</v>
      </c>
      <c r="N392" s="28"/>
      <c r="O392" s="28"/>
      <c r="P392" s="28"/>
      <c r="Q392" s="28"/>
      <c r="R392" s="28"/>
      <c r="S392" s="28"/>
    </row>
    <row r="393" spans="11:19" x14ac:dyDescent="0.3">
      <c r="K393" s="10">
        <v>2026</v>
      </c>
      <c r="L393" s="10" t="s">
        <v>36</v>
      </c>
      <c r="M393" s="10" t="s">
        <v>41</v>
      </c>
      <c r="N393" s="19"/>
      <c r="O393" s="19"/>
      <c r="P393" s="19"/>
      <c r="Q393" s="19"/>
      <c r="R393" s="19"/>
      <c r="S393" s="19"/>
    </row>
    <row r="394" spans="11:19" x14ac:dyDescent="0.3">
      <c r="K394" s="10">
        <v>2026</v>
      </c>
      <c r="L394" s="10" t="s">
        <v>36</v>
      </c>
      <c r="M394" s="10" t="s">
        <v>42</v>
      </c>
      <c r="N394" s="19"/>
      <c r="O394" s="19"/>
      <c r="P394" s="19"/>
      <c r="Q394" s="19"/>
      <c r="R394" s="19"/>
      <c r="S394" s="19"/>
    </row>
    <row r="395" spans="11:19" x14ac:dyDescent="0.3">
      <c r="K395" s="10">
        <v>2026</v>
      </c>
      <c r="L395" s="10" t="s">
        <v>36</v>
      </c>
      <c r="M395" s="10" t="s">
        <v>43</v>
      </c>
      <c r="N395" s="19"/>
      <c r="O395" s="19"/>
      <c r="P395" s="19"/>
      <c r="Q395" s="19"/>
      <c r="R395" s="19"/>
      <c r="S395" s="19"/>
    </row>
    <row r="396" spans="11:19" x14ac:dyDescent="0.3">
      <c r="K396" s="10">
        <v>2026</v>
      </c>
      <c r="L396" s="10" t="s">
        <v>36</v>
      </c>
      <c r="M396" s="18" t="s">
        <v>44</v>
      </c>
      <c r="N396" s="28"/>
      <c r="O396" s="28"/>
      <c r="P396" s="28"/>
      <c r="Q396" s="28"/>
      <c r="R396" s="28"/>
      <c r="S396" s="28"/>
    </row>
    <row r="397" spans="11:19" x14ac:dyDescent="0.3">
      <c r="K397" s="10">
        <v>2026</v>
      </c>
      <c r="L397" s="10" t="s">
        <v>36</v>
      </c>
      <c r="M397" s="10" t="s">
        <v>45</v>
      </c>
      <c r="N397" s="19"/>
      <c r="O397" s="19"/>
      <c r="P397" s="19"/>
      <c r="Q397" s="19"/>
      <c r="R397" s="19"/>
      <c r="S397" s="19"/>
    </row>
    <row r="398" spans="11:19" x14ac:dyDescent="0.3">
      <c r="K398" s="10">
        <v>2026</v>
      </c>
      <c r="L398" s="10" t="s">
        <v>36</v>
      </c>
      <c r="M398" s="10" t="s">
        <v>46</v>
      </c>
      <c r="N398" s="19"/>
      <c r="O398" s="19"/>
      <c r="P398" s="19"/>
      <c r="Q398" s="19"/>
      <c r="R398" s="19"/>
      <c r="S398" s="19"/>
    </row>
    <row r="399" spans="11:19" x14ac:dyDescent="0.3">
      <c r="K399" s="10">
        <v>2026</v>
      </c>
      <c r="L399" s="10" t="s">
        <v>36</v>
      </c>
      <c r="M399" s="10" t="s">
        <v>47</v>
      </c>
      <c r="N399" s="19"/>
      <c r="O399" s="19"/>
      <c r="P399" s="19"/>
      <c r="Q399" s="19"/>
      <c r="R399" s="19"/>
      <c r="S399" s="19"/>
    </row>
    <row r="400" spans="11:19" x14ac:dyDescent="0.3">
      <c r="K400" s="10">
        <v>2026</v>
      </c>
      <c r="L400" s="10" t="s">
        <v>36</v>
      </c>
      <c r="M400" s="10" t="s">
        <v>48</v>
      </c>
      <c r="N400" s="28"/>
      <c r="O400" s="28"/>
      <c r="P400" s="28"/>
      <c r="Q400" s="28"/>
      <c r="R400" s="28"/>
      <c r="S400" s="28"/>
    </row>
    <row r="401" spans="11:19" x14ac:dyDescent="0.3">
      <c r="K401" s="10">
        <v>2026</v>
      </c>
      <c r="L401" s="10" t="s">
        <v>36</v>
      </c>
      <c r="M401" s="10" t="s">
        <v>12</v>
      </c>
      <c r="N401" s="19"/>
      <c r="O401" s="19"/>
      <c r="P401" s="19"/>
      <c r="Q401" s="19"/>
      <c r="R401" s="19"/>
      <c r="S401" s="19"/>
    </row>
    <row r="402" spans="11:19" x14ac:dyDescent="0.3">
      <c r="K402" s="10">
        <v>2027</v>
      </c>
      <c r="L402" s="10" t="s">
        <v>34</v>
      </c>
      <c r="M402" s="10"/>
      <c r="N402" s="19"/>
      <c r="O402" s="19"/>
      <c r="P402" s="19"/>
      <c r="Q402" s="19"/>
      <c r="R402" s="19"/>
      <c r="S402" s="19"/>
    </row>
    <row r="403" spans="11:19" x14ac:dyDescent="0.3">
      <c r="K403" s="10">
        <v>2027</v>
      </c>
      <c r="L403" s="10" t="s">
        <v>35</v>
      </c>
      <c r="M403" s="10"/>
      <c r="N403" s="19"/>
      <c r="O403" s="19"/>
      <c r="P403" s="19"/>
      <c r="Q403" s="19"/>
      <c r="R403" s="19"/>
      <c r="S403" s="19"/>
    </row>
    <row r="404" spans="11:19" x14ac:dyDescent="0.3">
      <c r="K404" s="10">
        <v>2027</v>
      </c>
      <c r="L404" s="10" t="s">
        <v>36</v>
      </c>
      <c r="M404" s="10" t="s">
        <v>37</v>
      </c>
      <c r="N404" s="28"/>
      <c r="O404" s="28"/>
      <c r="P404" s="28"/>
      <c r="Q404" s="28"/>
      <c r="R404" s="28"/>
      <c r="S404" s="28"/>
    </row>
    <row r="405" spans="11:19" x14ac:dyDescent="0.3">
      <c r="K405" s="10">
        <v>2027</v>
      </c>
      <c r="L405" s="10" t="s">
        <v>36</v>
      </c>
      <c r="M405" s="10" t="s">
        <v>38</v>
      </c>
      <c r="N405" s="19"/>
      <c r="O405" s="19"/>
      <c r="P405" s="19"/>
      <c r="Q405" s="19"/>
      <c r="R405" s="19"/>
      <c r="S405" s="19"/>
    </row>
    <row r="406" spans="11:19" x14ac:dyDescent="0.3">
      <c r="K406" s="10">
        <v>2027</v>
      </c>
      <c r="L406" s="10" t="s">
        <v>36</v>
      </c>
      <c r="M406" s="10" t="s">
        <v>39</v>
      </c>
      <c r="N406" s="19"/>
      <c r="O406" s="19"/>
      <c r="P406" s="19"/>
      <c r="Q406" s="19"/>
      <c r="R406" s="19"/>
      <c r="S406" s="19"/>
    </row>
    <row r="407" spans="11:19" x14ac:dyDescent="0.3">
      <c r="K407" s="10">
        <v>2027</v>
      </c>
      <c r="L407" s="10" t="s">
        <v>36</v>
      </c>
      <c r="M407" s="10" t="s">
        <v>40</v>
      </c>
      <c r="N407" s="19"/>
      <c r="O407" s="19"/>
      <c r="P407" s="19"/>
      <c r="Q407" s="19"/>
      <c r="R407" s="19"/>
      <c r="S407" s="19"/>
    </row>
    <row r="408" spans="11:19" x14ac:dyDescent="0.3">
      <c r="K408" s="10">
        <v>2027</v>
      </c>
      <c r="L408" s="10" t="s">
        <v>36</v>
      </c>
      <c r="M408" s="10" t="s">
        <v>41</v>
      </c>
      <c r="N408" s="28"/>
      <c r="O408" s="28"/>
      <c r="P408" s="28"/>
      <c r="Q408" s="28"/>
      <c r="R408" s="28"/>
      <c r="S408" s="28"/>
    </row>
    <row r="409" spans="11:19" x14ac:dyDescent="0.3">
      <c r="K409" s="10">
        <v>2027</v>
      </c>
      <c r="L409" s="10" t="s">
        <v>36</v>
      </c>
      <c r="M409" s="10" t="s">
        <v>42</v>
      </c>
      <c r="N409" s="19"/>
      <c r="O409" s="19"/>
      <c r="P409" s="19"/>
      <c r="Q409" s="19"/>
      <c r="R409" s="19"/>
      <c r="S409" s="19"/>
    </row>
    <row r="410" spans="11:19" x14ac:dyDescent="0.3">
      <c r="K410" s="10">
        <v>2027</v>
      </c>
      <c r="L410" s="10" t="s">
        <v>36</v>
      </c>
      <c r="M410" s="10" t="s">
        <v>43</v>
      </c>
      <c r="N410" s="19"/>
      <c r="O410" s="19"/>
      <c r="P410" s="19"/>
      <c r="Q410" s="19"/>
      <c r="R410" s="19"/>
      <c r="S410" s="19"/>
    </row>
    <row r="411" spans="11:19" x14ac:dyDescent="0.3">
      <c r="K411" s="10">
        <v>2027</v>
      </c>
      <c r="L411" s="10" t="s">
        <v>36</v>
      </c>
      <c r="M411" s="18" t="s">
        <v>44</v>
      </c>
      <c r="N411" s="19"/>
      <c r="O411" s="19"/>
      <c r="P411" s="19"/>
      <c r="Q411" s="19"/>
      <c r="R411" s="19"/>
      <c r="S411" s="19"/>
    </row>
    <row r="412" spans="11:19" x14ac:dyDescent="0.3">
      <c r="K412" s="10">
        <v>2027</v>
      </c>
      <c r="L412" s="10" t="s">
        <v>36</v>
      </c>
      <c r="M412" s="10" t="s">
        <v>45</v>
      </c>
      <c r="N412" s="28"/>
      <c r="O412" s="28"/>
      <c r="P412" s="28"/>
      <c r="Q412" s="28"/>
      <c r="R412" s="28"/>
      <c r="S412" s="28"/>
    </row>
    <row r="413" spans="11:19" x14ac:dyDescent="0.3">
      <c r="K413" s="10">
        <v>2027</v>
      </c>
      <c r="L413" s="10" t="s">
        <v>36</v>
      </c>
      <c r="M413" s="10" t="s">
        <v>46</v>
      </c>
      <c r="N413" s="19"/>
      <c r="O413" s="19"/>
      <c r="P413" s="19"/>
      <c r="Q413" s="19"/>
      <c r="R413" s="19"/>
      <c r="S413" s="19"/>
    </row>
    <row r="414" spans="11:19" x14ac:dyDescent="0.3">
      <c r="K414" s="10">
        <v>2027</v>
      </c>
      <c r="L414" s="10" t="s">
        <v>36</v>
      </c>
      <c r="M414" s="10" t="s">
        <v>47</v>
      </c>
      <c r="N414" s="19"/>
      <c r="O414" s="19"/>
      <c r="P414" s="19"/>
      <c r="Q414" s="19"/>
      <c r="R414" s="19"/>
      <c r="S414" s="19"/>
    </row>
    <row r="415" spans="11:19" x14ac:dyDescent="0.3">
      <c r="K415" s="10">
        <v>2027</v>
      </c>
      <c r="L415" s="10" t="s">
        <v>36</v>
      </c>
      <c r="M415" s="10" t="s">
        <v>48</v>
      </c>
      <c r="N415" s="19"/>
      <c r="O415" s="19"/>
      <c r="P415" s="19"/>
      <c r="Q415" s="19"/>
      <c r="R415" s="19"/>
      <c r="S415" s="19"/>
    </row>
    <row r="416" spans="11:19" x14ac:dyDescent="0.3">
      <c r="K416" s="10">
        <v>2027</v>
      </c>
      <c r="L416" s="10" t="s">
        <v>36</v>
      </c>
      <c r="M416" s="10" t="s">
        <v>12</v>
      </c>
      <c r="N416" s="28"/>
      <c r="O416" s="28"/>
      <c r="P416" s="28"/>
      <c r="Q416" s="28"/>
      <c r="R416" s="28"/>
      <c r="S416" s="28"/>
    </row>
    <row r="417" spans="11:19" x14ac:dyDescent="0.3">
      <c r="K417" s="10">
        <v>2028</v>
      </c>
      <c r="L417" s="10" t="s">
        <v>34</v>
      </c>
      <c r="M417" s="10"/>
      <c r="N417" s="19"/>
      <c r="O417" s="19"/>
      <c r="P417" s="19"/>
      <c r="Q417" s="19"/>
      <c r="R417" s="19"/>
      <c r="S417" s="19"/>
    </row>
    <row r="418" spans="11:19" x14ac:dyDescent="0.3">
      <c r="K418" s="10">
        <v>2028</v>
      </c>
      <c r="L418" s="10" t="s">
        <v>35</v>
      </c>
      <c r="M418" s="10"/>
      <c r="N418" s="19"/>
      <c r="O418" s="19"/>
      <c r="P418" s="19"/>
      <c r="Q418" s="19"/>
      <c r="R418" s="19"/>
      <c r="S418" s="19"/>
    </row>
    <row r="419" spans="11:19" x14ac:dyDescent="0.3">
      <c r="K419" s="10">
        <v>2028</v>
      </c>
      <c r="L419" s="10" t="s">
        <v>36</v>
      </c>
      <c r="M419" s="10" t="s">
        <v>37</v>
      </c>
      <c r="N419" s="19"/>
      <c r="O419" s="19"/>
      <c r="P419" s="19"/>
      <c r="Q419" s="19"/>
      <c r="R419" s="19"/>
      <c r="S419" s="19"/>
    </row>
    <row r="420" spans="11:19" x14ac:dyDescent="0.3">
      <c r="K420" s="10">
        <v>2028</v>
      </c>
      <c r="L420" s="10" t="s">
        <v>36</v>
      </c>
      <c r="M420" s="10" t="s">
        <v>38</v>
      </c>
      <c r="N420" s="28"/>
      <c r="O420" s="28"/>
      <c r="P420" s="28"/>
      <c r="Q420" s="28"/>
      <c r="R420" s="28"/>
      <c r="S420" s="28"/>
    </row>
    <row r="421" spans="11:19" x14ac:dyDescent="0.3">
      <c r="K421" s="10">
        <v>2028</v>
      </c>
      <c r="L421" s="10" t="s">
        <v>36</v>
      </c>
      <c r="M421" s="10" t="s">
        <v>39</v>
      </c>
      <c r="N421" s="19"/>
      <c r="O421" s="19"/>
      <c r="P421" s="19"/>
      <c r="Q421" s="19"/>
      <c r="R421" s="19"/>
      <c r="S421" s="19"/>
    </row>
    <row r="422" spans="11:19" x14ac:dyDescent="0.3">
      <c r="K422" s="10">
        <v>2028</v>
      </c>
      <c r="L422" s="10" t="s">
        <v>36</v>
      </c>
      <c r="M422" s="10" t="s">
        <v>40</v>
      </c>
      <c r="N422" s="19"/>
      <c r="O422" s="19"/>
      <c r="P422" s="19"/>
      <c r="Q422" s="19"/>
      <c r="R422" s="19"/>
      <c r="S422" s="19"/>
    </row>
    <row r="423" spans="11:19" x14ac:dyDescent="0.3">
      <c r="K423" s="10">
        <v>2028</v>
      </c>
      <c r="L423" s="10" t="s">
        <v>36</v>
      </c>
      <c r="M423" s="10" t="s">
        <v>41</v>
      </c>
      <c r="N423" s="19"/>
      <c r="O423" s="19"/>
      <c r="P423" s="19"/>
      <c r="Q423" s="19"/>
      <c r="R423" s="19"/>
      <c r="S423" s="19"/>
    </row>
    <row r="424" spans="11:19" x14ac:dyDescent="0.3">
      <c r="K424" s="10">
        <v>2028</v>
      </c>
      <c r="L424" s="10" t="s">
        <v>36</v>
      </c>
      <c r="M424" s="10" t="s">
        <v>42</v>
      </c>
      <c r="N424" s="28"/>
      <c r="O424" s="28"/>
      <c r="P424" s="28"/>
      <c r="Q424" s="28"/>
      <c r="R424" s="28"/>
      <c r="S424" s="28"/>
    </row>
    <row r="425" spans="11:19" x14ac:dyDescent="0.3">
      <c r="K425" s="10">
        <v>2028</v>
      </c>
      <c r="L425" s="10" t="s">
        <v>36</v>
      </c>
      <c r="M425" s="10" t="s">
        <v>43</v>
      </c>
      <c r="N425" s="19"/>
      <c r="O425" s="19"/>
      <c r="P425" s="19"/>
      <c r="Q425" s="19"/>
      <c r="R425" s="19"/>
      <c r="S425" s="19"/>
    </row>
    <row r="426" spans="11:19" x14ac:dyDescent="0.3">
      <c r="K426" s="10">
        <v>2028</v>
      </c>
      <c r="L426" s="10" t="s">
        <v>36</v>
      </c>
      <c r="M426" s="18" t="s">
        <v>44</v>
      </c>
      <c r="N426" s="19"/>
      <c r="O426" s="19"/>
      <c r="P426" s="19"/>
      <c r="Q426" s="19"/>
      <c r="R426" s="19"/>
      <c r="S426" s="19"/>
    </row>
    <row r="427" spans="11:19" x14ac:dyDescent="0.3">
      <c r="K427" s="10">
        <v>2028</v>
      </c>
      <c r="L427" s="10" t="s">
        <v>36</v>
      </c>
      <c r="M427" s="10" t="s">
        <v>45</v>
      </c>
      <c r="N427" s="19"/>
      <c r="O427" s="19"/>
      <c r="P427" s="19"/>
      <c r="Q427" s="19"/>
      <c r="R427" s="19"/>
      <c r="S427" s="19"/>
    </row>
    <row r="428" spans="11:19" x14ac:dyDescent="0.3">
      <c r="K428" s="10">
        <v>2028</v>
      </c>
      <c r="L428" s="10" t="s">
        <v>36</v>
      </c>
      <c r="M428" s="10" t="s">
        <v>46</v>
      </c>
      <c r="N428" s="28"/>
      <c r="O428" s="28"/>
      <c r="P428" s="28"/>
      <c r="Q428" s="28"/>
      <c r="R428" s="28"/>
      <c r="S428" s="28"/>
    </row>
    <row r="429" spans="11:19" x14ac:dyDescent="0.3">
      <c r="K429" s="10">
        <v>2028</v>
      </c>
      <c r="L429" s="10" t="s">
        <v>36</v>
      </c>
      <c r="M429" s="10" t="s">
        <v>47</v>
      </c>
      <c r="N429" s="19"/>
      <c r="O429" s="19"/>
      <c r="P429" s="19"/>
      <c r="Q429" s="19"/>
      <c r="R429" s="19"/>
      <c r="S429" s="19"/>
    </row>
    <row r="430" spans="11:19" x14ac:dyDescent="0.3">
      <c r="K430" s="10">
        <v>2028</v>
      </c>
      <c r="L430" s="10" t="s">
        <v>36</v>
      </c>
      <c r="M430" s="10" t="s">
        <v>48</v>
      </c>
      <c r="N430" s="19"/>
      <c r="O430" s="19"/>
      <c r="P430" s="19"/>
      <c r="Q430" s="19"/>
      <c r="R430" s="19"/>
      <c r="S430" s="19"/>
    </row>
    <row r="431" spans="11:19" x14ac:dyDescent="0.3">
      <c r="K431" s="10">
        <v>2028</v>
      </c>
      <c r="L431" s="10" t="s">
        <v>36</v>
      </c>
      <c r="M431" s="10" t="s">
        <v>12</v>
      </c>
      <c r="N431" s="19"/>
      <c r="O431" s="19"/>
      <c r="P431" s="19"/>
      <c r="Q431" s="19"/>
      <c r="R431" s="19"/>
      <c r="S431" s="19"/>
    </row>
    <row r="432" spans="11:19" x14ac:dyDescent="0.3">
      <c r="K432" s="10">
        <v>2029</v>
      </c>
      <c r="L432" s="10" t="s">
        <v>34</v>
      </c>
      <c r="M432" s="10"/>
      <c r="N432" s="28"/>
      <c r="O432" s="28"/>
      <c r="P432" s="28"/>
      <c r="Q432" s="28"/>
      <c r="R432" s="28"/>
      <c r="S432" s="28"/>
    </row>
    <row r="433" spans="11:19" x14ac:dyDescent="0.3">
      <c r="K433" s="10">
        <v>2029</v>
      </c>
      <c r="L433" s="10" t="s">
        <v>35</v>
      </c>
      <c r="M433" s="10"/>
      <c r="N433" s="19"/>
      <c r="O433" s="19"/>
      <c r="P433" s="19"/>
      <c r="Q433" s="19"/>
      <c r="R433" s="19"/>
      <c r="S433" s="19"/>
    </row>
    <row r="434" spans="11:19" x14ac:dyDescent="0.3">
      <c r="K434" s="10">
        <v>2029</v>
      </c>
      <c r="L434" s="10" t="s">
        <v>36</v>
      </c>
      <c r="M434" s="10" t="s">
        <v>37</v>
      </c>
      <c r="N434" s="19"/>
      <c r="O434" s="19"/>
      <c r="P434" s="19"/>
      <c r="Q434" s="19"/>
      <c r="R434" s="19"/>
      <c r="S434" s="19"/>
    </row>
    <row r="435" spans="11:19" x14ac:dyDescent="0.3">
      <c r="K435" s="10">
        <v>2029</v>
      </c>
      <c r="L435" s="10" t="s">
        <v>36</v>
      </c>
      <c r="M435" s="10" t="s">
        <v>38</v>
      </c>
      <c r="N435" s="19"/>
      <c r="O435" s="19"/>
      <c r="P435" s="19"/>
      <c r="Q435" s="19"/>
      <c r="R435" s="19"/>
      <c r="S435" s="19"/>
    </row>
    <row r="436" spans="11:19" x14ac:dyDescent="0.3">
      <c r="K436" s="10">
        <v>2029</v>
      </c>
      <c r="L436" s="10" t="s">
        <v>36</v>
      </c>
      <c r="M436" s="10" t="s">
        <v>39</v>
      </c>
      <c r="N436" s="28"/>
      <c r="O436" s="28"/>
      <c r="P436" s="28"/>
      <c r="Q436" s="28"/>
      <c r="R436" s="28"/>
      <c r="S436" s="28"/>
    </row>
    <row r="437" spans="11:19" x14ac:dyDescent="0.3">
      <c r="K437" s="10">
        <v>2029</v>
      </c>
      <c r="L437" s="10" t="s">
        <v>36</v>
      </c>
      <c r="M437" s="10" t="s">
        <v>40</v>
      </c>
      <c r="N437" s="19"/>
      <c r="O437" s="19"/>
      <c r="P437" s="19"/>
      <c r="Q437" s="19"/>
      <c r="R437" s="19"/>
      <c r="S437" s="19"/>
    </row>
    <row r="438" spans="11:19" x14ac:dyDescent="0.3">
      <c r="K438" s="10">
        <v>2029</v>
      </c>
      <c r="L438" s="10" t="s">
        <v>36</v>
      </c>
      <c r="M438" s="10" t="s">
        <v>41</v>
      </c>
      <c r="N438" s="19"/>
      <c r="O438" s="19"/>
      <c r="P438" s="19"/>
      <c r="Q438" s="19"/>
      <c r="R438" s="19"/>
      <c r="S438" s="19"/>
    </row>
    <row r="439" spans="11:19" x14ac:dyDescent="0.3">
      <c r="K439" s="10">
        <v>2029</v>
      </c>
      <c r="L439" s="10" t="s">
        <v>36</v>
      </c>
      <c r="M439" s="10" t="s">
        <v>42</v>
      </c>
      <c r="N439" s="19"/>
      <c r="O439" s="19"/>
      <c r="P439" s="19"/>
      <c r="Q439" s="19"/>
      <c r="R439" s="19"/>
      <c r="S439" s="19"/>
    </row>
    <row r="440" spans="11:19" x14ac:dyDescent="0.3">
      <c r="K440" s="10">
        <v>2029</v>
      </c>
      <c r="L440" s="10" t="s">
        <v>36</v>
      </c>
      <c r="M440" s="10" t="s">
        <v>43</v>
      </c>
      <c r="N440" s="28"/>
      <c r="O440" s="28"/>
      <c r="P440" s="28"/>
      <c r="Q440" s="28"/>
      <c r="R440" s="28"/>
      <c r="S440" s="28"/>
    </row>
    <row r="441" spans="11:19" x14ac:dyDescent="0.3">
      <c r="K441" s="10">
        <v>2029</v>
      </c>
      <c r="L441" s="10" t="s">
        <v>36</v>
      </c>
      <c r="M441" s="18" t="s">
        <v>44</v>
      </c>
      <c r="N441" s="19"/>
      <c r="O441" s="19"/>
      <c r="P441" s="19"/>
      <c r="Q441" s="19"/>
      <c r="R441" s="19"/>
      <c r="S441" s="19"/>
    </row>
    <row r="442" spans="11:19" x14ac:dyDescent="0.3">
      <c r="K442" s="10">
        <v>2029</v>
      </c>
      <c r="L442" s="10" t="s">
        <v>36</v>
      </c>
      <c r="M442" s="10" t="s">
        <v>45</v>
      </c>
      <c r="N442" s="19"/>
      <c r="O442" s="19"/>
      <c r="P442" s="19"/>
      <c r="Q442" s="19"/>
      <c r="R442" s="19"/>
      <c r="S442" s="19"/>
    </row>
    <row r="443" spans="11:19" x14ac:dyDescent="0.3">
      <c r="K443" s="10">
        <v>2029</v>
      </c>
      <c r="L443" s="10" t="s">
        <v>36</v>
      </c>
      <c r="M443" s="10" t="s">
        <v>46</v>
      </c>
      <c r="N443" s="19"/>
      <c r="O443" s="19"/>
      <c r="P443" s="19"/>
      <c r="Q443" s="19"/>
      <c r="R443" s="19"/>
      <c r="S443" s="19"/>
    </row>
    <row r="444" spans="11:19" x14ac:dyDescent="0.3">
      <c r="K444" s="10">
        <v>2029</v>
      </c>
      <c r="L444" s="10" t="s">
        <v>36</v>
      </c>
      <c r="M444" s="10" t="s">
        <v>47</v>
      </c>
      <c r="N444" s="28"/>
      <c r="O444" s="28"/>
      <c r="P444" s="28"/>
      <c r="Q444" s="28"/>
      <c r="R444" s="28"/>
      <c r="S444" s="28"/>
    </row>
    <row r="445" spans="11:19" x14ac:dyDescent="0.3">
      <c r="K445" s="10">
        <v>2029</v>
      </c>
      <c r="L445" s="10" t="s">
        <v>36</v>
      </c>
      <c r="M445" s="10" t="s">
        <v>48</v>
      </c>
      <c r="N445" s="19"/>
      <c r="O445" s="19"/>
      <c r="P445" s="19"/>
      <c r="Q445" s="19"/>
      <c r="R445" s="19"/>
      <c r="S445" s="19"/>
    </row>
    <row r="446" spans="11:19" x14ac:dyDescent="0.3">
      <c r="K446" s="10">
        <v>2029</v>
      </c>
      <c r="L446" s="10" t="s">
        <v>36</v>
      </c>
      <c r="M446" s="10" t="s">
        <v>12</v>
      </c>
      <c r="N446" s="19"/>
      <c r="O446" s="19"/>
      <c r="P446" s="19"/>
      <c r="Q446" s="19"/>
      <c r="R446" s="19"/>
      <c r="S446" s="19"/>
    </row>
    <row r="447" spans="11:19" x14ac:dyDescent="0.3">
      <c r="K447" s="10">
        <v>2030</v>
      </c>
      <c r="L447" s="10" t="s">
        <v>34</v>
      </c>
      <c r="M447" s="10"/>
      <c r="N447" s="19"/>
      <c r="O447" s="19"/>
      <c r="P447" s="19"/>
      <c r="Q447" s="19"/>
      <c r="R447" s="19"/>
      <c r="S447" s="19"/>
    </row>
    <row r="448" spans="11:19" x14ac:dyDescent="0.3">
      <c r="K448" s="10">
        <v>2030</v>
      </c>
      <c r="L448" s="10" t="s">
        <v>35</v>
      </c>
      <c r="M448" s="10"/>
      <c r="N448" s="28"/>
      <c r="O448" s="28"/>
      <c r="P448" s="28"/>
      <c r="Q448" s="28"/>
      <c r="R448" s="28"/>
      <c r="S448" s="28"/>
    </row>
    <row r="449" spans="11:19" x14ac:dyDescent="0.3">
      <c r="K449" s="10">
        <v>2030</v>
      </c>
      <c r="L449" s="10" t="s">
        <v>36</v>
      </c>
      <c r="M449" s="10" t="s">
        <v>37</v>
      </c>
      <c r="N449" s="19"/>
      <c r="O449" s="19"/>
      <c r="P449" s="19"/>
      <c r="Q449" s="19"/>
      <c r="R449" s="19"/>
      <c r="S449" s="19"/>
    </row>
    <row r="450" spans="11:19" x14ac:dyDescent="0.3">
      <c r="K450" s="10">
        <v>2030</v>
      </c>
      <c r="L450" s="10" t="s">
        <v>36</v>
      </c>
      <c r="M450" s="10" t="s">
        <v>38</v>
      </c>
      <c r="N450" s="19"/>
      <c r="O450" s="19"/>
      <c r="P450" s="19"/>
      <c r="Q450" s="19"/>
      <c r="R450" s="19"/>
      <c r="S450" s="19"/>
    </row>
    <row r="451" spans="11:19" x14ac:dyDescent="0.3">
      <c r="K451" s="10">
        <v>2030</v>
      </c>
      <c r="L451" s="10" t="s">
        <v>36</v>
      </c>
      <c r="M451" s="10" t="s">
        <v>39</v>
      </c>
      <c r="N451" s="19"/>
      <c r="O451" s="19"/>
      <c r="P451" s="19"/>
      <c r="Q451" s="19"/>
      <c r="R451" s="19"/>
      <c r="S451" s="19"/>
    </row>
    <row r="452" spans="11:19" x14ac:dyDescent="0.3">
      <c r="K452" s="10">
        <v>2030</v>
      </c>
      <c r="L452" s="10" t="s">
        <v>36</v>
      </c>
      <c r="M452" s="10" t="s">
        <v>40</v>
      </c>
      <c r="N452" s="28"/>
      <c r="O452" s="28"/>
      <c r="P452" s="28"/>
      <c r="Q452" s="28"/>
      <c r="R452" s="28"/>
      <c r="S452" s="28"/>
    </row>
    <row r="453" spans="11:19" x14ac:dyDescent="0.3">
      <c r="K453" s="10">
        <v>2030</v>
      </c>
      <c r="L453" s="10" t="s">
        <v>36</v>
      </c>
      <c r="M453" s="10" t="s">
        <v>41</v>
      </c>
      <c r="N453" s="19"/>
      <c r="O453" s="19"/>
      <c r="P453" s="19"/>
      <c r="Q453" s="19"/>
      <c r="R453" s="19"/>
      <c r="S453" s="19"/>
    </row>
    <row r="454" spans="11:19" x14ac:dyDescent="0.3">
      <c r="K454" s="10">
        <v>2030</v>
      </c>
      <c r="L454" s="10" t="s">
        <v>36</v>
      </c>
      <c r="M454" s="10" t="s">
        <v>42</v>
      </c>
      <c r="N454" s="19"/>
      <c r="O454" s="19"/>
      <c r="P454" s="19"/>
      <c r="Q454" s="19"/>
      <c r="R454" s="19"/>
      <c r="S454" s="19"/>
    </row>
    <row r="455" spans="11:19" x14ac:dyDescent="0.3">
      <c r="K455" s="10">
        <v>2030</v>
      </c>
      <c r="L455" s="10" t="s">
        <v>36</v>
      </c>
      <c r="M455" s="10" t="s">
        <v>43</v>
      </c>
      <c r="N455" s="19"/>
      <c r="O455" s="19"/>
      <c r="P455" s="19"/>
      <c r="Q455" s="19"/>
      <c r="R455" s="19"/>
      <c r="S455" s="19"/>
    </row>
    <row r="456" spans="11:19" x14ac:dyDescent="0.3">
      <c r="K456" s="10">
        <v>2030</v>
      </c>
      <c r="L456" s="10" t="s">
        <v>36</v>
      </c>
      <c r="M456" s="18" t="s">
        <v>44</v>
      </c>
      <c r="N456" s="28"/>
      <c r="O456" s="28"/>
      <c r="P456" s="28"/>
      <c r="Q456" s="28"/>
      <c r="R456" s="28"/>
      <c r="S456" s="28"/>
    </row>
    <row r="457" spans="11:19" x14ac:dyDescent="0.3">
      <c r="K457" s="10">
        <v>2030</v>
      </c>
      <c r="L457" s="10" t="s">
        <v>36</v>
      </c>
      <c r="M457" s="10" t="s">
        <v>45</v>
      </c>
      <c r="N457" s="19"/>
      <c r="O457" s="19"/>
      <c r="P457" s="19"/>
      <c r="Q457" s="19"/>
      <c r="R457" s="19"/>
      <c r="S457" s="19"/>
    </row>
    <row r="458" spans="11:19" x14ac:dyDescent="0.3">
      <c r="K458" s="10">
        <v>2030</v>
      </c>
      <c r="L458" s="10" t="s">
        <v>36</v>
      </c>
      <c r="M458" s="10" t="s">
        <v>46</v>
      </c>
      <c r="N458" s="19"/>
      <c r="O458" s="19"/>
      <c r="P458" s="19"/>
      <c r="Q458" s="19"/>
      <c r="R458" s="19"/>
      <c r="S458" s="19"/>
    </row>
    <row r="459" spans="11:19" x14ac:dyDescent="0.3">
      <c r="K459" s="10">
        <v>2030</v>
      </c>
      <c r="L459" s="10" t="s">
        <v>36</v>
      </c>
      <c r="M459" s="10" t="s">
        <v>47</v>
      </c>
      <c r="N459" s="19"/>
      <c r="O459" s="19"/>
      <c r="P459" s="19"/>
      <c r="Q459" s="19"/>
      <c r="R459" s="19"/>
      <c r="S459" s="19"/>
    </row>
    <row r="460" spans="11:19" x14ac:dyDescent="0.3">
      <c r="K460" s="10">
        <v>2030</v>
      </c>
      <c r="L460" s="10" t="s">
        <v>36</v>
      </c>
      <c r="M460" s="10" t="s">
        <v>48</v>
      </c>
      <c r="N460" s="28"/>
      <c r="O460" s="28"/>
      <c r="P460" s="28"/>
      <c r="Q460" s="28"/>
      <c r="R460" s="28"/>
      <c r="S460" s="28"/>
    </row>
    <row r="461" spans="11:19" x14ac:dyDescent="0.3">
      <c r="K461" s="10">
        <v>2030</v>
      </c>
      <c r="L461" s="10" t="s">
        <v>36</v>
      </c>
      <c r="M461" s="10" t="s">
        <v>12</v>
      </c>
      <c r="N461" s="19"/>
      <c r="O461" s="19"/>
      <c r="P461" s="19"/>
      <c r="Q461" s="19"/>
      <c r="R461" s="19"/>
      <c r="S461" s="19"/>
    </row>
    <row r="462" spans="11:19" x14ac:dyDescent="0.3">
      <c r="K462" s="10">
        <v>2031</v>
      </c>
      <c r="L462" s="10" t="s">
        <v>34</v>
      </c>
      <c r="M462" s="10"/>
      <c r="N462" s="19"/>
      <c r="O462" s="19"/>
      <c r="P462" s="19"/>
      <c r="Q462" s="19"/>
      <c r="R462" s="19"/>
      <c r="S462" s="19"/>
    </row>
    <row r="463" spans="11:19" x14ac:dyDescent="0.3">
      <c r="K463" s="10">
        <v>2031</v>
      </c>
      <c r="L463" s="10" t="s">
        <v>35</v>
      </c>
      <c r="M463" s="10"/>
      <c r="N463" s="28"/>
      <c r="O463" s="28"/>
      <c r="P463" s="28"/>
      <c r="Q463" s="28"/>
      <c r="R463" s="28"/>
      <c r="S463" s="28"/>
    </row>
    <row r="464" spans="11:19" x14ac:dyDescent="0.3">
      <c r="K464" s="10">
        <v>2031</v>
      </c>
      <c r="L464" s="10" t="s">
        <v>36</v>
      </c>
      <c r="M464" s="10" t="s">
        <v>37</v>
      </c>
      <c r="N464" s="19"/>
      <c r="O464" s="19"/>
      <c r="P464" s="19"/>
      <c r="Q464" s="19"/>
      <c r="R464" s="19"/>
      <c r="S464" s="19"/>
    </row>
    <row r="465" spans="11:19" x14ac:dyDescent="0.3">
      <c r="K465" s="10">
        <v>2031</v>
      </c>
      <c r="L465" s="10" t="s">
        <v>36</v>
      </c>
      <c r="M465" s="10" t="s">
        <v>38</v>
      </c>
      <c r="N465" s="19"/>
      <c r="O465" s="19"/>
      <c r="P465" s="19"/>
      <c r="Q465" s="19"/>
      <c r="R465" s="19"/>
      <c r="S465" s="19"/>
    </row>
    <row r="466" spans="11:19" x14ac:dyDescent="0.3">
      <c r="K466" s="10">
        <v>2031</v>
      </c>
      <c r="L466" s="10" t="s">
        <v>36</v>
      </c>
      <c r="M466" s="10" t="s">
        <v>39</v>
      </c>
      <c r="N466" s="19"/>
      <c r="O466" s="19"/>
      <c r="P466" s="19"/>
      <c r="Q466" s="19"/>
      <c r="R466" s="19"/>
      <c r="S466" s="19"/>
    </row>
    <row r="467" spans="11:19" x14ac:dyDescent="0.3">
      <c r="K467" s="10">
        <v>2031</v>
      </c>
      <c r="L467" s="10" t="s">
        <v>36</v>
      </c>
      <c r="M467" s="10" t="s">
        <v>40</v>
      </c>
      <c r="N467" s="28"/>
      <c r="O467" s="28"/>
      <c r="P467" s="28"/>
      <c r="Q467" s="28"/>
      <c r="R467" s="28"/>
      <c r="S467" s="28"/>
    </row>
    <row r="468" spans="11:19" x14ac:dyDescent="0.3">
      <c r="K468" s="10">
        <v>2031</v>
      </c>
      <c r="L468" s="10" t="s">
        <v>36</v>
      </c>
      <c r="M468" s="10" t="s">
        <v>41</v>
      </c>
      <c r="N468" s="19"/>
      <c r="O468" s="19"/>
      <c r="P468" s="19"/>
      <c r="Q468" s="19"/>
      <c r="R468" s="19"/>
      <c r="S468" s="19"/>
    </row>
    <row r="469" spans="11:19" x14ac:dyDescent="0.3">
      <c r="K469" s="10">
        <v>2031</v>
      </c>
      <c r="L469" s="10" t="s">
        <v>36</v>
      </c>
      <c r="M469" s="10" t="s">
        <v>42</v>
      </c>
      <c r="N469" s="19"/>
      <c r="O469" s="19"/>
      <c r="P469" s="19"/>
      <c r="Q469" s="19"/>
      <c r="R469" s="19"/>
      <c r="S469" s="19"/>
    </row>
    <row r="470" spans="11:19" x14ac:dyDescent="0.3">
      <c r="K470" s="10">
        <v>2031</v>
      </c>
      <c r="L470" s="10" t="s">
        <v>36</v>
      </c>
      <c r="M470" s="10" t="s">
        <v>43</v>
      </c>
      <c r="N470" s="19"/>
      <c r="O470" s="19"/>
      <c r="P470" s="19"/>
      <c r="Q470" s="19"/>
      <c r="R470" s="19"/>
      <c r="S470" s="19"/>
    </row>
    <row r="471" spans="11:19" x14ac:dyDescent="0.3">
      <c r="K471" s="10">
        <v>2031</v>
      </c>
      <c r="L471" s="10" t="s">
        <v>36</v>
      </c>
      <c r="M471" s="18" t="s">
        <v>44</v>
      </c>
      <c r="N471" s="28"/>
      <c r="O471" s="28"/>
      <c r="P471" s="28"/>
      <c r="Q471" s="28"/>
      <c r="R471" s="28"/>
      <c r="S471" s="28"/>
    </row>
    <row r="472" spans="11:19" x14ac:dyDescent="0.3">
      <c r="K472" s="10">
        <v>2031</v>
      </c>
      <c r="L472" s="10" t="s">
        <v>36</v>
      </c>
      <c r="M472" s="10" t="s">
        <v>45</v>
      </c>
      <c r="N472" s="19"/>
      <c r="O472" s="19"/>
      <c r="P472" s="19"/>
      <c r="Q472" s="19"/>
      <c r="R472" s="19"/>
      <c r="S472" s="19"/>
    </row>
    <row r="473" spans="11:19" x14ac:dyDescent="0.3">
      <c r="K473" s="10">
        <v>2031</v>
      </c>
      <c r="L473" s="10" t="s">
        <v>36</v>
      </c>
      <c r="M473" s="10" t="s">
        <v>46</v>
      </c>
      <c r="N473" s="19"/>
      <c r="O473" s="19"/>
      <c r="P473" s="19"/>
      <c r="Q473" s="19"/>
      <c r="R473" s="19"/>
      <c r="S473" s="19"/>
    </row>
    <row r="474" spans="11:19" x14ac:dyDescent="0.3">
      <c r="K474" s="10">
        <v>2031</v>
      </c>
      <c r="L474" s="10" t="s">
        <v>36</v>
      </c>
      <c r="M474" s="10" t="s">
        <v>47</v>
      </c>
      <c r="N474" s="19"/>
      <c r="O474" s="19"/>
      <c r="P474" s="19"/>
      <c r="Q474" s="19"/>
      <c r="R474" s="19"/>
      <c r="S474" s="19"/>
    </row>
    <row r="475" spans="11:19" x14ac:dyDescent="0.3">
      <c r="K475" s="10">
        <v>2031</v>
      </c>
      <c r="L475" s="10" t="s">
        <v>36</v>
      </c>
      <c r="M475" s="10" t="s">
        <v>48</v>
      </c>
      <c r="N475" s="28"/>
      <c r="O475" s="28"/>
      <c r="P475" s="28"/>
      <c r="Q475" s="28"/>
      <c r="R475" s="28"/>
      <c r="S475" s="28"/>
    </row>
    <row r="476" spans="11:19" x14ac:dyDescent="0.3">
      <c r="K476" s="10">
        <v>2031</v>
      </c>
      <c r="L476" s="10" t="s">
        <v>36</v>
      </c>
      <c r="M476" s="10" t="s">
        <v>12</v>
      </c>
      <c r="N476" s="19"/>
      <c r="O476" s="19"/>
      <c r="P476" s="19"/>
      <c r="Q476" s="19"/>
      <c r="R476" s="19"/>
      <c r="S476" s="19"/>
    </row>
    <row r="477" spans="11:19" x14ac:dyDescent="0.3">
      <c r="K477" s="10">
        <v>2032</v>
      </c>
      <c r="L477" s="10" t="s">
        <v>34</v>
      </c>
      <c r="M477" s="10"/>
      <c r="N477" s="19"/>
      <c r="O477" s="19"/>
      <c r="P477" s="19"/>
      <c r="Q477" s="19"/>
      <c r="R477" s="19"/>
      <c r="S477" s="19"/>
    </row>
    <row r="478" spans="11:19" x14ac:dyDescent="0.3">
      <c r="K478" s="10">
        <v>2032</v>
      </c>
      <c r="L478" s="10" t="s">
        <v>35</v>
      </c>
      <c r="M478" s="10"/>
      <c r="N478" s="28"/>
      <c r="O478" s="28"/>
      <c r="P478" s="28"/>
      <c r="Q478" s="28"/>
      <c r="R478" s="28"/>
      <c r="S478" s="28"/>
    </row>
    <row r="479" spans="11:19" x14ac:dyDescent="0.3">
      <c r="K479" s="10">
        <v>2032</v>
      </c>
      <c r="L479" s="10" t="s">
        <v>36</v>
      </c>
      <c r="M479" s="10" t="s">
        <v>37</v>
      </c>
      <c r="N479" s="19"/>
      <c r="O479" s="19"/>
      <c r="P479" s="19"/>
      <c r="Q479" s="19"/>
      <c r="R479" s="19"/>
      <c r="S479" s="19"/>
    </row>
    <row r="480" spans="11:19" x14ac:dyDescent="0.3">
      <c r="K480" s="10">
        <v>2032</v>
      </c>
      <c r="L480" s="10" t="s">
        <v>36</v>
      </c>
      <c r="M480" s="10" t="s">
        <v>38</v>
      </c>
      <c r="N480" s="19"/>
      <c r="O480" s="19"/>
      <c r="P480" s="19"/>
      <c r="Q480" s="19"/>
      <c r="R480" s="19"/>
      <c r="S480" s="19"/>
    </row>
    <row r="481" spans="11:19" x14ac:dyDescent="0.3">
      <c r="K481" s="10">
        <v>2032</v>
      </c>
      <c r="L481" s="10" t="s">
        <v>36</v>
      </c>
      <c r="M481" s="10" t="s">
        <v>39</v>
      </c>
      <c r="N481" s="19"/>
      <c r="O481" s="19"/>
      <c r="P481" s="19"/>
      <c r="Q481" s="19"/>
      <c r="R481" s="19"/>
      <c r="S481" s="19"/>
    </row>
    <row r="482" spans="11:19" x14ac:dyDescent="0.3">
      <c r="K482" s="10">
        <v>2032</v>
      </c>
      <c r="L482" s="10" t="s">
        <v>36</v>
      </c>
      <c r="M482" s="10" t="s">
        <v>40</v>
      </c>
      <c r="N482" s="28"/>
      <c r="O482" s="28"/>
      <c r="P482" s="28"/>
      <c r="Q482" s="28"/>
      <c r="R482" s="28"/>
      <c r="S482" s="28"/>
    </row>
    <row r="483" spans="11:19" x14ac:dyDescent="0.3">
      <c r="K483" s="10">
        <v>2032</v>
      </c>
      <c r="L483" s="10" t="s">
        <v>36</v>
      </c>
      <c r="M483" s="10" t="s">
        <v>41</v>
      </c>
      <c r="N483" s="19"/>
      <c r="O483" s="19"/>
      <c r="P483" s="19"/>
      <c r="Q483" s="19"/>
      <c r="R483" s="19"/>
      <c r="S483" s="19"/>
    </row>
    <row r="484" spans="11:19" x14ac:dyDescent="0.3">
      <c r="K484" s="10">
        <v>2032</v>
      </c>
      <c r="L484" s="10" t="s">
        <v>36</v>
      </c>
      <c r="M484" s="10" t="s">
        <v>42</v>
      </c>
      <c r="N484" s="19"/>
      <c r="O484" s="19"/>
      <c r="P484" s="19"/>
      <c r="Q484" s="19"/>
      <c r="R484" s="19"/>
      <c r="S484" s="19"/>
    </row>
    <row r="485" spans="11:19" x14ac:dyDescent="0.3">
      <c r="K485" s="10">
        <v>2032</v>
      </c>
      <c r="L485" s="10" t="s">
        <v>36</v>
      </c>
      <c r="M485" s="10" t="s">
        <v>43</v>
      </c>
      <c r="N485" s="19"/>
      <c r="O485" s="19"/>
      <c r="P485" s="19"/>
      <c r="Q485" s="19"/>
      <c r="R485" s="19"/>
      <c r="S485" s="19"/>
    </row>
    <row r="486" spans="11:19" x14ac:dyDescent="0.3">
      <c r="K486" s="10">
        <v>2032</v>
      </c>
      <c r="L486" s="10" t="s">
        <v>36</v>
      </c>
      <c r="M486" s="18" t="s">
        <v>44</v>
      </c>
      <c r="N486" s="28"/>
      <c r="O486" s="28"/>
      <c r="P486" s="28"/>
      <c r="Q486" s="28"/>
      <c r="R486" s="28"/>
      <c r="S486" s="28"/>
    </row>
    <row r="487" spans="11:19" x14ac:dyDescent="0.3">
      <c r="K487" s="10">
        <v>2032</v>
      </c>
      <c r="L487" s="10" t="s">
        <v>36</v>
      </c>
      <c r="M487" s="10" t="s">
        <v>45</v>
      </c>
      <c r="N487" s="19"/>
      <c r="O487" s="19"/>
      <c r="P487" s="19"/>
      <c r="Q487" s="19"/>
      <c r="R487" s="19"/>
      <c r="S487" s="19"/>
    </row>
    <row r="488" spans="11:19" x14ac:dyDescent="0.3">
      <c r="K488" s="10">
        <v>2032</v>
      </c>
      <c r="L488" s="10" t="s">
        <v>36</v>
      </c>
      <c r="M488" s="10" t="s">
        <v>46</v>
      </c>
      <c r="N488" s="19"/>
      <c r="O488" s="19"/>
      <c r="P488" s="19"/>
      <c r="Q488" s="19"/>
      <c r="R488" s="19"/>
      <c r="S488" s="19"/>
    </row>
    <row r="489" spans="11:19" x14ac:dyDescent="0.3">
      <c r="K489" s="10">
        <v>2032</v>
      </c>
      <c r="L489" s="10" t="s">
        <v>36</v>
      </c>
      <c r="M489" s="10" t="s">
        <v>47</v>
      </c>
      <c r="N489" s="19"/>
      <c r="O489" s="19"/>
      <c r="P489" s="19"/>
      <c r="Q489" s="19"/>
      <c r="R489" s="19"/>
      <c r="S489" s="19"/>
    </row>
    <row r="490" spans="11:19" x14ac:dyDescent="0.3">
      <c r="K490" s="10">
        <v>2032</v>
      </c>
      <c r="L490" s="10" t="s">
        <v>36</v>
      </c>
      <c r="M490" s="10" t="s">
        <v>48</v>
      </c>
      <c r="N490" s="28"/>
      <c r="O490" s="28"/>
      <c r="P490" s="28"/>
      <c r="Q490" s="28"/>
      <c r="R490" s="28"/>
      <c r="S490" s="28"/>
    </row>
    <row r="491" spans="11:19" x14ac:dyDescent="0.3">
      <c r="K491" s="10">
        <v>2032</v>
      </c>
      <c r="L491" s="10" t="s">
        <v>36</v>
      </c>
      <c r="M491" s="10" t="s">
        <v>12</v>
      </c>
      <c r="N491" s="19"/>
      <c r="O491" s="19"/>
      <c r="P491" s="19"/>
      <c r="Q491" s="19"/>
      <c r="R491" s="19"/>
      <c r="S491" s="19"/>
    </row>
    <row r="492" spans="11:19" x14ac:dyDescent="0.3">
      <c r="K492" s="10">
        <v>2033</v>
      </c>
      <c r="L492" s="10" t="s">
        <v>34</v>
      </c>
      <c r="M492" s="10"/>
      <c r="N492" s="19"/>
      <c r="O492" s="19"/>
      <c r="P492" s="19"/>
      <c r="Q492" s="19"/>
      <c r="R492" s="19"/>
      <c r="S492" s="19"/>
    </row>
    <row r="493" spans="11:19" x14ac:dyDescent="0.3">
      <c r="K493" s="10">
        <v>2033</v>
      </c>
      <c r="L493" s="10" t="s">
        <v>35</v>
      </c>
      <c r="M493" s="10"/>
      <c r="N493" s="28"/>
      <c r="O493" s="28"/>
      <c r="P493" s="28"/>
      <c r="Q493" s="28"/>
      <c r="R493" s="28"/>
      <c r="S493" s="28"/>
    </row>
    <row r="494" spans="11:19" x14ac:dyDescent="0.3">
      <c r="K494" s="10">
        <v>2033</v>
      </c>
      <c r="L494" s="10" t="s">
        <v>36</v>
      </c>
      <c r="M494" s="10" t="s">
        <v>37</v>
      </c>
      <c r="N494" s="19"/>
      <c r="O494" s="19"/>
      <c r="P494" s="19"/>
      <c r="Q494" s="19"/>
      <c r="R494" s="19"/>
      <c r="S494" s="19"/>
    </row>
    <row r="495" spans="11:19" x14ac:dyDescent="0.3">
      <c r="K495" s="10">
        <v>2033</v>
      </c>
      <c r="L495" s="10" t="s">
        <v>36</v>
      </c>
      <c r="M495" s="10" t="s">
        <v>38</v>
      </c>
      <c r="N495" s="19"/>
      <c r="O495" s="19"/>
      <c r="P495" s="19"/>
      <c r="Q495" s="19"/>
      <c r="R495" s="19"/>
      <c r="S495" s="19"/>
    </row>
    <row r="496" spans="11:19" x14ac:dyDescent="0.3">
      <c r="K496" s="10">
        <v>2033</v>
      </c>
      <c r="L496" s="10" t="s">
        <v>36</v>
      </c>
      <c r="M496" s="10" t="s">
        <v>39</v>
      </c>
      <c r="N496" s="19"/>
      <c r="O496" s="19"/>
      <c r="P496" s="19"/>
      <c r="Q496" s="19"/>
      <c r="R496" s="19"/>
      <c r="S496" s="19"/>
    </row>
    <row r="497" spans="11:19" x14ac:dyDescent="0.3">
      <c r="K497" s="10">
        <v>2033</v>
      </c>
      <c r="L497" s="10" t="s">
        <v>36</v>
      </c>
      <c r="M497" s="10" t="s">
        <v>40</v>
      </c>
      <c r="N497" s="28"/>
      <c r="O497" s="28"/>
      <c r="P497" s="28"/>
      <c r="Q497" s="28"/>
      <c r="R497" s="28"/>
      <c r="S497" s="28"/>
    </row>
    <row r="498" spans="11:19" x14ac:dyDescent="0.3">
      <c r="K498" s="10">
        <v>2033</v>
      </c>
      <c r="L498" s="10" t="s">
        <v>36</v>
      </c>
      <c r="M498" s="10" t="s">
        <v>41</v>
      </c>
      <c r="N498" s="19"/>
      <c r="O498" s="19"/>
      <c r="P498" s="19"/>
      <c r="Q498" s="19"/>
      <c r="R498" s="19"/>
      <c r="S498" s="19"/>
    </row>
    <row r="499" spans="11:19" x14ac:dyDescent="0.3">
      <c r="K499" s="10">
        <v>2033</v>
      </c>
      <c r="L499" s="10" t="s">
        <v>36</v>
      </c>
      <c r="M499" s="10" t="s">
        <v>42</v>
      </c>
      <c r="N499" s="19"/>
      <c r="O499" s="19"/>
      <c r="P499" s="19"/>
      <c r="Q499" s="19"/>
      <c r="R499" s="19"/>
      <c r="S499" s="19"/>
    </row>
    <row r="500" spans="11:19" x14ac:dyDescent="0.3">
      <c r="K500" s="10">
        <v>2033</v>
      </c>
      <c r="L500" s="10" t="s">
        <v>36</v>
      </c>
      <c r="M500" s="10" t="s">
        <v>43</v>
      </c>
      <c r="N500" s="19"/>
      <c r="O500" s="19"/>
      <c r="P500" s="19"/>
      <c r="Q500" s="19"/>
      <c r="R500" s="19"/>
      <c r="S500" s="19"/>
    </row>
    <row r="501" spans="11:19" x14ac:dyDescent="0.3">
      <c r="K501" s="10">
        <v>2033</v>
      </c>
      <c r="L501" s="10" t="s">
        <v>36</v>
      </c>
      <c r="M501" s="18" t="s">
        <v>44</v>
      </c>
      <c r="N501" s="28"/>
      <c r="O501" s="28"/>
      <c r="P501" s="28"/>
      <c r="Q501" s="28"/>
      <c r="R501" s="28"/>
      <c r="S501" s="28"/>
    </row>
    <row r="502" spans="11:19" x14ac:dyDescent="0.3">
      <c r="K502" s="10">
        <v>2033</v>
      </c>
      <c r="L502" s="10" t="s">
        <v>36</v>
      </c>
      <c r="M502" s="10" t="s">
        <v>45</v>
      </c>
      <c r="N502" s="19"/>
      <c r="O502" s="19"/>
      <c r="P502" s="19"/>
      <c r="Q502" s="19"/>
      <c r="R502" s="19"/>
      <c r="S502" s="19"/>
    </row>
    <row r="503" spans="11:19" x14ac:dyDescent="0.3">
      <c r="K503" s="10">
        <v>2033</v>
      </c>
      <c r="L503" s="10" t="s">
        <v>36</v>
      </c>
      <c r="M503" s="10" t="s">
        <v>46</v>
      </c>
      <c r="N503" s="19"/>
      <c r="O503" s="19"/>
      <c r="P503" s="19"/>
      <c r="Q503" s="19"/>
      <c r="R503" s="19"/>
      <c r="S503" s="19"/>
    </row>
    <row r="504" spans="11:19" x14ac:dyDescent="0.3">
      <c r="K504" s="10">
        <v>2033</v>
      </c>
      <c r="L504" s="10" t="s">
        <v>36</v>
      </c>
      <c r="M504" s="10" t="s">
        <v>47</v>
      </c>
      <c r="N504" s="19"/>
      <c r="O504" s="19"/>
      <c r="P504" s="19"/>
      <c r="Q504" s="19"/>
      <c r="R504" s="19"/>
      <c r="S504" s="19"/>
    </row>
    <row r="505" spans="11:19" x14ac:dyDescent="0.3">
      <c r="K505" s="10">
        <v>2033</v>
      </c>
      <c r="L505" s="10" t="s">
        <v>36</v>
      </c>
      <c r="M505" s="10" t="s">
        <v>48</v>
      </c>
      <c r="N505" s="28"/>
      <c r="O505" s="28"/>
      <c r="P505" s="28"/>
      <c r="Q505" s="28"/>
      <c r="R505" s="28"/>
      <c r="S505" s="28"/>
    </row>
    <row r="506" spans="11:19" x14ac:dyDescent="0.3">
      <c r="K506" s="10">
        <v>2033</v>
      </c>
      <c r="L506" s="10" t="s">
        <v>36</v>
      </c>
      <c r="M506" s="10" t="s">
        <v>12</v>
      </c>
      <c r="N506" s="19"/>
      <c r="O506" s="19"/>
      <c r="P506" s="19"/>
      <c r="Q506" s="19"/>
      <c r="R506" s="19"/>
      <c r="S506" s="19"/>
    </row>
    <row r="507" spans="11:19" x14ac:dyDescent="0.3">
      <c r="K507" s="10">
        <v>2034</v>
      </c>
      <c r="L507" s="10" t="s">
        <v>34</v>
      </c>
      <c r="M507" s="10"/>
      <c r="N507" s="19"/>
      <c r="O507" s="19"/>
      <c r="P507" s="19"/>
      <c r="Q507" s="19"/>
      <c r="R507" s="19"/>
      <c r="S507" s="19"/>
    </row>
    <row r="508" spans="11:19" x14ac:dyDescent="0.3">
      <c r="K508" s="10">
        <v>2034</v>
      </c>
      <c r="L508" s="10" t="s">
        <v>35</v>
      </c>
      <c r="M508" s="10"/>
      <c r="N508" s="28"/>
      <c r="O508" s="28"/>
      <c r="P508" s="28"/>
      <c r="Q508" s="28"/>
      <c r="R508" s="28"/>
      <c r="S508" s="28"/>
    </row>
    <row r="509" spans="11:19" x14ac:dyDescent="0.3">
      <c r="K509" s="10">
        <v>2034</v>
      </c>
      <c r="L509" s="10" t="s">
        <v>36</v>
      </c>
      <c r="M509" s="10" t="s">
        <v>37</v>
      </c>
      <c r="N509" s="19"/>
      <c r="O509" s="19"/>
      <c r="P509" s="19"/>
      <c r="Q509" s="19"/>
      <c r="R509" s="19"/>
      <c r="S509" s="19"/>
    </row>
    <row r="510" spans="11:19" x14ac:dyDescent="0.3">
      <c r="K510" s="10">
        <v>2034</v>
      </c>
      <c r="L510" s="10" t="s">
        <v>36</v>
      </c>
      <c r="M510" s="10" t="s">
        <v>38</v>
      </c>
      <c r="N510" s="19"/>
      <c r="O510" s="19"/>
      <c r="P510" s="19"/>
      <c r="Q510" s="19"/>
      <c r="R510" s="19"/>
      <c r="S510" s="19"/>
    </row>
    <row r="511" spans="11:19" x14ac:dyDescent="0.3">
      <c r="K511" s="10">
        <v>2034</v>
      </c>
      <c r="L511" s="10" t="s">
        <v>36</v>
      </c>
      <c r="M511" s="10" t="s">
        <v>39</v>
      </c>
      <c r="N511" s="19"/>
      <c r="O511" s="19"/>
      <c r="P511" s="19"/>
      <c r="Q511" s="19"/>
      <c r="R511" s="19"/>
      <c r="S511" s="19"/>
    </row>
    <row r="512" spans="11:19" x14ac:dyDescent="0.3">
      <c r="K512" s="10">
        <v>2034</v>
      </c>
      <c r="L512" s="10" t="s">
        <v>36</v>
      </c>
      <c r="M512" s="10" t="s">
        <v>40</v>
      </c>
      <c r="N512" s="28"/>
      <c r="O512" s="28"/>
      <c r="P512" s="28"/>
      <c r="Q512" s="28"/>
      <c r="R512" s="28"/>
      <c r="S512" s="28"/>
    </row>
    <row r="513" spans="11:19" x14ac:dyDescent="0.3">
      <c r="K513" s="10">
        <v>2034</v>
      </c>
      <c r="L513" s="10" t="s">
        <v>36</v>
      </c>
      <c r="M513" s="10" t="s">
        <v>41</v>
      </c>
      <c r="N513" s="19"/>
      <c r="O513" s="19"/>
      <c r="P513" s="19"/>
      <c r="Q513" s="19"/>
      <c r="R513" s="19"/>
      <c r="S513" s="19"/>
    </row>
    <row r="514" spans="11:19" x14ac:dyDescent="0.3">
      <c r="K514" s="10">
        <v>2034</v>
      </c>
      <c r="L514" s="10" t="s">
        <v>36</v>
      </c>
      <c r="M514" s="10" t="s">
        <v>42</v>
      </c>
      <c r="N514" s="19"/>
      <c r="O514" s="19"/>
      <c r="P514" s="19"/>
      <c r="Q514" s="19"/>
      <c r="R514" s="19"/>
      <c r="S514" s="19"/>
    </row>
    <row r="515" spans="11:19" x14ac:dyDescent="0.3">
      <c r="K515" s="10">
        <v>2034</v>
      </c>
      <c r="L515" s="10" t="s">
        <v>36</v>
      </c>
      <c r="M515" s="10" t="s">
        <v>43</v>
      </c>
      <c r="N515" s="19"/>
      <c r="O515" s="19"/>
      <c r="P515" s="19"/>
      <c r="Q515" s="19"/>
      <c r="R515" s="19"/>
      <c r="S515" s="19"/>
    </row>
    <row r="516" spans="11:19" x14ac:dyDescent="0.3">
      <c r="K516" s="10">
        <v>2034</v>
      </c>
      <c r="L516" s="10" t="s">
        <v>36</v>
      </c>
      <c r="M516" s="18" t="s">
        <v>44</v>
      </c>
      <c r="N516" s="28"/>
      <c r="O516" s="28"/>
      <c r="P516" s="28"/>
      <c r="Q516" s="28"/>
      <c r="R516" s="28"/>
      <c r="S516" s="28"/>
    </row>
    <row r="517" spans="11:19" x14ac:dyDescent="0.3">
      <c r="K517" s="10">
        <v>2034</v>
      </c>
      <c r="L517" s="10" t="s">
        <v>36</v>
      </c>
      <c r="M517" s="10" t="s">
        <v>45</v>
      </c>
      <c r="N517" s="19"/>
      <c r="O517" s="19"/>
      <c r="P517" s="19"/>
      <c r="Q517" s="19"/>
      <c r="R517" s="19"/>
      <c r="S517" s="19"/>
    </row>
    <row r="518" spans="11:19" x14ac:dyDescent="0.3">
      <c r="K518" s="10">
        <v>2034</v>
      </c>
      <c r="L518" s="10" t="s">
        <v>36</v>
      </c>
      <c r="M518" s="10" t="s">
        <v>46</v>
      </c>
      <c r="N518" s="19"/>
      <c r="O518" s="19"/>
      <c r="P518" s="19"/>
      <c r="Q518" s="19"/>
      <c r="R518" s="19"/>
      <c r="S518" s="19"/>
    </row>
    <row r="519" spans="11:19" x14ac:dyDescent="0.3">
      <c r="K519" s="10">
        <v>2034</v>
      </c>
      <c r="L519" s="10" t="s">
        <v>36</v>
      </c>
      <c r="M519" s="10" t="s">
        <v>47</v>
      </c>
      <c r="N519" s="19"/>
      <c r="O519" s="19"/>
      <c r="P519" s="19"/>
      <c r="Q519" s="19"/>
      <c r="R519" s="19"/>
      <c r="S519" s="19"/>
    </row>
    <row r="520" spans="11:19" x14ac:dyDescent="0.3">
      <c r="K520" s="10">
        <v>2034</v>
      </c>
      <c r="L520" s="10" t="s">
        <v>36</v>
      </c>
      <c r="M520" s="10" t="s">
        <v>48</v>
      </c>
      <c r="N520" s="28"/>
      <c r="O520" s="28"/>
      <c r="P520" s="28"/>
      <c r="Q520" s="28"/>
      <c r="R520" s="28"/>
      <c r="S520" s="28"/>
    </row>
    <row r="521" spans="11:19" x14ac:dyDescent="0.3">
      <c r="K521" s="10">
        <v>2034</v>
      </c>
      <c r="L521" s="10" t="s">
        <v>36</v>
      </c>
      <c r="M521" s="10" t="s">
        <v>12</v>
      </c>
      <c r="N521" s="19"/>
      <c r="O521" s="19"/>
      <c r="P521" s="19"/>
      <c r="Q521" s="19"/>
      <c r="R521" s="19"/>
      <c r="S521" s="19"/>
    </row>
    <row r="522" spans="11:19" x14ac:dyDescent="0.3">
      <c r="K522" s="10">
        <v>2035</v>
      </c>
      <c r="L522" s="10" t="s">
        <v>34</v>
      </c>
      <c r="M522" s="10"/>
      <c r="N522" s="19"/>
      <c r="O522" s="19"/>
      <c r="P522" s="19"/>
      <c r="Q522" s="19"/>
      <c r="R522" s="19"/>
      <c r="S522" s="19"/>
    </row>
    <row r="523" spans="11:19" x14ac:dyDescent="0.3">
      <c r="K523" s="10">
        <v>2035</v>
      </c>
      <c r="L523" s="10" t="s">
        <v>35</v>
      </c>
      <c r="M523" s="10"/>
      <c r="N523" s="28"/>
      <c r="O523" s="28"/>
      <c r="P523" s="28"/>
      <c r="Q523" s="28"/>
      <c r="R523" s="28"/>
      <c r="S523" s="28"/>
    </row>
    <row r="524" spans="11:19" x14ac:dyDescent="0.3">
      <c r="K524" s="10">
        <v>2035</v>
      </c>
      <c r="L524" s="10" t="s">
        <v>36</v>
      </c>
      <c r="M524" s="10" t="s">
        <v>37</v>
      </c>
      <c r="N524" s="19"/>
      <c r="O524" s="19"/>
      <c r="P524" s="19"/>
      <c r="Q524" s="19"/>
      <c r="R524" s="19"/>
      <c r="S524" s="19"/>
    </row>
    <row r="525" spans="11:19" x14ac:dyDescent="0.3">
      <c r="K525" s="10">
        <v>2035</v>
      </c>
      <c r="L525" s="10" t="s">
        <v>36</v>
      </c>
      <c r="M525" s="10" t="s">
        <v>38</v>
      </c>
      <c r="N525" s="19"/>
      <c r="O525" s="19"/>
      <c r="P525" s="19"/>
      <c r="Q525" s="19"/>
      <c r="R525" s="19"/>
      <c r="S525" s="19"/>
    </row>
    <row r="526" spans="11:19" x14ac:dyDescent="0.3">
      <c r="K526" s="10">
        <v>2035</v>
      </c>
      <c r="L526" s="10" t="s">
        <v>36</v>
      </c>
      <c r="M526" s="10" t="s">
        <v>39</v>
      </c>
      <c r="N526" s="19"/>
      <c r="O526" s="19"/>
      <c r="P526" s="19"/>
      <c r="Q526" s="19"/>
      <c r="R526" s="19"/>
      <c r="S526" s="19"/>
    </row>
    <row r="527" spans="11:19" x14ac:dyDescent="0.3">
      <c r="K527" s="10">
        <v>2035</v>
      </c>
      <c r="L527" s="10" t="s">
        <v>36</v>
      </c>
      <c r="M527" s="10" t="s">
        <v>40</v>
      </c>
      <c r="N527" s="28"/>
      <c r="O527" s="28"/>
      <c r="P527" s="28"/>
      <c r="Q527" s="28"/>
      <c r="R527" s="28"/>
      <c r="S527" s="28"/>
    </row>
    <row r="528" spans="11:19" x14ac:dyDescent="0.3">
      <c r="K528" s="10">
        <v>2035</v>
      </c>
      <c r="L528" s="10" t="s">
        <v>36</v>
      </c>
      <c r="M528" s="10" t="s">
        <v>41</v>
      </c>
      <c r="N528" s="19"/>
      <c r="O528" s="19"/>
      <c r="P528" s="19"/>
      <c r="Q528" s="19"/>
      <c r="R528" s="19"/>
      <c r="S528" s="19"/>
    </row>
    <row r="529" spans="11:19" x14ac:dyDescent="0.3">
      <c r="K529" s="10">
        <v>2035</v>
      </c>
      <c r="L529" s="10" t="s">
        <v>36</v>
      </c>
      <c r="M529" s="10" t="s">
        <v>42</v>
      </c>
      <c r="N529" s="19"/>
      <c r="O529" s="19"/>
      <c r="P529" s="19"/>
      <c r="Q529" s="19"/>
      <c r="R529" s="19"/>
      <c r="S529" s="19"/>
    </row>
    <row r="530" spans="11:19" x14ac:dyDescent="0.3">
      <c r="K530" s="10">
        <v>2035</v>
      </c>
      <c r="L530" s="10" t="s">
        <v>36</v>
      </c>
      <c r="M530" s="10" t="s">
        <v>43</v>
      </c>
      <c r="N530" s="19"/>
      <c r="O530" s="19"/>
      <c r="P530" s="19"/>
      <c r="Q530" s="19"/>
      <c r="R530" s="19"/>
      <c r="S530" s="19"/>
    </row>
    <row r="531" spans="11:19" x14ac:dyDescent="0.3">
      <c r="K531" s="10">
        <v>2035</v>
      </c>
      <c r="L531" s="10" t="s">
        <v>36</v>
      </c>
      <c r="M531" s="18" t="s">
        <v>44</v>
      </c>
      <c r="N531" s="28"/>
      <c r="O531" s="28"/>
      <c r="P531" s="28"/>
      <c r="Q531" s="28"/>
      <c r="R531" s="28"/>
      <c r="S531" s="28"/>
    </row>
    <row r="532" spans="11:19" x14ac:dyDescent="0.3">
      <c r="K532" s="10">
        <v>2035</v>
      </c>
      <c r="L532" s="10" t="s">
        <v>36</v>
      </c>
      <c r="M532" s="10" t="s">
        <v>45</v>
      </c>
      <c r="N532" s="19"/>
      <c r="O532" s="19"/>
      <c r="P532" s="19"/>
      <c r="Q532" s="19"/>
      <c r="R532" s="19"/>
      <c r="S532" s="19"/>
    </row>
    <row r="533" spans="11:19" x14ac:dyDescent="0.3">
      <c r="K533" s="10">
        <v>2035</v>
      </c>
      <c r="L533" s="10" t="s">
        <v>36</v>
      </c>
      <c r="M533" s="10" t="s">
        <v>46</v>
      </c>
      <c r="N533" s="19"/>
      <c r="O533" s="19"/>
      <c r="P533" s="19"/>
      <c r="Q533" s="19"/>
      <c r="R533" s="19"/>
      <c r="S533" s="19"/>
    </row>
    <row r="534" spans="11:19" x14ac:dyDescent="0.3">
      <c r="K534" s="10">
        <v>2035</v>
      </c>
      <c r="L534" s="10" t="s">
        <v>36</v>
      </c>
      <c r="M534" s="10" t="s">
        <v>47</v>
      </c>
      <c r="N534" s="19"/>
      <c r="O534" s="19"/>
      <c r="P534" s="19"/>
      <c r="Q534" s="19"/>
      <c r="R534" s="19"/>
      <c r="S534" s="19"/>
    </row>
    <row r="535" spans="11:19" x14ac:dyDescent="0.3">
      <c r="K535" s="10">
        <v>2035</v>
      </c>
      <c r="L535" s="10" t="s">
        <v>36</v>
      </c>
      <c r="M535" s="10" t="s">
        <v>48</v>
      </c>
      <c r="N535" s="28"/>
      <c r="O535" s="28"/>
      <c r="P535" s="28"/>
      <c r="Q535" s="28"/>
      <c r="R535" s="28"/>
      <c r="S535" s="28"/>
    </row>
    <row r="536" spans="11:19" x14ac:dyDescent="0.3">
      <c r="K536" s="10">
        <v>2035</v>
      </c>
      <c r="L536" s="10" t="s">
        <v>36</v>
      </c>
      <c r="M536" s="10" t="s">
        <v>12</v>
      </c>
      <c r="N536" s="19"/>
      <c r="O536" s="19"/>
      <c r="P536" s="19"/>
      <c r="Q536" s="19"/>
      <c r="R536" s="19"/>
      <c r="S536" s="19"/>
    </row>
  </sheetData>
  <mergeCells count="7">
    <mergeCell ref="K264:M264"/>
    <mergeCell ref="B1:S1"/>
    <mergeCell ref="C2:R2"/>
    <mergeCell ref="D4:O4"/>
    <mergeCell ref="C5:R5"/>
    <mergeCell ref="K7:S7"/>
    <mergeCell ref="B160:I16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4" ma:contentTypeDescription="Create a new document." ma:contentTypeScope="" ma:versionID="b2aef39aa4fa618436d02d2bcce1d8de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f2713d08d787711ea37c4294f94eea5d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66934A-2146-4F86-840A-2BC4CEF11122}"/>
</file>

<file path=customXml/itemProps2.xml><?xml version="1.0" encoding="utf-8"?>
<ds:datastoreItem xmlns:ds="http://schemas.openxmlformats.org/officeDocument/2006/customXml" ds:itemID="{EC073199-12A0-4002-8CB6-E8C734842CC5}"/>
</file>

<file path=customXml/itemProps3.xml><?xml version="1.0" encoding="utf-8"?>
<ds:datastoreItem xmlns:ds="http://schemas.openxmlformats.org/officeDocument/2006/customXml" ds:itemID="{383E9962-FBFF-47AB-860D-D3F055DE7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Walton, Mardi</dc:creator>
  <cp:lastModifiedBy>Sokoloff, Katia</cp:lastModifiedBy>
  <dcterms:created xsi:type="dcterms:W3CDTF">2021-07-21T22:04:08Z</dcterms:created>
  <dcterms:modified xsi:type="dcterms:W3CDTF">2021-07-26T18:03:59Z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</Properties>
</file>