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showInkAnnotation="0" codeName="ThisWorkbook" hidePivotFieldList="1" defaultThemeVersion="124226"/>
  <mc:AlternateContent xmlns:mc="http://schemas.openxmlformats.org/markup-compatibility/2006">
    <mc:Choice Requires="x15">
      <x15ac:absPath xmlns:x15ac="http://schemas.microsoft.com/office/spreadsheetml/2010/11/ac" url="/Users/Blake/ShareFile/Shared Folders/Client Filings/San Jose/CEC 2021 IEPR/2021.06.30/FINAL/"/>
    </mc:Choice>
  </mc:AlternateContent>
  <xr:revisionPtr revIDLastSave="0" documentId="8_{4B1CFCA7-B490-C348-8F73-9C5982584282}" xr6:coauthVersionLast="36" xr6:coauthVersionMax="36" xr10:uidLastSave="{00000000-0000-0000-0000-000000000000}"/>
  <bookViews>
    <workbookView xWindow="0" yWindow="460" windowWidth="25600" windowHeight="15460" tabRatio="838" firstSheet="1" activeTab="7"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filedate">'FormsList&amp;FilerInfo'!$B$3</definedName>
    <definedName name="FORM_1_1">'Form 1.1b'!$B$8:$I$22</definedName>
    <definedName name="FORM_1_3">'Form 1.3'!$B$8:$J$22</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(CCA)'!$B$1:$P$7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(CCA)'!$B$1:$P$7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(CCA)'!$B$1:$P$7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(CCA)'!$B$1:$P$7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O32" i="40" l="1"/>
  <c r="O43" i="40"/>
  <c r="O42" i="40"/>
  <c r="O41" i="40"/>
  <c r="O40" i="40"/>
  <c r="O39" i="40"/>
  <c r="O38" i="40"/>
  <c r="O37" i="40"/>
  <c r="O36" i="40"/>
  <c r="O35" i="40"/>
  <c r="O34" i="40"/>
  <c r="O33" i="40"/>
  <c r="N43" i="40"/>
  <c r="N42" i="40"/>
  <c r="N41" i="40"/>
  <c r="N40" i="40"/>
  <c r="N39" i="40"/>
  <c r="N38" i="40"/>
  <c r="N37" i="40"/>
  <c r="N36" i="40"/>
  <c r="N35" i="40"/>
  <c r="N34" i="40"/>
  <c r="N33" i="40"/>
  <c r="N32" i="40"/>
  <c r="O16" i="39" l="1"/>
  <c r="N16" i="39"/>
  <c r="M16" i="39"/>
  <c r="L16" i="39"/>
  <c r="K16" i="39"/>
  <c r="J16" i="39"/>
  <c r="I16" i="39"/>
  <c r="B14" i="2" l="1"/>
  <c r="B2" i="40" l="1"/>
  <c r="A2" i="39" l="1"/>
  <c r="B2" i="38"/>
  <c r="B2" i="37"/>
  <c r="P62" i="35"/>
  <c r="O9" i="39" s="1"/>
  <c r="O62" i="35"/>
  <c r="N9" i="39" s="1"/>
  <c r="N62" i="35"/>
  <c r="M9" i="39" s="1"/>
  <c r="M62" i="35"/>
  <c r="L9" i="39" s="1"/>
  <c r="L62" i="35"/>
  <c r="K9" i="39" s="1"/>
  <c r="K62" i="35"/>
  <c r="J9" i="39" s="1"/>
  <c r="J62" i="35"/>
  <c r="I9" i="39" s="1"/>
  <c r="B9" i="39"/>
  <c r="K22" i="38" l="1"/>
  <c r="K21" i="38"/>
  <c r="K20" i="38"/>
  <c r="K19" i="38"/>
  <c r="K18" i="38"/>
  <c r="K17" i="38"/>
  <c r="K16" i="38"/>
  <c r="K15" i="38"/>
  <c r="K14" i="38"/>
  <c r="K13" i="38"/>
  <c r="K12" i="38"/>
  <c r="K11" i="38"/>
  <c r="K10" i="38"/>
  <c r="K9" i="38"/>
  <c r="J22" i="37"/>
  <c r="J21" i="37"/>
  <c r="J20" i="37"/>
  <c r="J19" i="37"/>
  <c r="J18" i="37"/>
  <c r="J17" i="37"/>
  <c r="J16" i="37"/>
  <c r="J15" i="37"/>
  <c r="J14" i="37"/>
  <c r="J13" i="37"/>
  <c r="J12" i="37"/>
  <c r="J11" i="37"/>
  <c r="J10" i="37"/>
  <c r="J9" i="37"/>
  <c r="B2" i="35" l="1"/>
</calcChain>
</file>

<file path=xl/sharedStrings.xml><?xml version="1.0" encoding="utf-8"?>
<sst xmlns="http://schemas.openxmlformats.org/spreadsheetml/2006/main" count="366" uniqueCount="164">
  <si>
    <t>Electricity Demand Forecast Forms</t>
  </si>
  <si>
    <t>California Energy Commission</t>
  </si>
  <si>
    <t>2021 Integrated Energy Policy Report</t>
  </si>
  <si>
    <t>Docket Number 21-IEPR-03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</si>
  <si>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</si>
  <si>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</si>
  <si>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</si>
  <si>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</si>
  <si>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21-IEPR-03 Electricity and Gas Demand Forecast.</t>
    </r>
    <r>
      <rPr>
        <sz val="12"/>
        <rFont val="Arial"/>
        <family val="2"/>
      </rPr>
      <t xml:space="preserve">
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</si>
  <si>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</si>
  <si>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</si>
  <si>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</si>
  <si>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All forms:</t>
  </si>
  <si>
    <t>Questions relating to the electricity demand forecast forms should be directed to Kelvin.Ke@energy.ca.gov or (916) 237-2517</t>
  </si>
  <si>
    <t>Please Enter the Following Information:</t>
  </si>
  <si>
    <t>Community Choice Aggregator Name:</t>
  </si>
  <si>
    <t>Date Submitted:</t>
  </si>
  <si>
    <t>Contact Information:</t>
  </si>
  <si>
    <t>CCA</t>
  </si>
  <si>
    <t>Form 1.1b</t>
  </si>
  <si>
    <t>RETAIL SALES OF ELECTRICITY BY CLASS OR SECTOR</t>
  </si>
  <si>
    <t>X</t>
  </si>
  <si>
    <t>Form 1.3</t>
  </si>
  <si>
    <t>LSE COINCIDENT PEAK DEMAND BY SECTOR</t>
  </si>
  <si>
    <t>Form 3</t>
  </si>
  <si>
    <t>x</t>
  </si>
  <si>
    <t>Form 4</t>
  </si>
  <si>
    <t>REPORT ON FORECAST METHODS AND MODELS</t>
  </si>
  <si>
    <t>Form 8.1a</t>
  </si>
  <si>
    <t>BUDGET APPROPRIATIONS OR ACTUAL COSTS AND COST PROJECTIONS BY MAJOR EXPENSE CATEGORY</t>
  </si>
  <si>
    <t>Form 8.1b</t>
  </si>
  <si>
    <t>REVENUE REQUIREMENTS ALLOCATION</t>
  </si>
  <si>
    <t>FORM 1.1a</t>
  </si>
  <si>
    <t>(Report as GWh)</t>
  </si>
  <si>
    <t>(Modify the categories below as needed to be consistent with forecast method)</t>
  </si>
  <si>
    <t>YEAR</t>
  </si>
  <si>
    <t>RESIDENTIAL</t>
  </si>
  <si>
    <t>SMALL COMERCIAL</t>
  </si>
  <si>
    <t>LARGE COMERCIAL</t>
  </si>
  <si>
    <t>INDUSTRIAL</t>
  </si>
  <si>
    <t>AGRICULTURE</t>
  </si>
  <si>
    <t>STREET LIGHTS</t>
  </si>
  <si>
    <t>TRAFFIC LIGHTS</t>
  </si>
  <si>
    <t>TOTAL</t>
  </si>
  <si>
    <t>Note: 2019 is a partial year starting in April 2019.</t>
  </si>
  <si>
    <t>All Other Customer Classes</t>
  </si>
  <si>
    <t>FORM 1.3</t>
  </si>
  <si>
    <t>(Report as MW)</t>
  </si>
  <si>
    <t>(Modify categories below to be consistent with sectors reported on Form 1.1)</t>
  </si>
  <si>
    <t>DISTRIBUTION 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</si>
  <si>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</si>
  <si>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</si>
  <si>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</si>
  <si>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</si>
  <si>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</si>
  <si>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</si>
  <si>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</si>
  <si>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</si>
  <si>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</si>
  <si>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</si>
  <si>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</si>
  <si>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</si>
  <si>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</si>
  <si>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</si>
  <si>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</si>
  <si>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</si>
  <si>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</si>
  <si>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 </t>
  </si>
  <si>
    <t>Sites</t>
  </si>
  <si>
    <t>Light-Duty Evs</t>
  </si>
  <si>
    <t>Medium/Heavy Evs</t>
  </si>
  <si>
    <t>Load-Modifying DR</t>
  </si>
  <si>
    <t>Building Electrification</t>
  </si>
  <si>
    <t>Notes</t>
  </si>
  <si>
    <t>Table 9. Energy efficiency forecast options (GWh)*</t>
  </si>
  <si>
    <t>RESOLVE Scenario Setting</t>
  </si>
  <si>
    <t>CEC 2018 IEPR - High Low AAEE</t>
  </si>
  <si>
    <t>CEC 2018 IEPR - Mid Mid AAEE</t>
  </si>
  <si>
    <t>CEC 2018 IEPR - Low High AAEE</t>
  </si>
  <si>
    <t>Statewide load**</t>
  </si>
  <si>
    <t>SJCE load**</t>
  </si>
  <si>
    <t>SJCE percent of load share</t>
  </si>
  <si>
    <t>SJCE share of Mid Mid AAEE (GWh)</t>
  </si>
  <si>
    <t>SJCE share of Mid Mid AAEE (MWh)</t>
  </si>
  <si>
    <t xml:space="preserve">*Page 12 of: https://www.cpuc.ca.gov/uploadedFiles/CPUCWebsite/Content/UtilitiesIndustries/Energy/EnergyPrograms
/ElectPowerProcurementGeneration/irp/2018/Inputs%20%20Assumptions%202019-2020%20CPUC%20IRP_20191106.pdf
</t>
  </si>
  <si>
    <t xml:space="preserve">**CEC 2019 IEPR load. </t>
  </si>
  <si>
    <t>We interpolated linearly between years not shown in the table above.</t>
  </si>
  <si>
    <t>FORM 4</t>
  </si>
  <si>
    <t>FORM 8.1a (CCA)</t>
  </si>
  <si>
    <t>Confidential – Trade Secrets (Govt. Code §§ § 6254.7(d), 6254(k) &amp; 6254.15); and Gov. Code 6255(a)</t>
  </si>
  <si>
    <t>Budget Appropriations or Actual Costs and Cost Projections by Major Expense Category</t>
  </si>
  <si>
    <t>(report in nominal dollars, thousands)</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</si>
  <si>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</si>
  <si>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</si>
  <si>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</si>
  <si>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</si>
  <si>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</si>
  <si>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</si>
  <si>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</si>
  <si>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</si>
  <si>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</si>
  <si>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</si>
  <si>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</si>
  <si>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</si>
  <si>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</si>
  <si>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Generation from Renewable Resources:</t>
  </si>
  <si>
    <t>Power Purchases</t>
  </si>
  <si>
    <t xml:space="preserve">Federal power </t>
  </si>
  <si>
    <t>Nuclear</t>
  </si>
  <si>
    <t>Conventional Hydroelectric</t>
  </si>
  <si>
    <t>Natural Gas-Fired</t>
  </si>
  <si>
    <t>Other Storage (Long Duration)</t>
  </si>
  <si>
    <t>Other Resources</t>
  </si>
  <si>
    <t>Surplus Power Sales Revenue (-)</t>
  </si>
  <si>
    <t>CUSTOMER-RELATED EXPENSES</t>
  </si>
  <si>
    <t>GENERAL AND ADMINISTRATIVE EXPENSES</t>
  </si>
  <si>
    <t>PUBLIC BENEFIT PROGRAMS:</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</si>
  <si>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</si>
  <si>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</si>
  <si>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</si>
  <si>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</si>
  <si>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</si>
  <si>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</si>
  <si>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</si>
  <si>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 xml:space="preserve">TRANSFERS TO CITY GENERAL FUND, PAYMENTS IN LIEU OF TAXES, &amp; OTHER FEES  </t>
  </si>
  <si>
    <t>TOTAL REVENUE REQUIREMENTS</t>
  </si>
  <si>
    <t>Form 8.1b (CCA)</t>
  </si>
  <si>
    <t>Revenue Requirements Allocation</t>
  </si>
  <si>
    <t>Total Revenue Requirements (From Form 8.1a)</t>
  </si>
  <si>
    <t>Total Generation Revenue Requirement:</t>
  </si>
  <si>
    <t>Residential/Domestic</t>
  </si>
  <si>
    <t xml:space="preserve"> Commercial</t>
  </si>
  <si>
    <t xml:space="preserve"> Industrial</t>
  </si>
  <si>
    <t>Agricultural</t>
  </si>
  <si>
    <t xml:space="preserve">GENERATION SUBTOTAL </t>
  </si>
  <si>
    <t>All Other Revenue Requirements:</t>
  </si>
  <si>
    <t xml:space="preserve">"ALL OTHER" SUBTOTAL </t>
  </si>
  <si>
    <t>Total Revenue Requirements</t>
  </si>
  <si>
    <r>
      <t>Sites</t>
    </r>
    <r>
      <rPr>
        <vertAlign val="superscript"/>
        <sz val="10"/>
        <rFont val="Arial"/>
        <family val="2"/>
      </rPr>
      <t>1</t>
    </r>
  </si>
  <si>
    <r>
      <rPr>
        <vertAlign val="superscript"/>
        <sz val="11"/>
        <color theme="1"/>
        <rFont val="Calibri"/>
        <family val="2"/>
        <scheme val="minor"/>
      </rPr>
      <t>1</t>
    </r>
    <r>
      <rPr>
        <sz val="11"/>
        <color theme="1"/>
        <rFont val="Calibri"/>
        <family val="2"/>
        <scheme val="minor"/>
      </rPr>
      <t xml:space="preserve"> Cumulative total units. Program calls for 250 residential projects each year, for example.</t>
    </r>
  </si>
  <si>
    <r>
      <t>Energy Efficiency</t>
    </r>
    <r>
      <rPr>
        <vertAlign val="superscript"/>
        <sz val="10"/>
        <color theme="1"/>
        <rFont val="Calibri"/>
        <family val="2"/>
        <scheme val="minor"/>
      </rPr>
      <t>2</t>
    </r>
    <r>
      <rPr>
        <sz val="10"/>
        <color theme="1"/>
        <rFont val="Calibri"/>
        <family val="2"/>
        <scheme val="minor"/>
      </rPr>
      <t xml:space="preserve"> </t>
    </r>
  </si>
  <si>
    <r>
      <rPr>
        <vertAlign val="superscript"/>
        <sz val="11"/>
        <color theme="1"/>
        <rFont val="Calibri"/>
        <family val="2"/>
        <scheme val="minor"/>
      </rPr>
      <t xml:space="preserve">2 </t>
    </r>
    <r>
      <rPr>
        <sz val="11"/>
        <color theme="1"/>
        <rFont val="Calibri"/>
        <family val="2"/>
        <scheme val="minor"/>
      </rPr>
      <t>SJCE has applied to administer CPUC Energy Efficiency programs beginning in 2022. The residential and commercial energy efficiency numbers are estimates of those programs; more detail is provided in Form 4. The Other column represents the share of reductions from energy efficiency in SJCE territory as published in 2019 IEPR and described below.</t>
    </r>
  </si>
  <si>
    <t>Note</t>
  </si>
  <si>
    <t>The “Revenue Requirements” listed for each customer class reflect total budgeted costs for all SJCE customers allocated to customer class by load share. That is, SJCE is using the percent load share by customer class as a proxy for calculating "Revenue Requirements" by customer class.  SJCE does not forecast "Revenue Requirements" by customer class.   SJCE determines total revenue requirements for all of our customers based on total costs, capital outlay, and contributions to reserves and our operating account fund for rate stabilization. San Jose City Council approves the budget and SJCE rates.  San Jose City Council has directed SJCE to set rates that provide a consistent bill comparison percentage against PG&amp;E Generation Rates approved by the CPUC.</t>
  </si>
  <si>
    <t>San Jose Clean Energy</t>
  </si>
  <si>
    <t>200 E. Santa Clara St., San Jose, CA 95113</t>
  </si>
  <si>
    <t>Cara Koepf, Power Resources Specialist II</t>
  </si>
  <si>
    <t>Cara.Koepf@sanjoseca.gov</t>
  </si>
  <si>
    <t>408-535-4868</t>
  </si>
  <si>
    <t>Renewable Resources (2)</t>
  </si>
  <si>
    <t>Contracts (Bilateral or with joint powers agencies) (1)</t>
  </si>
  <si>
    <t>Low income (3)</t>
  </si>
  <si>
    <t>Energy efficiency (4)</t>
  </si>
  <si>
    <t>Transportation or building electrification (5)</t>
  </si>
  <si>
    <t>DEBT SERVICE (6)</t>
  </si>
  <si>
    <t>RESERVE FUND CONTRIBUTIONS (7)</t>
  </si>
  <si>
    <t>(3) SJCE launched the SJ Cares program in May 2021. CARE and FERA customers are automatically enrolled in SJCE's GreenSource product (currently 55% renewable energy) but pay the price of SJCE's GreenValue product (currently 37% energy).</t>
  </si>
  <si>
    <t>(4) SJCE has applied to administer CPUC Energy Efficiency programs and expects to launch them in 2022. Since those programs will be entirely funded using CPUC funds, no expenditures are shown here.</t>
  </si>
  <si>
    <t xml:space="preserve">(5) Numbers shown represent SJCE's contributions to the Peninsula-Silicon Valley Incentive Project (CALeVIP) for the installation of EV charging infrastructure. </t>
  </si>
  <si>
    <t>(6) Debt service includes commitment fees and usage fees for standby letters of credit used as collateral for power purchase agreements.</t>
  </si>
  <si>
    <t xml:space="preserve">(7) SJCE intends to adjust its rates such that it can grow its operating reserve to 180 days of operating costs within the next five (5) years.  </t>
  </si>
  <si>
    <t>(1) Costs shown for purchases by energy source. Costs include bilateral contracts and CAISO system costs. 2019 and 2020 include allocations of GHG-free attributes from PG&amp;E related to the PCIA. The other years do not, as such allocation remains uncertain.</t>
  </si>
  <si>
    <t xml:space="preserve">(2) SJCE has contracted for four (4) PPAs totaling 497MW of renewable energy and more than 10MW of battery storage. Two come online in each of 2022 and 2023. Accordingly, SJCE expenditures on renewable resources decreases, even as they account for a greater share of energy generation mix. </t>
  </si>
  <si>
    <t>REDACTED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</si>
</sst>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 numFmtId="172" formatCode="#,##0.0"/>
    <numFmt numFmtId="173" formatCode="#,##0.000"/>
  </numFmts>
  <fonts count="54">
    <font>
      <sz val="8"/>
      <name val="Arial"/>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sz val="8"/>
      <color rgb="FFFF0000"/>
      <name val="Arial"/>
      <family val="2"/>
    </font>
    <font>
      <sz val="10"/>
      <color rgb="FFFF0000"/>
      <name val="Arial"/>
      <family val="2"/>
    </font>
    <font>
      <sz val="8"/>
      <name val="Arial"/>
      <family val="2"/>
    </font>
    <font>
      <sz val="11"/>
      <name val="Arial"/>
      <family val="2"/>
    </font>
    <font>
      <b/>
      <sz val="11"/>
      <color indexed="9"/>
      <name val="Arial"/>
      <family val="2"/>
    </font>
    <font>
      <sz val="8"/>
      <name val="Arial"/>
      <family val="2"/>
    </font>
    <font>
      <u/>
      <sz val="8"/>
      <color theme="10"/>
      <name val="Arial"/>
      <family val="2"/>
    </font>
    <font>
      <sz val="11"/>
      <name val="Calibri"/>
      <family val="2"/>
      <charset val="1"/>
    </font>
    <font>
      <i/>
      <sz val="11"/>
      <color rgb="FF000000"/>
      <name val="Calibri"/>
      <family val="2"/>
      <charset val="1"/>
    </font>
    <font>
      <sz val="10"/>
      <name val="Times New Roman"/>
      <family val="1"/>
      <charset val="1"/>
    </font>
    <font>
      <b/>
      <sz val="11"/>
      <color rgb="FF000000"/>
      <name val="Calibri"/>
      <family val="2"/>
      <charset val="1"/>
    </font>
    <font>
      <sz val="11"/>
      <color rgb="FF000000"/>
      <name val="Calibri"/>
      <family val="2"/>
      <charset val="1"/>
    </font>
    <font>
      <sz val="11"/>
      <color rgb="FF000000"/>
      <name val="Calibri"/>
      <family val="2"/>
    </font>
    <font>
      <vertAlign val="superscript"/>
      <sz val="10"/>
      <name val="Arial"/>
      <family val="2"/>
    </font>
    <font>
      <b/>
      <u/>
      <sz val="12"/>
      <color theme="1"/>
      <name val="Calibri"/>
      <family val="2"/>
      <scheme val="minor"/>
    </font>
    <font>
      <vertAlign val="superscript"/>
      <sz val="11"/>
      <color theme="1"/>
      <name val="Calibri"/>
      <family val="2"/>
      <scheme val="minor"/>
    </font>
    <font>
      <vertAlign val="superscript"/>
      <sz val="10"/>
      <color theme="1"/>
      <name val="Calibri"/>
      <family val="2"/>
      <scheme val="minor"/>
    </font>
    <font>
      <b/>
      <i/>
      <sz val="12"/>
      <name val="Calibri"/>
      <family val="2"/>
    </font>
    <font>
      <sz val="18"/>
      <name val="Arial"/>
      <family val="2"/>
    </font>
    <font>
      <sz val="22"/>
      <name val="Arial"/>
      <family val="2"/>
    </font>
  </fonts>
  <fills count="1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C7E6A4"/>
        <bgColor indexed="64"/>
      </patternFill>
    </fill>
    <fill>
      <patternFill patternType="solid">
        <fgColor rgb="FFFFFFFF"/>
        <bgColor rgb="FF000000"/>
      </patternFill>
    </fill>
    <fill>
      <patternFill patternType="solid">
        <fgColor rgb="FFA6A6A6"/>
        <bgColor rgb="FF000000"/>
      </patternFill>
    </fill>
    <fill>
      <patternFill patternType="solid">
        <fgColor rgb="FFFFFF00"/>
        <bgColor indexed="64"/>
      </patternFill>
    </fill>
  </fills>
  <borders count="54">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s>
  <cellStyleXfs count="35">
    <xf numFmtId="0" fontId="0" fillId="0" borderId="0"/>
    <xf numFmtId="168" fontId="11" fillId="2" borderId="1">
      <alignment horizontal="center" vertical="center"/>
    </xf>
    <xf numFmtId="4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2" fontId="5" fillId="0" borderId="0" applyFont="0" applyFill="0" applyBorder="0" applyAlignment="0" applyProtection="0"/>
    <xf numFmtId="38" fontId="6" fillId="3" borderId="0" applyNumberFormat="0" applyBorder="0" applyAlignment="0" applyProtection="0"/>
    <xf numFmtId="0" fontId="15"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69" fontId="5" fillId="0" borderId="0">
      <protection locked="0"/>
    </xf>
    <xf numFmtId="169" fontId="5" fillId="0" borderId="0">
      <protection locked="0"/>
    </xf>
    <xf numFmtId="0" fontId="16" fillId="0" borderId="2" applyNumberFormat="0" applyFill="0" applyAlignment="0" applyProtection="0"/>
    <xf numFmtId="10" fontId="6" fillId="4" borderId="3" applyNumberFormat="0" applyBorder="0" applyAlignment="0" applyProtection="0"/>
    <xf numFmtId="37" fontId="17" fillId="0" borderId="0"/>
    <xf numFmtId="164" fontId="18" fillId="0" borderId="0"/>
    <xf numFmtId="0" fontId="5" fillId="0" borderId="0"/>
    <xf numFmtId="0" fontId="21" fillId="0" borderId="0"/>
    <xf numFmtId="0" fontId="3" fillId="0" borderId="0"/>
    <xf numFmtId="0" fontId="5" fillId="0" borderId="0"/>
    <xf numFmtId="10" fontId="5" fillId="0" borderId="0" applyFont="0" applyFill="0" applyBorder="0" applyAlignment="0" applyProtection="0"/>
    <xf numFmtId="0" fontId="5" fillId="0" borderId="4" applyNumberFormat="0" applyFont="0" applyBorder="0" applyAlignment="0" applyProtection="0"/>
    <xf numFmtId="37" fontId="6" fillId="5" borderId="0" applyNumberFormat="0" applyBorder="0" applyAlignment="0" applyProtection="0"/>
    <xf numFmtId="37" fontId="3" fillId="0" borderId="0"/>
    <xf numFmtId="3" fontId="19" fillId="0" borderId="2" applyProtection="0"/>
    <xf numFmtId="0" fontId="7" fillId="0" borderId="0"/>
    <xf numFmtId="0" fontId="2" fillId="0" borderId="0"/>
    <xf numFmtId="0" fontId="5" fillId="0" borderId="0"/>
    <xf numFmtId="0" fontId="5" fillId="0" borderId="0"/>
    <xf numFmtId="43" fontId="2" fillId="0" borderId="0" applyFont="0" applyFill="0" applyBorder="0" applyAlignment="0" applyProtection="0"/>
    <xf numFmtId="43" fontId="36" fillId="0" borderId="0" applyFont="0" applyFill="0" applyBorder="0" applyAlignment="0" applyProtection="0"/>
    <xf numFmtId="9" fontId="39" fillId="0" borderId="0" applyFont="0" applyFill="0" applyBorder="0" applyAlignment="0" applyProtection="0"/>
    <xf numFmtId="0" fontId="40" fillId="0" borderId="0" applyNumberFormat="0" applyFill="0" applyBorder="0" applyAlignment="0" applyProtection="0"/>
  </cellStyleXfs>
  <cellXfs count="319">
    <xf numFmtId="0" fontId="0" fillId="0" borderId="0" xfId="0"/>
    <xf numFmtId="0" fontId="5" fillId="0" borderId="0" xfId="18"/>
    <xf numFmtId="0" fontId="12" fillId="9" borderId="9" xfId="18" applyFont="1" applyFill="1" applyBorder="1" applyAlignment="1">
      <alignment vertical="top" wrapText="1"/>
    </xf>
    <xf numFmtId="0" fontId="12" fillId="9" borderId="10" xfId="18" applyFont="1" applyFill="1" applyBorder="1" applyAlignment="1">
      <alignment horizontal="center" vertical="top" wrapText="1"/>
    </xf>
    <xf numFmtId="0" fontId="12" fillId="9" borderId="11" xfId="18" applyFont="1" applyFill="1" applyBorder="1" applyAlignment="1">
      <alignment horizontal="center" vertical="top" wrapText="1"/>
    </xf>
    <xf numFmtId="0" fontId="9" fillId="6" borderId="9" xfId="18" applyFont="1" applyFill="1" applyBorder="1" applyAlignment="1">
      <alignment horizontal="left" vertical="top" wrapText="1"/>
    </xf>
    <xf numFmtId="0" fontId="7" fillId="6" borderId="10" xfId="18" applyFont="1" applyFill="1" applyBorder="1" applyAlignment="1">
      <alignment vertical="top" wrapText="1"/>
    </xf>
    <xf numFmtId="0" fontId="7" fillId="6" borderId="11" xfId="18" applyFont="1" applyFill="1" applyBorder="1" applyAlignment="1">
      <alignment vertical="top" wrapText="1"/>
    </xf>
    <xf numFmtId="0" fontId="9" fillId="3" borderId="9" xfId="18" applyFont="1" applyFill="1" applyBorder="1" applyAlignment="1">
      <alignment horizontal="left" vertical="top" wrapText="1"/>
    </xf>
    <xf numFmtId="0" fontId="7" fillId="3" borderId="10" xfId="18" applyFont="1" applyFill="1" applyBorder="1" applyAlignment="1">
      <alignment vertical="top" wrapText="1"/>
    </xf>
    <xf numFmtId="0" fontId="7" fillId="3" borderId="11" xfId="18" applyFont="1" applyFill="1" applyBorder="1" applyAlignment="1">
      <alignment vertical="top" wrapText="1"/>
    </xf>
    <xf numFmtId="0" fontId="9" fillId="6" borderId="12" xfId="18" applyFont="1" applyFill="1" applyBorder="1" applyAlignment="1">
      <alignment horizontal="right" vertical="top" wrapText="1"/>
    </xf>
    <xf numFmtId="0" fontId="9" fillId="6" borderId="13" xfId="18" applyFont="1" applyFill="1" applyBorder="1" applyAlignment="1">
      <alignment horizontal="right" vertical="top" wrapText="1"/>
    </xf>
    <xf numFmtId="0" fontId="9" fillId="6" borderId="14" xfId="18" applyFont="1" applyFill="1" applyBorder="1" applyAlignment="1">
      <alignment horizontal="right" vertical="top" wrapText="1"/>
    </xf>
    <xf numFmtId="0" fontId="9" fillId="6" borderId="15" xfId="18" applyFont="1" applyFill="1" applyBorder="1" applyAlignment="1">
      <alignment horizontal="right" vertical="top" wrapText="1"/>
    </xf>
    <xf numFmtId="0" fontId="9" fillId="8" borderId="15" xfId="18" applyFont="1" applyFill="1" applyBorder="1" applyAlignment="1">
      <alignment horizontal="right" vertical="top" wrapText="1"/>
    </xf>
    <xf numFmtId="0" fontId="9" fillId="0" borderId="18" xfId="18" applyFont="1" applyBorder="1" applyAlignment="1">
      <alignment horizontal="left" vertical="top" wrapText="1"/>
    </xf>
    <xf numFmtId="0" fontId="9" fillId="0" borderId="14" xfId="18" applyFont="1" applyBorder="1" applyAlignment="1">
      <alignment horizontal="right" vertical="top" wrapText="1"/>
    </xf>
    <xf numFmtId="0" fontId="9" fillId="0" borderId="16" xfId="18" applyFont="1" applyBorder="1" applyAlignment="1">
      <alignment horizontal="right" vertical="top" wrapText="1"/>
    </xf>
    <xf numFmtId="0" fontId="9" fillId="0" borderId="15" xfId="18" applyFont="1" applyBorder="1" applyAlignment="1">
      <alignment horizontal="right" vertical="top" wrapText="1"/>
    </xf>
    <xf numFmtId="0" fontId="9" fillId="8" borderId="6" xfId="18" applyFont="1" applyFill="1" applyBorder="1" applyAlignment="1">
      <alignment horizontal="right" vertical="top" wrapText="1"/>
    </xf>
    <xf numFmtId="0" fontId="10" fillId="0" borderId="0" xfId="18" applyFont="1" applyFill="1" applyBorder="1" applyAlignment="1">
      <alignment horizontal="center" vertical="top" wrapText="1"/>
    </xf>
    <xf numFmtId="0" fontId="0" fillId="0" borderId="0" xfId="0" applyFill="1"/>
    <xf numFmtId="15" fontId="0" fillId="0" borderId="0" xfId="0" applyNumberFormat="1" applyFill="1" applyAlignment="1">
      <alignment horizontal="center"/>
    </xf>
    <xf numFmtId="0" fontId="0" fillId="0" borderId="0" xfId="0" applyFill="1" applyBorder="1"/>
    <xf numFmtId="6" fontId="5"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1" xfId="0" applyFill="1" applyBorder="1"/>
    <xf numFmtId="0" fontId="0" fillId="0" borderId="24" xfId="0" applyFill="1" applyBorder="1"/>
    <xf numFmtId="0" fontId="0" fillId="0" borderId="36" xfId="0" applyFill="1" applyBorder="1"/>
    <xf numFmtId="0" fontId="3" fillId="0" borderId="36" xfId="18" applyFont="1" applyFill="1" applyBorder="1" applyAlignment="1">
      <alignment horizontal="center"/>
    </xf>
    <xf numFmtId="0" fontId="3" fillId="0" borderId="36" xfId="0" applyFont="1" applyFill="1" applyBorder="1"/>
    <xf numFmtId="0" fontId="3" fillId="0" borderId="36" xfId="0" applyFont="1" applyFill="1" applyBorder="1" applyAlignment="1">
      <alignment horizontal="center"/>
    </xf>
    <xf numFmtId="0" fontId="25" fillId="0" borderId="30" xfId="0" applyFont="1" applyFill="1" applyBorder="1"/>
    <xf numFmtId="0" fontId="10" fillId="0" borderId="21" xfId="0" applyFont="1" applyFill="1" applyBorder="1"/>
    <xf numFmtId="0" fontId="9" fillId="3" borderId="23" xfId="18" applyFont="1" applyFill="1" applyBorder="1" applyAlignment="1">
      <alignment horizontal="left" vertical="top" wrapText="1"/>
    </xf>
    <xf numFmtId="0" fontId="9" fillId="0" borderId="32" xfId="18" applyFont="1" applyBorder="1" applyAlignment="1">
      <alignment horizontal="right" vertical="top" wrapText="1"/>
    </xf>
    <xf numFmtId="0" fontId="9" fillId="0" borderId="28" xfId="18" applyFont="1" applyBorder="1" applyAlignment="1">
      <alignment horizontal="right" vertical="top" wrapText="1"/>
    </xf>
    <xf numFmtId="0" fontId="12" fillId="9" borderId="35" xfId="18" applyFont="1" applyFill="1" applyBorder="1" applyAlignment="1">
      <alignment vertical="top" wrapText="1"/>
    </xf>
    <xf numFmtId="0" fontId="9" fillId="0" borderId="27" xfId="18" applyFont="1" applyBorder="1" applyAlignment="1">
      <alignment horizontal="left" vertical="top" wrapText="1"/>
    </xf>
    <xf numFmtId="0" fontId="9" fillId="0" borderId="28" xfId="18" applyFont="1" applyBorder="1" applyAlignment="1">
      <alignment horizontal="left" vertical="top" wrapText="1"/>
    </xf>
    <xf numFmtId="0" fontId="9" fillId="0" borderId="29" xfId="18" applyFont="1" applyBorder="1" applyAlignment="1">
      <alignment horizontal="left" vertical="top" wrapText="1"/>
    </xf>
    <xf numFmtId="0" fontId="12" fillId="9" borderId="23" xfId="18" applyFont="1" applyFill="1" applyBorder="1" applyAlignment="1">
      <alignment vertical="top" wrapText="1"/>
    </xf>
    <xf numFmtId="0" fontId="12" fillId="9" borderId="23" xfId="18" applyFont="1" applyFill="1" applyBorder="1"/>
    <xf numFmtId="0" fontId="4" fillId="10" borderId="38" xfId="18" applyFont="1" applyFill="1" applyBorder="1" applyAlignment="1">
      <alignment horizontal="right" vertical="top" wrapText="1"/>
    </xf>
    <xf numFmtId="0" fontId="13" fillId="3" borderId="35" xfId="18" applyFont="1" applyFill="1" applyBorder="1" applyAlignment="1">
      <alignment vertical="top" shrinkToFit="1"/>
    </xf>
    <xf numFmtId="0" fontId="0" fillId="0" borderId="0" xfId="0" applyFill="1" applyAlignment="1"/>
    <xf numFmtId="0" fontId="9" fillId="0" borderId="8" xfId="18" applyFont="1" applyBorder="1" applyAlignment="1">
      <alignment horizontal="center" vertical="center" wrapText="1"/>
    </xf>
    <xf numFmtId="6" fontId="4" fillId="0" borderId="6" xfId="21" applyNumberFormat="1" applyFont="1" applyFill="1" applyBorder="1" applyAlignment="1"/>
    <xf numFmtId="0" fontId="4" fillId="0" borderId="6" xfId="0" applyFont="1" applyFill="1" applyBorder="1" applyAlignment="1"/>
    <xf numFmtId="0" fontId="5" fillId="0" borderId="0" xfId="18" applyBorder="1"/>
    <xf numFmtId="0" fontId="22" fillId="0" borderId="0" xfId="20" applyFont="1"/>
    <xf numFmtId="0" fontId="3" fillId="0" borderId="0" xfId="20"/>
    <xf numFmtId="0" fontId="9" fillId="13" borderId="6" xfId="20" applyFont="1" applyFill="1" applyBorder="1" applyAlignment="1">
      <alignment horizontal="left" vertical="top" wrapText="1"/>
    </xf>
    <xf numFmtId="0" fontId="7" fillId="13" borderId="6" xfId="20" applyFont="1" applyFill="1" applyBorder="1" applyAlignment="1">
      <alignment horizontal="right" vertical="top" wrapText="1"/>
    </xf>
    <xf numFmtId="167" fontId="9" fillId="13" borderId="7" xfId="20" applyNumberFormat="1" applyFont="1" applyFill="1" applyBorder="1" applyAlignment="1">
      <alignment horizontal="left" vertical="top" wrapText="1" indent="3"/>
    </xf>
    <xf numFmtId="0" fontId="24" fillId="0" borderId="0" xfId="20" applyFont="1"/>
    <xf numFmtId="0" fontId="10" fillId="0" borderId="0" xfId="20" applyFont="1"/>
    <xf numFmtId="0" fontId="7" fillId="0" borderId="0" xfId="20" applyFont="1"/>
    <xf numFmtId="0" fontId="5" fillId="0" borderId="0" xfId="20" applyFont="1"/>
    <xf numFmtId="0" fontId="5" fillId="0" borderId="0" xfId="20" applyFont="1" applyAlignment="1">
      <alignment horizontal="left"/>
    </xf>
    <xf numFmtId="6" fontId="13" fillId="0" borderId="0" xfId="18" applyNumberFormat="1" applyFont="1" applyAlignment="1">
      <alignment vertical="top" wrapText="1"/>
    </xf>
    <xf numFmtId="0" fontId="9" fillId="0" borderId="17" xfId="18" applyFont="1" applyBorder="1" applyAlignment="1">
      <alignment horizontal="right" vertical="top" wrapText="1"/>
    </xf>
    <xf numFmtId="0" fontId="9" fillId="0" borderId="23" xfId="18" applyFont="1" applyBorder="1" applyAlignment="1">
      <alignment horizontal="left" vertical="top" wrapText="1"/>
    </xf>
    <xf numFmtId="0" fontId="9" fillId="0" borderId="35" xfId="18" applyFont="1" applyBorder="1" applyAlignment="1">
      <alignment horizontal="left" vertical="top" wrapText="1"/>
    </xf>
    <xf numFmtId="0" fontId="9" fillId="0" borderId="37" xfId="18" applyFont="1" applyBorder="1" applyAlignment="1">
      <alignment horizontal="right" vertical="top" wrapText="1"/>
    </xf>
    <xf numFmtId="0" fontId="13" fillId="0" borderId="6" xfId="18" applyFont="1" applyBorder="1" applyAlignment="1">
      <alignment horizontal="center" vertical="top" wrapText="1"/>
    </xf>
    <xf numFmtId="0" fontId="13" fillId="0" borderId="0" xfId="18" applyFont="1" applyAlignment="1">
      <alignment horizontal="center" vertical="top" wrapText="1"/>
    </xf>
    <xf numFmtId="6" fontId="13" fillId="0" borderId="6" xfId="18" applyNumberFormat="1" applyFont="1" applyBorder="1" applyAlignment="1">
      <alignment vertical="top"/>
    </xf>
    <xf numFmtId="0" fontId="9" fillId="0" borderId="24" xfId="18" applyFont="1" applyBorder="1" applyAlignment="1">
      <alignment vertical="top" wrapText="1"/>
    </xf>
    <xf numFmtId="0" fontId="29" fillId="0" borderId="25" xfId="18" applyFont="1" applyBorder="1"/>
    <xf numFmtId="0" fontId="9" fillId="0" borderId="18" xfId="18" applyFont="1" applyBorder="1" applyAlignment="1">
      <alignment horizontal="center" vertical="center" wrapText="1"/>
    </xf>
    <xf numFmtId="0" fontId="30" fillId="3" borderId="25" xfId="18" applyFont="1" applyFill="1" applyBorder="1" applyAlignment="1">
      <alignment vertical="top" wrapText="1"/>
    </xf>
    <xf numFmtId="0" fontId="7" fillId="3" borderId="21" xfId="18" applyFont="1" applyFill="1" applyBorder="1" applyAlignment="1">
      <alignment vertical="top" wrapText="1"/>
    </xf>
    <xf numFmtId="0" fontId="7" fillId="3" borderId="22" xfId="18" applyFont="1" applyFill="1" applyBorder="1" applyAlignment="1">
      <alignment vertical="top" wrapText="1"/>
    </xf>
    <xf numFmtId="0" fontId="30" fillId="0" borderId="25" xfId="18" applyFont="1" applyBorder="1" applyAlignment="1">
      <alignment vertical="top" shrinkToFit="1"/>
    </xf>
    <xf numFmtId="0" fontId="30" fillId="3" borderId="9" xfId="18" applyFont="1" applyFill="1" applyBorder="1" applyAlignment="1">
      <alignment vertical="top" wrapText="1"/>
    </xf>
    <xf numFmtId="0" fontId="30" fillId="0" borderId="12" xfId="18" applyFont="1" applyBorder="1" applyAlignment="1">
      <alignment horizontal="right" vertical="top" wrapText="1"/>
    </xf>
    <xf numFmtId="0" fontId="30" fillId="0" borderId="16" xfId="18" applyFont="1" applyBorder="1" applyAlignment="1">
      <alignment horizontal="right" vertical="top" wrapText="1"/>
    </xf>
    <xf numFmtId="0" fontId="30" fillId="0" borderId="15" xfId="18" applyFont="1" applyBorder="1" applyAlignment="1">
      <alignment horizontal="right" vertical="top" wrapText="1"/>
    </xf>
    <xf numFmtId="0" fontId="4" fillId="0" borderId="41" xfId="18" applyFont="1" applyBorder="1" applyAlignment="1">
      <alignment horizontal="right" vertical="top" wrapText="1"/>
    </xf>
    <xf numFmtId="0" fontId="30" fillId="3" borderId="8" xfId="18" applyFont="1" applyFill="1" applyBorder="1" applyAlignment="1">
      <alignment vertical="top" wrapText="1"/>
    </xf>
    <xf numFmtId="0" fontId="4" fillId="0" borderId="0" xfId="18" applyFont="1"/>
    <xf numFmtId="0" fontId="2" fillId="13" borderId="0" xfId="28" applyFill="1"/>
    <xf numFmtId="0" fontId="4" fillId="13" borderId="0" xfId="27" applyFont="1" applyFill="1" applyAlignment="1">
      <alignment horizontal="center"/>
    </xf>
    <xf numFmtId="0" fontId="3" fillId="13" borderId="0" xfId="29" applyFont="1" applyFill="1" applyAlignment="1">
      <alignment horizontal="center"/>
    </xf>
    <xf numFmtId="0" fontId="2" fillId="13" borderId="0" xfId="28" applyFill="1" applyAlignment="1">
      <alignment horizontal="right"/>
    </xf>
    <xf numFmtId="0" fontId="2" fillId="13" borderId="48" xfId="28" applyFill="1" applyBorder="1"/>
    <xf numFmtId="0" fontId="31" fillId="13" borderId="3" xfId="28" applyFont="1" applyFill="1" applyBorder="1" applyAlignment="1">
      <alignment horizontal="center" vertical="top" wrapText="1"/>
    </xf>
    <xf numFmtId="0" fontId="31" fillId="13" borderId="49" xfId="28" applyFont="1" applyFill="1" applyBorder="1" applyAlignment="1">
      <alignment horizontal="center" vertical="top" wrapText="1"/>
    </xf>
    <xf numFmtId="0" fontId="4" fillId="13" borderId="3" xfId="30" applyFont="1" applyFill="1" applyBorder="1" applyAlignment="1" applyProtection="1">
      <alignment horizontal="center" wrapText="1"/>
      <protection locked="0"/>
    </xf>
    <xf numFmtId="0" fontId="4" fillId="13" borderId="5" xfId="30" applyFont="1" applyFill="1" applyBorder="1" applyAlignment="1" applyProtection="1">
      <alignment horizontal="center" wrapText="1"/>
      <protection locked="0"/>
    </xf>
    <xf numFmtId="0" fontId="32" fillId="13" borderId="5" xfId="18" applyFont="1" applyFill="1" applyBorder="1" applyAlignment="1" applyProtection="1">
      <alignment horizontal="center" vertical="top" wrapText="1"/>
      <protection locked="0"/>
    </xf>
    <xf numFmtId="0" fontId="32" fillId="13" borderId="3" xfId="18" applyFont="1" applyFill="1" applyBorder="1" applyAlignment="1" applyProtection="1">
      <alignment horizontal="center" vertical="top" wrapText="1"/>
      <protection locked="0"/>
    </xf>
    <xf numFmtId="0" fontId="33" fillId="13" borderId="3" xfId="28" applyFont="1" applyFill="1" applyBorder="1" applyAlignment="1">
      <alignment horizontal="right"/>
    </xf>
    <xf numFmtId="0" fontId="5" fillId="13" borderId="51" xfId="18" applyFill="1" applyBorder="1" applyAlignment="1" applyProtection="1">
      <alignment vertical="top" wrapText="1"/>
      <protection locked="0"/>
    </xf>
    <xf numFmtId="170" fontId="2" fillId="13" borderId="3" xfId="28" applyNumberFormat="1" applyFill="1" applyBorder="1"/>
    <xf numFmtId="171" fontId="2" fillId="13" borderId="3" xfId="31" applyNumberFormat="1" applyFont="1" applyFill="1" applyBorder="1"/>
    <xf numFmtId="43" fontId="2" fillId="13" borderId="3" xfId="28" applyNumberFormat="1" applyFill="1" applyBorder="1"/>
    <xf numFmtId="43" fontId="2" fillId="13" borderId="3" xfId="31" applyFont="1" applyFill="1" applyBorder="1"/>
    <xf numFmtId="0" fontId="5" fillId="13" borderId="3" xfId="18" applyFill="1" applyBorder="1" applyAlignment="1" applyProtection="1">
      <alignment vertical="top" wrapText="1"/>
      <protection locked="0"/>
    </xf>
    <xf numFmtId="0" fontId="33" fillId="13" borderId="3" xfId="28" applyFont="1" applyFill="1" applyBorder="1" applyAlignment="1">
      <alignment horizontal="right" wrapText="1"/>
    </xf>
    <xf numFmtId="0" fontId="34" fillId="0" borderId="0" xfId="20" applyFont="1"/>
    <xf numFmtId="0" fontId="5" fillId="0" borderId="3" xfId="20" applyFont="1" applyBorder="1" applyAlignment="1">
      <alignment horizontal="center"/>
    </xf>
    <xf numFmtId="3" fontId="5" fillId="12" borderId="3" xfId="20" applyNumberFormat="1" applyFont="1" applyFill="1" applyBorder="1"/>
    <xf numFmtId="3" fontId="5" fillId="0" borderId="3" xfId="20" applyNumberFormat="1" applyFont="1" applyBorder="1"/>
    <xf numFmtId="0" fontId="4" fillId="0" borderId="3" xfId="20" quotePrefix="1" applyFont="1" applyBorder="1" applyAlignment="1">
      <alignment horizontal="center"/>
    </xf>
    <xf numFmtId="0" fontId="4" fillId="0" borderId="3" xfId="20" quotePrefix="1" applyFont="1" applyBorder="1" applyAlignment="1">
      <alignment horizontal="right"/>
    </xf>
    <xf numFmtId="0" fontId="4" fillId="0" borderId="3" xfId="20" quotePrefix="1" applyFont="1" applyBorder="1" applyAlignment="1">
      <alignment horizontal="right" wrapText="1"/>
    </xf>
    <xf numFmtId="0" fontId="4" fillId="6" borderId="3" xfId="20" applyFont="1" applyFill="1" applyBorder="1" applyAlignment="1" applyProtection="1">
      <alignment horizontal="center" wrapText="1"/>
      <protection locked="0"/>
    </xf>
    <xf numFmtId="0" fontId="35" fillId="0" borderId="3" xfId="20" applyFont="1" applyBorder="1" applyAlignment="1">
      <alignment horizontal="left"/>
    </xf>
    <xf numFmtId="3" fontId="35" fillId="12" borderId="3" xfId="20" applyNumberFormat="1" applyFont="1" applyFill="1" applyBorder="1"/>
    <xf numFmtId="0" fontId="5" fillId="0" borderId="3" xfId="20" applyFont="1" applyBorder="1" applyAlignment="1">
      <alignment horizontal="left"/>
    </xf>
    <xf numFmtId="0" fontId="4" fillId="0" borderId="3" xfId="20" quotePrefix="1" applyFont="1" applyBorder="1" applyAlignment="1">
      <alignment horizontal="left"/>
    </xf>
    <xf numFmtId="0" fontId="4" fillId="0" borderId="3" xfId="20" quotePrefix="1" applyFont="1" applyBorder="1" applyAlignment="1" applyProtection="1">
      <alignment horizontal="right" wrapText="1"/>
      <protection locked="0"/>
    </xf>
    <xf numFmtId="0" fontId="4" fillId="6" borderId="3" xfId="20" applyFont="1" applyFill="1" applyBorder="1" applyAlignment="1">
      <alignment horizontal="right" wrapText="1"/>
    </xf>
    <xf numFmtId="172" fontId="35" fillId="12" borderId="3" xfId="20" applyNumberFormat="1" applyFont="1" applyFill="1" applyBorder="1"/>
    <xf numFmtId="172" fontId="5" fillId="12" borderId="3" xfId="20" applyNumberFormat="1" applyFont="1" applyFill="1" applyBorder="1"/>
    <xf numFmtId="172" fontId="5" fillId="0" borderId="3" xfId="20" applyNumberFormat="1" applyFont="1" applyBorder="1"/>
    <xf numFmtId="173" fontId="5" fillId="12" borderId="39" xfId="20" applyNumberFormat="1" applyFont="1" applyFill="1" applyBorder="1"/>
    <xf numFmtId="173" fontId="5" fillId="0" borderId="39" xfId="20" applyNumberFormat="1" applyFont="1" applyBorder="1"/>
    <xf numFmtId="173" fontId="5" fillId="0" borderId="3" xfId="20" applyNumberFormat="1" applyFont="1" applyBorder="1"/>
    <xf numFmtId="171" fontId="37" fillId="0" borderId="26" xfId="32" applyNumberFormat="1" applyFont="1" applyBorder="1" applyAlignment="1">
      <alignment vertical="top" wrapText="1"/>
    </xf>
    <xf numFmtId="171" fontId="37" fillId="3" borderId="0" xfId="32" applyNumberFormat="1" applyFont="1" applyFill="1" applyAlignment="1">
      <alignment vertical="top" wrapText="1"/>
    </xf>
    <xf numFmtId="171" fontId="37" fillId="3" borderId="7" xfId="32" applyNumberFormat="1" applyFont="1" applyFill="1" applyBorder="1" applyAlignment="1">
      <alignment vertical="top" wrapText="1"/>
    </xf>
    <xf numFmtId="171" fontId="37" fillId="0" borderId="40" xfId="32" applyNumberFormat="1" applyFont="1" applyBorder="1" applyAlignment="1">
      <alignment vertical="top" wrapText="1"/>
    </xf>
    <xf numFmtId="171" fontId="37" fillId="0" borderId="27" xfId="32" applyNumberFormat="1" applyFont="1" applyBorder="1" applyAlignment="1">
      <alignment vertical="top" wrapText="1"/>
    </xf>
    <xf numFmtId="171" fontId="37" fillId="0" borderId="3" xfId="32" applyNumberFormat="1" applyFont="1" applyBorder="1" applyAlignment="1">
      <alignment vertical="top" wrapText="1"/>
    </xf>
    <xf numFmtId="171" fontId="37" fillId="0" borderId="28" xfId="32" applyNumberFormat="1" applyFont="1" applyBorder="1" applyAlignment="1">
      <alignment vertical="top" wrapText="1"/>
    </xf>
    <xf numFmtId="171" fontId="37" fillId="0" borderId="39" xfId="32" applyNumberFormat="1" applyFont="1" applyBorder="1" applyAlignment="1">
      <alignment vertical="top" wrapText="1"/>
    </xf>
    <xf numFmtId="171" fontId="37" fillId="0" borderId="29" xfId="32" applyNumberFormat="1" applyFont="1" applyBorder="1" applyAlignment="1">
      <alignment vertical="top" wrapText="1"/>
    </xf>
    <xf numFmtId="171" fontId="30" fillId="0" borderId="41" xfId="32" applyNumberFormat="1" applyFont="1" applyBorder="1" applyAlignment="1">
      <alignment vertical="top" wrapText="1"/>
    </xf>
    <xf numFmtId="171" fontId="37" fillId="3" borderId="10" xfId="32" applyNumberFormat="1" applyFont="1" applyFill="1" applyBorder="1" applyAlignment="1">
      <alignment vertical="top" wrapText="1"/>
    </xf>
    <xf numFmtId="171" fontId="37" fillId="3" borderId="11" xfId="32" applyNumberFormat="1" applyFont="1" applyFill="1" applyBorder="1" applyAlignment="1">
      <alignment vertical="top" wrapText="1"/>
    </xf>
    <xf numFmtId="171" fontId="37" fillId="0" borderId="42" xfId="32" applyNumberFormat="1" applyFont="1" applyBorder="1" applyAlignment="1">
      <alignment vertical="top" wrapText="1"/>
    </xf>
    <xf numFmtId="171" fontId="37" fillId="0" borderId="43" xfId="32" applyNumberFormat="1" applyFont="1" applyBorder="1" applyAlignment="1">
      <alignment vertical="top" wrapText="1"/>
    </xf>
    <xf numFmtId="171" fontId="37" fillId="0" borderId="5" xfId="32" applyNumberFormat="1" applyFont="1" applyBorder="1" applyAlignment="1">
      <alignment vertical="top" wrapText="1"/>
    </xf>
    <xf numFmtId="171" fontId="37" fillId="0" borderId="44" xfId="32" applyNumberFormat="1" applyFont="1" applyBorder="1" applyAlignment="1">
      <alignment vertical="top" wrapText="1"/>
    </xf>
    <xf numFmtId="171" fontId="37" fillId="0" borderId="45" xfId="32" applyNumberFormat="1" applyFont="1" applyBorder="1" applyAlignment="1">
      <alignment vertical="top" wrapText="1"/>
    </xf>
    <xf numFmtId="171" fontId="37" fillId="0" borderId="46" xfId="32" applyNumberFormat="1" applyFont="1" applyBorder="1" applyAlignment="1">
      <alignment vertical="top" wrapText="1"/>
    </xf>
    <xf numFmtId="171" fontId="30" fillId="0" borderId="47" xfId="32" applyNumberFormat="1" applyFont="1" applyBorder="1" applyAlignment="1">
      <alignment vertical="top" wrapText="1"/>
    </xf>
    <xf numFmtId="171" fontId="30" fillId="0" borderId="31" xfId="32" applyNumberFormat="1" applyFont="1" applyBorder="1" applyAlignment="1">
      <alignment vertical="top" wrapText="1"/>
    </xf>
    <xf numFmtId="171" fontId="37" fillId="0" borderId="12" xfId="32" applyNumberFormat="1" applyFont="1" applyBorder="1" applyAlignment="1">
      <alignment vertical="top" wrapText="1"/>
    </xf>
    <xf numFmtId="171" fontId="37" fillId="0" borderId="13" xfId="32" applyNumberFormat="1" applyFont="1" applyBorder="1" applyAlignment="1">
      <alignment vertical="top" wrapText="1"/>
    </xf>
    <xf numFmtId="171" fontId="37" fillId="6" borderId="10" xfId="32" applyNumberFormat="1" applyFont="1" applyFill="1" applyBorder="1" applyAlignment="1">
      <alignment vertical="top" wrapText="1"/>
    </xf>
    <xf numFmtId="171" fontId="37" fillId="6" borderId="11" xfId="32" applyNumberFormat="1" applyFont="1" applyFill="1" applyBorder="1" applyAlignment="1">
      <alignment vertical="top" wrapText="1"/>
    </xf>
    <xf numFmtId="171" fontId="37" fillId="6" borderId="14" xfId="32" applyNumberFormat="1" applyFont="1" applyFill="1" applyBorder="1" applyAlignment="1">
      <alignment vertical="top" wrapText="1"/>
    </xf>
    <xf numFmtId="171" fontId="37" fillId="6" borderId="15" xfId="32" applyNumberFormat="1" applyFont="1" applyFill="1" applyBorder="1" applyAlignment="1">
      <alignment vertical="top" wrapText="1"/>
    </xf>
    <xf numFmtId="171" fontId="37" fillId="6" borderId="12" xfId="32" applyNumberFormat="1" applyFont="1" applyFill="1" applyBorder="1" applyAlignment="1">
      <alignment vertical="top" wrapText="1"/>
    </xf>
    <xf numFmtId="171" fontId="37" fillId="6" borderId="13" xfId="32" applyNumberFormat="1" applyFont="1" applyFill="1" applyBorder="1" applyAlignment="1">
      <alignment vertical="top" wrapText="1"/>
    </xf>
    <xf numFmtId="171" fontId="37" fillId="6" borderId="16" xfId="32" applyNumberFormat="1" applyFont="1" applyFill="1" applyBorder="1" applyAlignment="1">
      <alignment vertical="top" wrapText="1"/>
    </xf>
    <xf numFmtId="171" fontId="37" fillId="8" borderId="13" xfId="32" applyNumberFormat="1" applyFont="1" applyFill="1" applyBorder="1" applyAlignment="1">
      <alignment vertical="top" wrapText="1"/>
    </xf>
    <xf numFmtId="171" fontId="37" fillId="8" borderId="11" xfId="32" applyNumberFormat="1" applyFont="1" applyFill="1" applyBorder="1" applyAlignment="1">
      <alignment vertical="top" wrapText="1"/>
    </xf>
    <xf numFmtId="171" fontId="37" fillId="8" borderId="8" xfId="32" applyNumberFormat="1" applyFont="1" applyFill="1" applyBorder="1" applyAlignment="1">
      <alignment vertical="top" wrapText="1"/>
    </xf>
    <xf numFmtId="171" fontId="37" fillId="6" borderId="17" xfId="32" applyNumberFormat="1" applyFont="1" applyFill="1" applyBorder="1" applyAlignment="1">
      <alignment vertical="top" wrapText="1"/>
    </xf>
    <xf numFmtId="171" fontId="37" fillId="0" borderId="17" xfId="32" applyNumberFormat="1" applyFont="1" applyBorder="1" applyAlignment="1">
      <alignment vertical="top" wrapText="1"/>
    </xf>
    <xf numFmtId="171" fontId="37" fillId="0" borderId="19" xfId="32" applyNumberFormat="1" applyFont="1" applyBorder="1" applyAlignment="1">
      <alignment vertical="top" wrapText="1"/>
    </xf>
    <xf numFmtId="171" fontId="37" fillId="0" borderId="6" xfId="32" applyNumberFormat="1" applyFont="1" applyBorder="1" applyAlignment="1">
      <alignment vertical="top" wrapText="1"/>
    </xf>
    <xf numFmtId="171" fontId="37" fillId="0" borderId="20" xfId="32" applyNumberFormat="1" applyFont="1" applyBorder="1" applyAlignment="1">
      <alignment vertical="top" wrapText="1"/>
    </xf>
    <xf numFmtId="171" fontId="37" fillId="0" borderId="14" xfId="32" applyNumberFormat="1" applyFont="1" applyBorder="1" applyAlignment="1">
      <alignment vertical="top" wrapText="1"/>
    </xf>
    <xf numFmtId="171" fontId="37" fillId="0" borderId="34" xfId="32" applyNumberFormat="1" applyFont="1" applyBorder="1" applyAlignment="1">
      <alignment vertical="top" wrapText="1"/>
    </xf>
    <xf numFmtId="171" fontId="37" fillId="0" borderId="31" xfId="32" applyNumberFormat="1" applyFont="1" applyBorder="1" applyAlignment="1">
      <alignment vertical="top" wrapText="1"/>
    </xf>
    <xf numFmtId="171" fontId="37" fillId="0" borderId="8" xfId="32" applyNumberFormat="1" applyFont="1" applyBorder="1" applyAlignment="1">
      <alignment vertical="top" wrapText="1"/>
    </xf>
    <xf numFmtId="171" fontId="38" fillId="9" borderId="10" xfId="32" applyNumberFormat="1" applyFont="1" applyFill="1" applyBorder="1" applyAlignment="1">
      <alignment horizontal="center" vertical="top" wrapText="1"/>
    </xf>
    <xf numFmtId="171" fontId="38" fillId="9" borderId="11" xfId="32" applyNumberFormat="1" applyFont="1" applyFill="1" applyBorder="1" applyAlignment="1">
      <alignment horizontal="center" vertical="top" wrapText="1"/>
    </xf>
    <xf numFmtId="171" fontId="37" fillId="0" borderId="16" xfId="32" applyNumberFormat="1" applyFont="1" applyBorder="1" applyAlignment="1">
      <alignment vertical="top" wrapText="1"/>
    </xf>
    <xf numFmtId="171" fontId="37" fillId="0" borderId="15" xfId="32" applyNumberFormat="1" applyFont="1" applyBorder="1" applyAlignment="1">
      <alignment vertical="top" wrapText="1"/>
    </xf>
    <xf numFmtId="171" fontId="37" fillId="0" borderId="8" xfId="32" applyNumberFormat="1" applyFont="1" applyBorder="1" applyAlignment="1">
      <alignment horizontal="right" vertical="top" wrapText="1"/>
    </xf>
    <xf numFmtId="171" fontId="30" fillId="0" borderId="8" xfId="32" applyNumberFormat="1" applyFont="1" applyBorder="1" applyAlignment="1">
      <alignment horizontal="center" vertical="top" wrapText="1"/>
    </xf>
    <xf numFmtId="171" fontId="37" fillId="10" borderId="0" xfId="32" applyNumberFormat="1" applyFont="1" applyFill="1" applyAlignment="1">
      <alignment vertical="top" wrapText="1"/>
    </xf>
    <xf numFmtId="171" fontId="37" fillId="10" borderId="7" xfId="32" applyNumberFormat="1" applyFont="1" applyFill="1" applyBorder="1" applyAlignment="1">
      <alignment vertical="top" wrapText="1"/>
    </xf>
    <xf numFmtId="0" fontId="7" fillId="13" borderId="6" xfId="20" applyFont="1" applyFill="1" applyBorder="1" applyAlignment="1">
      <alignment vertical="top" wrapText="1"/>
    </xf>
    <xf numFmtId="0" fontId="3" fillId="13" borderId="7" xfId="20" applyFill="1" applyBorder="1"/>
    <xf numFmtId="0" fontId="13" fillId="13" borderId="6" xfId="20" applyFont="1" applyFill="1" applyBorder="1" applyAlignment="1">
      <alignment horizontal="center" vertical="top"/>
    </xf>
    <xf numFmtId="0" fontId="9" fillId="13" borderId="6" xfId="20" applyFont="1" applyFill="1" applyBorder="1" applyAlignment="1">
      <alignment vertical="top" wrapText="1"/>
    </xf>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9" fillId="0" borderId="0" xfId="20" applyFont="1" applyAlignment="1">
      <alignment horizontal="center"/>
    </xf>
    <xf numFmtId="0" fontId="4" fillId="0" borderId="0" xfId="20" applyFont="1" applyAlignment="1">
      <alignment horizontal="center"/>
    </xf>
    <xf numFmtId="0" fontId="9" fillId="0" borderId="0" xfId="20" applyFont="1" applyAlignment="1">
      <alignment horizontal="center" vertical="top" wrapText="1"/>
    </xf>
    <xf numFmtId="0" fontId="5" fillId="0" borderId="0" xfId="20" applyFont="1" applyAlignment="1">
      <alignment horizontal="center"/>
    </xf>
    <xf numFmtId="0" fontId="27" fillId="0" borderId="0" xfId="18" applyFont="1" applyFill="1" applyBorder="1" applyAlignment="1">
      <alignment horizontal="center"/>
    </xf>
    <xf numFmtId="0" fontId="4" fillId="0" borderId="0" xfId="18" applyFont="1" applyFill="1" applyBorder="1" applyAlignment="1">
      <alignment horizontal="center"/>
    </xf>
    <xf numFmtId="171" fontId="5" fillId="0" borderId="0" xfId="18" applyNumberFormat="1"/>
    <xf numFmtId="9" fontId="5" fillId="0" borderId="0" xfId="33" applyFont="1"/>
    <xf numFmtId="0" fontId="41" fillId="0" borderId="0" xfId="0" applyFont="1" applyAlignment="1">
      <alignment wrapText="1"/>
    </xf>
    <xf numFmtId="0" fontId="43" fillId="0" borderId="21" xfId="0" applyFont="1" applyBorder="1" applyAlignment="1">
      <alignment wrapText="1"/>
    </xf>
    <xf numFmtId="0" fontId="43" fillId="0" borderId="22" xfId="0" applyFont="1" applyBorder="1" applyAlignment="1">
      <alignment wrapText="1"/>
    </xf>
    <xf numFmtId="0" fontId="0" fillId="0" borderId="0" xfId="0" applyAlignment="1">
      <alignment wrapText="1"/>
    </xf>
    <xf numFmtId="0" fontId="44" fillId="0" borderId="6" xfId="0" applyFont="1" applyBorder="1" applyAlignment="1">
      <alignment wrapText="1"/>
    </xf>
    <xf numFmtId="0" fontId="44" fillId="0" borderId="0" xfId="0" applyFont="1" applyAlignment="1">
      <alignment wrapText="1"/>
    </xf>
    <xf numFmtId="0" fontId="44" fillId="0" borderId="7" xfId="0" applyFont="1" applyBorder="1" applyAlignment="1">
      <alignment wrapText="1"/>
    </xf>
    <xf numFmtId="0" fontId="45" fillId="0" borderId="6" xfId="0" applyFont="1" applyBorder="1" applyAlignment="1">
      <alignment wrapText="1"/>
    </xf>
    <xf numFmtId="3" fontId="45" fillId="0" borderId="0" xfId="0" applyNumberFormat="1" applyFont="1" applyAlignment="1">
      <alignment wrapText="1"/>
    </xf>
    <xf numFmtId="3" fontId="45" fillId="0" borderId="7" xfId="0" applyNumberFormat="1" applyFont="1" applyBorder="1" applyAlignment="1">
      <alignment wrapText="1"/>
    </xf>
    <xf numFmtId="0" fontId="45" fillId="14" borderId="6" xfId="0" applyFont="1" applyFill="1" applyBorder="1" applyAlignment="1">
      <alignment wrapText="1"/>
    </xf>
    <xf numFmtId="3" fontId="45" fillId="14" borderId="0" xfId="0" applyNumberFormat="1" applyFont="1" applyFill="1" applyAlignment="1">
      <alignment wrapText="1"/>
    </xf>
    <xf numFmtId="3" fontId="45" fillId="14" borderId="7" xfId="0" applyNumberFormat="1" applyFont="1" applyFill="1" applyBorder="1" applyAlignment="1">
      <alignment wrapText="1"/>
    </xf>
    <xf numFmtId="0" fontId="45" fillId="0" borderId="25" xfId="0" applyFont="1" applyBorder="1" applyAlignment="1">
      <alignment wrapText="1"/>
    </xf>
    <xf numFmtId="3" fontId="45" fillId="0" borderId="24" xfId="0" applyNumberFormat="1" applyFont="1" applyBorder="1" applyAlignment="1">
      <alignment wrapText="1"/>
    </xf>
    <xf numFmtId="3" fontId="45" fillId="0" borderId="33" xfId="0" applyNumberFormat="1" applyFont="1" applyBorder="1" applyAlignment="1">
      <alignment wrapText="1"/>
    </xf>
    <xf numFmtId="0" fontId="43" fillId="0" borderId="24" xfId="0" applyFont="1" applyBorder="1" applyAlignment="1">
      <alignment wrapText="1"/>
    </xf>
    <xf numFmtId="10" fontId="45" fillId="0" borderId="0" xfId="0" applyNumberFormat="1" applyFont="1" applyAlignment="1">
      <alignment wrapText="1"/>
    </xf>
    <xf numFmtId="10" fontId="45" fillId="0" borderId="7" xfId="0" applyNumberFormat="1" applyFont="1" applyBorder="1" applyAlignment="1">
      <alignment wrapText="1"/>
    </xf>
    <xf numFmtId="0" fontId="45" fillId="0" borderId="0" xfId="0" applyFont="1" applyAlignment="1">
      <alignment wrapText="1"/>
    </xf>
    <xf numFmtId="0" fontId="45" fillId="0" borderId="7" xfId="0" applyFont="1" applyBorder="1" applyAlignment="1">
      <alignment wrapText="1"/>
    </xf>
    <xf numFmtId="0" fontId="44" fillId="0" borderId="25" xfId="0" applyFont="1" applyBorder="1" applyAlignment="1">
      <alignment wrapText="1"/>
    </xf>
    <xf numFmtId="3" fontId="44" fillId="0" borderId="24" xfId="0" applyNumberFormat="1" applyFont="1" applyBorder="1" applyAlignment="1">
      <alignment wrapText="1"/>
    </xf>
    <xf numFmtId="3" fontId="44" fillId="0" borderId="33" xfId="0" applyNumberFormat="1" applyFont="1" applyBorder="1" applyAlignment="1">
      <alignment wrapText="1"/>
    </xf>
    <xf numFmtId="0" fontId="43" fillId="0" borderId="0" xfId="0" applyFont="1" applyAlignment="1">
      <alignment wrapText="1"/>
    </xf>
    <xf numFmtId="0" fontId="40" fillId="0" borderId="0" xfId="34" applyAlignment="1">
      <alignment wrapText="1"/>
    </xf>
    <xf numFmtId="0" fontId="5" fillId="15" borderId="3" xfId="0" applyFont="1" applyFill="1" applyBorder="1" applyAlignment="1">
      <alignment wrapText="1"/>
    </xf>
    <xf numFmtId="0" fontId="5" fillId="15" borderId="51" xfId="0" applyFont="1" applyFill="1" applyBorder="1" applyAlignment="1">
      <alignment wrapText="1"/>
    </xf>
    <xf numFmtId="0" fontId="46" fillId="15" borderId="5" xfId="0" applyFont="1" applyFill="1" applyBorder="1" applyAlignment="1">
      <alignment wrapText="1"/>
    </xf>
    <xf numFmtId="0" fontId="46" fillId="16" borderId="5" xfId="0" applyFont="1" applyFill="1" applyBorder="1" applyAlignment="1">
      <alignment wrapText="1"/>
    </xf>
    <xf numFmtId="0" fontId="46" fillId="15" borderId="52" xfId="0" applyFont="1" applyFill="1" applyBorder="1" applyAlignment="1">
      <alignment wrapText="1"/>
    </xf>
    <xf numFmtId="0" fontId="46" fillId="16" borderId="52" xfId="0" applyFont="1" applyFill="1" applyBorder="1" applyAlignment="1">
      <alignment wrapText="1"/>
    </xf>
    <xf numFmtId="3" fontId="46" fillId="15" borderId="52" xfId="0" applyNumberFormat="1" applyFont="1" applyFill="1" applyBorder="1" applyAlignment="1">
      <alignment wrapText="1"/>
    </xf>
    <xf numFmtId="0" fontId="33" fillId="13" borderId="53" xfId="28" applyFont="1" applyFill="1" applyBorder="1" applyAlignment="1">
      <alignment horizontal="right"/>
    </xf>
    <xf numFmtId="0" fontId="5" fillId="13" borderId="53" xfId="18" applyFill="1" applyBorder="1" applyAlignment="1" applyProtection="1">
      <alignment vertical="top" wrapText="1"/>
      <protection locked="0"/>
    </xf>
    <xf numFmtId="171" fontId="2" fillId="13" borderId="53" xfId="31" applyNumberFormat="1" applyFont="1" applyFill="1" applyBorder="1"/>
    <xf numFmtId="171" fontId="2" fillId="13" borderId="0" xfId="31" applyNumberFormat="1" applyFont="1" applyFill="1" applyBorder="1"/>
    <xf numFmtId="43" fontId="2" fillId="13" borderId="0" xfId="28" applyNumberFormat="1" applyFill="1" applyBorder="1"/>
    <xf numFmtId="43" fontId="2" fillId="13" borderId="0" xfId="31" applyFont="1" applyFill="1" applyBorder="1"/>
    <xf numFmtId="0" fontId="5" fillId="0" borderId="6" xfId="0" applyFont="1" applyFill="1" applyBorder="1"/>
    <xf numFmtId="0" fontId="5" fillId="0" borderId="25" xfId="0" applyFont="1" applyFill="1" applyBorder="1"/>
    <xf numFmtId="0" fontId="5" fillId="0" borderId="0" xfId="0" applyFont="1" applyFill="1"/>
    <xf numFmtId="0" fontId="48" fillId="13" borderId="53" xfId="28" applyFont="1" applyFill="1" applyBorder="1" applyAlignment="1">
      <alignment horizontal="left" wrapText="1"/>
    </xf>
    <xf numFmtId="3" fontId="46" fillId="0" borderId="5" xfId="0" applyNumberFormat="1" applyFont="1" applyFill="1" applyBorder="1" applyAlignment="1">
      <alignment wrapText="1"/>
    </xf>
    <xf numFmtId="3" fontId="46" fillId="0" borderId="52" xfId="0" applyNumberFormat="1" applyFont="1" applyFill="1" applyBorder="1" applyAlignment="1">
      <alignment wrapText="1"/>
    </xf>
    <xf numFmtId="3" fontId="46" fillId="15" borderId="5" xfId="0" applyNumberFormat="1" applyFont="1" applyFill="1" applyBorder="1" applyAlignment="1">
      <alignment wrapText="1"/>
    </xf>
    <xf numFmtId="0" fontId="30" fillId="0" borderId="0" xfId="18" applyFont="1"/>
    <xf numFmtId="0" fontId="9" fillId="0" borderId="0" xfId="18" applyFont="1"/>
    <xf numFmtId="15" fontId="3" fillId="0" borderId="0" xfId="0" applyNumberFormat="1" applyFont="1" applyFill="1" applyBorder="1" applyAlignment="1">
      <alignment horizontal="center"/>
    </xf>
    <xf numFmtId="15" fontId="40" fillId="0" borderId="24" xfId="34" applyNumberFormat="1" applyFill="1" applyBorder="1" applyAlignment="1">
      <alignment horizontal="center"/>
    </xf>
    <xf numFmtId="171" fontId="30" fillId="0" borderId="8" xfId="32" applyNumberFormat="1" applyFont="1" applyFill="1" applyBorder="1" applyAlignment="1">
      <alignment horizontal="right" vertical="center" wrapText="1"/>
    </xf>
    <xf numFmtId="171" fontId="5" fillId="0" borderId="0" xfId="32" applyNumberFormat="1" applyFont="1"/>
    <xf numFmtId="0" fontId="12" fillId="9" borderId="24" xfId="18" applyFont="1" applyFill="1" applyBorder="1" applyAlignment="1">
      <alignment horizontal="center" vertical="top" wrapText="1"/>
    </xf>
    <xf numFmtId="0" fontId="9" fillId="0" borderId="12" xfId="18" applyFont="1" applyBorder="1" applyAlignment="1">
      <alignment horizontal="center" vertical="center" wrapText="1"/>
    </xf>
    <xf numFmtId="43" fontId="5" fillId="0" borderId="0" xfId="18" applyNumberFormat="1"/>
    <xf numFmtId="171" fontId="37" fillId="0" borderId="20" xfId="32" applyNumberFormat="1" applyFont="1" applyFill="1" applyBorder="1" applyAlignment="1">
      <alignment vertical="top" wrapText="1"/>
    </xf>
    <xf numFmtId="171" fontId="37" fillId="0" borderId="14" xfId="32" applyNumberFormat="1" applyFont="1" applyFill="1" applyBorder="1" applyAlignment="1">
      <alignment vertical="top" wrapText="1"/>
    </xf>
    <xf numFmtId="171" fontId="37" fillId="0" borderId="34" xfId="32" applyNumberFormat="1" applyFont="1" applyFill="1" applyBorder="1" applyAlignment="1">
      <alignment vertical="top" wrapText="1"/>
    </xf>
    <xf numFmtId="171" fontId="37" fillId="0" borderId="17" xfId="32" applyNumberFormat="1" applyFont="1" applyFill="1" applyBorder="1" applyAlignment="1">
      <alignment vertical="top" wrapText="1"/>
    </xf>
    <xf numFmtId="171" fontId="37" fillId="0" borderId="6" xfId="32" applyNumberFormat="1" applyFont="1" applyFill="1" applyBorder="1" applyAlignment="1">
      <alignment vertical="top" wrapText="1"/>
    </xf>
    <xf numFmtId="0" fontId="9" fillId="0" borderId="0" xfId="18" applyFont="1" applyBorder="1" applyAlignment="1">
      <alignment horizontal="center" vertical="center" wrapText="1"/>
    </xf>
    <xf numFmtId="0" fontId="7" fillId="13" borderId="6" xfId="20" applyFont="1" applyFill="1" applyBorder="1" applyAlignment="1">
      <alignment vertical="top" wrapText="1"/>
    </xf>
    <xf numFmtId="0" fontId="3" fillId="13" borderId="7" xfId="20" applyFill="1" applyBorder="1" applyAlignment="1"/>
    <xf numFmtId="0" fontId="9" fillId="13" borderId="6" xfId="20" applyFont="1" applyFill="1" applyBorder="1" applyAlignment="1">
      <alignment vertical="top" wrapText="1"/>
    </xf>
    <xf numFmtId="0" fontId="10" fillId="13" borderId="7" xfId="20" applyFont="1" applyFill="1" applyBorder="1" applyAlignment="1"/>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7" fillId="13" borderId="25" xfId="20" applyFont="1" applyFill="1" applyBorder="1" applyAlignment="1">
      <alignment wrapText="1"/>
    </xf>
    <xf numFmtId="0" fontId="7" fillId="13" borderId="33" xfId="20" applyFont="1" applyFill="1" applyBorder="1" applyAlignment="1">
      <alignment wrapText="1"/>
    </xf>
    <xf numFmtId="0" fontId="20" fillId="13" borderId="30" xfId="20" applyFont="1" applyFill="1" applyBorder="1" applyAlignment="1">
      <alignment horizontal="center" vertical="top"/>
    </xf>
    <xf numFmtId="0" fontId="20" fillId="13" borderId="22" xfId="20" applyFont="1" applyFill="1" applyBorder="1" applyAlignment="1">
      <alignment horizontal="center" vertical="top"/>
    </xf>
    <xf numFmtId="0" fontId="13" fillId="13" borderId="6" xfId="20" applyFont="1" applyFill="1" applyBorder="1" applyAlignment="1">
      <alignment horizontal="center" vertical="top"/>
    </xf>
    <xf numFmtId="0" fontId="13" fillId="13" borderId="7" xfId="20" applyFont="1" applyFill="1" applyBorder="1" applyAlignment="1">
      <alignment horizontal="center" vertical="top"/>
    </xf>
    <xf numFmtId="0" fontId="12" fillId="7" borderId="0" xfId="20" applyFont="1" applyFill="1" applyAlignment="1">
      <alignment horizontal="center"/>
    </xf>
    <xf numFmtId="6" fontId="9" fillId="0" borderId="0" xfId="20" applyNumberFormat="1" applyFont="1" applyAlignment="1">
      <alignment horizontal="center"/>
    </xf>
    <xf numFmtId="0" fontId="9" fillId="0" borderId="0" xfId="20" applyFont="1" applyAlignment="1">
      <alignment horizontal="center"/>
    </xf>
    <xf numFmtId="0" fontId="4" fillId="0" borderId="0" xfId="20" applyFont="1" applyAlignment="1">
      <alignment horizontal="center"/>
    </xf>
    <xf numFmtId="0" fontId="9" fillId="0" borderId="0" xfId="20" applyFont="1" applyAlignment="1">
      <alignment horizontal="center" vertical="top" wrapText="1"/>
    </xf>
    <xf numFmtId="0" fontId="4" fillId="0" borderId="0" xfId="20" applyFont="1" applyAlignment="1">
      <alignment horizontal="center" vertical="top" wrapText="1"/>
    </xf>
    <xf numFmtId="0" fontId="9" fillId="0" borderId="0" xfId="20" applyFont="1" applyAlignment="1">
      <alignment horizontal="center" vertical="center"/>
    </xf>
    <xf numFmtId="0" fontId="5" fillId="0" borderId="0" xfId="20" applyFont="1" applyAlignment="1">
      <alignment horizontal="center"/>
    </xf>
    <xf numFmtId="0" fontId="12" fillId="11" borderId="0" xfId="27" applyFont="1" applyFill="1" applyAlignment="1">
      <alignment horizontal="center"/>
    </xf>
    <xf numFmtId="6" fontId="9" fillId="13" borderId="0" xfId="27" applyNumberFormat="1" applyFont="1" applyFill="1" applyAlignment="1">
      <alignment horizontal="center"/>
    </xf>
    <xf numFmtId="0" fontId="9" fillId="13" borderId="0" xfId="27" applyFont="1" applyFill="1" applyAlignment="1">
      <alignment horizontal="center"/>
    </xf>
    <xf numFmtId="0" fontId="27" fillId="13" borderId="49" xfId="28" applyFont="1" applyFill="1" applyBorder="1" applyAlignment="1">
      <alignment horizontal="center" wrapText="1"/>
    </xf>
    <xf numFmtId="0" fontId="27" fillId="13" borderId="50" xfId="28" applyFont="1" applyFill="1" applyBorder="1" applyAlignment="1">
      <alignment horizontal="center" wrapText="1"/>
    </xf>
    <xf numFmtId="0" fontId="27" fillId="13" borderId="5" xfId="28" applyFont="1" applyFill="1" applyBorder="1" applyAlignment="1">
      <alignment horizontal="center" wrapText="1"/>
    </xf>
    <xf numFmtId="0" fontId="27" fillId="13" borderId="3" xfId="28" applyFont="1" applyFill="1" applyBorder="1" applyAlignment="1">
      <alignment horizontal="center" wrapText="1"/>
    </xf>
    <xf numFmtId="0" fontId="42" fillId="0" borderId="30" xfId="0" applyFont="1" applyBorder="1" applyAlignment="1">
      <alignment wrapText="1"/>
    </xf>
    <xf numFmtId="0" fontId="42" fillId="0" borderId="21" xfId="0" applyFont="1" applyBorder="1" applyAlignment="1">
      <alignment wrapText="1"/>
    </xf>
    <xf numFmtId="0" fontId="45" fillId="0" borderId="0" xfId="0" applyFont="1" applyAlignment="1"/>
    <xf numFmtId="0" fontId="45" fillId="0" borderId="0" xfId="0" applyFont="1" applyAlignment="1">
      <alignment horizontal="left" vertical="top" wrapText="1"/>
    </xf>
    <xf numFmtId="0" fontId="41" fillId="0" borderId="0" xfId="0" applyFont="1" applyAlignment="1">
      <alignment horizontal="left" wrapText="1"/>
    </xf>
    <xf numFmtId="0" fontId="1" fillId="13" borderId="53" xfId="28" quotePrefix="1" applyFont="1" applyFill="1" applyBorder="1" applyAlignment="1">
      <alignment horizontal="left"/>
    </xf>
    <xf numFmtId="0" fontId="2" fillId="13" borderId="53" xfId="28" applyFill="1" applyBorder="1" applyAlignment="1">
      <alignment horizontal="left"/>
    </xf>
    <xf numFmtId="0" fontId="1" fillId="13" borderId="0" xfId="28" quotePrefix="1" applyFont="1" applyFill="1" applyBorder="1" applyAlignment="1">
      <alignment horizontal="left" wrapText="1"/>
    </xf>
    <xf numFmtId="0" fontId="12" fillId="7" borderId="0" xfId="0" applyFont="1" applyFill="1" applyAlignment="1">
      <alignment horizontal="center"/>
    </xf>
    <xf numFmtId="0" fontId="9" fillId="0" borderId="9" xfId="18" applyFont="1" applyBorder="1" applyAlignment="1">
      <alignment horizontal="left" vertical="top" wrapText="1"/>
    </xf>
    <xf numFmtId="0" fontId="5" fillId="0" borderId="10" xfId="18" applyBorder="1" applyAlignment="1">
      <alignment vertical="top" wrapText="1"/>
    </xf>
    <xf numFmtId="0" fontId="5" fillId="0" borderId="10" xfId="18" applyBorder="1" applyAlignment="1"/>
    <xf numFmtId="0" fontId="5" fillId="0" borderId="11" xfId="18" applyBorder="1" applyAlignment="1"/>
    <xf numFmtId="0" fontId="26" fillId="11" borderId="0" xfId="18" applyFont="1" applyFill="1" applyBorder="1" applyAlignment="1">
      <alignment horizontal="center"/>
    </xf>
    <xf numFmtId="6" fontId="27" fillId="0" borderId="0" xfId="18" applyNumberFormat="1" applyFont="1" applyFill="1" applyBorder="1" applyAlignment="1">
      <alignment horizontal="center"/>
    </xf>
    <xf numFmtId="0" fontId="27" fillId="0" borderId="0" xfId="18" applyFont="1" applyFill="1" applyBorder="1" applyAlignment="1">
      <alignment horizontal="center"/>
    </xf>
    <xf numFmtId="0" fontId="13" fillId="0" borderId="0" xfId="18" applyFont="1" applyFill="1" applyBorder="1" applyAlignment="1">
      <alignment horizontal="center"/>
    </xf>
    <xf numFmtId="0" fontId="4" fillId="0" borderId="0" xfId="18" applyFont="1" applyFill="1" applyBorder="1" applyAlignment="1">
      <alignment horizontal="center"/>
    </xf>
    <xf numFmtId="0" fontId="51" fillId="0" borderId="0" xfId="0" applyFont="1" applyAlignment="1">
      <alignment horizontal="left" wrapText="1"/>
    </xf>
    <xf numFmtId="0" fontId="28" fillId="11" borderId="30" xfId="18" applyFont="1" applyFill="1" applyBorder="1" applyAlignment="1">
      <alignment horizontal="center" vertical="top" wrapText="1"/>
    </xf>
    <xf numFmtId="0" fontId="28" fillId="11" borderId="21" xfId="18" applyFont="1" applyFill="1" applyBorder="1" applyAlignment="1">
      <alignment horizontal="center" vertical="top" wrapText="1"/>
    </xf>
    <xf numFmtId="6" fontId="9" fillId="0" borderId="6" xfId="18" applyNumberFormat="1" applyFont="1" applyBorder="1" applyAlignment="1">
      <alignment horizontal="center" vertical="top" wrapText="1"/>
    </xf>
    <xf numFmtId="0" fontId="9" fillId="0" borderId="0" xfId="18" applyFont="1" applyAlignment="1">
      <alignment horizontal="center" vertical="top" wrapText="1"/>
    </xf>
    <xf numFmtId="0" fontId="13" fillId="0" borderId="6" xfId="18" applyFont="1" applyBorder="1" applyAlignment="1">
      <alignment horizontal="center" vertical="top"/>
    </xf>
    <xf numFmtId="0" fontId="13" fillId="0" borderId="0" xfId="18" applyFont="1" applyAlignment="1">
      <alignment horizontal="center" vertical="top"/>
    </xf>
    <xf numFmtId="0" fontId="4" fillId="0" borderId="6" xfId="18" applyFont="1" applyBorder="1" applyAlignment="1">
      <alignment horizontal="center" vertical="center"/>
    </xf>
    <xf numFmtId="0" fontId="4" fillId="0" borderId="0" xfId="18" applyFont="1" applyAlignment="1">
      <alignment horizontal="center" vertical="center"/>
    </xf>
    <xf numFmtId="0" fontId="5" fillId="0" borderId="0" xfId="18" applyAlignment="1">
      <alignment horizontal="left" wrapText="1"/>
    </xf>
    <xf numFmtId="171" fontId="52" fillId="17" borderId="30" xfId="32" applyNumberFormat="1" applyFont="1" applyFill="1" applyBorder="1" applyAlignment="1">
      <alignment horizontal="center" vertical="center" wrapText="1"/>
    </xf>
    <xf numFmtId="171" fontId="52" fillId="17" borderId="21" xfId="32" applyNumberFormat="1" applyFont="1" applyFill="1" applyBorder="1" applyAlignment="1">
      <alignment horizontal="center" vertical="center" wrapText="1"/>
    </xf>
    <xf numFmtId="171" fontId="52" fillId="17" borderId="6" xfId="32" applyNumberFormat="1" applyFont="1" applyFill="1" applyBorder="1" applyAlignment="1">
      <alignment horizontal="center" vertical="center" wrapText="1"/>
    </xf>
    <xf numFmtId="171" fontId="52" fillId="17" borderId="0" xfId="32" applyNumberFormat="1" applyFont="1" applyFill="1" applyBorder="1" applyAlignment="1">
      <alignment horizontal="center" vertical="center" wrapText="1"/>
    </xf>
    <xf numFmtId="171" fontId="53" fillId="17" borderId="30" xfId="32" applyNumberFormat="1" applyFont="1" applyFill="1" applyBorder="1" applyAlignment="1">
      <alignment horizontal="center" vertical="center" wrapText="1"/>
    </xf>
    <xf numFmtId="171" fontId="53" fillId="17" borderId="21" xfId="32" applyNumberFormat="1" applyFont="1" applyFill="1" applyBorder="1" applyAlignment="1">
      <alignment horizontal="center" vertical="center" wrapText="1"/>
    </xf>
    <xf numFmtId="171" fontId="53" fillId="17" borderId="22" xfId="32" applyNumberFormat="1" applyFont="1" applyFill="1" applyBorder="1" applyAlignment="1">
      <alignment horizontal="center" vertical="center" wrapText="1"/>
    </xf>
    <xf numFmtId="171" fontId="53" fillId="17" borderId="6" xfId="32" applyNumberFormat="1" applyFont="1" applyFill="1" applyBorder="1" applyAlignment="1">
      <alignment horizontal="center" vertical="center" wrapText="1"/>
    </xf>
    <xf numFmtId="171" fontId="53" fillId="17" borderId="0" xfId="32" applyNumberFormat="1" applyFont="1" applyFill="1" applyBorder="1" applyAlignment="1">
      <alignment horizontal="center" vertical="center" wrapText="1"/>
    </xf>
    <xf numFmtId="171" fontId="53" fillId="17" borderId="7" xfId="32" applyNumberFormat="1" applyFont="1" applyFill="1" applyBorder="1" applyAlignment="1">
      <alignment horizontal="center" vertical="center" wrapText="1"/>
    </xf>
    <xf numFmtId="171" fontId="30" fillId="17" borderId="9" xfId="32" applyNumberFormat="1" applyFont="1" applyFill="1" applyBorder="1" applyAlignment="1">
      <alignment horizontal="center" vertical="center" wrapText="1"/>
    </xf>
    <xf numFmtId="171" fontId="30" fillId="17" borderId="10" xfId="32" applyNumberFormat="1" applyFont="1" applyFill="1" applyBorder="1" applyAlignment="1">
      <alignment horizontal="center" vertical="center" wrapText="1"/>
    </xf>
    <xf numFmtId="171" fontId="30" fillId="17" borderId="11" xfId="32" applyNumberFormat="1" applyFont="1" applyFill="1" applyBorder="1" applyAlignment="1">
      <alignment horizontal="center" vertical="center" wrapText="1"/>
    </xf>
    <xf numFmtId="171" fontId="37" fillId="17" borderId="9" xfId="32" applyNumberFormat="1" applyFont="1" applyFill="1" applyBorder="1" applyAlignment="1">
      <alignment horizontal="center" vertical="top" wrapText="1"/>
    </xf>
    <xf numFmtId="171" fontId="37" fillId="17" borderId="10" xfId="32" applyNumberFormat="1" applyFont="1" applyFill="1" applyBorder="1" applyAlignment="1">
      <alignment horizontal="center" vertical="top" wrapText="1"/>
    </xf>
    <xf numFmtId="171" fontId="37" fillId="17" borderId="11" xfId="32" applyNumberFormat="1" applyFont="1" applyFill="1" applyBorder="1" applyAlignment="1">
      <alignment horizontal="center" vertical="top" wrapText="1"/>
    </xf>
    <xf numFmtId="171" fontId="52" fillId="17" borderId="25" xfId="32" applyNumberFormat="1" applyFont="1" applyFill="1" applyBorder="1" applyAlignment="1">
      <alignment horizontal="center" vertical="center" wrapText="1"/>
    </xf>
    <xf numFmtId="171" fontId="52" fillId="17" borderId="24" xfId="32" applyNumberFormat="1" applyFont="1" applyFill="1" applyBorder="1" applyAlignment="1">
      <alignment horizontal="center" vertical="center" wrapText="1"/>
    </xf>
  </cellXfs>
  <cellStyles count="35">
    <cellStyle name="Actual Date" xfId="1" xr:uid="{00000000-0005-0000-0000-000000000000}"/>
    <cellStyle name="Comma" xfId="32" builtinId="3"/>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4"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xfId="33" builtinId="5"/>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Cara.Koepf@sanjoseca.gov"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zoomScale="70" zoomScaleNormal="70" workbookViewId="0">
      <selection activeCell="F7" sqref="F7"/>
    </sheetView>
  </sheetViews>
  <sheetFormatPr baseColWidth="10" defaultColWidth="8.75" defaultRowHeight="11"/>
  <cols>
    <col min="1" max="1" width="56" style="52" bestFit="1" customWidth="1"/>
    <col min="2" max="2" width="63.75" style="52" customWidth="1"/>
    <col min="3" max="16384" width="8.75" style="52"/>
  </cols>
  <sheetData>
    <row r="1" spans="1:2" s="51" customFormat="1" ht="20">
      <c r="A1" s="254" t="s">
        <v>0</v>
      </c>
      <c r="B1" s="255"/>
    </row>
    <row r="2" spans="1:2" ht="18">
      <c r="A2" s="256"/>
      <c r="B2" s="247"/>
    </row>
    <row r="3" spans="1:2" ht="18">
      <c r="A3" s="256" t="s">
        <v>1</v>
      </c>
      <c r="B3" s="247"/>
    </row>
    <row r="4" spans="1:2" ht="18">
      <c r="A4" s="256" t="s">
        <v>2</v>
      </c>
      <c r="B4" s="257"/>
    </row>
    <row r="5" spans="1:2" ht="18">
      <c r="A5" s="256" t="s">
        <v>3</v>
      </c>
      <c r="B5" s="257"/>
    </row>
    <row r="6" spans="1:2" ht="18">
      <c r="A6" s="173"/>
      <c r="B6" s="172"/>
    </row>
    <row r="7" spans="1:2" ht="185.25" customHeight="1">
      <c r="A7" s="246" t="s">
        <v>4</v>
      </c>
      <c r="B7" s="247"/>
    </row>
    <row r="8" spans="1:2" ht="18.75" customHeight="1">
      <c r="A8" s="171"/>
      <c r="B8" s="172"/>
    </row>
    <row r="9" spans="1:2" ht="17">
      <c r="A9" s="174" t="s">
        <v>5</v>
      </c>
      <c r="B9" s="172"/>
    </row>
    <row r="10" spans="1:2" ht="84" customHeight="1">
      <c r="A10" s="246" t="s">
        <v>6</v>
      </c>
      <c r="B10" s="247"/>
    </row>
    <row r="11" spans="1:2" ht="16.5" customHeight="1">
      <c r="A11" s="171"/>
      <c r="B11" s="172"/>
    </row>
    <row r="12" spans="1:2" ht="17.25" customHeight="1">
      <c r="A12" s="248" t="s">
        <v>7</v>
      </c>
      <c r="B12" s="249"/>
    </row>
    <row r="13" spans="1:2" ht="127.5" customHeight="1">
      <c r="A13" s="246" t="s">
        <v>8</v>
      </c>
      <c r="B13" s="247"/>
    </row>
    <row r="14" spans="1:2" ht="17.25" customHeight="1">
      <c r="A14" s="171"/>
      <c r="B14" s="172"/>
    </row>
    <row r="15" spans="1:2" ht="17">
      <c r="A15" s="174" t="s">
        <v>9</v>
      </c>
      <c r="B15" s="172"/>
    </row>
    <row r="16" spans="1:2" ht="46.5" customHeight="1">
      <c r="A16" s="250" t="s">
        <v>10</v>
      </c>
      <c r="B16" s="251"/>
    </row>
    <row r="17" spans="1:2" ht="15.75" customHeight="1">
      <c r="A17" s="175"/>
      <c r="B17" s="176"/>
    </row>
    <row r="18" spans="1:2" ht="24.75" customHeight="1">
      <c r="A18" s="53" t="s">
        <v>11</v>
      </c>
      <c r="B18" s="172"/>
    </row>
    <row r="19" spans="1:2" s="56" customFormat="1" ht="23.25" customHeight="1">
      <c r="A19" s="54" t="s">
        <v>12</v>
      </c>
      <c r="B19" s="55">
        <v>44377</v>
      </c>
    </row>
    <row r="20" spans="1:2" s="57" customFormat="1" ht="23.25" customHeight="1">
      <c r="A20" s="54"/>
      <c r="B20" s="55"/>
    </row>
    <row r="21" spans="1:2" ht="33.75" customHeight="1" thickBot="1">
      <c r="A21" s="252" t="s">
        <v>13</v>
      </c>
      <c r="B21" s="253"/>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43"/>
  <sheetViews>
    <sheetView topLeftCell="A2" zoomScale="110" zoomScaleNormal="110" workbookViewId="0">
      <selection activeCell="B6" sqref="B6"/>
    </sheetView>
  </sheetViews>
  <sheetFormatPr baseColWidth="10" defaultColWidth="8.75" defaultRowHeight="11"/>
  <cols>
    <col min="1" max="1" width="45.5" style="22" customWidth="1"/>
    <col min="2" max="2" width="108" style="22" customWidth="1"/>
    <col min="3" max="16384" width="8.75" style="22"/>
  </cols>
  <sheetData>
    <row r="1" spans="1:3" ht="18">
      <c r="A1" s="33" t="s">
        <v>14</v>
      </c>
      <c r="B1" s="34"/>
      <c r="C1" s="27"/>
    </row>
    <row r="2" spans="1:3" ht="17.25" customHeight="1">
      <c r="A2" s="48" t="s">
        <v>15</v>
      </c>
      <c r="B2" s="25" t="s">
        <v>144</v>
      </c>
      <c r="C2" s="24"/>
    </row>
    <row r="3" spans="1:3" ht="13">
      <c r="A3" s="49" t="s">
        <v>16</v>
      </c>
      <c r="B3" s="26">
        <v>44377</v>
      </c>
      <c r="C3" s="24"/>
    </row>
    <row r="4" spans="1:3" ht="15" customHeight="1">
      <c r="A4" s="49" t="s">
        <v>17</v>
      </c>
      <c r="B4" s="233" t="s">
        <v>146</v>
      </c>
      <c r="C4" s="24"/>
    </row>
    <row r="5" spans="1:3" ht="13">
      <c r="A5" s="224"/>
      <c r="B5" s="233" t="s">
        <v>145</v>
      </c>
      <c r="C5" s="24"/>
    </row>
    <row r="6" spans="1:3" ht="13">
      <c r="A6" s="224"/>
      <c r="B6" s="233" t="s">
        <v>148</v>
      </c>
      <c r="C6" s="24"/>
    </row>
    <row r="7" spans="1:3" ht="14" thickBot="1">
      <c r="A7" s="225"/>
      <c r="B7" s="234" t="s">
        <v>147</v>
      </c>
      <c r="C7" s="28"/>
    </row>
    <row r="8" spans="1:3" ht="13">
      <c r="A8" s="226"/>
      <c r="B8" s="23"/>
    </row>
    <row r="10" spans="1:3">
      <c r="C10" s="46"/>
    </row>
    <row r="11" spans="1:3" s="24" customFormat="1" ht="12">
      <c r="C11" s="21" t="s">
        <v>18</v>
      </c>
    </row>
    <row r="12" spans="1:3" s="24" customFormat="1">
      <c r="A12" s="31" t="s">
        <v>19</v>
      </c>
      <c r="B12" s="31" t="s">
        <v>20</v>
      </c>
      <c r="C12" s="30" t="s">
        <v>21</v>
      </c>
    </row>
    <row r="13" spans="1:3" s="24" customFormat="1">
      <c r="A13" s="31" t="s">
        <v>22</v>
      </c>
      <c r="B13" s="29" t="s">
        <v>23</v>
      </c>
      <c r="C13" s="30" t="s">
        <v>21</v>
      </c>
    </row>
    <row r="14" spans="1:3" s="24" customFormat="1">
      <c r="A14" s="31" t="s">
        <v>24</v>
      </c>
      <c r="B14" s="29" t="str">
        <f>'Form 3'!B4:T4</f>
        <v>INCREMENTAL DEMAND MODIFIER IMPACTS</v>
      </c>
      <c r="C14" s="30" t="s">
        <v>25</v>
      </c>
    </row>
    <row r="15" spans="1:3" s="24" customFormat="1">
      <c r="A15" s="29" t="s">
        <v>26</v>
      </c>
      <c r="B15" s="29" t="s">
        <v>27</v>
      </c>
      <c r="C15" s="30" t="s">
        <v>21</v>
      </c>
    </row>
    <row r="16" spans="1:3" s="24" customFormat="1">
      <c r="A16" s="31" t="s">
        <v>28</v>
      </c>
      <c r="B16" s="31" t="s">
        <v>29</v>
      </c>
      <c r="C16" s="32" t="s">
        <v>21</v>
      </c>
    </row>
    <row r="17" spans="1:3" s="24" customFormat="1">
      <c r="A17" s="31" t="s">
        <v>30</v>
      </c>
      <c r="B17" s="31" t="s">
        <v>31</v>
      </c>
      <c r="C17" s="30" t="s">
        <v>21</v>
      </c>
    </row>
    <row r="18" spans="1:3" s="24" customFormat="1"/>
    <row r="19" spans="1:3" s="24" customFormat="1"/>
    <row r="20" spans="1:3" s="24" customFormat="1">
      <c r="A20" s="22"/>
      <c r="B20" s="22"/>
      <c r="C20" s="22"/>
    </row>
    <row r="21" spans="1:3" s="24" customFormat="1">
      <c r="A21" s="22"/>
      <c r="B21" s="22"/>
      <c r="C21" s="22"/>
    </row>
    <row r="22" spans="1:3" s="24" customFormat="1">
      <c r="A22" s="22"/>
      <c r="B22" s="22"/>
      <c r="C22" s="22"/>
    </row>
    <row r="23" spans="1:3" s="24" customFormat="1">
      <c r="A23" s="22"/>
      <c r="B23" s="22"/>
      <c r="C23" s="22"/>
    </row>
    <row r="24" spans="1:3" s="24" customFormat="1">
      <c r="A24" s="22"/>
      <c r="B24" s="22"/>
      <c r="C24" s="22"/>
    </row>
    <row r="25" spans="1:3" s="24" customFormat="1">
      <c r="A25" s="22"/>
      <c r="B25" s="22"/>
      <c r="C25" s="22"/>
    </row>
    <row r="26" spans="1:3" s="24" customFormat="1">
      <c r="A26" s="22"/>
      <c r="B26" s="22"/>
      <c r="C26" s="22"/>
    </row>
    <row r="27" spans="1:3" s="24" customFormat="1">
      <c r="A27" s="22"/>
      <c r="B27" s="22"/>
      <c r="C27" s="22"/>
    </row>
    <row r="28" spans="1:3" s="24" customFormat="1">
      <c r="A28" s="22"/>
      <c r="B28" s="22"/>
      <c r="C28" s="22"/>
    </row>
    <row r="29" spans="1:3" s="24" customFormat="1">
      <c r="A29" s="22"/>
      <c r="B29" s="22"/>
      <c r="C29" s="22"/>
    </row>
    <row r="30" spans="1:3" s="24" customFormat="1">
      <c r="A30" s="22"/>
      <c r="B30" s="22"/>
      <c r="C30" s="22"/>
    </row>
    <row r="31" spans="1:3" s="24" customFormat="1">
      <c r="A31" s="22"/>
      <c r="B31" s="22"/>
      <c r="C31" s="22"/>
    </row>
    <row r="32" spans="1:3" s="24" customFormat="1">
      <c r="A32" s="22"/>
      <c r="B32" s="22"/>
      <c r="C32" s="22"/>
    </row>
    <row r="33" spans="1:3" s="24" customFormat="1">
      <c r="A33" s="22"/>
      <c r="B33" s="22"/>
      <c r="C33" s="22"/>
    </row>
    <row r="34" spans="1:3" s="24" customFormat="1">
      <c r="A34" s="22"/>
      <c r="B34" s="22"/>
      <c r="C34" s="22"/>
    </row>
    <row r="35" spans="1:3" s="24" customFormat="1">
      <c r="A35" s="22"/>
      <c r="B35" s="22"/>
      <c r="C35" s="22"/>
    </row>
    <row r="36" spans="1:3" s="24" customFormat="1">
      <c r="A36" s="22"/>
      <c r="B36" s="22"/>
      <c r="C36" s="22"/>
    </row>
    <row r="37" spans="1:3" s="24" customFormat="1">
      <c r="A37" s="22"/>
      <c r="B37" s="22"/>
      <c r="C37" s="22"/>
    </row>
    <row r="38" spans="1:3" s="24" customFormat="1">
      <c r="A38" s="22"/>
      <c r="B38" s="22"/>
      <c r="C38" s="22"/>
    </row>
    <row r="39" spans="1:3" s="24" customFormat="1">
      <c r="A39" s="22"/>
      <c r="B39" s="22"/>
      <c r="C39" s="22"/>
    </row>
    <row r="40" spans="1:3" s="24" customFormat="1">
      <c r="A40" s="22"/>
      <c r="B40" s="22"/>
      <c r="C40" s="22"/>
    </row>
    <row r="41" spans="1:3" s="24" customFormat="1">
      <c r="A41" s="22"/>
      <c r="B41" s="22"/>
      <c r="C41" s="22"/>
    </row>
    <row r="42" spans="1:3" s="24" customFormat="1">
      <c r="A42" s="22"/>
      <c r="B42" s="22"/>
      <c r="C42" s="22"/>
    </row>
    <row r="43" spans="1:3" s="24" customFormat="1">
      <c r="A43" s="22"/>
      <c r="B43" s="22"/>
      <c r="C43" s="22"/>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hyperlinks>
    <hyperlink ref="B7" r:id="rId5" xr:uid="{98F09CC4-15B2-4542-8B70-47232B6FDEBE}"/>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41"/>
  <sheetViews>
    <sheetView showGridLines="0" topLeftCell="A5" zoomScaleNormal="100" workbookViewId="0">
      <selection activeCell="B27" sqref="B27"/>
    </sheetView>
  </sheetViews>
  <sheetFormatPr baseColWidth="10" defaultColWidth="8.75" defaultRowHeight="11"/>
  <cols>
    <col min="1" max="1" width="1.75" style="52" customWidth="1"/>
    <col min="2" max="2" width="8.5" style="52" customWidth="1"/>
    <col min="3" max="6" width="15.75" style="52" customWidth="1"/>
    <col min="7" max="7" width="17" style="52" customWidth="1"/>
    <col min="8" max="9" width="11.25" style="52" customWidth="1"/>
    <col min="10" max="10" width="11" style="52" customWidth="1"/>
    <col min="11" max="11" width="6.75" style="52" customWidth="1"/>
    <col min="12" max="16384" width="8.75" style="52"/>
  </cols>
  <sheetData>
    <row r="1" spans="2:10" s="58" customFormat="1" ht="16">
      <c r="B1" s="258" t="s">
        <v>32</v>
      </c>
      <c r="C1" s="258"/>
      <c r="D1" s="258"/>
      <c r="E1" s="258"/>
      <c r="F1" s="258"/>
      <c r="G1" s="258"/>
      <c r="H1" s="258"/>
      <c r="I1" s="258"/>
      <c r="J1" s="258"/>
    </row>
    <row r="2" spans="2:10" s="59" customFormat="1" ht="16">
      <c r="B2" s="259" t="str">
        <f>'FormsList&amp;FilerInfo'!B2</f>
        <v>San Jose Clean Energy</v>
      </c>
      <c r="C2" s="260"/>
      <c r="D2" s="260"/>
      <c r="E2" s="260"/>
      <c r="F2" s="260"/>
      <c r="G2" s="260"/>
      <c r="H2" s="260"/>
      <c r="I2" s="260"/>
      <c r="J2" s="260"/>
    </row>
    <row r="3" spans="2:10" s="59" customFormat="1" ht="13">
      <c r="B3" s="261"/>
      <c r="C3" s="261"/>
      <c r="D3" s="261"/>
      <c r="E3" s="261"/>
      <c r="F3" s="261"/>
      <c r="G3" s="261"/>
      <c r="H3" s="261"/>
      <c r="I3" s="261"/>
      <c r="J3" s="261"/>
    </row>
    <row r="4" spans="2:10" s="58" customFormat="1" ht="20.25" customHeight="1">
      <c r="B4" s="262" t="s">
        <v>20</v>
      </c>
      <c r="C4" s="262"/>
      <c r="D4" s="262"/>
      <c r="E4" s="262"/>
      <c r="F4" s="262"/>
      <c r="G4" s="262"/>
      <c r="H4" s="262"/>
      <c r="I4" s="262"/>
      <c r="J4" s="262"/>
    </row>
    <row r="5" spans="2:10" s="59" customFormat="1" ht="13">
      <c r="B5" s="263" t="s">
        <v>33</v>
      </c>
      <c r="C5" s="263"/>
      <c r="D5" s="263"/>
      <c r="E5" s="263"/>
      <c r="F5" s="263"/>
      <c r="G5" s="263"/>
      <c r="H5" s="263"/>
      <c r="I5" s="263"/>
      <c r="J5" s="263"/>
    </row>
    <row r="6" spans="2:10" s="58" customFormat="1" ht="16">
      <c r="B6" s="179"/>
      <c r="C6" s="179"/>
      <c r="D6" s="179"/>
      <c r="E6" s="179"/>
      <c r="F6" s="179"/>
      <c r="G6" s="179"/>
      <c r="H6" s="179"/>
      <c r="I6" s="179"/>
      <c r="J6" s="179"/>
    </row>
    <row r="7" spans="2:10" ht="18.75" customHeight="1">
      <c r="E7" s="60" t="s">
        <v>34</v>
      </c>
    </row>
    <row r="8" spans="2:10" ht="42">
      <c r="B8" s="113" t="s">
        <v>35</v>
      </c>
      <c r="C8" s="114" t="s">
        <v>36</v>
      </c>
      <c r="D8" s="114" t="s">
        <v>37</v>
      </c>
      <c r="E8" s="114" t="s">
        <v>38</v>
      </c>
      <c r="F8" s="114" t="s">
        <v>39</v>
      </c>
      <c r="G8" s="114" t="s">
        <v>40</v>
      </c>
      <c r="H8" s="108" t="s">
        <v>41</v>
      </c>
      <c r="I8" s="108" t="s">
        <v>42</v>
      </c>
      <c r="J8" s="115" t="s">
        <v>43</v>
      </c>
    </row>
    <row r="9" spans="2:10" ht="13">
      <c r="B9" s="110">
        <v>2019</v>
      </c>
      <c r="C9" s="116">
        <v>1215.5449000000021</v>
      </c>
      <c r="D9" s="116">
        <v>257.18608000000046</v>
      </c>
      <c r="E9" s="116">
        <v>1137.1981800000019</v>
      </c>
      <c r="F9" s="116">
        <v>379.05076000000065</v>
      </c>
      <c r="G9" s="116">
        <v>1.4203399999999999</v>
      </c>
      <c r="H9" s="116">
        <v>22.994459999999666</v>
      </c>
      <c r="I9" s="116">
        <v>2.3536099999998532</v>
      </c>
      <c r="J9" s="111">
        <f t="shared" ref="J9:J22" si="0">SUM(C9:I9)</f>
        <v>3015.7483300000044</v>
      </c>
    </row>
    <row r="10" spans="2:10" ht="13">
      <c r="B10" s="112">
        <v>2020</v>
      </c>
      <c r="C10" s="117">
        <v>1806.1096500000008</v>
      </c>
      <c r="D10" s="117">
        <v>395.4208100000015</v>
      </c>
      <c r="E10" s="117">
        <v>1343.3015599999997</v>
      </c>
      <c r="F10" s="117">
        <v>419.83647000000116</v>
      </c>
      <c r="G10" s="117">
        <v>9.4845600000000303</v>
      </c>
      <c r="H10" s="117">
        <v>31.413919999998978</v>
      </c>
      <c r="I10" s="117">
        <v>3.1141899999997151</v>
      </c>
      <c r="J10" s="104">
        <f t="shared" si="0"/>
        <v>4008.6811600000015</v>
      </c>
    </row>
    <row r="11" spans="2:10" ht="13">
      <c r="B11" s="112">
        <v>2021</v>
      </c>
      <c r="C11" s="118">
        <v>1713.3245399999955</v>
      </c>
      <c r="D11" s="118">
        <v>436.1101700000001</v>
      </c>
      <c r="E11" s="118">
        <v>1327.8191799999959</v>
      </c>
      <c r="F11" s="118">
        <v>333.63948000000084</v>
      </c>
      <c r="G11" s="118">
        <v>8.5903199999999309</v>
      </c>
      <c r="H11" s="118">
        <v>29.74615999999898</v>
      </c>
      <c r="I11" s="118">
        <v>3.1105499999996762</v>
      </c>
      <c r="J11" s="105">
        <f t="shared" si="0"/>
        <v>3852.3403999999905</v>
      </c>
    </row>
    <row r="12" spans="2:10" ht="13">
      <c r="B12" s="112">
        <v>2022</v>
      </c>
      <c r="C12" s="118">
        <v>1726.7010299999947</v>
      </c>
      <c r="D12" s="118">
        <v>404.65840999999858</v>
      </c>
      <c r="E12" s="118">
        <v>1286.3410300000005</v>
      </c>
      <c r="F12" s="118">
        <v>326.87830000000025</v>
      </c>
      <c r="G12" s="118">
        <v>6.9749899999999379</v>
      </c>
      <c r="H12" s="118">
        <v>30.591679999998945</v>
      </c>
      <c r="I12" s="118">
        <v>3.1136899999996652</v>
      </c>
      <c r="J12" s="105">
        <f t="shared" si="0"/>
        <v>3785.2591299999931</v>
      </c>
    </row>
    <row r="13" spans="2:10" ht="13">
      <c r="B13" s="112">
        <v>2023</v>
      </c>
      <c r="C13" s="118">
        <v>1726.7011999999918</v>
      </c>
      <c r="D13" s="118">
        <v>420.13246999999922</v>
      </c>
      <c r="E13" s="118">
        <v>1340.8874899999955</v>
      </c>
      <c r="F13" s="118">
        <v>350.00117000000017</v>
      </c>
      <c r="G13" s="118">
        <v>6.9749899999999387</v>
      </c>
      <c r="H13" s="118">
        <v>30.591679999998945</v>
      </c>
      <c r="I13" s="118">
        <v>3.1136899999996652</v>
      </c>
      <c r="J13" s="105">
        <f t="shared" si="0"/>
        <v>3878.4026899999853</v>
      </c>
    </row>
    <row r="14" spans="2:10" ht="13">
      <c r="B14" s="112">
        <v>2024</v>
      </c>
      <c r="C14" s="118">
        <v>1745.0994699999978</v>
      </c>
      <c r="D14" s="118">
        <v>436.49543999999906</v>
      </c>
      <c r="E14" s="118">
        <v>1395.4337300000016</v>
      </c>
      <c r="F14" s="118">
        <v>376.98732999999817</v>
      </c>
      <c r="G14" s="118">
        <v>6.9747699999999409</v>
      </c>
      <c r="H14" s="118">
        <v>30.591299999998981</v>
      </c>
      <c r="I14" s="118">
        <v>3.1132899999996568</v>
      </c>
      <c r="J14" s="105">
        <f t="shared" si="0"/>
        <v>3994.6953299999955</v>
      </c>
    </row>
    <row r="15" spans="2:10" ht="13">
      <c r="B15" s="112">
        <v>2025</v>
      </c>
      <c r="C15" s="118">
        <v>1734.6819399999977</v>
      </c>
      <c r="D15" s="118">
        <v>452.85765000000072</v>
      </c>
      <c r="E15" s="118">
        <v>1449.9798199999977</v>
      </c>
      <c r="F15" s="118">
        <v>403.97326000000197</v>
      </c>
      <c r="G15" s="118">
        <v>6.9749999999999401</v>
      </c>
      <c r="H15" s="118">
        <v>30.591689999998948</v>
      </c>
      <c r="I15" s="118">
        <v>3.1136899999996652</v>
      </c>
      <c r="J15" s="105">
        <f t="shared" si="0"/>
        <v>4082.1730499999967</v>
      </c>
    </row>
    <row r="16" spans="2:10" ht="13">
      <c r="B16" s="112">
        <v>2026</v>
      </c>
      <c r="C16" s="118">
        <v>1738.6724599999977</v>
      </c>
      <c r="D16" s="118">
        <v>453.74540000000235</v>
      </c>
      <c r="E16" s="118">
        <v>1448.3570600000025</v>
      </c>
      <c r="F16" s="118">
        <v>405.90495999999899</v>
      </c>
      <c r="G16" s="118">
        <v>6.9749599999999381</v>
      </c>
      <c r="H16" s="118">
        <v>30.591689999998948</v>
      </c>
      <c r="I16" s="118">
        <v>3.1136999999996653</v>
      </c>
      <c r="J16" s="105">
        <f t="shared" si="0"/>
        <v>4087.3602300000002</v>
      </c>
    </row>
    <row r="17" spans="2:10" ht="13">
      <c r="B17" s="112">
        <v>2027</v>
      </c>
      <c r="C17" s="118">
        <v>1739.7255500000012</v>
      </c>
      <c r="D17" s="118">
        <v>454.63274999999925</v>
      </c>
      <c r="E17" s="118">
        <v>1447.9243699999943</v>
      </c>
      <c r="F17" s="118">
        <v>405.90495999999968</v>
      </c>
      <c r="G17" s="118">
        <v>6.9749799999999391</v>
      </c>
      <c r="H17" s="118">
        <v>30.591689999998948</v>
      </c>
      <c r="I17" s="118">
        <v>3.1136899999996652</v>
      </c>
      <c r="J17" s="105">
        <f t="shared" si="0"/>
        <v>4088.8679899999929</v>
      </c>
    </row>
    <row r="18" spans="2:10" ht="13">
      <c r="B18" s="112">
        <v>2028</v>
      </c>
      <c r="C18" s="118">
        <v>1742.5259999999989</v>
      </c>
      <c r="D18" s="118">
        <v>455.65804000000082</v>
      </c>
      <c r="E18" s="118">
        <v>1446.1441400000017</v>
      </c>
      <c r="F18" s="118">
        <v>405.57922000000207</v>
      </c>
      <c r="G18" s="118">
        <v>6.9747399999999375</v>
      </c>
      <c r="H18" s="118">
        <v>30.622899999998985</v>
      </c>
      <c r="I18" s="118">
        <v>3.1123599999996578</v>
      </c>
      <c r="J18" s="105">
        <f t="shared" si="0"/>
        <v>4090.6174000000019</v>
      </c>
    </row>
    <row r="19" spans="2:10" ht="13">
      <c r="B19" s="112">
        <v>2029</v>
      </c>
      <c r="C19" s="118">
        <v>1740.1196199999997</v>
      </c>
      <c r="D19" s="118">
        <v>457.49561000000011</v>
      </c>
      <c r="E19" s="118">
        <v>1440.677080000002</v>
      </c>
      <c r="F19" s="118">
        <v>411.38081999999719</v>
      </c>
      <c r="G19" s="118">
        <v>6.9749899999999396</v>
      </c>
      <c r="H19" s="118">
        <v>30.623339999998944</v>
      </c>
      <c r="I19" s="118">
        <v>3.1127599999996658</v>
      </c>
      <c r="J19" s="105">
        <f t="shared" si="0"/>
        <v>4090.3842199999972</v>
      </c>
    </row>
    <row r="20" spans="2:10" ht="13">
      <c r="B20" s="112">
        <v>2030</v>
      </c>
      <c r="C20" s="118">
        <v>1740.1194299999968</v>
      </c>
      <c r="D20" s="118">
        <v>457.49553000000049</v>
      </c>
      <c r="E20" s="118">
        <v>1440.677090000001</v>
      </c>
      <c r="F20" s="118">
        <v>411.38063999999741</v>
      </c>
      <c r="G20" s="118">
        <v>6.975019999999942</v>
      </c>
      <c r="H20" s="118">
        <v>30.623379999998939</v>
      </c>
      <c r="I20" s="118">
        <v>3.1127599999996658</v>
      </c>
      <c r="J20" s="105">
        <f t="shared" si="0"/>
        <v>4090.3838499999943</v>
      </c>
    </row>
    <row r="21" spans="2:10" ht="13">
      <c r="B21" s="112">
        <v>2031</v>
      </c>
      <c r="C21" s="118">
        <v>1740.119580000001</v>
      </c>
      <c r="D21" s="118">
        <v>457.49558000000025</v>
      </c>
      <c r="E21" s="118">
        <v>1440.677190000001</v>
      </c>
      <c r="F21" s="118">
        <v>411.38064999999739</v>
      </c>
      <c r="G21" s="118">
        <v>6.9749999999999401</v>
      </c>
      <c r="H21" s="118">
        <v>30.623329999998944</v>
      </c>
      <c r="I21" s="118">
        <v>3.1127599999996658</v>
      </c>
      <c r="J21" s="105">
        <f t="shared" si="0"/>
        <v>4090.3840899999982</v>
      </c>
    </row>
    <row r="22" spans="2:10" ht="13">
      <c r="B22" s="112">
        <v>2032</v>
      </c>
      <c r="C22" s="118">
        <v>1742.5261199999982</v>
      </c>
      <c r="D22" s="118">
        <v>457.49572000000001</v>
      </c>
      <c r="E22" s="118">
        <v>1440.6771900000017</v>
      </c>
      <c r="F22" s="118">
        <v>411.38096999999726</v>
      </c>
      <c r="G22" s="118">
        <v>6.9747299999999379</v>
      </c>
      <c r="H22" s="118">
        <v>30.622879999998982</v>
      </c>
      <c r="I22" s="118">
        <v>3.1123599999996578</v>
      </c>
      <c r="J22" s="105">
        <f t="shared" si="0"/>
        <v>4092.7899699999957</v>
      </c>
    </row>
    <row r="24" spans="2:10">
      <c r="B24" s="102" t="s">
        <v>44</v>
      </c>
    </row>
    <row r="41" spans="2:2">
      <c r="B41" s="52" t="s">
        <v>45</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topLeftCell="A4" zoomScaleNormal="100" workbookViewId="0">
      <selection activeCell="G25" sqref="G25"/>
    </sheetView>
  </sheetViews>
  <sheetFormatPr baseColWidth="10" defaultColWidth="8.75" defaultRowHeight="11"/>
  <cols>
    <col min="1" max="1" width="1.75" style="52" customWidth="1"/>
    <col min="2" max="2" width="10" style="52" customWidth="1"/>
    <col min="3" max="3" width="15.5" style="52" bestFit="1" customWidth="1"/>
    <col min="4" max="4" width="14" style="52" bestFit="1" customWidth="1"/>
    <col min="5" max="5" width="14" style="52" customWidth="1"/>
    <col min="6" max="6" width="14.25" style="52" bestFit="1" customWidth="1"/>
    <col min="7" max="7" width="16.75" style="52" customWidth="1"/>
    <col min="8" max="9" width="11.25" style="52" customWidth="1"/>
    <col min="10" max="10" width="16.75" style="52" customWidth="1"/>
    <col min="11" max="11" width="15.75" style="52" customWidth="1"/>
    <col min="12" max="16384" width="8.75" style="52"/>
  </cols>
  <sheetData>
    <row r="1" spans="2:11" s="58" customFormat="1" ht="16">
      <c r="B1" s="258" t="s">
        <v>46</v>
      </c>
      <c r="C1" s="258"/>
      <c r="D1" s="258"/>
      <c r="E1" s="258"/>
      <c r="F1" s="258"/>
      <c r="G1" s="258"/>
      <c r="H1" s="258"/>
      <c r="I1" s="258"/>
      <c r="J1" s="258"/>
      <c r="K1" s="258"/>
    </row>
    <row r="2" spans="2:11" ht="16">
      <c r="B2" s="259" t="str">
        <f>'FormsList&amp;FilerInfo'!B2</f>
        <v>San Jose Clean Energy</v>
      </c>
      <c r="C2" s="259"/>
      <c r="D2" s="259"/>
      <c r="E2" s="259"/>
      <c r="F2" s="259"/>
      <c r="G2" s="259"/>
      <c r="H2" s="259"/>
      <c r="I2" s="259"/>
      <c r="J2" s="259"/>
      <c r="K2" s="259"/>
    </row>
    <row r="3" spans="2:11" ht="13">
      <c r="B3" s="178"/>
      <c r="C3" s="180"/>
      <c r="D3" s="180"/>
      <c r="E3" s="180"/>
      <c r="F3" s="180"/>
      <c r="G3" s="180"/>
      <c r="H3" s="180"/>
      <c r="I3" s="180"/>
      <c r="J3" s="180"/>
      <c r="K3" s="180"/>
    </row>
    <row r="4" spans="2:11" s="58" customFormat="1" ht="20.25" customHeight="1">
      <c r="B4" s="264" t="s">
        <v>23</v>
      </c>
      <c r="C4" s="264"/>
      <c r="D4" s="264"/>
      <c r="E4" s="264"/>
      <c r="F4" s="264"/>
      <c r="G4" s="264"/>
      <c r="H4" s="264"/>
      <c r="I4" s="264"/>
      <c r="J4" s="264"/>
      <c r="K4" s="264"/>
    </row>
    <row r="5" spans="2:11" ht="13">
      <c r="B5" s="261" t="s">
        <v>47</v>
      </c>
      <c r="C5" s="261"/>
      <c r="D5" s="261"/>
      <c r="E5" s="261"/>
      <c r="F5" s="261"/>
      <c r="G5" s="261"/>
      <c r="H5" s="261"/>
      <c r="I5" s="261"/>
      <c r="J5" s="261"/>
      <c r="K5" s="261"/>
    </row>
    <row r="6" spans="2:11" ht="20.25" customHeight="1">
      <c r="B6" s="177"/>
      <c r="C6" s="177"/>
      <c r="D6" s="177"/>
      <c r="E6" s="177"/>
      <c r="F6" s="177"/>
      <c r="G6" s="177"/>
      <c r="H6" s="177"/>
      <c r="I6" s="177"/>
      <c r="J6" s="177"/>
      <c r="K6" s="177"/>
    </row>
    <row r="7" spans="2:11" ht="13">
      <c r="B7" s="265" t="s">
        <v>48</v>
      </c>
      <c r="C7" s="265"/>
      <c r="D7" s="265"/>
      <c r="E7" s="265"/>
      <c r="F7" s="265"/>
      <c r="G7" s="265"/>
      <c r="H7" s="265"/>
      <c r="I7" s="265"/>
      <c r="J7" s="265"/>
      <c r="K7" s="265"/>
    </row>
    <row r="8" spans="2:11" ht="39" customHeight="1">
      <c r="B8" s="106" t="s">
        <v>35</v>
      </c>
      <c r="C8" s="107" t="s">
        <v>36</v>
      </c>
      <c r="D8" s="108" t="s">
        <v>37</v>
      </c>
      <c r="E8" s="108" t="s">
        <v>38</v>
      </c>
      <c r="F8" s="108" t="s">
        <v>39</v>
      </c>
      <c r="G8" s="108" t="s">
        <v>40</v>
      </c>
      <c r="H8" s="108" t="s">
        <v>41</v>
      </c>
      <c r="I8" s="108" t="s">
        <v>42</v>
      </c>
      <c r="J8" s="108" t="s">
        <v>49</v>
      </c>
      <c r="K8" s="109" t="s">
        <v>50</v>
      </c>
    </row>
    <row r="9" spans="2:11" ht="13">
      <c r="B9" s="103">
        <v>2019</v>
      </c>
      <c r="C9" s="119">
        <v>536.3599999999999</v>
      </c>
      <c r="D9" s="119">
        <v>98.87</v>
      </c>
      <c r="E9" s="119">
        <v>289.83999999999997</v>
      </c>
      <c r="F9" s="119">
        <v>74.16</v>
      </c>
      <c r="G9" s="119">
        <v>74.16</v>
      </c>
      <c r="H9" s="119">
        <v>0.17</v>
      </c>
      <c r="I9" s="119">
        <v>0.34</v>
      </c>
      <c r="J9" s="119">
        <v>17.300000000000182</v>
      </c>
      <c r="K9" s="104">
        <f t="shared" ref="K9:K22" si="0">SUM(C9:J9)</f>
        <v>1091.2</v>
      </c>
    </row>
    <row r="10" spans="2:11" ht="13">
      <c r="B10" s="103">
        <v>2020</v>
      </c>
      <c r="C10" s="119">
        <v>636.9</v>
      </c>
      <c r="D10" s="119">
        <v>81.430000000000007</v>
      </c>
      <c r="E10" s="119">
        <v>245.09</v>
      </c>
      <c r="F10" s="119">
        <v>62.92</v>
      </c>
      <c r="G10" s="119">
        <v>62.92</v>
      </c>
      <c r="H10" s="119">
        <v>0.19</v>
      </c>
      <c r="I10" s="119">
        <v>0.34</v>
      </c>
      <c r="J10" s="119">
        <v>30.549999999999955</v>
      </c>
      <c r="K10" s="104">
        <f t="shared" si="0"/>
        <v>1120.3399999999999</v>
      </c>
    </row>
    <row r="11" spans="2:11" ht="13">
      <c r="B11" s="103">
        <v>2021</v>
      </c>
      <c r="C11" s="120">
        <v>525.12</v>
      </c>
      <c r="D11" s="120">
        <v>103.85</v>
      </c>
      <c r="E11" s="120">
        <v>266.81</v>
      </c>
      <c r="F11" s="120">
        <v>51.63</v>
      </c>
      <c r="G11" s="120">
        <v>51.63</v>
      </c>
      <c r="H11" s="120">
        <v>0.18000000000000002</v>
      </c>
      <c r="I11" s="120">
        <v>0.35</v>
      </c>
      <c r="J11" s="120">
        <v>24.400000000000091</v>
      </c>
      <c r="K11" s="105">
        <f t="shared" si="0"/>
        <v>1023.97</v>
      </c>
    </row>
    <row r="12" spans="2:11" ht="13">
      <c r="B12" s="103">
        <v>2022</v>
      </c>
      <c r="C12" s="121">
        <v>541.11</v>
      </c>
      <c r="D12" s="121">
        <v>97.17</v>
      </c>
      <c r="E12" s="121">
        <v>255.14999999999998</v>
      </c>
      <c r="F12" s="121">
        <v>49.35</v>
      </c>
      <c r="G12" s="121">
        <v>49.35</v>
      </c>
      <c r="H12" s="121">
        <v>0.18000000000000002</v>
      </c>
      <c r="I12" s="121">
        <v>0.35</v>
      </c>
      <c r="J12" s="121">
        <v>26.450000000000045</v>
      </c>
      <c r="K12" s="105">
        <f t="shared" si="0"/>
        <v>1019.11</v>
      </c>
    </row>
    <row r="13" spans="2:11" ht="13">
      <c r="B13" s="103">
        <v>2023</v>
      </c>
      <c r="C13" s="120">
        <v>541.11</v>
      </c>
      <c r="D13" s="120">
        <v>100.28</v>
      </c>
      <c r="E13" s="120">
        <v>264.63</v>
      </c>
      <c r="F13" s="120">
        <v>52.6</v>
      </c>
      <c r="G13" s="120">
        <v>52.6</v>
      </c>
      <c r="H13" s="120">
        <v>0.18000000000000002</v>
      </c>
      <c r="I13" s="120">
        <v>0.35</v>
      </c>
      <c r="J13" s="120">
        <v>24.329999999999927</v>
      </c>
      <c r="K13" s="105">
        <f t="shared" si="0"/>
        <v>1036.08</v>
      </c>
    </row>
    <row r="14" spans="2:11" ht="13">
      <c r="B14" s="103">
        <v>2024</v>
      </c>
      <c r="C14" s="121">
        <v>545.12</v>
      </c>
      <c r="D14" s="121">
        <v>103.58000000000001</v>
      </c>
      <c r="E14" s="121">
        <v>274.11</v>
      </c>
      <c r="F14" s="121">
        <v>56.39</v>
      </c>
      <c r="G14" s="121">
        <v>56.39</v>
      </c>
      <c r="H14" s="121">
        <v>0.18000000000000002</v>
      </c>
      <c r="I14" s="121">
        <v>0.35</v>
      </c>
      <c r="J14" s="121">
        <v>22.039999999999964</v>
      </c>
      <c r="K14" s="105">
        <f t="shared" si="0"/>
        <v>1058.1600000000001</v>
      </c>
    </row>
    <row r="15" spans="2:11" ht="13">
      <c r="B15" s="103">
        <v>2025</v>
      </c>
      <c r="C15" s="120">
        <v>543.11</v>
      </c>
      <c r="D15" s="120">
        <v>106.87</v>
      </c>
      <c r="E15" s="120">
        <v>283.59000000000003</v>
      </c>
      <c r="F15" s="120">
        <v>60.17</v>
      </c>
      <c r="G15" s="120">
        <v>60.17</v>
      </c>
      <c r="H15" s="120">
        <v>0.18000000000000002</v>
      </c>
      <c r="I15" s="120">
        <v>0.35</v>
      </c>
      <c r="J15" s="120">
        <v>19.269999999999982</v>
      </c>
      <c r="K15" s="105">
        <f t="shared" si="0"/>
        <v>1073.71</v>
      </c>
    </row>
    <row r="16" spans="2:11" ht="13">
      <c r="B16" s="103">
        <v>2026</v>
      </c>
      <c r="C16" s="121">
        <v>544.12</v>
      </c>
      <c r="D16" s="121">
        <v>107.05000000000001</v>
      </c>
      <c r="E16" s="121">
        <v>283.31</v>
      </c>
      <c r="F16" s="121">
        <v>60.449999999999996</v>
      </c>
      <c r="G16" s="121">
        <v>60.449999999999996</v>
      </c>
      <c r="H16" s="121">
        <v>0.18000000000000002</v>
      </c>
      <c r="I16" s="121">
        <v>0.35</v>
      </c>
      <c r="J16" s="121">
        <v>19.059999999999945</v>
      </c>
      <c r="K16" s="105">
        <f t="shared" si="0"/>
        <v>1074.97</v>
      </c>
    </row>
    <row r="17" spans="2:11" ht="13">
      <c r="B17" s="103">
        <v>2027</v>
      </c>
      <c r="C17" s="120">
        <v>544.38</v>
      </c>
      <c r="D17" s="120">
        <v>107.23</v>
      </c>
      <c r="E17" s="120">
        <v>283.22999999999996</v>
      </c>
      <c r="F17" s="120">
        <v>60.449999999999996</v>
      </c>
      <c r="G17" s="120">
        <v>60.449999999999996</v>
      </c>
      <c r="H17" s="120">
        <v>0.18000000000000002</v>
      </c>
      <c r="I17" s="120">
        <v>0.35</v>
      </c>
      <c r="J17" s="120">
        <v>19.099999999999909</v>
      </c>
      <c r="K17" s="105">
        <f t="shared" si="0"/>
        <v>1075.3699999999999</v>
      </c>
    </row>
    <row r="18" spans="2:11" ht="13">
      <c r="B18" s="103">
        <v>2028</v>
      </c>
      <c r="C18" s="121">
        <v>544.23</v>
      </c>
      <c r="D18" s="121">
        <v>107.45</v>
      </c>
      <c r="E18" s="121">
        <v>282.88</v>
      </c>
      <c r="F18" s="121">
        <v>60.43</v>
      </c>
      <c r="G18" s="121">
        <v>60.43</v>
      </c>
      <c r="H18" s="121">
        <v>0.18000000000000002</v>
      </c>
      <c r="I18" s="121">
        <v>0.35</v>
      </c>
      <c r="J18" s="121">
        <v>19.089999999999918</v>
      </c>
      <c r="K18" s="105">
        <f t="shared" si="0"/>
        <v>1075.04</v>
      </c>
    </row>
    <row r="19" spans="2:11" ht="13">
      <c r="B19" s="103">
        <v>2029</v>
      </c>
      <c r="C19" s="121">
        <v>544.23</v>
      </c>
      <c r="D19" s="121">
        <v>107.82</v>
      </c>
      <c r="E19" s="121">
        <v>281.93</v>
      </c>
      <c r="F19" s="121">
        <v>61.24</v>
      </c>
      <c r="G19" s="121">
        <v>61.24</v>
      </c>
      <c r="H19" s="121">
        <v>0.18000000000000002</v>
      </c>
      <c r="I19" s="121">
        <v>0.35</v>
      </c>
      <c r="J19" s="121">
        <v>18.270000000000209</v>
      </c>
      <c r="K19" s="105">
        <f t="shared" si="0"/>
        <v>1075.2600000000002</v>
      </c>
    </row>
    <row r="20" spans="2:11" ht="13">
      <c r="B20" s="103">
        <v>2030</v>
      </c>
      <c r="C20" s="121">
        <v>544.23</v>
      </c>
      <c r="D20" s="121">
        <v>107.82</v>
      </c>
      <c r="E20" s="121">
        <v>281.93</v>
      </c>
      <c r="F20" s="121">
        <v>61.24</v>
      </c>
      <c r="G20" s="121">
        <v>61.24</v>
      </c>
      <c r="H20" s="121">
        <v>0.18000000000000002</v>
      </c>
      <c r="I20" s="121">
        <v>0.35</v>
      </c>
      <c r="J20" s="121">
        <v>18.270000000000209</v>
      </c>
      <c r="K20" s="105">
        <f t="shared" si="0"/>
        <v>1075.2600000000002</v>
      </c>
    </row>
    <row r="21" spans="2:11" ht="13">
      <c r="B21" s="103">
        <v>2031</v>
      </c>
      <c r="C21" s="121">
        <v>544.23</v>
      </c>
      <c r="D21" s="121">
        <v>107.82</v>
      </c>
      <c r="E21" s="121">
        <v>281.93</v>
      </c>
      <c r="F21" s="121">
        <v>61.24</v>
      </c>
      <c r="G21" s="121">
        <v>61.24</v>
      </c>
      <c r="H21" s="121">
        <v>0.18000000000000002</v>
      </c>
      <c r="I21" s="121">
        <v>0.35</v>
      </c>
      <c r="J21" s="121">
        <v>18.270000000000209</v>
      </c>
      <c r="K21" s="105">
        <f t="shared" si="0"/>
        <v>1075.2600000000002</v>
      </c>
    </row>
    <row r="22" spans="2:11" ht="13">
      <c r="B22" s="103">
        <v>2032</v>
      </c>
      <c r="C22" s="121">
        <v>544.23</v>
      </c>
      <c r="D22" s="121">
        <v>107.82</v>
      </c>
      <c r="E22" s="121">
        <v>281.93</v>
      </c>
      <c r="F22" s="121">
        <v>61.24</v>
      </c>
      <c r="G22" s="121">
        <v>61.24</v>
      </c>
      <c r="H22" s="121">
        <v>0.18000000000000002</v>
      </c>
      <c r="I22" s="121">
        <v>0.35</v>
      </c>
      <c r="J22" s="121">
        <v>18.270000000000209</v>
      </c>
      <c r="K22" s="105">
        <f t="shared" si="0"/>
        <v>1075.2600000000002</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113"/>
  <sheetViews>
    <sheetView topLeftCell="A94" zoomScale="87" zoomScaleNormal="87" workbookViewId="0">
      <selection activeCell="B113" sqref="B113"/>
    </sheetView>
  </sheetViews>
  <sheetFormatPr baseColWidth="10" defaultColWidth="9.25" defaultRowHeight="16.5" customHeight="1"/>
  <cols>
    <col min="1" max="1" width="5" style="83" customWidth="1"/>
    <col min="2" max="2" width="26" style="86" customWidth="1"/>
    <col min="3" max="3" width="21" style="86" customWidth="1"/>
    <col min="4" max="5" width="15.5" style="83" customWidth="1"/>
    <col min="6" max="20" width="15.75" style="83" customWidth="1"/>
    <col min="21" max="16384" width="9.25" style="83"/>
  </cols>
  <sheetData>
    <row r="1" spans="2:20" ht="16.5" customHeight="1">
      <c r="B1" s="266" t="s">
        <v>51</v>
      </c>
      <c r="C1" s="266"/>
      <c r="D1" s="266"/>
      <c r="E1" s="266"/>
      <c r="F1" s="266"/>
      <c r="G1" s="266"/>
      <c r="H1" s="266"/>
      <c r="I1" s="266"/>
      <c r="J1" s="266"/>
      <c r="K1" s="266"/>
      <c r="L1" s="266"/>
      <c r="M1" s="266"/>
      <c r="N1" s="266"/>
      <c r="O1" s="266"/>
      <c r="P1" s="266"/>
      <c r="Q1" s="266"/>
      <c r="R1" s="266"/>
      <c r="S1" s="266"/>
      <c r="T1" s="266"/>
    </row>
    <row r="2" spans="2:20" ht="16.5" customHeight="1">
      <c r="B2" s="267" t="str">
        <f>'FormsList&amp;FilerInfo'!B2</f>
        <v>San Jose Clean Energy</v>
      </c>
      <c r="C2" s="267"/>
      <c r="D2" s="267"/>
      <c r="E2" s="267"/>
      <c r="F2" s="267"/>
      <c r="G2" s="267"/>
      <c r="H2" s="267"/>
      <c r="I2" s="267"/>
      <c r="J2" s="267"/>
      <c r="K2" s="267"/>
      <c r="L2" s="267"/>
      <c r="M2" s="267"/>
      <c r="N2" s="267"/>
      <c r="O2" s="267"/>
      <c r="P2" s="267"/>
      <c r="Q2" s="267"/>
      <c r="R2" s="267"/>
      <c r="S2" s="267"/>
      <c r="T2" s="267"/>
    </row>
    <row r="3" spans="2:20" ht="16.5" customHeight="1">
      <c r="B3" s="84"/>
      <c r="C3" s="84"/>
      <c r="D3" s="84"/>
      <c r="E3" s="84"/>
      <c r="F3" s="84"/>
      <c r="G3" s="84"/>
      <c r="H3" s="84"/>
      <c r="I3" s="84"/>
      <c r="J3" s="84"/>
      <c r="K3" s="84"/>
      <c r="L3" s="85"/>
    </row>
    <row r="4" spans="2:20" ht="16.5" customHeight="1">
      <c r="B4" s="268" t="s">
        <v>52</v>
      </c>
      <c r="C4" s="268"/>
      <c r="D4" s="268"/>
      <c r="E4" s="268"/>
      <c r="F4" s="268"/>
      <c r="G4" s="268"/>
      <c r="H4" s="268"/>
      <c r="I4" s="268"/>
      <c r="J4" s="268"/>
      <c r="K4" s="268"/>
      <c r="L4" s="268"/>
      <c r="M4" s="268"/>
      <c r="N4" s="268"/>
      <c r="O4" s="268"/>
      <c r="P4" s="268"/>
      <c r="Q4" s="268"/>
      <c r="R4" s="268"/>
      <c r="S4" s="268"/>
      <c r="T4" s="268"/>
    </row>
    <row r="6" spans="2:20" ht="33.75" customHeight="1">
      <c r="D6" s="87"/>
      <c r="E6" s="269" t="s">
        <v>53</v>
      </c>
      <c r="F6" s="270"/>
      <c r="G6" s="270"/>
      <c r="H6" s="270"/>
      <c r="I6" s="270"/>
      <c r="J6" s="271"/>
      <c r="K6" s="272" t="s">
        <v>54</v>
      </c>
      <c r="L6" s="272"/>
      <c r="M6" s="272"/>
      <c r="N6" s="272"/>
      <c r="O6" s="272"/>
      <c r="P6" s="272" t="s">
        <v>55</v>
      </c>
      <c r="Q6" s="272"/>
      <c r="R6" s="272"/>
      <c r="S6" s="272"/>
      <c r="T6" s="272"/>
    </row>
    <row r="7" spans="2:20" ht="16.5" customHeight="1">
      <c r="B7" s="88" t="s">
        <v>56</v>
      </c>
      <c r="C7" s="89" t="s">
        <v>57</v>
      </c>
      <c r="D7" s="90" t="s">
        <v>58</v>
      </c>
      <c r="E7" s="91" t="s">
        <v>59</v>
      </c>
      <c r="F7" s="92" t="s">
        <v>60</v>
      </c>
      <c r="G7" s="93" t="s">
        <v>61</v>
      </c>
      <c r="H7" s="93" t="s">
        <v>62</v>
      </c>
      <c r="I7" s="93" t="s">
        <v>63</v>
      </c>
      <c r="J7" s="93" t="s">
        <v>43</v>
      </c>
      <c r="K7" s="93" t="s">
        <v>60</v>
      </c>
      <c r="L7" s="93" t="s">
        <v>61</v>
      </c>
      <c r="M7" s="93" t="s">
        <v>62</v>
      </c>
      <c r="N7" s="93" t="s">
        <v>63</v>
      </c>
      <c r="O7" s="93" t="s">
        <v>43</v>
      </c>
      <c r="P7" s="93" t="s">
        <v>60</v>
      </c>
      <c r="Q7" s="93" t="s">
        <v>61</v>
      </c>
      <c r="R7" s="93" t="s">
        <v>62</v>
      </c>
      <c r="S7" s="93" t="s">
        <v>63</v>
      </c>
      <c r="T7" s="93" t="s">
        <v>43</v>
      </c>
    </row>
    <row r="8" spans="2:20" ht="16.5" customHeight="1">
      <c r="B8" s="94"/>
      <c r="C8" s="94" t="s">
        <v>64</v>
      </c>
      <c r="D8" s="95">
        <v>2021</v>
      </c>
      <c r="E8" s="95"/>
      <c r="F8" s="96"/>
      <c r="G8" s="96"/>
      <c r="H8" s="96"/>
      <c r="I8" s="96"/>
      <c r="J8" s="96"/>
      <c r="K8" s="97"/>
      <c r="L8" s="97"/>
      <c r="M8" s="97"/>
      <c r="N8" s="97"/>
      <c r="O8" s="97"/>
      <c r="P8" s="98"/>
      <c r="Q8" s="98"/>
      <c r="R8" s="98"/>
      <c r="S8" s="98"/>
      <c r="T8" s="99"/>
    </row>
    <row r="9" spans="2:20" ht="16.5" customHeight="1">
      <c r="B9" s="94"/>
      <c r="C9" s="94" t="s">
        <v>64</v>
      </c>
      <c r="D9" s="100">
        <v>2022</v>
      </c>
      <c r="E9" s="100"/>
      <c r="F9" s="96"/>
      <c r="G9" s="96"/>
      <c r="H9" s="96"/>
      <c r="I9" s="96"/>
      <c r="J9" s="96"/>
      <c r="K9" s="97"/>
      <c r="L9" s="97"/>
      <c r="M9" s="97"/>
      <c r="N9" s="97"/>
      <c r="O9" s="97"/>
      <c r="P9" s="98"/>
      <c r="Q9" s="98"/>
      <c r="R9" s="98"/>
      <c r="S9" s="98"/>
      <c r="T9" s="99"/>
    </row>
    <row r="10" spans="2:20" ht="16.5" customHeight="1">
      <c r="B10" s="94"/>
      <c r="C10" s="94" t="s">
        <v>64</v>
      </c>
      <c r="D10" s="100">
        <v>2023</v>
      </c>
      <c r="E10" s="100"/>
      <c r="F10" s="96"/>
      <c r="G10" s="96"/>
      <c r="H10" s="96"/>
      <c r="I10" s="96"/>
      <c r="J10" s="96"/>
      <c r="K10" s="97"/>
      <c r="L10" s="97"/>
      <c r="M10" s="97"/>
      <c r="N10" s="97"/>
      <c r="O10" s="97"/>
      <c r="P10" s="98"/>
      <c r="Q10" s="98"/>
      <c r="R10" s="98"/>
      <c r="S10" s="98"/>
      <c r="T10" s="99"/>
    </row>
    <row r="11" spans="2:20" ht="16.5" customHeight="1">
      <c r="B11" s="94"/>
      <c r="C11" s="94" t="s">
        <v>64</v>
      </c>
      <c r="D11" s="100">
        <v>2024</v>
      </c>
      <c r="E11" s="100"/>
      <c r="F11" s="96"/>
      <c r="G11" s="96"/>
      <c r="H11" s="96"/>
      <c r="I11" s="96"/>
      <c r="J11" s="96"/>
      <c r="K11" s="97"/>
      <c r="L11" s="97"/>
      <c r="M11" s="97"/>
      <c r="N11" s="97"/>
      <c r="O11" s="97"/>
      <c r="P11" s="98"/>
      <c r="Q11" s="98"/>
      <c r="R11" s="98"/>
      <c r="S11" s="98"/>
      <c r="T11" s="99"/>
    </row>
    <row r="12" spans="2:20" ht="16.5" customHeight="1">
      <c r="B12" s="94"/>
      <c r="C12" s="94" t="s">
        <v>64</v>
      </c>
      <c r="D12" s="100">
        <v>2025</v>
      </c>
      <c r="E12" s="100"/>
      <c r="F12" s="96"/>
      <c r="G12" s="96"/>
      <c r="H12" s="96"/>
      <c r="I12" s="96"/>
      <c r="J12" s="96"/>
      <c r="K12" s="97"/>
      <c r="L12" s="97"/>
      <c r="M12" s="97"/>
      <c r="N12" s="97"/>
      <c r="O12" s="97"/>
      <c r="P12" s="98"/>
      <c r="Q12" s="98"/>
      <c r="R12" s="98"/>
      <c r="S12" s="98"/>
      <c r="T12" s="99"/>
    </row>
    <row r="13" spans="2:20" ht="16.5" customHeight="1">
      <c r="B13" s="94"/>
      <c r="C13" s="94" t="s">
        <v>64</v>
      </c>
      <c r="D13" s="100">
        <v>2026</v>
      </c>
      <c r="E13" s="100"/>
      <c r="F13" s="96"/>
      <c r="G13" s="96"/>
      <c r="H13" s="96"/>
      <c r="I13" s="96"/>
      <c r="J13" s="96"/>
      <c r="K13" s="97"/>
      <c r="L13" s="97"/>
      <c r="M13" s="97"/>
      <c r="N13" s="97"/>
      <c r="O13" s="97"/>
      <c r="P13" s="98"/>
      <c r="Q13" s="98"/>
      <c r="R13" s="98"/>
      <c r="S13" s="98"/>
      <c r="T13" s="99"/>
    </row>
    <row r="14" spans="2:20" ht="16.5" customHeight="1">
      <c r="B14" s="94"/>
      <c r="C14" s="94" t="s">
        <v>64</v>
      </c>
      <c r="D14" s="100">
        <v>2027</v>
      </c>
      <c r="E14" s="100"/>
      <c r="F14" s="96"/>
      <c r="G14" s="96"/>
      <c r="H14" s="96"/>
      <c r="I14" s="96"/>
      <c r="J14" s="96"/>
      <c r="K14" s="97"/>
      <c r="L14" s="97"/>
      <c r="M14" s="97"/>
      <c r="N14" s="97"/>
      <c r="O14" s="97"/>
      <c r="P14" s="98"/>
      <c r="Q14" s="98"/>
      <c r="R14" s="98"/>
      <c r="S14" s="98"/>
      <c r="T14" s="99"/>
    </row>
    <row r="15" spans="2:20" ht="16.5" customHeight="1">
      <c r="B15" s="94"/>
      <c r="C15" s="94" t="s">
        <v>64</v>
      </c>
      <c r="D15" s="100">
        <v>2028</v>
      </c>
      <c r="E15" s="100"/>
      <c r="F15" s="96"/>
      <c r="G15" s="96"/>
      <c r="H15" s="96"/>
      <c r="I15" s="96"/>
      <c r="J15" s="96"/>
      <c r="K15" s="97"/>
      <c r="L15" s="97"/>
      <c r="M15" s="97"/>
      <c r="N15" s="97"/>
      <c r="O15" s="97"/>
      <c r="P15" s="98"/>
      <c r="Q15" s="98"/>
      <c r="R15" s="98"/>
      <c r="S15" s="98"/>
      <c r="T15" s="99"/>
    </row>
    <row r="16" spans="2:20" ht="16.5" customHeight="1">
      <c r="B16" s="94"/>
      <c r="C16" s="94" t="s">
        <v>64</v>
      </c>
      <c r="D16" s="100">
        <v>2029</v>
      </c>
      <c r="E16" s="100"/>
      <c r="F16" s="96"/>
      <c r="G16" s="96"/>
      <c r="H16" s="96"/>
      <c r="I16" s="96"/>
      <c r="J16" s="96"/>
      <c r="K16" s="97"/>
      <c r="L16" s="97"/>
      <c r="M16" s="97"/>
      <c r="N16" s="97"/>
      <c r="O16" s="97"/>
      <c r="P16" s="98"/>
      <c r="Q16" s="98"/>
      <c r="R16" s="98"/>
      <c r="S16" s="98"/>
      <c r="T16" s="99"/>
    </row>
    <row r="17" spans="2:20" ht="16.5" customHeight="1">
      <c r="B17" s="94"/>
      <c r="C17" s="94" t="s">
        <v>64</v>
      </c>
      <c r="D17" s="100">
        <v>2030</v>
      </c>
      <c r="E17" s="100"/>
      <c r="F17" s="96"/>
      <c r="G17" s="96"/>
      <c r="H17" s="96"/>
      <c r="I17" s="96"/>
      <c r="J17" s="96"/>
      <c r="K17" s="97"/>
      <c r="L17" s="97"/>
      <c r="M17" s="97"/>
      <c r="N17" s="97"/>
      <c r="O17" s="97"/>
      <c r="P17" s="98"/>
      <c r="Q17" s="98"/>
      <c r="R17" s="98"/>
      <c r="S17" s="98"/>
      <c r="T17" s="99"/>
    </row>
    <row r="18" spans="2:20" ht="16.5" customHeight="1">
      <c r="B18" s="94"/>
      <c r="C18" s="94" t="s">
        <v>64</v>
      </c>
      <c r="D18" s="100">
        <v>2031</v>
      </c>
      <c r="E18" s="100"/>
      <c r="F18" s="96"/>
      <c r="G18" s="96"/>
      <c r="H18" s="96"/>
      <c r="I18" s="96"/>
      <c r="J18" s="96"/>
      <c r="K18" s="97"/>
      <c r="L18" s="97"/>
      <c r="M18" s="97"/>
      <c r="N18" s="97"/>
      <c r="O18" s="97"/>
      <c r="P18" s="98"/>
      <c r="Q18" s="98"/>
      <c r="R18" s="98"/>
      <c r="S18" s="98"/>
      <c r="T18" s="99"/>
    </row>
    <row r="19" spans="2:20" ht="16.5" customHeight="1">
      <c r="B19" s="94"/>
      <c r="C19" s="94" t="s">
        <v>64</v>
      </c>
      <c r="D19" s="100">
        <v>2032</v>
      </c>
      <c r="E19" s="100"/>
      <c r="F19" s="96"/>
      <c r="G19" s="96"/>
      <c r="H19" s="96"/>
      <c r="I19" s="96"/>
      <c r="J19" s="96"/>
      <c r="K19" s="97"/>
      <c r="L19" s="97"/>
      <c r="M19" s="97"/>
      <c r="N19" s="97"/>
      <c r="O19" s="97"/>
      <c r="P19" s="98"/>
      <c r="Q19" s="98"/>
      <c r="R19" s="98"/>
      <c r="S19" s="98"/>
      <c r="T19" s="99"/>
    </row>
    <row r="20" spans="2:20" ht="16.5" customHeight="1">
      <c r="B20" s="94"/>
      <c r="C20" s="94" t="s">
        <v>65</v>
      </c>
      <c r="D20" s="100">
        <v>2021</v>
      </c>
      <c r="E20" s="100"/>
      <c r="F20" s="96"/>
      <c r="G20" s="96"/>
      <c r="H20" s="96"/>
      <c r="I20" s="96"/>
      <c r="J20" s="96"/>
      <c r="K20" s="97"/>
      <c r="L20" s="97"/>
      <c r="M20" s="97"/>
      <c r="N20" s="97"/>
      <c r="O20" s="97"/>
      <c r="P20" s="98"/>
      <c r="Q20" s="98"/>
      <c r="R20" s="98"/>
      <c r="S20" s="98"/>
      <c r="T20" s="99"/>
    </row>
    <row r="21" spans="2:20" ht="16.5" customHeight="1">
      <c r="B21" s="94"/>
      <c r="C21" s="94" t="s">
        <v>65</v>
      </c>
      <c r="D21" s="100">
        <v>2022</v>
      </c>
      <c r="E21" s="100"/>
      <c r="F21" s="96"/>
      <c r="G21" s="96"/>
      <c r="H21" s="96"/>
      <c r="I21" s="96"/>
      <c r="J21" s="96"/>
      <c r="K21" s="97"/>
      <c r="L21" s="97"/>
      <c r="M21" s="97"/>
      <c r="N21" s="97"/>
      <c r="O21" s="97"/>
      <c r="P21" s="98"/>
      <c r="Q21" s="98"/>
      <c r="R21" s="98"/>
      <c r="S21" s="98"/>
      <c r="T21" s="99"/>
    </row>
    <row r="22" spans="2:20" ht="16.5" customHeight="1">
      <c r="B22" s="94"/>
      <c r="C22" s="94" t="s">
        <v>65</v>
      </c>
      <c r="D22" s="100">
        <v>2023</v>
      </c>
      <c r="E22" s="100"/>
      <c r="F22" s="96"/>
      <c r="G22" s="96"/>
      <c r="H22" s="96"/>
      <c r="I22" s="96"/>
      <c r="J22" s="96"/>
      <c r="K22" s="97"/>
      <c r="L22" s="97"/>
      <c r="M22" s="97"/>
      <c r="N22" s="97"/>
      <c r="O22" s="97"/>
      <c r="P22" s="98"/>
      <c r="Q22" s="98"/>
      <c r="R22" s="98"/>
      <c r="S22" s="98"/>
      <c r="T22" s="99"/>
    </row>
    <row r="23" spans="2:20" ht="16.5" customHeight="1">
      <c r="B23" s="94"/>
      <c r="C23" s="94" t="s">
        <v>65</v>
      </c>
      <c r="D23" s="100">
        <v>2024</v>
      </c>
      <c r="E23" s="100"/>
      <c r="F23" s="96"/>
      <c r="G23" s="96"/>
      <c r="H23" s="96"/>
      <c r="I23" s="96"/>
      <c r="J23" s="96"/>
      <c r="K23" s="97"/>
      <c r="L23" s="97"/>
      <c r="M23" s="97"/>
      <c r="N23" s="97"/>
      <c r="O23" s="97"/>
      <c r="P23" s="98"/>
      <c r="Q23" s="98"/>
      <c r="R23" s="98"/>
      <c r="S23" s="98"/>
      <c r="T23" s="99"/>
    </row>
    <row r="24" spans="2:20" ht="16.5" customHeight="1">
      <c r="B24" s="94"/>
      <c r="C24" s="94" t="s">
        <v>65</v>
      </c>
      <c r="D24" s="100">
        <v>2025</v>
      </c>
      <c r="E24" s="100"/>
      <c r="F24" s="96"/>
      <c r="G24" s="96"/>
      <c r="H24" s="96"/>
      <c r="I24" s="96"/>
      <c r="J24" s="96"/>
      <c r="K24" s="97"/>
      <c r="L24" s="97"/>
      <c r="M24" s="97"/>
      <c r="N24" s="97"/>
      <c r="O24" s="97"/>
      <c r="P24" s="98"/>
      <c r="Q24" s="98"/>
      <c r="R24" s="98"/>
      <c r="S24" s="98"/>
      <c r="T24" s="99"/>
    </row>
    <row r="25" spans="2:20" ht="16.5" customHeight="1">
      <c r="B25" s="94"/>
      <c r="C25" s="94" t="s">
        <v>65</v>
      </c>
      <c r="D25" s="100">
        <v>2026</v>
      </c>
      <c r="E25" s="100"/>
      <c r="F25" s="97"/>
      <c r="G25" s="97"/>
      <c r="H25" s="97"/>
      <c r="I25" s="97"/>
      <c r="J25" s="97"/>
      <c r="K25" s="97"/>
      <c r="L25" s="97"/>
      <c r="M25" s="97"/>
      <c r="N25" s="97"/>
      <c r="O25" s="97"/>
      <c r="P25" s="98"/>
      <c r="Q25" s="98"/>
      <c r="R25" s="98"/>
      <c r="S25" s="98"/>
      <c r="T25" s="99"/>
    </row>
    <row r="26" spans="2:20" ht="16.5" customHeight="1">
      <c r="B26" s="94"/>
      <c r="C26" s="94" t="s">
        <v>65</v>
      </c>
      <c r="D26" s="100">
        <v>2027</v>
      </c>
      <c r="E26" s="100"/>
      <c r="F26" s="97"/>
      <c r="G26" s="97"/>
      <c r="H26" s="97"/>
      <c r="I26" s="97"/>
      <c r="J26" s="97"/>
      <c r="K26" s="97"/>
      <c r="L26" s="97"/>
      <c r="M26" s="97"/>
      <c r="N26" s="97"/>
      <c r="O26" s="97"/>
      <c r="P26" s="98"/>
      <c r="Q26" s="98"/>
      <c r="R26" s="98"/>
      <c r="S26" s="98"/>
      <c r="T26" s="99"/>
    </row>
    <row r="27" spans="2:20" ht="16.5" customHeight="1">
      <c r="B27" s="94"/>
      <c r="C27" s="94" t="s">
        <v>65</v>
      </c>
      <c r="D27" s="100">
        <v>2028</v>
      </c>
      <c r="E27" s="100"/>
      <c r="F27" s="97"/>
      <c r="G27" s="97"/>
      <c r="H27" s="97"/>
      <c r="I27" s="97"/>
      <c r="J27" s="97"/>
      <c r="K27" s="97"/>
      <c r="L27" s="97"/>
      <c r="M27" s="97"/>
      <c r="N27" s="97"/>
      <c r="O27" s="97"/>
      <c r="P27" s="98"/>
      <c r="Q27" s="98"/>
      <c r="R27" s="98"/>
      <c r="S27" s="98"/>
      <c r="T27" s="99"/>
    </row>
    <row r="28" spans="2:20" ht="16.5" customHeight="1">
      <c r="B28" s="94"/>
      <c r="C28" s="94" t="s">
        <v>65</v>
      </c>
      <c r="D28" s="100">
        <v>2029</v>
      </c>
      <c r="E28" s="100"/>
      <c r="F28" s="97"/>
      <c r="G28" s="97"/>
      <c r="H28" s="97"/>
      <c r="I28" s="97"/>
      <c r="J28" s="97"/>
      <c r="K28" s="97"/>
      <c r="L28" s="97"/>
      <c r="M28" s="97"/>
      <c r="N28" s="97"/>
      <c r="O28" s="97"/>
      <c r="P28" s="98"/>
      <c r="Q28" s="98"/>
      <c r="R28" s="98"/>
      <c r="S28" s="98"/>
      <c r="T28" s="99"/>
    </row>
    <row r="29" spans="2:20" ht="16.5" customHeight="1">
      <c r="B29" s="94"/>
      <c r="C29" s="94" t="s">
        <v>65</v>
      </c>
      <c r="D29" s="100">
        <v>2030</v>
      </c>
      <c r="E29" s="100"/>
      <c r="F29" s="97"/>
      <c r="G29" s="97"/>
      <c r="H29" s="97"/>
      <c r="I29" s="97"/>
      <c r="J29" s="97"/>
      <c r="K29" s="97"/>
      <c r="L29" s="97"/>
      <c r="M29" s="97"/>
      <c r="N29" s="97"/>
      <c r="O29" s="97"/>
      <c r="P29" s="98"/>
      <c r="Q29" s="98"/>
      <c r="R29" s="98"/>
      <c r="S29" s="98"/>
      <c r="T29" s="99"/>
    </row>
    <row r="30" spans="2:20" ht="16.5" customHeight="1">
      <c r="B30" s="94"/>
      <c r="C30" s="94" t="s">
        <v>65</v>
      </c>
      <c r="D30" s="100">
        <v>2031</v>
      </c>
      <c r="E30" s="100"/>
      <c r="F30" s="97"/>
      <c r="G30" s="97"/>
      <c r="H30" s="97"/>
      <c r="I30" s="97"/>
      <c r="J30" s="97"/>
      <c r="K30" s="97"/>
      <c r="L30" s="97"/>
      <c r="M30" s="97"/>
      <c r="N30" s="97"/>
      <c r="O30" s="97"/>
      <c r="P30" s="98"/>
      <c r="Q30" s="98"/>
      <c r="R30" s="98"/>
      <c r="S30" s="98"/>
      <c r="T30" s="99"/>
    </row>
    <row r="31" spans="2:20" ht="16.5" customHeight="1">
      <c r="B31" s="94"/>
      <c r="C31" s="94" t="s">
        <v>65</v>
      </c>
      <c r="D31" s="100">
        <v>2032</v>
      </c>
      <c r="E31" s="100"/>
      <c r="F31" s="97"/>
      <c r="G31" s="97"/>
      <c r="H31" s="97"/>
      <c r="I31" s="97"/>
      <c r="J31" s="97"/>
      <c r="K31" s="97"/>
      <c r="L31" s="97"/>
      <c r="M31" s="97"/>
      <c r="N31" s="97"/>
      <c r="O31" s="97"/>
      <c r="P31" s="98"/>
      <c r="Q31" s="98"/>
      <c r="R31" s="98"/>
      <c r="S31" s="98"/>
      <c r="T31" s="99"/>
    </row>
    <row r="32" spans="2:20" ht="16.5" customHeight="1">
      <c r="B32" s="94"/>
      <c r="C32" s="94" t="s">
        <v>66</v>
      </c>
      <c r="D32" s="100">
        <v>2021</v>
      </c>
      <c r="E32" s="211" t="s">
        <v>68</v>
      </c>
      <c r="F32" s="213" t="s">
        <v>67</v>
      </c>
      <c r="G32" s="213" t="s">
        <v>67</v>
      </c>
      <c r="H32" s="214" t="s">
        <v>67</v>
      </c>
      <c r="I32" s="214" t="s">
        <v>67</v>
      </c>
      <c r="J32" s="213" t="s">
        <v>67</v>
      </c>
      <c r="K32" s="213" t="s">
        <v>67</v>
      </c>
      <c r="L32" s="213" t="s">
        <v>67</v>
      </c>
      <c r="M32" s="214" t="s">
        <v>67</v>
      </c>
      <c r="N32" s="228">
        <f>C113</f>
        <v>147158</v>
      </c>
      <c r="O32" s="230">
        <f>N32</f>
        <v>147158</v>
      </c>
      <c r="P32" s="213" t="s">
        <v>67</v>
      </c>
      <c r="Q32" s="213" t="s">
        <v>67</v>
      </c>
      <c r="R32" s="214" t="s">
        <v>67</v>
      </c>
      <c r="S32" s="214" t="s">
        <v>67</v>
      </c>
      <c r="T32" s="213" t="s">
        <v>67</v>
      </c>
    </row>
    <row r="33" spans="2:20" ht="16.5" customHeight="1">
      <c r="B33" s="94"/>
      <c r="C33" s="94" t="s">
        <v>140</v>
      </c>
      <c r="D33" s="100">
        <v>2022</v>
      </c>
      <c r="E33" s="211" t="s">
        <v>138</v>
      </c>
      <c r="F33" s="215">
        <v>250</v>
      </c>
      <c r="G33" s="215">
        <v>100</v>
      </c>
      <c r="H33" s="216" t="s">
        <v>67</v>
      </c>
      <c r="I33" s="216" t="s">
        <v>67</v>
      </c>
      <c r="J33" s="215">
        <v>350</v>
      </c>
      <c r="K33" s="215">
        <v>81</v>
      </c>
      <c r="L33" s="217">
        <v>4815</v>
      </c>
      <c r="M33" s="216" t="s">
        <v>67</v>
      </c>
      <c r="N33" s="229">
        <f>D113</f>
        <v>185330</v>
      </c>
      <c r="O33" s="217">
        <f>SUM(K33:N33)</f>
        <v>190226</v>
      </c>
      <c r="P33" s="215">
        <v>3.8999999999999998E-3</v>
      </c>
      <c r="Q33" s="215">
        <v>0.70299999999999996</v>
      </c>
      <c r="R33" s="216" t="s">
        <v>67</v>
      </c>
      <c r="S33" s="216" t="s">
        <v>67</v>
      </c>
      <c r="T33" s="215">
        <v>0.71</v>
      </c>
    </row>
    <row r="34" spans="2:20" ht="16.5" customHeight="1">
      <c r="B34" s="94"/>
      <c r="C34" s="94" t="s">
        <v>66</v>
      </c>
      <c r="D34" s="100">
        <v>2023</v>
      </c>
      <c r="E34" s="212" t="s">
        <v>68</v>
      </c>
      <c r="F34" s="215">
        <v>500</v>
      </c>
      <c r="G34" s="215">
        <v>200</v>
      </c>
      <c r="H34" s="216" t="s">
        <v>67</v>
      </c>
      <c r="I34" s="216" t="s">
        <v>67</v>
      </c>
      <c r="J34" s="215">
        <v>700</v>
      </c>
      <c r="K34" s="215">
        <v>162</v>
      </c>
      <c r="L34" s="217">
        <v>9629</v>
      </c>
      <c r="M34" s="216" t="s">
        <v>67</v>
      </c>
      <c r="N34" s="229">
        <f>E113</f>
        <v>214982</v>
      </c>
      <c r="O34" s="217">
        <f t="shared" ref="O34:O43" si="0">SUM(K34:N34)</f>
        <v>224773</v>
      </c>
      <c r="P34" s="215">
        <v>7.7999999999999996E-3</v>
      </c>
      <c r="Q34" s="215">
        <v>1.4059999999999999</v>
      </c>
      <c r="R34" s="216" t="s">
        <v>67</v>
      </c>
      <c r="S34" s="216" t="s">
        <v>67</v>
      </c>
      <c r="T34" s="215">
        <v>1.41</v>
      </c>
    </row>
    <row r="35" spans="2:20" ht="16.5" customHeight="1">
      <c r="B35" s="94"/>
      <c r="C35" s="94" t="s">
        <v>66</v>
      </c>
      <c r="D35" s="100">
        <v>2024</v>
      </c>
      <c r="E35" s="212" t="s">
        <v>68</v>
      </c>
      <c r="F35" s="215">
        <v>750</v>
      </c>
      <c r="G35" s="215">
        <v>300</v>
      </c>
      <c r="H35" s="216" t="s">
        <v>67</v>
      </c>
      <c r="I35" s="216" t="s">
        <v>67</v>
      </c>
      <c r="J35" s="215">
        <v>1050</v>
      </c>
      <c r="K35" s="215">
        <v>242</v>
      </c>
      <c r="L35" s="217">
        <v>14444</v>
      </c>
      <c r="M35" s="216" t="s">
        <v>67</v>
      </c>
      <c r="N35" s="229">
        <f>F113</f>
        <v>249380</v>
      </c>
      <c r="O35" s="217">
        <f t="shared" si="0"/>
        <v>264066</v>
      </c>
      <c r="P35" s="215">
        <v>1.17E-2</v>
      </c>
      <c r="Q35" s="215">
        <v>2.109</v>
      </c>
      <c r="R35" s="216" t="s">
        <v>67</v>
      </c>
      <c r="S35" s="216" t="s">
        <v>67</v>
      </c>
      <c r="T35" s="215">
        <v>2.12</v>
      </c>
    </row>
    <row r="36" spans="2:20" ht="16.5" customHeight="1">
      <c r="B36" s="94"/>
      <c r="C36" s="94" t="s">
        <v>66</v>
      </c>
      <c r="D36" s="100">
        <v>2025</v>
      </c>
      <c r="E36" s="212" t="s">
        <v>68</v>
      </c>
      <c r="F36" s="215">
        <v>1000</v>
      </c>
      <c r="G36" s="215">
        <v>344</v>
      </c>
      <c r="H36" s="216" t="s">
        <v>67</v>
      </c>
      <c r="I36" s="216" t="s">
        <v>67</v>
      </c>
      <c r="J36" s="215">
        <v>1344</v>
      </c>
      <c r="K36" s="215">
        <v>323</v>
      </c>
      <c r="L36" s="217">
        <v>16577</v>
      </c>
      <c r="M36" s="216" t="s">
        <v>67</v>
      </c>
      <c r="N36" s="229">
        <f>G113</f>
        <v>289280</v>
      </c>
      <c r="O36" s="217">
        <f t="shared" si="0"/>
        <v>306180</v>
      </c>
      <c r="P36" s="215">
        <v>1.5699999999999999E-2</v>
      </c>
      <c r="Q36" s="215">
        <v>2.42</v>
      </c>
      <c r="R36" s="216" t="s">
        <v>67</v>
      </c>
      <c r="S36" s="216" t="s">
        <v>67</v>
      </c>
      <c r="T36" s="215">
        <v>2.44</v>
      </c>
    </row>
    <row r="37" spans="2:20" ht="16.5" customHeight="1">
      <c r="B37" s="94"/>
      <c r="C37" s="94" t="s">
        <v>66</v>
      </c>
      <c r="D37" s="100">
        <v>2026</v>
      </c>
      <c r="E37" s="212" t="s">
        <v>68</v>
      </c>
      <c r="F37" s="215">
        <v>1250</v>
      </c>
      <c r="G37" s="215">
        <v>389</v>
      </c>
      <c r="H37" s="216" t="s">
        <v>67</v>
      </c>
      <c r="I37" s="216" t="s">
        <v>67</v>
      </c>
      <c r="J37" s="215">
        <v>1639</v>
      </c>
      <c r="K37" s="215">
        <v>404</v>
      </c>
      <c r="L37" s="217">
        <v>18710</v>
      </c>
      <c r="M37" s="216" t="s">
        <v>67</v>
      </c>
      <c r="N37" s="229">
        <f>H113</f>
        <v>353844</v>
      </c>
      <c r="O37" s="217">
        <f t="shared" si="0"/>
        <v>372958</v>
      </c>
      <c r="P37" s="215">
        <v>1.9599999999999999E-2</v>
      </c>
      <c r="Q37" s="215">
        <v>2.7320000000000002</v>
      </c>
      <c r="R37" s="216" t="s">
        <v>67</v>
      </c>
      <c r="S37" s="216" t="s">
        <v>67</v>
      </c>
      <c r="T37" s="215">
        <v>2.75</v>
      </c>
    </row>
    <row r="38" spans="2:20" ht="16.5" customHeight="1">
      <c r="B38" s="94"/>
      <c r="C38" s="94" t="s">
        <v>66</v>
      </c>
      <c r="D38" s="100">
        <v>2027</v>
      </c>
      <c r="E38" s="212" t="s">
        <v>68</v>
      </c>
      <c r="F38" s="215">
        <v>1500</v>
      </c>
      <c r="G38" s="215">
        <v>433</v>
      </c>
      <c r="H38" s="216" t="s">
        <v>67</v>
      </c>
      <c r="I38" s="216" t="s">
        <v>67</v>
      </c>
      <c r="J38" s="215">
        <v>1933</v>
      </c>
      <c r="K38" s="215">
        <v>485</v>
      </c>
      <c r="L38" s="217">
        <v>20844</v>
      </c>
      <c r="M38" s="216" t="s">
        <v>67</v>
      </c>
      <c r="N38" s="229">
        <f>I113</f>
        <v>385690</v>
      </c>
      <c r="O38" s="217">
        <f t="shared" si="0"/>
        <v>407019</v>
      </c>
      <c r="P38" s="215">
        <v>2.35E-2</v>
      </c>
      <c r="Q38" s="215">
        <v>3.0430000000000001</v>
      </c>
      <c r="R38" s="216" t="s">
        <v>67</v>
      </c>
      <c r="S38" s="216" t="s">
        <v>67</v>
      </c>
      <c r="T38" s="215">
        <v>3.07</v>
      </c>
    </row>
    <row r="39" spans="2:20" ht="16.5" customHeight="1">
      <c r="B39" s="94"/>
      <c r="C39" s="94" t="s">
        <v>66</v>
      </c>
      <c r="D39" s="100">
        <v>2028</v>
      </c>
      <c r="E39" s="212" t="s">
        <v>68</v>
      </c>
      <c r="F39" s="215">
        <v>1750</v>
      </c>
      <c r="G39" s="215">
        <v>477</v>
      </c>
      <c r="H39" s="216" t="s">
        <v>67</v>
      </c>
      <c r="I39" s="216" t="s">
        <v>67</v>
      </c>
      <c r="J39" s="215">
        <v>2227</v>
      </c>
      <c r="K39" s="215">
        <v>566</v>
      </c>
      <c r="L39" s="217">
        <v>22977</v>
      </c>
      <c r="M39" s="216" t="s">
        <v>67</v>
      </c>
      <c r="N39" s="229">
        <f>J113</f>
        <v>420402</v>
      </c>
      <c r="O39" s="217">
        <f t="shared" si="0"/>
        <v>443945</v>
      </c>
      <c r="P39" s="215">
        <v>2.7400000000000001E-2</v>
      </c>
      <c r="Q39" s="215">
        <v>3.355</v>
      </c>
      <c r="R39" s="216" t="s">
        <v>67</v>
      </c>
      <c r="S39" s="216" t="s">
        <v>67</v>
      </c>
      <c r="T39" s="215">
        <v>3.38</v>
      </c>
    </row>
    <row r="40" spans="2:20" ht="16.5" customHeight="1">
      <c r="B40" s="94"/>
      <c r="C40" s="94" t="s">
        <v>66</v>
      </c>
      <c r="D40" s="100">
        <v>2029</v>
      </c>
      <c r="E40" s="212" t="s">
        <v>68</v>
      </c>
      <c r="F40" s="215">
        <v>2000</v>
      </c>
      <c r="G40" s="215">
        <v>522</v>
      </c>
      <c r="H40" s="216" t="s">
        <v>67</v>
      </c>
      <c r="I40" s="216" t="s">
        <v>67</v>
      </c>
      <c r="J40" s="215">
        <v>2522</v>
      </c>
      <c r="K40" s="215">
        <v>647</v>
      </c>
      <c r="L40" s="217">
        <v>25111</v>
      </c>
      <c r="M40" s="216" t="s">
        <v>67</v>
      </c>
      <c r="N40" s="229">
        <f>K113</f>
        <v>458238</v>
      </c>
      <c r="O40" s="217">
        <f t="shared" si="0"/>
        <v>483996</v>
      </c>
      <c r="P40" s="215">
        <v>3.1300000000000001E-2</v>
      </c>
      <c r="Q40" s="215">
        <v>3.6659999999999999</v>
      </c>
      <c r="R40" s="216" t="s">
        <v>67</v>
      </c>
      <c r="S40" s="216" t="s">
        <v>67</v>
      </c>
      <c r="T40" s="215">
        <v>3.7</v>
      </c>
    </row>
    <row r="41" spans="2:20" ht="16.5" customHeight="1">
      <c r="B41" s="94"/>
      <c r="C41" s="94" t="s">
        <v>66</v>
      </c>
      <c r="D41" s="100">
        <v>2030</v>
      </c>
      <c r="E41" s="212" t="s">
        <v>68</v>
      </c>
      <c r="F41" s="215">
        <v>2250</v>
      </c>
      <c r="G41" s="215">
        <v>566</v>
      </c>
      <c r="H41" s="216" t="s">
        <v>67</v>
      </c>
      <c r="I41" s="216" t="s">
        <v>67</v>
      </c>
      <c r="J41" s="215">
        <v>2816</v>
      </c>
      <c r="K41" s="215">
        <v>727</v>
      </c>
      <c r="L41" s="217">
        <v>27244</v>
      </c>
      <c r="M41" s="216" t="s">
        <v>67</v>
      </c>
      <c r="N41" s="229">
        <f>L113</f>
        <v>500448</v>
      </c>
      <c r="O41" s="217">
        <f t="shared" si="0"/>
        <v>528419</v>
      </c>
      <c r="P41" s="215">
        <v>3.5200000000000002E-2</v>
      </c>
      <c r="Q41" s="215">
        <v>3.9780000000000002</v>
      </c>
      <c r="R41" s="216" t="s">
        <v>67</v>
      </c>
      <c r="S41" s="216" t="s">
        <v>67</v>
      </c>
      <c r="T41" s="215">
        <v>4.01</v>
      </c>
    </row>
    <row r="42" spans="2:20" ht="16.5" customHeight="1">
      <c r="B42" s="94"/>
      <c r="C42" s="94" t="s">
        <v>66</v>
      </c>
      <c r="D42" s="100">
        <v>2031</v>
      </c>
      <c r="E42" s="212" t="s">
        <v>68</v>
      </c>
      <c r="F42" s="215">
        <v>2500</v>
      </c>
      <c r="G42" s="215">
        <v>610</v>
      </c>
      <c r="H42" s="216" t="s">
        <v>67</v>
      </c>
      <c r="I42" s="216" t="s">
        <v>67</v>
      </c>
      <c r="J42" s="215">
        <v>3110</v>
      </c>
      <c r="K42" s="215">
        <v>808</v>
      </c>
      <c r="L42" s="217">
        <v>29377</v>
      </c>
      <c r="M42" s="216" t="s">
        <v>67</v>
      </c>
      <c r="N42" s="229">
        <f>N41</f>
        <v>500448</v>
      </c>
      <c r="O42" s="217">
        <f t="shared" si="0"/>
        <v>530633</v>
      </c>
      <c r="P42" s="215">
        <v>3.9199999999999999E-2</v>
      </c>
      <c r="Q42" s="215">
        <v>4.2889999999999997</v>
      </c>
      <c r="R42" s="216" t="s">
        <v>67</v>
      </c>
      <c r="S42" s="216" t="s">
        <v>67</v>
      </c>
      <c r="T42" s="215">
        <v>4.33</v>
      </c>
    </row>
    <row r="43" spans="2:20" ht="16.5" customHeight="1">
      <c r="B43" s="94"/>
      <c r="C43" s="94" t="s">
        <v>66</v>
      </c>
      <c r="D43" s="100">
        <v>2032</v>
      </c>
      <c r="E43" s="212" t="s">
        <v>68</v>
      </c>
      <c r="F43" s="215">
        <v>2750</v>
      </c>
      <c r="G43" s="215">
        <v>654</v>
      </c>
      <c r="H43" s="216" t="s">
        <v>67</v>
      </c>
      <c r="I43" s="216" t="s">
        <v>67</v>
      </c>
      <c r="J43" s="215">
        <v>3404</v>
      </c>
      <c r="K43" s="215">
        <v>889</v>
      </c>
      <c r="L43" s="217">
        <v>31511</v>
      </c>
      <c r="M43" s="216" t="s">
        <v>67</v>
      </c>
      <c r="N43" s="229">
        <f>N42</f>
        <v>500448</v>
      </c>
      <c r="O43" s="217">
        <f t="shared" si="0"/>
        <v>532848</v>
      </c>
      <c r="P43" s="215">
        <v>4.3099999999999999E-2</v>
      </c>
      <c r="Q43" s="215">
        <v>4.601</v>
      </c>
      <c r="R43" s="216" t="s">
        <v>67</v>
      </c>
      <c r="S43" s="216" t="s">
        <v>67</v>
      </c>
      <c r="T43" s="215">
        <v>4.6399999999999997</v>
      </c>
    </row>
    <row r="44" spans="2:20" ht="16.5" customHeight="1">
      <c r="B44" s="94"/>
      <c r="C44" s="94" t="s">
        <v>69</v>
      </c>
      <c r="D44" s="100">
        <v>2021</v>
      </c>
      <c r="E44" s="100"/>
      <c r="F44" s="96"/>
      <c r="G44" s="96"/>
      <c r="H44" s="96"/>
      <c r="I44" s="96"/>
      <c r="J44" s="96"/>
      <c r="K44" s="97"/>
      <c r="L44" s="97"/>
      <c r="M44" s="97"/>
      <c r="N44" s="97"/>
      <c r="O44" s="97"/>
      <c r="P44" s="98"/>
      <c r="Q44" s="98"/>
      <c r="R44" s="98"/>
      <c r="S44" s="98"/>
      <c r="T44" s="99"/>
    </row>
    <row r="45" spans="2:20" ht="16.5" customHeight="1">
      <c r="B45" s="94"/>
      <c r="C45" s="94" t="s">
        <v>69</v>
      </c>
      <c r="D45" s="100">
        <v>2022</v>
      </c>
      <c r="E45" s="100"/>
      <c r="F45" s="96"/>
      <c r="G45" s="96"/>
      <c r="H45" s="96"/>
      <c r="I45" s="96"/>
      <c r="J45" s="96"/>
      <c r="K45" s="97"/>
      <c r="L45" s="97"/>
      <c r="M45" s="97"/>
      <c r="N45" s="97"/>
      <c r="O45" s="97"/>
      <c r="P45" s="98"/>
      <c r="Q45" s="98"/>
      <c r="R45" s="98"/>
      <c r="S45" s="98"/>
      <c r="T45" s="99"/>
    </row>
    <row r="46" spans="2:20" ht="16.5" customHeight="1">
      <c r="B46" s="94"/>
      <c r="C46" s="94" t="s">
        <v>69</v>
      </c>
      <c r="D46" s="100">
        <v>2023</v>
      </c>
      <c r="E46" s="100"/>
      <c r="F46" s="96"/>
      <c r="G46" s="96"/>
      <c r="H46" s="96"/>
      <c r="I46" s="96"/>
      <c r="J46" s="96"/>
      <c r="K46" s="97"/>
      <c r="L46" s="97"/>
      <c r="M46" s="97"/>
      <c r="N46" s="97"/>
      <c r="O46" s="97"/>
      <c r="P46" s="98"/>
      <c r="Q46" s="98"/>
      <c r="R46" s="98"/>
      <c r="S46" s="98"/>
      <c r="T46" s="99"/>
    </row>
    <row r="47" spans="2:20" ht="16.5" customHeight="1">
      <c r="B47" s="94"/>
      <c r="C47" s="94" t="s">
        <v>69</v>
      </c>
      <c r="D47" s="100">
        <v>2024</v>
      </c>
      <c r="E47" s="100"/>
      <c r="F47" s="96"/>
      <c r="G47" s="96"/>
      <c r="H47" s="96"/>
      <c r="I47" s="96"/>
      <c r="J47" s="96"/>
      <c r="K47" s="97"/>
      <c r="L47" s="97"/>
      <c r="M47" s="97"/>
      <c r="N47" s="97"/>
      <c r="O47" s="97"/>
      <c r="P47" s="98"/>
      <c r="Q47" s="98"/>
      <c r="R47" s="98"/>
      <c r="S47" s="98"/>
      <c r="T47" s="99"/>
    </row>
    <row r="48" spans="2:20" ht="16.5" customHeight="1">
      <c r="B48" s="94"/>
      <c r="C48" s="94" t="s">
        <v>69</v>
      </c>
      <c r="D48" s="100">
        <v>2025</v>
      </c>
      <c r="E48" s="100"/>
      <c r="F48" s="96"/>
      <c r="G48" s="96"/>
      <c r="H48" s="96"/>
      <c r="I48" s="96"/>
      <c r="J48" s="96"/>
      <c r="K48" s="97"/>
      <c r="L48" s="97"/>
      <c r="M48" s="97"/>
      <c r="N48" s="97"/>
      <c r="O48" s="97"/>
      <c r="P48" s="98"/>
      <c r="Q48" s="98"/>
      <c r="R48" s="98"/>
      <c r="S48" s="98"/>
      <c r="T48" s="99"/>
    </row>
    <row r="49" spans="2:20" ht="16.5" customHeight="1">
      <c r="B49" s="94"/>
      <c r="C49" s="94" t="s">
        <v>69</v>
      </c>
      <c r="D49" s="100">
        <v>2026</v>
      </c>
      <c r="E49" s="100"/>
      <c r="F49" s="97"/>
      <c r="G49" s="97"/>
      <c r="H49" s="97"/>
      <c r="I49" s="97"/>
      <c r="J49" s="97"/>
      <c r="K49" s="97"/>
      <c r="L49" s="97"/>
      <c r="M49" s="97"/>
      <c r="N49" s="97"/>
      <c r="O49" s="97"/>
      <c r="P49" s="98"/>
      <c r="Q49" s="98"/>
      <c r="R49" s="98"/>
      <c r="S49" s="98"/>
      <c r="T49" s="99"/>
    </row>
    <row r="50" spans="2:20" ht="16.5" customHeight="1">
      <c r="B50" s="94"/>
      <c r="C50" s="94" t="s">
        <v>69</v>
      </c>
      <c r="D50" s="100">
        <v>2027</v>
      </c>
      <c r="E50" s="100"/>
      <c r="F50" s="97"/>
      <c r="G50" s="97"/>
      <c r="H50" s="97"/>
      <c r="I50" s="97"/>
      <c r="J50" s="97"/>
      <c r="K50" s="97"/>
      <c r="L50" s="97"/>
      <c r="M50" s="97"/>
      <c r="N50" s="97"/>
      <c r="O50" s="97"/>
      <c r="P50" s="98"/>
      <c r="Q50" s="98"/>
      <c r="R50" s="98"/>
      <c r="S50" s="98"/>
      <c r="T50" s="99"/>
    </row>
    <row r="51" spans="2:20" ht="16.5" customHeight="1">
      <c r="B51" s="94"/>
      <c r="C51" s="94" t="s">
        <v>69</v>
      </c>
      <c r="D51" s="100">
        <v>2028</v>
      </c>
      <c r="E51" s="100"/>
      <c r="F51" s="97"/>
      <c r="G51" s="97"/>
      <c r="H51" s="97"/>
      <c r="I51" s="97"/>
      <c r="J51" s="97"/>
      <c r="K51" s="97"/>
      <c r="L51" s="97"/>
      <c r="M51" s="97"/>
      <c r="N51" s="97"/>
      <c r="O51" s="97"/>
      <c r="P51" s="98"/>
      <c r="Q51" s="98"/>
      <c r="R51" s="98"/>
      <c r="S51" s="98"/>
      <c r="T51" s="99"/>
    </row>
    <row r="52" spans="2:20" ht="16.5" customHeight="1">
      <c r="B52" s="94"/>
      <c r="C52" s="94" t="s">
        <v>69</v>
      </c>
      <c r="D52" s="100">
        <v>2029</v>
      </c>
      <c r="E52" s="100"/>
      <c r="F52" s="97"/>
      <c r="G52" s="97"/>
      <c r="H52" s="97"/>
      <c r="I52" s="97"/>
      <c r="J52" s="97"/>
      <c r="K52" s="97"/>
      <c r="L52" s="97"/>
      <c r="M52" s="97"/>
      <c r="N52" s="97"/>
      <c r="O52" s="97"/>
      <c r="P52" s="98"/>
      <c r="Q52" s="98"/>
      <c r="R52" s="98"/>
      <c r="S52" s="98"/>
      <c r="T52" s="99"/>
    </row>
    <row r="53" spans="2:20" ht="16.5" customHeight="1">
      <c r="B53" s="94"/>
      <c r="C53" s="94" t="s">
        <v>69</v>
      </c>
      <c r="D53" s="100">
        <v>2030</v>
      </c>
      <c r="E53" s="100"/>
      <c r="F53" s="97"/>
      <c r="G53" s="97"/>
      <c r="H53" s="97"/>
      <c r="I53" s="97"/>
      <c r="J53" s="97"/>
      <c r="K53" s="97"/>
      <c r="L53" s="97"/>
      <c r="M53" s="97"/>
      <c r="N53" s="97"/>
      <c r="O53" s="97"/>
      <c r="P53" s="98"/>
      <c r="Q53" s="98"/>
      <c r="R53" s="98"/>
      <c r="S53" s="98"/>
      <c r="T53" s="99"/>
    </row>
    <row r="54" spans="2:20" ht="16.5" customHeight="1">
      <c r="B54" s="94"/>
      <c r="C54" s="94" t="s">
        <v>69</v>
      </c>
      <c r="D54" s="100">
        <v>2031</v>
      </c>
      <c r="E54" s="100"/>
      <c r="F54" s="97"/>
      <c r="G54" s="97"/>
      <c r="H54" s="97"/>
      <c r="I54" s="97"/>
      <c r="J54" s="97"/>
      <c r="K54" s="97"/>
      <c r="L54" s="97"/>
      <c r="M54" s="97"/>
      <c r="N54" s="97"/>
      <c r="O54" s="97"/>
      <c r="P54" s="98"/>
      <c r="Q54" s="98"/>
      <c r="R54" s="98"/>
      <c r="S54" s="98"/>
      <c r="T54" s="99"/>
    </row>
    <row r="55" spans="2:20" ht="16.5" customHeight="1">
      <c r="B55" s="94"/>
      <c r="C55" s="94" t="s">
        <v>69</v>
      </c>
      <c r="D55" s="100">
        <v>2032</v>
      </c>
      <c r="E55" s="100"/>
      <c r="F55" s="97"/>
      <c r="G55" s="97"/>
      <c r="H55" s="97"/>
      <c r="I55" s="97"/>
      <c r="J55" s="97"/>
      <c r="K55" s="97"/>
      <c r="L55" s="97"/>
      <c r="M55" s="97"/>
      <c r="N55" s="97"/>
      <c r="O55" s="97"/>
      <c r="P55" s="98"/>
      <c r="Q55" s="98"/>
      <c r="R55" s="98"/>
      <c r="S55" s="98"/>
      <c r="T55" s="99"/>
    </row>
    <row r="56" spans="2:20" ht="16.5" customHeight="1">
      <c r="B56" s="94"/>
      <c r="C56" s="94" t="s">
        <v>70</v>
      </c>
      <c r="D56" s="100">
        <v>2021</v>
      </c>
      <c r="E56" s="100"/>
      <c r="F56" s="96"/>
      <c r="G56" s="96"/>
      <c r="H56" s="96"/>
      <c r="I56" s="96"/>
      <c r="J56" s="96"/>
      <c r="K56" s="97"/>
      <c r="L56" s="97"/>
      <c r="M56" s="97"/>
      <c r="N56" s="97"/>
      <c r="O56" s="97"/>
      <c r="P56" s="98"/>
      <c r="Q56" s="98"/>
      <c r="R56" s="98"/>
      <c r="S56" s="98"/>
      <c r="T56" s="99"/>
    </row>
    <row r="57" spans="2:20" ht="16.5" customHeight="1">
      <c r="B57" s="94"/>
      <c r="C57" s="94" t="s">
        <v>70</v>
      </c>
      <c r="D57" s="100">
        <v>2022</v>
      </c>
      <c r="E57" s="100"/>
      <c r="F57" s="96"/>
      <c r="G57" s="96"/>
      <c r="H57" s="96"/>
      <c r="I57" s="96"/>
      <c r="J57" s="96"/>
      <c r="K57" s="97"/>
      <c r="L57" s="97"/>
      <c r="M57" s="97"/>
      <c r="N57" s="97"/>
      <c r="O57" s="97"/>
      <c r="P57" s="98"/>
      <c r="Q57" s="98"/>
      <c r="R57" s="98"/>
      <c r="S57" s="98"/>
      <c r="T57" s="99"/>
    </row>
    <row r="58" spans="2:20" ht="16.5" customHeight="1">
      <c r="B58" s="94"/>
      <c r="C58" s="94" t="s">
        <v>70</v>
      </c>
      <c r="D58" s="100">
        <v>2023</v>
      </c>
      <c r="E58" s="100"/>
      <c r="F58" s="96"/>
      <c r="G58" s="96"/>
      <c r="H58" s="96"/>
      <c r="I58" s="96"/>
      <c r="J58" s="96"/>
      <c r="K58" s="97"/>
      <c r="L58" s="97"/>
      <c r="M58" s="97"/>
      <c r="N58" s="97"/>
      <c r="O58" s="97"/>
      <c r="P58" s="98"/>
      <c r="Q58" s="98"/>
      <c r="R58" s="98"/>
      <c r="S58" s="98"/>
      <c r="T58" s="99"/>
    </row>
    <row r="59" spans="2:20" ht="16.5" customHeight="1">
      <c r="B59" s="94"/>
      <c r="C59" s="94" t="s">
        <v>70</v>
      </c>
      <c r="D59" s="100">
        <v>2024</v>
      </c>
      <c r="E59" s="100"/>
      <c r="F59" s="96"/>
      <c r="G59" s="96"/>
      <c r="H59" s="96"/>
      <c r="I59" s="96"/>
      <c r="J59" s="96"/>
      <c r="K59" s="97"/>
      <c r="L59" s="97"/>
      <c r="M59" s="97"/>
      <c r="N59" s="97"/>
      <c r="O59" s="97"/>
      <c r="P59" s="98"/>
      <c r="Q59" s="98"/>
      <c r="R59" s="98"/>
      <c r="S59" s="98"/>
      <c r="T59" s="99"/>
    </row>
    <row r="60" spans="2:20" ht="16.5" customHeight="1">
      <c r="B60" s="94"/>
      <c r="C60" s="94" t="s">
        <v>70</v>
      </c>
      <c r="D60" s="100">
        <v>2025</v>
      </c>
      <c r="E60" s="100"/>
      <c r="F60" s="96"/>
      <c r="G60" s="96"/>
      <c r="H60" s="96"/>
      <c r="I60" s="96"/>
      <c r="J60" s="96"/>
      <c r="K60" s="97"/>
      <c r="L60" s="97"/>
      <c r="M60" s="97"/>
      <c r="N60" s="97"/>
      <c r="O60" s="97"/>
      <c r="P60" s="98"/>
      <c r="Q60" s="98"/>
      <c r="R60" s="98"/>
      <c r="S60" s="98"/>
      <c r="T60" s="99"/>
    </row>
    <row r="61" spans="2:20" ht="16.5" customHeight="1">
      <c r="B61" s="94"/>
      <c r="C61" s="94" t="s">
        <v>70</v>
      </c>
      <c r="D61" s="100">
        <v>2026</v>
      </c>
      <c r="E61" s="100"/>
      <c r="F61" s="97"/>
      <c r="G61" s="97"/>
      <c r="H61" s="97"/>
      <c r="I61" s="97"/>
      <c r="J61" s="97"/>
      <c r="K61" s="97"/>
      <c r="L61" s="97"/>
      <c r="M61" s="97"/>
      <c r="N61" s="97"/>
      <c r="O61" s="97"/>
      <c r="P61" s="98"/>
      <c r="Q61" s="98"/>
      <c r="R61" s="98"/>
      <c r="S61" s="98"/>
      <c r="T61" s="99"/>
    </row>
    <row r="62" spans="2:20" ht="16.5" customHeight="1">
      <c r="B62" s="94"/>
      <c r="C62" s="94" t="s">
        <v>70</v>
      </c>
      <c r="D62" s="100">
        <v>2027</v>
      </c>
      <c r="E62" s="100"/>
      <c r="F62" s="97"/>
      <c r="G62" s="97"/>
      <c r="H62" s="97"/>
      <c r="I62" s="97"/>
      <c r="J62" s="97"/>
      <c r="K62" s="97"/>
      <c r="L62" s="97"/>
      <c r="M62" s="97"/>
      <c r="N62" s="97"/>
      <c r="O62" s="97"/>
      <c r="P62" s="98"/>
      <c r="Q62" s="98"/>
      <c r="R62" s="98"/>
      <c r="S62" s="98"/>
      <c r="T62" s="99"/>
    </row>
    <row r="63" spans="2:20" ht="16.5" customHeight="1">
      <c r="B63" s="94"/>
      <c r="C63" s="94" t="s">
        <v>70</v>
      </c>
      <c r="D63" s="100">
        <v>2028</v>
      </c>
      <c r="E63" s="100"/>
      <c r="F63" s="97"/>
      <c r="G63" s="97"/>
      <c r="H63" s="97"/>
      <c r="I63" s="97"/>
      <c r="J63" s="97"/>
      <c r="K63" s="97"/>
      <c r="L63" s="97"/>
      <c r="M63" s="97"/>
      <c r="N63" s="97"/>
      <c r="O63" s="97"/>
      <c r="P63" s="98"/>
      <c r="Q63" s="98"/>
      <c r="R63" s="98"/>
      <c r="S63" s="98"/>
      <c r="T63" s="99"/>
    </row>
    <row r="64" spans="2:20" ht="16.5" customHeight="1">
      <c r="B64" s="94"/>
      <c r="C64" s="94" t="s">
        <v>70</v>
      </c>
      <c r="D64" s="100">
        <v>2029</v>
      </c>
      <c r="E64" s="100"/>
      <c r="F64" s="97"/>
      <c r="G64" s="97"/>
      <c r="H64" s="97"/>
      <c r="I64" s="97"/>
      <c r="J64" s="97"/>
      <c r="K64" s="97"/>
      <c r="L64" s="97"/>
      <c r="M64" s="97"/>
      <c r="N64" s="97"/>
      <c r="O64" s="97"/>
      <c r="P64" s="98"/>
      <c r="Q64" s="98"/>
      <c r="R64" s="98"/>
      <c r="S64" s="98"/>
      <c r="T64" s="99"/>
    </row>
    <row r="65" spans="2:20" ht="16.5" customHeight="1">
      <c r="B65" s="94"/>
      <c r="C65" s="94" t="s">
        <v>70</v>
      </c>
      <c r="D65" s="100">
        <v>2030</v>
      </c>
      <c r="E65" s="100"/>
      <c r="F65" s="97"/>
      <c r="G65" s="97"/>
      <c r="H65" s="97"/>
      <c r="I65" s="97"/>
      <c r="J65" s="97"/>
      <c r="K65" s="97"/>
      <c r="L65" s="97"/>
      <c r="M65" s="97"/>
      <c r="N65" s="97"/>
      <c r="O65" s="97"/>
      <c r="P65" s="98"/>
      <c r="Q65" s="98"/>
      <c r="R65" s="98"/>
      <c r="S65" s="98"/>
      <c r="T65" s="99"/>
    </row>
    <row r="66" spans="2:20" ht="16.5" customHeight="1">
      <c r="B66" s="94"/>
      <c r="C66" s="94" t="s">
        <v>70</v>
      </c>
      <c r="D66" s="100">
        <v>2031</v>
      </c>
      <c r="E66" s="100"/>
      <c r="F66" s="97"/>
      <c r="G66" s="97"/>
      <c r="H66" s="97"/>
      <c r="I66" s="97"/>
      <c r="J66" s="97"/>
      <c r="K66" s="97"/>
      <c r="L66" s="97"/>
      <c r="M66" s="97"/>
      <c r="N66" s="97"/>
      <c r="O66" s="97"/>
      <c r="P66" s="98"/>
      <c r="Q66" s="98"/>
      <c r="R66" s="98"/>
      <c r="S66" s="98"/>
      <c r="T66" s="99"/>
    </row>
    <row r="67" spans="2:20" ht="16.5" customHeight="1">
      <c r="B67" s="94"/>
      <c r="C67" s="94" t="s">
        <v>70</v>
      </c>
      <c r="D67" s="100">
        <v>2032</v>
      </c>
      <c r="E67" s="100"/>
      <c r="F67" s="97"/>
      <c r="G67" s="97"/>
      <c r="H67" s="97"/>
      <c r="I67" s="97"/>
      <c r="J67" s="97"/>
      <c r="K67" s="97"/>
      <c r="L67" s="97"/>
      <c r="M67" s="97"/>
      <c r="N67" s="97"/>
      <c r="O67" s="97"/>
      <c r="P67" s="98"/>
      <c r="Q67" s="98"/>
      <c r="R67" s="98"/>
      <c r="S67" s="98"/>
      <c r="T67" s="99"/>
    </row>
    <row r="68" spans="2:20" ht="16.5" customHeight="1">
      <c r="B68" s="94"/>
      <c r="C68" s="94" t="s">
        <v>71</v>
      </c>
      <c r="D68" s="100">
        <v>2021</v>
      </c>
      <c r="E68" s="100"/>
      <c r="F68" s="96"/>
      <c r="G68" s="96"/>
      <c r="H68" s="96"/>
      <c r="I68" s="96"/>
      <c r="J68" s="96"/>
      <c r="K68" s="97"/>
      <c r="L68" s="97"/>
      <c r="M68" s="97"/>
      <c r="N68" s="97"/>
      <c r="O68" s="97"/>
      <c r="P68" s="98"/>
      <c r="Q68" s="98"/>
      <c r="R68" s="98"/>
      <c r="S68" s="98"/>
      <c r="T68" s="99"/>
    </row>
    <row r="69" spans="2:20" ht="16.5" customHeight="1">
      <c r="B69" s="94"/>
      <c r="C69" s="94" t="s">
        <v>71</v>
      </c>
      <c r="D69" s="100">
        <v>2022</v>
      </c>
      <c r="E69" s="100"/>
      <c r="F69" s="96"/>
      <c r="G69" s="96"/>
      <c r="H69" s="96"/>
      <c r="I69" s="96"/>
      <c r="J69" s="96"/>
      <c r="K69" s="97"/>
      <c r="L69" s="97"/>
      <c r="M69" s="97"/>
      <c r="N69" s="97"/>
      <c r="O69" s="97"/>
      <c r="P69" s="98"/>
      <c r="Q69" s="98"/>
      <c r="R69" s="98"/>
      <c r="S69" s="98"/>
      <c r="T69" s="99"/>
    </row>
    <row r="70" spans="2:20" ht="16.5" customHeight="1">
      <c r="B70" s="94"/>
      <c r="C70" s="94" t="s">
        <v>71</v>
      </c>
      <c r="D70" s="100">
        <v>2023</v>
      </c>
      <c r="E70" s="100"/>
      <c r="F70" s="96"/>
      <c r="G70" s="96"/>
      <c r="H70" s="96"/>
      <c r="I70" s="96"/>
      <c r="J70" s="96"/>
      <c r="K70" s="97"/>
      <c r="L70" s="97"/>
      <c r="M70" s="97"/>
      <c r="N70" s="97"/>
      <c r="O70" s="97"/>
      <c r="P70" s="98"/>
      <c r="Q70" s="98"/>
      <c r="R70" s="98"/>
      <c r="S70" s="98"/>
      <c r="T70" s="99"/>
    </row>
    <row r="71" spans="2:20" ht="16.5" customHeight="1">
      <c r="B71" s="94"/>
      <c r="C71" s="94" t="s">
        <v>71</v>
      </c>
      <c r="D71" s="100">
        <v>2024</v>
      </c>
      <c r="E71" s="100"/>
      <c r="F71" s="96"/>
      <c r="G71" s="96"/>
      <c r="H71" s="96"/>
      <c r="I71" s="96"/>
      <c r="J71" s="96"/>
      <c r="K71" s="97"/>
      <c r="L71" s="97"/>
      <c r="M71" s="97"/>
      <c r="N71" s="97"/>
      <c r="O71" s="97"/>
      <c r="P71" s="98"/>
      <c r="Q71" s="98"/>
      <c r="R71" s="98"/>
      <c r="S71" s="98"/>
      <c r="T71" s="99"/>
    </row>
    <row r="72" spans="2:20" ht="16.5" customHeight="1">
      <c r="B72" s="94"/>
      <c r="C72" s="94" t="s">
        <v>71</v>
      </c>
      <c r="D72" s="100">
        <v>2025</v>
      </c>
      <c r="E72" s="100"/>
      <c r="F72" s="96"/>
      <c r="G72" s="96"/>
      <c r="H72" s="96"/>
      <c r="I72" s="96"/>
      <c r="J72" s="96"/>
      <c r="K72" s="97"/>
      <c r="L72" s="97"/>
      <c r="M72" s="97"/>
      <c r="N72" s="97"/>
      <c r="O72" s="97"/>
      <c r="P72" s="98"/>
      <c r="Q72" s="98"/>
      <c r="R72" s="98"/>
      <c r="S72" s="98"/>
      <c r="T72" s="99"/>
    </row>
    <row r="73" spans="2:20" ht="16.5" customHeight="1">
      <c r="B73" s="94"/>
      <c r="C73" s="94" t="s">
        <v>71</v>
      </c>
      <c r="D73" s="100">
        <v>2026</v>
      </c>
      <c r="E73" s="100"/>
      <c r="F73" s="97"/>
      <c r="G73" s="97"/>
      <c r="H73" s="97"/>
      <c r="I73" s="97"/>
      <c r="J73" s="97"/>
      <c r="K73" s="97"/>
      <c r="L73" s="97"/>
      <c r="M73" s="97"/>
      <c r="N73" s="97"/>
      <c r="O73" s="97"/>
      <c r="P73" s="98"/>
      <c r="Q73" s="98"/>
      <c r="R73" s="98"/>
      <c r="S73" s="98"/>
      <c r="T73" s="99"/>
    </row>
    <row r="74" spans="2:20" ht="16.5" customHeight="1">
      <c r="B74" s="94"/>
      <c r="C74" s="94" t="s">
        <v>71</v>
      </c>
      <c r="D74" s="100">
        <v>2027</v>
      </c>
      <c r="E74" s="100"/>
      <c r="F74" s="97"/>
      <c r="G74" s="97"/>
      <c r="H74" s="97"/>
      <c r="I74" s="97"/>
      <c r="J74" s="97"/>
      <c r="K74" s="97"/>
      <c r="L74" s="97"/>
      <c r="M74" s="97"/>
      <c r="N74" s="97"/>
      <c r="O74" s="97"/>
      <c r="P74" s="98"/>
      <c r="Q74" s="98"/>
      <c r="R74" s="98"/>
      <c r="S74" s="98"/>
      <c r="T74" s="99"/>
    </row>
    <row r="75" spans="2:20" ht="16.5" customHeight="1">
      <c r="B75" s="94"/>
      <c r="C75" s="94" t="s">
        <v>71</v>
      </c>
      <c r="D75" s="100">
        <v>2028</v>
      </c>
      <c r="E75" s="100"/>
      <c r="F75" s="97"/>
      <c r="G75" s="97"/>
      <c r="H75" s="97"/>
      <c r="I75" s="97"/>
      <c r="J75" s="97"/>
      <c r="K75" s="97"/>
      <c r="L75" s="97"/>
      <c r="M75" s="97"/>
      <c r="N75" s="97"/>
      <c r="O75" s="97"/>
      <c r="P75" s="98"/>
      <c r="Q75" s="98"/>
      <c r="R75" s="98"/>
      <c r="S75" s="98"/>
      <c r="T75" s="99"/>
    </row>
    <row r="76" spans="2:20" ht="16.5" customHeight="1">
      <c r="B76" s="94"/>
      <c r="C76" s="94" t="s">
        <v>71</v>
      </c>
      <c r="D76" s="100">
        <v>2029</v>
      </c>
      <c r="E76" s="100"/>
      <c r="F76" s="97"/>
      <c r="G76" s="97"/>
      <c r="H76" s="97"/>
      <c r="I76" s="97"/>
      <c r="J76" s="97"/>
      <c r="K76" s="97"/>
      <c r="L76" s="97"/>
      <c r="M76" s="97"/>
      <c r="N76" s="97"/>
      <c r="O76" s="97"/>
      <c r="P76" s="98"/>
      <c r="Q76" s="98"/>
      <c r="R76" s="98"/>
      <c r="S76" s="98"/>
      <c r="T76" s="99"/>
    </row>
    <row r="77" spans="2:20" ht="16.5" customHeight="1">
      <c r="B77" s="94"/>
      <c r="C77" s="94" t="s">
        <v>71</v>
      </c>
      <c r="D77" s="100">
        <v>2030</v>
      </c>
      <c r="E77" s="100"/>
      <c r="F77" s="97"/>
      <c r="G77" s="97"/>
      <c r="H77" s="97"/>
      <c r="I77" s="97"/>
      <c r="J77" s="97"/>
      <c r="K77" s="97"/>
      <c r="L77" s="97"/>
      <c r="M77" s="97"/>
      <c r="N77" s="97"/>
      <c r="O77" s="97"/>
      <c r="P77" s="98"/>
      <c r="Q77" s="98"/>
      <c r="R77" s="98"/>
      <c r="S77" s="98"/>
      <c r="T77" s="99"/>
    </row>
    <row r="78" spans="2:20" ht="16.5" customHeight="1">
      <c r="B78" s="94"/>
      <c r="C78" s="94" t="s">
        <v>71</v>
      </c>
      <c r="D78" s="100">
        <v>2031</v>
      </c>
      <c r="E78" s="100"/>
      <c r="F78" s="97"/>
      <c r="G78" s="97"/>
      <c r="H78" s="97"/>
      <c r="I78" s="97"/>
      <c r="J78" s="97"/>
      <c r="K78" s="97"/>
      <c r="L78" s="97"/>
      <c r="M78" s="97"/>
      <c r="N78" s="97"/>
      <c r="O78" s="97"/>
      <c r="P78" s="98"/>
      <c r="Q78" s="98"/>
      <c r="R78" s="98"/>
      <c r="S78" s="98"/>
      <c r="T78" s="99"/>
    </row>
    <row r="79" spans="2:20" ht="16.5" customHeight="1">
      <c r="B79" s="94"/>
      <c r="C79" s="94" t="s">
        <v>71</v>
      </c>
      <c r="D79" s="100">
        <v>2032</v>
      </c>
      <c r="E79" s="100"/>
      <c r="F79" s="97"/>
      <c r="G79" s="97"/>
      <c r="H79" s="97"/>
      <c r="I79" s="97"/>
      <c r="J79" s="97"/>
      <c r="K79" s="97"/>
      <c r="L79" s="97"/>
      <c r="M79" s="97"/>
      <c r="N79" s="97"/>
      <c r="O79" s="97"/>
      <c r="P79" s="98"/>
      <c r="Q79" s="98"/>
      <c r="R79" s="98"/>
      <c r="S79" s="98"/>
      <c r="T79" s="99"/>
    </row>
    <row r="80" spans="2:20" ht="16.5" customHeight="1">
      <c r="B80" s="101" t="s">
        <v>72</v>
      </c>
      <c r="C80" s="94"/>
      <c r="D80" s="100">
        <v>2021</v>
      </c>
      <c r="E80" s="100"/>
      <c r="F80" s="96"/>
      <c r="G80" s="96"/>
      <c r="H80" s="96"/>
      <c r="I80" s="96"/>
      <c r="J80" s="96"/>
      <c r="K80" s="97"/>
      <c r="L80" s="97"/>
      <c r="M80" s="97"/>
      <c r="N80" s="97"/>
      <c r="O80" s="97"/>
      <c r="P80" s="98"/>
      <c r="Q80" s="98"/>
      <c r="R80" s="98"/>
      <c r="S80" s="98"/>
      <c r="T80" s="99"/>
    </row>
    <row r="81" spans="2:20" ht="16.5" customHeight="1">
      <c r="B81" s="101" t="s">
        <v>72</v>
      </c>
      <c r="C81" s="94"/>
      <c r="D81" s="100">
        <v>2022</v>
      </c>
      <c r="E81" s="100"/>
      <c r="F81" s="96"/>
      <c r="G81" s="96"/>
      <c r="H81" s="96"/>
      <c r="I81" s="96"/>
      <c r="J81" s="96"/>
      <c r="K81" s="97"/>
      <c r="L81" s="97"/>
      <c r="M81" s="97"/>
      <c r="N81" s="97"/>
      <c r="O81" s="97"/>
      <c r="P81" s="98"/>
      <c r="Q81" s="98"/>
      <c r="R81" s="98"/>
      <c r="S81" s="98"/>
      <c r="T81" s="99"/>
    </row>
    <row r="82" spans="2:20" ht="16.5" customHeight="1">
      <c r="B82" s="101" t="s">
        <v>72</v>
      </c>
      <c r="C82" s="94"/>
      <c r="D82" s="100">
        <v>2023</v>
      </c>
      <c r="E82" s="100"/>
      <c r="F82" s="96"/>
      <c r="G82" s="96"/>
      <c r="H82" s="96"/>
      <c r="I82" s="96"/>
      <c r="J82" s="96"/>
      <c r="K82" s="97"/>
      <c r="L82" s="97"/>
      <c r="M82" s="97"/>
      <c r="N82" s="97"/>
      <c r="O82" s="97"/>
      <c r="P82" s="98"/>
      <c r="Q82" s="98"/>
      <c r="R82" s="98"/>
      <c r="S82" s="98"/>
      <c r="T82" s="99"/>
    </row>
    <row r="83" spans="2:20" ht="16.5" customHeight="1">
      <c r="B83" s="101" t="s">
        <v>72</v>
      </c>
      <c r="C83" s="94"/>
      <c r="D83" s="100">
        <v>2024</v>
      </c>
      <c r="E83" s="100"/>
      <c r="F83" s="96"/>
      <c r="G83" s="96"/>
      <c r="H83" s="96"/>
      <c r="I83" s="96"/>
      <c r="J83" s="96"/>
      <c r="K83" s="97"/>
      <c r="L83" s="97"/>
      <c r="M83" s="97"/>
      <c r="N83" s="97"/>
      <c r="O83" s="97"/>
      <c r="P83" s="98"/>
      <c r="Q83" s="98"/>
      <c r="R83" s="98"/>
      <c r="S83" s="98"/>
      <c r="T83" s="99"/>
    </row>
    <row r="84" spans="2:20" ht="16.5" customHeight="1">
      <c r="B84" s="101" t="s">
        <v>72</v>
      </c>
      <c r="C84" s="94"/>
      <c r="D84" s="100">
        <v>2025</v>
      </c>
      <c r="E84" s="100"/>
      <c r="F84" s="96"/>
      <c r="G84" s="96"/>
      <c r="H84" s="96"/>
      <c r="I84" s="96"/>
      <c r="J84" s="96"/>
      <c r="K84" s="97"/>
      <c r="L84" s="97"/>
      <c r="M84" s="97"/>
      <c r="N84" s="97"/>
      <c r="O84" s="97"/>
      <c r="P84" s="98"/>
      <c r="Q84" s="98"/>
      <c r="R84" s="98"/>
      <c r="S84" s="98"/>
      <c r="T84" s="99"/>
    </row>
    <row r="85" spans="2:20" ht="16.5" customHeight="1">
      <c r="B85" s="101" t="s">
        <v>72</v>
      </c>
      <c r="C85" s="94"/>
      <c r="D85" s="100">
        <v>2026</v>
      </c>
      <c r="E85" s="100"/>
      <c r="F85" s="97"/>
      <c r="G85" s="97"/>
      <c r="H85" s="97"/>
      <c r="I85" s="97"/>
      <c r="J85" s="97"/>
      <c r="K85" s="97"/>
      <c r="L85" s="97"/>
      <c r="M85" s="97"/>
      <c r="N85" s="97"/>
      <c r="O85" s="97"/>
      <c r="P85" s="98"/>
      <c r="Q85" s="98"/>
      <c r="R85" s="98"/>
      <c r="S85" s="98"/>
      <c r="T85" s="99"/>
    </row>
    <row r="86" spans="2:20" ht="16.5" customHeight="1">
      <c r="B86" s="101" t="s">
        <v>72</v>
      </c>
      <c r="C86" s="94"/>
      <c r="D86" s="100">
        <v>2027</v>
      </c>
      <c r="E86" s="100"/>
      <c r="F86" s="97"/>
      <c r="G86" s="97"/>
      <c r="H86" s="97"/>
      <c r="I86" s="97"/>
      <c r="J86" s="97"/>
      <c r="K86" s="97"/>
      <c r="L86" s="97"/>
      <c r="M86" s="97"/>
      <c r="N86" s="97"/>
      <c r="O86" s="97"/>
      <c r="P86" s="98"/>
      <c r="Q86" s="98"/>
      <c r="R86" s="98"/>
      <c r="S86" s="98"/>
      <c r="T86" s="99"/>
    </row>
    <row r="87" spans="2:20" ht="16.5" customHeight="1">
      <c r="B87" s="101" t="s">
        <v>72</v>
      </c>
      <c r="C87" s="94"/>
      <c r="D87" s="100">
        <v>2028</v>
      </c>
      <c r="E87" s="100"/>
      <c r="F87" s="97"/>
      <c r="G87" s="97"/>
      <c r="H87" s="97"/>
      <c r="I87" s="97"/>
      <c r="J87" s="97"/>
      <c r="K87" s="97"/>
      <c r="L87" s="97"/>
      <c r="M87" s="97"/>
      <c r="N87" s="97"/>
      <c r="O87" s="97"/>
      <c r="P87" s="98"/>
      <c r="Q87" s="98"/>
      <c r="R87" s="98"/>
      <c r="S87" s="98"/>
      <c r="T87" s="99"/>
    </row>
    <row r="88" spans="2:20" ht="16.5" customHeight="1">
      <c r="B88" s="101" t="s">
        <v>72</v>
      </c>
      <c r="C88" s="94"/>
      <c r="D88" s="100">
        <v>2029</v>
      </c>
      <c r="E88" s="100"/>
      <c r="F88" s="97"/>
      <c r="G88" s="97"/>
      <c r="H88" s="97"/>
      <c r="I88" s="97"/>
      <c r="J88" s="97"/>
      <c r="K88" s="97"/>
      <c r="L88" s="97"/>
      <c r="M88" s="97"/>
      <c r="N88" s="97"/>
      <c r="O88" s="97"/>
      <c r="P88" s="98"/>
      <c r="Q88" s="98"/>
      <c r="R88" s="98"/>
      <c r="S88" s="98"/>
      <c r="T88" s="99"/>
    </row>
    <row r="89" spans="2:20" ht="16.5" customHeight="1">
      <c r="B89" s="101" t="s">
        <v>72</v>
      </c>
      <c r="C89" s="94"/>
      <c r="D89" s="100">
        <v>2030</v>
      </c>
      <c r="E89" s="100"/>
      <c r="F89" s="97"/>
      <c r="G89" s="97"/>
      <c r="H89" s="97"/>
      <c r="I89" s="97"/>
      <c r="J89" s="97"/>
      <c r="K89" s="97"/>
      <c r="L89" s="97"/>
      <c r="M89" s="97"/>
      <c r="N89" s="97"/>
      <c r="O89" s="97"/>
      <c r="P89" s="98"/>
      <c r="Q89" s="98"/>
      <c r="R89" s="98"/>
      <c r="S89" s="98"/>
      <c r="T89" s="99"/>
    </row>
    <row r="90" spans="2:20" ht="16.5" customHeight="1">
      <c r="B90" s="101" t="s">
        <v>72</v>
      </c>
      <c r="C90" s="94"/>
      <c r="D90" s="100">
        <v>2031</v>
      </c>
      <c r="E90" s="100"/>
      <c r="F90" s="97"/>
      <c r="G90" s="97"/>
      <c r="H90" s="97"/>
      <c r="I90" s="97"/>
      <c r="J90" s="97"/>
      <c r="K90" s="97"/>
      <c r="L90" s="97"/>
      <c r="M90" s="97"/>
      <c r="N90" s="97"/>
      <c r="O90" s="97"/>
      <c r="P90" s="98"/>
      <c r="Q90" s="98"/>
      <c r="R90" s="98"/>
      <c r="S90" s="98"/>
      <c r="T90" s="99"/>
    </row>
    <row r="91" spans="2:20" ht="16.5" customHeight="1">
      <c r="B91" s="101" t="s">
        <v>72</v>
      </c>
      <c r="C91" s="94"/>
      <c r="D91" s="100">
        <v>2032</v>
      </c>
      <c r="E91" s="100"/>
      <c r="F91" s="97"/>
      <c r="G91" s="97"/>
      <c r="H91" s="97"/>
      <c r="I91" s="97"/>
      <c r="J91" s="97"/>
      <c r="K91" s="97"/>
      <c r="L91" s="97"/>
      <c r="M91" s="97"/>
      <c r="N91" s="97"/>
      <c r="O91" s="97"/>
      <c r="P91" s="98"/>
      <c r="Q91" s="98"/>
      <c r="R91" s="98"/>
      <c r="S91" s="98"/>
      <c r="T91" s="99"/>
    </row>
    <row r="92" spans="2:20" ht="16.5" customHeight="1">
      <c r="B92" s="227" t="s">
        <v>73</v>
      </c>
      <c r="C92" s="218"/>
      <c r="D92" s="219"/>
      <c r="E92" s="219"/>
      <c r="F92" s="220"/>
      <c r="G92" s="220"/>
      <c r="H92" s="220"/>
      <c r="I92" s="220"/>
      <c r="J92" s="220"/>
      <c r="K92" s="221"/>
      <c r="L92" s="221"/>
      <c r="M92" s="221"/>
      <c r="N92" s="221"/>
      <c r="O92" s="221"/>
      <c r="P92" s="222"/>
      <c r="Q92" s="222"/>
      <c r="R92" s="222"/>
      <c r="S92" s="222"/>
      <c r="T92" s="223"/>
    </row>
    <row r="93" spans="2:20" ht="16.5" customHeight="1">
      <c r="B93" s="278" t="s">
        <v>139</v>
      </c>
      <c r="C93" s="279"/>
      <c r="D93" s="279"/>
      <c r="E93" s="279"/>
      <c r="F93" s="279"/>
      <c r="G93" s="279"/>
      <c r="H93" s="279"/>
      <c r="I93" s="279"/>
      <c r="J93" s="279"/>
    </row>
    <row r="94" spans="2:20" ht="29.5" customHeight="1">
      <c r="B94" s="280" t="s">
        <v>141</v>
      </c>
      <c r="C94" s="280"/>
      <c r="D94" s="280"/>
      <c r="E94" s="280"/>
      <c r="F94" s="280"/>
      <c r="G94" s="280"/>
      <c r="H94" s="280"/>
      <c r="I94" s="280"/>
      <c r="J94" s="280"/>
      <c r="K94" s="280"/>
      <c r="L94" s="280"/>
      <c r="M94" s="280"/>
      <c r="N94" s="280"/>
      <c r="O94" s="280"/>
      <c r="P94" s="280"/>
      <c r="Q94" s="280"/>
      <c r="R94" s="280"/>
      <c r="S94" s="280"/>
      <c r="T94" s="280"/>
    </row>
    <row r="95" spans="2:20" ht="16.5" customHeight="1">
      <c r="B95" s="273" t="s">
        <v>74</v>
      </c>
      <c r="C95" s="274"/>
      <c r="D95" s="274"/>
      <c r="E95" s="186"/>
      <c r="F95" s="187"/>
      <c r="G95" s="188"/>
      <c r="H95" s="188"/>
      <c r="I95" s="188"/>
      <c r="J95" s="188"/>
      <c r="K95" s="188"/>
      <c r="L95" s="188"/>
    </row>
    <row r="96" spans="2:20" ht="16.5" customHeight="1">
      <c r="B96" s="189" t="s">
        <v>75</v>
      </c>
      <c r="C96" s="190">
        <v>2020</v>
      </c>
      <c r="D96" s="190">
        <v>2022</v>
      </c>
      <c r="E96" s="190">
        <v>2026</v>
      </c>
      <c r="F96" s="191">
        <v>2030</v>
      </c>
      <c r="G96" s="188"/>
      <c r="H96" s="188"/>
      <c r="I96" s="188"/>
      <c r="J96" s="188"/>
      <c r="K96" s="188"/>
      <c r="L96" s="188"/>
    </row>
    <row r="97" spans="2:12" ht="16.5" customHeight="1">
      <c r="B97" s="192" t="s">
        <v>76</v>
      </c>
      <c r="C97" s="193">
        <v>4882</v>
      </c>
      <c r="D97" s="193">
        <v>7948</v>
      </c>
      <c r="E97" s="193">
        <v>14781</v>
      </c>
      <c r="F97" s="194">
        <v>21113</v>
      </c>
      <c r="G97" s="188"/>
      <c r="H97" s="188"/>
      <c r="I97" s="188"/>
      <c r="J97" s="188"/>
      <c r="K97" s="188"/>
      <c r="L97" s="188"/>
    </row>
    <row r="98" spans="2:12" ht="16.5" customHeight="1">
      <c r="B98" s="195" t="s">
        <v>77</v>
      </c>
      <c r="C98" s="196">
        <v>5930</v>
      </c>
      <c r="D98" s="196">
        <v>10186</v>
      </c>
      <c r="E98" s="196">
        <v>19550</v>
      </c>
      <c r="F98" s="197">
        <v>27940</v>
      </c>
      <c r="G98" s="188"/>
      <c r="H98" s="188"/>
      <c r="I98" s="188"/>
      <c r="J98" s="188"/>
      <c r="K98" s="188"/>
      <c r="L98" s="188"/>
    </row>
    <row r="99" spans="2:12" ht="16.5" customHeight="1">
      <c r="B99" s="198" t="s">
        <v>78</v>
      </c>
      <c r="C99" s="199">
        <v>6432</v>
      </c>
      <c r="D99" s="199">
        <v>11197</v>
      </c>
      <c r="E99" s="199">
        <v>22277</v>
      </c>
      <c r="F99" s="200">
        <v>32724</v>
      </c>
      <c r="G99" s="188"/>
      <c r="H99" s="188"/>
      <c r="I99" s="188"/>
      <c r="J99" s="188"/>
      <c r="K99" s="188"/>
      <c r="L99" s="188"/>
    </row>
    <row r="100" spans="2:12" ht="16.5" customHeight="1">
      <c r="B100" s="201"/>
      <c r="C100" s="201"/>
      <c r="D100" s="201"/>
      <c r="E100" s="201"/>
      <c r="F100" s="201"/>
      <c r="G100" s="188"/>
      <c r="H100" s="188"/>
      <c r="I100" s="188"/>
      <c r="J100" s="188"/>
      <c r="K100" s="188"/>
      <c r="L100" s="188"/>
    </row>
    <row r="101" spans="2:12" ht="16.5" customHeight="1">
      <c r="B101" s="192" t="s">
        <v>79</v>
      </c>
      <c r="C101" s="193">
        <v>245418</v>
      </c>
      <c r="D101" s="193">
        <v>246157</v>
      </c>
      <c r="E101" s="193">
        <v>252816</v>
      </c>
      <c r="F101" s="194">
        <v>259456</v>
      </c>
      <c r="G101" s="188"/>
      <c r="H101" s="188"/>
      <c r="I101" s="188"/>
      <c r="J101" s="188"/>
      <c r="K101" s="188"/>
      <c r="L101" s="188"/>
    </row>
    <row r="102" spans="2:12" ht="16.5" customHeight="1">
      <c r="B102" s="192" t="s">
        <v>80</v>
      </c>
      <c r="C102" s="193">
        <v>4510</v>
      </c>
      <c r="D102" s="193">
        <v>4479</v>
      </c>
      <c r="E102" s="193">
        <v>4576</v>
      </c>
      <c r="F102" s="194">
        <v>4647</v>
      </c>
      <c r="G102" s="188"/>
      <c r="H102" s="188"/>
      <c r="I102" s="188"/>
      <c r="J102" s="188"/>
      <c r="K102" s="188"/>
      <c r="L102" s="188"/>
    </row>
    <row r="103" spans="2:12" ht="16.5" customHeight="1">
      <c r="B103" s="192" t="s">
        <v>81</v>
      </c>
      <c r="C103" s="202">
        <v>1.7999999999999999E-2</v>
      </c>
      <c r="D103" s="202">
        <v>1.7999999999999999E-2</v>
      </c>
      <c r="E103" s="202">
        <v>1.7999999999999999E-2</v>
      </c>
      <c r="F103" s="203">
        <v>1.7999999999999999E-2</v>
      </c>
      <c r="G103" s="188"/>
      <c r="H103" s="188"/>
      <c r="I103" s="188"/>
      <c r="J103" s="188"/>
      <c r="K103" s="188"/>
      <c r="L103" s="188"/>
    </row>
    <row r="104" spans="2:12" ht="16.5" customHeight="1">
      <c r="B104" s="192" t="s">
        <v>82</v>
      </c>
      <c r="C104" s="204">
        <v>109</v>
      </c>
      <c r="D104" s="204">
        <v>185</v>
      </c>
      <c r="E104" s="204">
        <v>354</v>
      </c>
      <c r="F104" s="205">
        <v>500</v>
      </c>
      <c r="G104" s="188"/>
      <c r="H104" s="188"/>
      <c r="I104" s="188"/>
      <c r="J104" s="188"/>
      <c r="K104" s="188"/>
      <c r="L104" s="188"/>
    </row>
    <row r="105" spans="2:12" ht="16.5" customHeight="1">
      <c r="B105" s="206" t="s">
        <v>83</v>
      </c>
      <c r="C105" s="207">
        <v>108986</v>
      </c>
      <c r="D105" s="207">
        <v>185330</v>
      </c>
      <c r="E105" s="207">
        <v>353844</v>
      </c>
      <c r="F105" s="208">
        <v>500448</v>
      </c>
      <c r="G105" s="188"/>
      <c r="H105" s="188"/>
      <c r="I105" s="188"/>
      <c r="J105" s="188"/>
      <c r="K105" s="188"/>
      <c r="L105" s="188"/>
    </row>
    <row r="106" spans="2:12" ht="16.5" customHeight="1">
      <c r="B106" s="209"/>
      <c r="C106" s="209"/>
      <c r="D106" s="209"/>
      <c r="E106" s="209"/>
      <c r="F106" s="209"/>
      <c r="G106" s="188"/>
      <c r="H106" s="188"/>
      <c r="I106" s="188"/>
      <c r="J106" s="188"/>
      <c r="K106" s="188"/>
      <c r="L106" s="188"/>
    </row>
    <row r="107" spans="2:12" ht="16.5" customHeight="1">
      <c r="B107" s="210"/>
      <c r="C107" s="188"/>
      <c r="D107" s="188"/>
      <c r="E107" s="188"/>
      <c r="F107" s="188"/>
      <c r="G107" s="188"/>
      <c r="H107" s="188"/>
      <c r="I107" s="188"/>
      <c r="J107" s="188"/>
      <c r="K107" s="188"/>
      <c r="L107" s="188"/>
    </row>
    <row r="108" spans="2:12" ht="31.5" customHeight="1">
      <c r="B108" s="276" t="s">
        <v>84</v>
      </c>
      <c r="C108" s="276"/>
      <c r="D108" s="276"/>
      <c r="E108" s="276"/>
      <c r="F108" s="276"/>
      <c r="G108" s="276"/>
      <c r="H108" s="276"/>
      <c r="I108" s="276"/>
      <c r="J108" s="188"/>
      <c r="K108" s="188"/>
      <c r="L108" s="188"/>
    </row>
    <row r="109" spans="2:12" ht="16.5" customHeight="1">
      <c r="B109" s="275" t="s">
        <v>85</v>
      </c>
      <c r="C109" s="275"/>
      <c r="D109" s="275"/>
      <c r="E109" s="275"/>
      <c r="F109" s="275"/>
      <c r="G109" s="188"/>
      <c r="H109" s="188"/>
      <c r="I109" s="188"/>
      <c r="J109" s="188"/>
      <c r="K109" s="188"/>
      <c r="L109" s="188"/>
    </row>
    <row r="110" spans="2:12" ht="16.5" customHeight="1">
      <c r="B110" s="185" t="s">
        <v>67</v>
      </c>
      <c r="C110" s="188"/>
      <c r="D110" s="188"/>
      <c r="E110" s="188"/>
      <c r="F110" s="188"/>
      <c r="G110" s="188"/>
      <c r="H110" s="188"/>
      <c r="I110" s="188"/>
      <c r="J110" s="188"/>
      <c r="K110" s="188"/>
      <c r="L110" s="188"/>
    </row>
    <row r="111" spans="2:12" ht="16.5" customHeight="1">
      <c r="B111" s="277" t="s">
        <v>86</v>
      </c>
      <c r="C111" s="277"/>
      <c r="D111" s="277"/>
      <c r="E111" s="277"/>
      <c r="F111" s="277"/>
      <c r="G111" s="188"/>
      <c r="H111" s="188"/>
      <c r="I111" s="188"/>
      <c r="J111" s="188"/>
      <c r="K111" s="188"/>
      <c r="L111" s="188"/>
    </row>
    <row r="112" spans="2:12" ht="16.5" customHeight="1">
      <c r="B112" s="204">
        <v>2020</v>
      </c>
      <c r="C112" s="204">
        <v>2021</v>
      </c>
      <c r="D112" s="204">
        <v>2022</v>
      </c>
      <c r="E112" s="204">
        <v>2023</v>
      </c>
      <c r="F112" s="204">
        <v>2024</v>
      </c>
      <c r="G112" s="204">
        <v>2025</v>
      </c>
      <c r="H112" s="204">
        <v>2026</v>
      </c>
      <c r="I112" s="204">
        <v>2027</v>
      </c>
      <c r="J112" s="204">
        <v>2028</v>
      </c>
      <c r="K112" s="204">
        <v>2029</v>
      </c>
      <c r="L112" s="204">
        <v>2030</v>
      </c>
    </row>
    <row r="113" spans="2:12" ht="16.5" customHeight="1">
      <c r="B113" s="193">
        <v>108986</v>
      </c>
      <c r="C113" s="193">
        <v>147158</v>
      </c>
      <c r="D113" s="193">
        <v>185330</v>
      </c>
      <c r="E113" s="193">
        <v>214982</v>
      </c>
      <c r="F113" s="193">
        <v>249380</v>
      </c>
      <c r="G113" s="193">
        <v>289280</v>
      </c>
      <c r="H113" s="193">
        <v>353844</v>
      </c>
      <c r="I113" s="193">
        <v>385690</v>
      </c>
      <c r="J113" s="193">
        <v>420402</v>
      </c>
      <c r="K113" s="193">
        <v>458238</v>
      </c>
      <c r="L113" s="193">
        <v>500448</v>
      </c>
    </row>
  </sheetData>
  <mergeCells count="12">
    <mergeCell ref="B95:D95"/>
    <mergeCell ref="B109:F109"/>
    <mergeCell ref="B108:I108"/>
    <mergeCell ref="B111:F111"/>
    <mergeCell ref="B93:J93"/>
    <mergeCell ref="B94:T94"/>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M15" sqref="M15"/>
    </sheetView>
  </sheetViews>
  <sheetFormatPr baseColWidth="10" defaultColWidth="8.75" defaultRowHeight="11"/>
  <sheetData>
    <row r="1" spans="1:18" ht="16">
      <c r="A1" s="281" t="s">
        <v>87</v>
      </c>
      <c r="B1" s="281"/>
      <c r="C1" s="281"/>
      <c r="D1" s="281"/>
      <c r="E1" s="281"/>
      <c r="F1" s="281"/>
      <c r="G1" s="281"/>
      <c r="H1" s="281"/>
      <c r="I1" s="281"/>
      <c r="J1" s="281"/>
      <c r="K1" s="281"/>
      <c r="L1" s="281"/>
      <c r="M1" s="281"/>
      <c r="N1" s="281"/>
      <c r="O1" s="281"/>
      <c r="P1" s="281"/>
      <c r="Q1" s="281"/>
      <c r="R1" s="281"/>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A1:X71"/>
  <sheetViews>
    <sheetView zoomScale="80" zoomScaleNormal="80" workbookViewId="0">
      <pane ySplit="7" topLeftCell="A8" activePane="bottomLeft" state="frozen"/>
      <selection pane="bottomLeft" activeCell="C62" sqref="C62:I62"/>
    </sheetView>
  </sheetViews>
  <sheetFormatPr baseColWidth="10" defaultColWidth="9.25" defaultRowHeight="13"/>
  <cols>
    <col min="1" max="1" width="9.25" style="1"/>
    <col min="2" max="2" width="104.75" style="1" customWidth="1"/>
    <col min="3" max="3" width="13.5" style="1" customWidth="1"/>
    <col min="4" max="11" width="12.5" style="1" customWidth="1"/>
    <col min="12" max="16" width="12" style="1" customWidth="1"/>
    <col min="17" max="17" width="11" style="1" bestFit="1" customWidth="1"/>
    <col min="18" max="24" width="14.5" style="1" bestFit="1" customWidth="1"/>
    <col min="25" max="16384" width="9.25" style="1"/>
  </cols>
  <sheetData>
    <row r="1" spans="1:17" ht="16">
      <c r="B1" s="286" t="s">
        <v>88</v>
      </c>
      <c r="C1" s="286"/>
      <c r="D1" s="286"/>
      <c r="E1" s="286"/>
      <c r="F1" s="286"/>
      <c r="G1" s="286"/>
      <c r="H1" s="286"/>
      <c r="I1" s="286"/>
      <c r="J1" s="286"/>
      <c r="K1" s="286"/>
      <c r="L1" s="286"/>
      <c r="M1" s="286"/>
      <c r="N1" s="286"/>
      <c r="O1" s="286"/>
      <c r="P1" s="286"/>
    </row>
    <row r="2" spans="1:17" ht="16">
      <c r="B2" s="287" t="str">
        <f>+'FormsList&amp;FilerInfo'!B2</f>
        <v>San Jose Clean Energy</v>
      </c>
      <c r="C2" s="288"/>
      <c r="D2" s="288"/>
      <c r="E2" s="288"/>
      <c r="F2" s="288"/>
      <c r="G2" s="288"/>
      <c r="H2" s="288"/>
      <c r="I2" s="288"/>
      <c r="J2" s="288"/>
      <c r="K2" s="288"/>
      <c r="L2" s="288"/>
      <c r="M2" s="288"/>
      <c r="N2" s="288"/>
      <c r="O2" s="288"/>
      <c r="P2" s="288"/>
    </row>
    <row r="3" spans="1:17" ht="22" customHeight="1">
      <c r="B3" s="291" t="s">
        <v>89</v>
      </c>
      <c r="C3" s="291"/>
      <c r="D3" s="181"/>
      <c r="E3" s="181"/>
      <c r="F3" s="181"/>
      <c r="G3" s="181"/>
      <c r="H3" s="181"/>
      <c r="I3" s="181"/>
      <c r="J3" s="181"/>
      <c r="K3" s="181"/>
      <c r="L3" s="181"/>
      <c r="M3" s="181"/>
      <c r="N3" s="181"/>
      <c r="O3" s="181"/>
      <c r="P3" s="181"/>
    </row>
    <row r="4" spans="1:17" ht="18">
      <c r="B4" s="289" t="s">
        <v>90</v>
      </c>
      <c r="C4" s="289"/>
      <c r="D4" s="289"/>
      <c r="E4" s="289"/>
      <c r="F4" s="289"/>
      <c r="G4" s="289"/>
      <c r="H4" s="289"/>
      <c r="I4" s="289"/>
      <c r="J4" s="289"/>
      <c r="K4" s="289"/>
      <c r="L4" s="289"/>
      <c r="M4" s="289"/>
      <c r="N4" s="289"/>
      <c r="O4" s="289"/>
      <c r="P4" s="289"/>
    </row>
    <row r="5" spans="1:17">
      <c r="B5" s="290" t="s">
        <v>91</v>
      </c>
      <c r="C5" s="290"/>
      <c r="D5" s="290"/>
      <c r="E5" s="290"/>
      <c r="F5" s="290"/>
      <c r="G5" s="290"/>
      <c r="H5" s="290"/>
      <c r="I5" s="290"/>
      <c r="J5" s="290"/>
      <c r="K5" s="290"/>
      <c r="L5" s="290"/>
      <c r="M5" s="290"/>
      <c r="N5" s="290"/>
      <c r="O5" s="290"/>
      <c r="P5" s="290"/>
      <c r="Q5" s="50"/>
    </row>
    <row r="6" spans="1:17" ht="14" thickBot="1">
      <c r="C6" s="182"/>
      <c r="D6" s="182"/>
      <c r="E6" s="182"/>
      <c r="F6" s="182"/>
      <c r="G6" s="182"/>
      <c r="H6" s="182"/>
      <c r="I6" s="182"/>
      <c r="J6" s="182"/>
      <c r="K6" s="182"/>
      <c r="L6" s="182"/>
      <c r="M6" s="182"/>
      <c r="N6" s="182"/>
      <c r="O6" s="182"/>
      <c r="P6" s="182"/>
    </row>
    <row r="7" spans="1:17" ht="21" customHeight="1" thickBot="1">
      <c r="A7" s="50"/>
      <c r="B7" s="61"/>
      <c r="C7" s="47">
        <v>2019</v>
      </c>
      <c r="D7" s="47">
        <v>2020</v>
      </c>
      <c r="E7" s="47">
        <v>2021</v>
      </c>
      <c r="F7" s="47">
        <v>2022</v>
      </c>
      <c r="G7" s="47">
        <v>2023</v>
      </c>
      <c r="H7" s="47">
        <v>2024</v>
      </c>
      <c r="I7" s="47">
        <v>2025</v>
      </c>
      <c r="J7" s="47">
        <v>2026</v>
      </c>
      <c r="K7" s="47">
        <v>2027</v>
      </c>
      <c r="L7" s="238">
        <v>2028</v>
      </c>
      <c r="M7" s="47">
        <v>2029</v>
      </c>
      <c r="N7" s="47">
        <v>2030</v>
      </c>
      <c r="O7" s="47">
        <v>2031</v>
      </c>
      <c r="P7" s="47">
        <v>2032</v>
      </c>
    </row>
    <row r="8" spans="1:17" ht="18" thickBot="1">
      <c r="B8" s="2" t="s">
        <v>92</v>
      </c>
      <c r="C8" s="3"/>
      <c r="D8" s="3"/>
      <c r="E8" s="3"/>
      <c r="F8" s="3"/>
      <c r="G8" s="3"/>
      <c r="H8" s="3"/>
      <c r="I8" s="3"/>
      <c r="J8" s="3"/>
      <c r="K8" s="3"/>
      <c r="L8" s="237"/>
      <c r="M8" s="3"/>
      <c r="N8" s="3"/>
      <c r="O8" s="3"/>
      <c r="P8" s="4"/>
    </row>
    <row r="9" spans="1:17" ht="18" thickBot="1">
      <c r="B9" s="5" t="s">
        <v>93</v>
      </c>
      <c r="C9" s="6"/>
      <c r="D9" s="6"/>
      <c r="E9" s="6"/>
      <c r="F9" s="6"/>
      <c r="G9" s="6"/>
      <c r="H9" s="6"/>
      <c r="I9" s="6"/>
      <c r="J9" s="6"/>
      <c r="K9" s="6"/>
      <c r="L9" s="6"/>
      <c r="M9" s="6"/>
      <c r="N9" s="6"/>
      <c r="O9" s="6"/>
      <c r="P9" s="7"/>
    </row>
    <row r="10" spans="1:17" ht="18" thickBot="1">
      <c r="B10" s="8" t="s">
        <v>94</v>
      </c>
      <c r="C10" s="9"/>
      <c r="D10" s="9"/>
      <c r="E10" s="9"/>
      <c r="F10" s="9"/>
      <c r="G10" s="9"/>
      <c r="H10" s="9"/>
      <c r="I10" s="9"/>
      <c r="J10" s="9"/>
      <c r="K10" s="9"/>
      <c r="L10" s="9"/>
      <c r="M10" s="9"/>
      <c r="N10" s="9"/>
      <c r="O10" s="9"/>
      <c r="P10" s="10"/>
    </row>
    <row r="11" spans="1:17" ht="14" thickBot="1">
      <c r="B11" s="282" t="s">
        <v>95</v>
      </c>
      <c r="C11" s="283"/>
      <c r="D11" s="283"/>
      <c r="E11" s="283"/>
      <c r="F11" s="283"/>
      <c r="G11" s="283"/>
      <c r="H11" s="283"/>
      <c r="I11" s="283"/>
      <c r="J11" s="283"/>
      <c r="K11" s="283"/>
      <c r="L11" s="283"/>
      <c r="M11" s="283"/>
      <c r="N11" s="283"/>
      <c r="O11" s="284"/>
      <c r="P11" s="285"/>
    </row>
    <row r="12" spans="1:17" ht="17">
      <c r="B12" s="11" t="s">
        <v>96</v>
      </c>
      <c r="C12" s="142">
        <v>0</v>
      </c>
      <c r="D12" s="142">
        <v>0</v>
      </c>
      <c r="E12" s="142">
        <v>0</v>
      </c>
      <c r="F12" s="142">
        <v>0</v>
      </c>
      <c r="G12" s="142">
        <v>0</v>
      </c>
      <c r="H12" s="142">
        <v>0</v>
      </c>
      <c r="I12" s="142">
        <v>0</v>
      </c>
      <c r="J12" s="142">
        <v>0</v>
      </c>
      <c r="K12" s="142">
        <v>0</v>
      </c>
      <c r="L12" s="142">
        <v>0</v>
      </c>
      <c r="M12" s="142">
        <v>0</v>
      </c>
      <c r="N12" s="142">
        <v>0</v>
      </c>
      <c r="O12" s="142">
        <v>0</v>
      </c>
      <c r="P12" s="142">
        <v>0</v>
      </c>
    </row>
    <row r="13" spans="1:17" ht="18" thickBot="1">
      <c r="B13" s="12" t="s">
        <v>97</v>
      </c>
      <c r="C13" s="143">
        <v>0</v>
      </c>
      <c r="D13" s="143">
        <v>0</v>
      </c>
      <c r="E13" s="143">
        <v>0</v>
      </c>
      <c r="F13" s="143">
        <v>0</v>
      </c>
      <c r="G13" s="143">
        <v>0</v>
      </c>
      <c r="H13" s="143">
        <v>0</v>
      </c>
      <c r="I13" s="143">
        <v>0</v>
      </c>
      <c r="J13" s="143">
        <v>0</v>
      </c>
      <c r="K13" s="143">
        <v>0</v>
      </c>
      <c r="L13" s="143">
        <v>0</v>
      </c>
      <c r="M13" s="143">
        <v>0</v>
      </c>
      <c r="N13" s="143">
        <v>0</v>
      </c>
      <c r="O13" s="143">
        <v>0</v>
      </c>
      <c r="P13" s="143">
        <v>0</v>
      </c>
    </row>
    <row r="14" spans="1:17" ht="18" thickBot="1">
      <c r="B14" s="5" t="s">
        <v>98</v>
      </c>
      <c r="C14" s="144"/>
      <c r="D14" s="144"/>
      <c r="E14" s="144"/>
      <c r="F14" s="144"/>
      <c r="G14" s="144"/>
      <c r="H14" s="144"/>
      <c r="I14" s="144"/>
      <c r="J14" s="144"/>
      <c r="K14" s="144"/>
      <c r="L14" s="144"/>
      <c r="M14" s="144"/>
      <c r="N14" s="144"/>
      <c r="O14" s="144"/>
      <c r="P14" s="145"/>
    </row>
    <row r="15" spans="1:17" ht="17">
      <c r="B15" s="13" t="s">
        <v>96</v>
      </c>
      <c r="C15" s="146">
        <v>0</v>
      </c>
      <c r="D15" s="146">
        <v>0</v>
      </c>
      <c r="E15" s="146">
        <v>0</v>
      </c>
      <c r="F15" s="146">
        <v>0</v>
      </c>
      <c r="G15" s="146">
        <v>0</v>
      </c>
      <c r="H15" s="146">
        <v>0</v>
      </c>
      <c r="I15" s="146">
        <v>0</v>
      </c>
      <c r="J15" s="146">
        <v>0</v>
      </c>
      <c r="K15" s="146">
        <v>0</v>
      </c>
      <c r="L15" s="146">
        <v>0</v>
      </c>
      <c r="M15" s="146">
        <v>0</v>
      </c>
      <c r="N15" s="146">
        <v>0</v>
      </c>
      <c r="O15" s="146">
        <v>0</v>
      </c>
      <c r="P15" s="146">
        <v>0</v>
      </c>
    </row>
    <row r="16" spans="1:17" ht="18" thickBot="1">
      <c r="B16" s="14" t="s">
        <v>97</v>
      </c>
      <c r="C16" s="147">
        <v>0</v>
      </c>
      <c r="D16" s="147">
        <v>0</v>
      </c>
      <c r="E16" s="147">
        <v>0</v>
      </c>
      <c r="F16" s="147">
        <v>0</v>
      </c>
      <c r="G16" s="147">
        <v>0</v>
      </c>
      <c r="H16" s="147">
        <v>0</v>
      </c>
      <c r="I16" s="147">
        <v>0</v>
      </c>
      <c r="J16" s="147">
        <v>0</v>
      </c>
      <c r="K16" s="147">
        <v>0</v>
      </c>
      <c r="L16" s="147">
        <v>0</v>
      </c>
      <c r="M16" s="147">
        <v>0</v>
      </c>
      <c r="N16" s="147">
        <v>0</v>
      </c>
      <c r="O16" s="147">
        <v>0</v>
      </c>
      <c r="P16" s="147">
        <v>0</v>
      </c>
    </row>
    <row r="17" spans="2:16" ht="18" thickBot="1">
      <c r="B17" s="5" t="s">
        <v>99</v>
      </c>
      <c r="C17" s="144"/>
      <c r="D17" s="144"/>
      <c r="E17" s="144"/>
      <c r="F17" s="144"/>
      <c r="G17" s="144"/>
      <c r="H17" s="144"/>
      <c r="I17" s="144"/>
      <c r="J17" s="144"/>
      <c r="K17" s="144"/>
      <c r="L17" s="144"/>
      <c r="M17" s="144"/>
      <c r="N17" s="144"/>
      <c r="O17" s="144"/>
      <c r="P17" s="145"/>
    </row>
    <row r="18" spans="2:16" ht="17">
      <c r="B18" s="13" t="s">
        <v>96</v>
      </c>
      <c r="C18" s="148">
        <v>0</v>
      </c>
      <c r="D18" s="148">
        <v>0</v>
      </c>
      <c r="E18" s="148">
        <v>0</v>
      </c>
      <c r="F18" s="148">
        <v>0</v>
      </c>
      <c r="G18" s="148">
        <v>0</v>
      </c>
      <c r="H18" s="148">
        <v>0</v>
      </c>
      <c r="I18" s="148">
        <v>0</v>
      </c>
      <c r="J18" s="148">
        <v>0</v>
      </c>
      <c r="K18" s="148">
        <v>0</v>
      </c>
      <c r="L18" s="148">
        <v>0</v>
      </c>
      <c r="M18" s="148">
        <v>0</v>
      </c>
      <c r="N18" s="148">
        <v>0</v>
      </c>
      <c r="O18" s="148">
        <v>0</v>
      </c>
      <c r="P18" s="148">
        <v>0</v>
      </c>
    </row>
    <row r="19" spans="2:16" ht="18" thickBot="1">
      <c r="B19" s="14" t="s">
        <v>97</v>
      </c>
      <c r="C19" s="149">
        <v>0</v>
      </c>
      <c r="D19" s="149">
        <v>0</v>
      </c>
      <c r="E19" s="149">
        <v>0</v>
      </c>
      <c r="F19" s="149">
        <v>0</v>
      </c>
      <c r="G19" s="149">
        <v>0</v>
      </c>
      <c r="H19" s="149">
        <v>0</v>
      </c>
      <c r="I19" s="149">
        <v>0</v>
      </c>
      <c r="J19" s="149">
        <v>0</v>
      </c>
      <c r="K19" s="149">
        <v>0</v>
      </c>
      <c r="L19" s="149">
        <v>0</v>
      </c>
      <c r="M19" s="149">
        <v>0</v>
      </c>
      <c r="N19" s="149">
        <v>0</v>
      </c>
      <c r="O19" s="149">
        <v>0</v>
      </c>
      <c r="P19" s="149">
        <v>0</v>
      </c>
    </row>
    <row r="20" spans="2:16" ht="18" thickBot="1">
      <c r="B20" s="5" t="s">
        <v>100</v>
      </c>
      <c r="C20" s="144"/>
      <c r="D20" s="144"/>
      <c r="E20" s="144"/>
      <c r="F20" s="144"/>
      <c r="G20" s="144"/>
      <c r="H20" s="144"/>
      <c r="I20" s="144"/>
      <c r="J20" s="144"/>
      <c r="K20" s="144"/>
      <c r="L20" s="144"/>
      <c r="M20" s="144"/>
      <c r="N20" s="144"/>
      <c r="O20" s="144"/>
      <c r="P20" s="145"/>
    </row>
    <row r="21" spans="2:16" ht="17">
      <c r="B21" s="13" t="s">
        <v>96</v>
      </c>
      <c r="C21" s="146">
        <v>0</v>
      </c>
      <c r="D21" s="146">
        <v>0</v>
      </c>
      <c r="E21" s="146">
        <v>0</v>
      </c>
      <c r="F21" s="146">
        <v>0</v>
      </c>
      <c r="G21" s="146">
        <v>0</v>
      </c>
      <c r="H21" s="146">
        <v>0</v>
      </c>
      <c r="I21" s="146">
        <v>0</v>
      </c>
      <c r="J21" s="146">
        <v>0</v>
      </c>
      <c r="K21" s="146">
        <v>0</v>
      </c>
      <c r="L21" s="146">
        <v>0</v>
      </c>
      <c r="M21" s="146">
        <v>0</v>
      </c>
      <c r="N21" s="146">
        <v>0</v>
      </c>
      <c r="O21" s="146">
        <v>0</v>
      </c>
      <c r="P21" s="146">
        <v>0</v>
      </c>
    </row>
    <row r="22" spans="2:16" ht="17">
      <c r="B22" s="14" t="s">
        <v>97</v>
      </c>
      <c r="C22" s="150">
        <v>0</v>
      </c>
      <c r="D22" s="150">
        <v>0</v>
      </c>
      <c r="E22" s="150">
        <v>0</v>
      </c>
      <c r="F22" s="150">
        <v>0</v>
      </c>
      <c r="G22" s="150">
        <v>0</v>
      </c>
      <c r="H22" s="150">
        <v>0</v>
      </c>
      <c r="I22" s="150">
        <v>0</v>
      </c>
      <c r="J22" s="150">
        <v>0</v>
      </c>
      <c r="K22" s="150">
        <v>0</v>
      </c>
      <c r="L22" s="150">
        <v>0</v>
      </c>
      <c r="M22" s="150">
        <v>0</v>
      </c>
      <c r="N22" s="150">
        <v>0</v>
      </c>
      <c r="O22" s="150">
        <v>0</v>
      </c>
      <c r="P22" s="150">
        <v>0</v>
      </c>
    </row>
    <row r="23" spans="2:16" ht="18" thickBot="1">
      <c r="B23" s="20" t="s">
        <v>101</v>
      </c>
      <c r="C23" s="151">
        <v>0</v>
      </c>
      <c r="D23" s="151">
        <v>0</v>
      </c>
      <c r="E23" s="151">
        <v>0</v>
      </c>
      <c r="F23" s="151">
        <v>0</v>
      </c>
      <c r="G23" s="151">
        <v>0</v>
      </c>
      <c r="H23" s="151">
        <v>0</v>
      </c>
      <c r="I23" s="151">
        <v>0</v>
      </c>
      <c r="J23" s="151">
        <v>0</v>
      </c>
      <c r="K23" s="151">
        <v>0</v>
      </c>
      <c r="L23" s="151">
        <v>0</v>
      </c>
      <c r="M23" s="151">
        <v>0</v>
      </c>
      <c r="N23" s="151">
        <v>0</v>
      </c>
      <c r="O23" s="151">
        <v>0</v>
      </c>
      <c r="P23" s="151">
        <v>0</v>
      </c>
    </row>
    <row r="24" spans="2:16" ht="18" thickBot="1">
      <c r="B24" s="20" t="s">
        <v>102</v>
      </c>
      <c r="C24" s="152">
        <v>0</v>
      </c>
      <c r="D24" s="153">
        <v>0</v>
      </c>
      <c r="E24" s="153">
        <v>0</v>
      </c>
      <c r="F24" s="153">
        <v>0</v>
      </c>
      <c r="G24" s="153">
        <v>0</v>
      </c>
      <c r="H24" s="153">
        <v>0</v>
      </c>
      <c r="I24" s="153">
        <v>0</v>
      </c>
      <c r="J24" s="153">
        <v>0</v>
      </c>
      <c r="K24" s="153">
        <v>0</v>
      </c>
      <c r="L24" s="153">
        <v>0</v>
      </c>
      <c r="M24" s="153">
        <v>0</v>
      </c>
      <c r="N24" s="153">
        <v>0</v>
      </c>
      <c r="O24" s="153">
        <v>0</v>
      </c>
      <c r="P24" s="153">
        <v>0</v>
      </c>
    </row>
    <row r="25" spans="2:16" ht="18" thickBot="1">
      <c r="B25" s="5" t="s">
        <v>103</v>
      </c>
      <c r="C25" s="144"/>
      <c r="D25" s="144"/>
      <c r="E25" s="144"/>
      <c r="F25" s="144"/>
      <c r="G25" s="144"/>
      <c r="H25" s="144"/>
      <c r="I25" s="144"/>
      <c r="J25" s="144"/>
      <c r="K25" s="144"/>
      <c r="L25" s="144"/>
      <c r="M25" s="144"/>
      <c r="N25" s="144"/>
      <c r="O25" s="144"/>
      <c r="P25" s="145"/>
    </row>
    <row r="26" spans="2:16" ht="17">
      <c r="B26" s="13" t="s">
        <v>96</v>
      </c>
      <c r="C26" s="146">
        <v>0</v>
      </c>
      <c r="D26" s="146">
        <v>0</v>
      </c>
      <c r="E26" s="146">
        <v>0</v>
      </c>
      <c r="F26" s="146">
        <v>0</v>
      </c>
      <c r="G26" s="146">
        <v>0</v>
      </c>
      <c r="H26" s="146">
        <v>0</v>
      </c>
      <c r="I26" s="146">
        <v>0</v>
      </c>
      <c r="J26" s="146">
        <v>0</v>
      </c>
      <c r="K26" s="146">
        <v>0</v>
      </c>
      <c r="L26" s="146">
        <v>0</v>
      </c>
      <c r="M26" s="146">
        <v>0</v>
      </c>
      <c r="N26" s="146">
        <v>0</v>
      </c>
      <c r="O26" s="146">
        <v>0</v>
      </c>
      <c r="P26" s="146">
        <v>0</v>
      </c>
    </row>
    <row r="27" spans="2:16" ht="17">
      <c r="B27" s="14" t="s">
        <v>97</v>
      </c>
      <c r="C27" s="154">
        <v>0</v>
      </c>
      <c r="D27" s="154">
        <v>0</v>
      </c>
      <c r="E27" s="154">
        <v>0</v>
      </c>
      <c r="F27" s="154">
        <v>0</v>
      </c>
      <c r="G27" s="154">
        <v>0</v>
      </c>
      <c r="H27" s="154">
        <v>0</v>
      </c>
      <c r="I27" s="154">
        <v>0</v>
      </c>
      <c r="J27" s="154">
        <v>0</v>
      </c>
      <c r="K27" s="154">
        <v>0</v>
      </c>
      <c r="L27" s="154">
        <v>0</v>
      </c>
      <c r="M27" s="154">
        <v>0</v>
      </c>
      <c r="N27" s="154">
        <v>0</v>
      </c>
      <c r="O27" s="154">
        <v>0</v>
      </c>
      <c r="P27" s="154">
        <v>0</v>
      </c>
    </row>
    <row r="28" spans="2:16" ht="18" thickBot="1">
      <c r="B28" s="15" t="s">
        <v>104</v>
      </c>
      <c r="C28" s="151">
        <v>0</v>
      </c>
      <c r="D28" s="151">
        <v>0</v>
      </c>
      <c r="E28" s="151">
        <v>0</v>
      </c>
      <c r="F28" s="151">
        <v>0</v>
      </c>
      <c r="G28" s="151">
        <v>0</v>
      </c>
      <c r="H28" s="151">
        <v>0</v>
      </c>
      <c r="I28" s="151">
        <v>0</v>
      </c>
      <c r="J28" s="151">
        <v>0</v>
      </c>
      <c r="K28" s="151">
        <v>0</v>
      </c>
      <c r="L28" s="151">
        <v>0</v>
      </c>
      <c r="M28" s="151">
        <v>0</v>
      </c>
      <c r="N28" s="151">
        <v>0</v>
      </c>
      <c r="O28" s="151">
        <v>0</v>
      </c>
      <c r="P28" s="151">
        <v>0</v>
      </c>
    </row>
    <row r="29" spans="2:16" ht="18" thickBot="1">
      <c r="B29" s="5" t="s">
        <v>105</v>
      </c>
      <c r="C29" s="144"/>
      <c r="D29" s="144"/>
      <c r="E29" s="144"/>
      <c r="F29" s="144"/>
      <c r="G29" s="144"/>
      <c r="H29" s="144"/>
      <c r="I29" s="144"/>
      <c r="J29" s="144"/>
      <c r="K29" s="144"/>
      <c r="L29" s="144"/>
      <c r="M29" s="144"/>
      <c r="N29" s="144"/>
      <c r="O29" s="144"/>
      <c r="P29" s="145"/>
    </row>
    <row r="30" spans="2:16" ht="17">
      <c r="B30" s="13" t="s">
        <v>96</v>
      </c>
      <c r="C30" s="142">
        <v>0</v>
      </c>
      <c r="D30" s="142">
        <v>0</v>
      </c>
      <c r="E30" s="142">
        <v>0</v>
      </c>
      <c r="F30" s="142">
        <v>0</v>
      </c>
      <c r="G30" s="142">
        <v>0</v>
      </c>
      <c r="H30" s="142">
        <v>0</v>
      </c>
      <c r="I30" s="142">
        <v>0</v>
      </c>
      <c r="J30" s="142">
        <v>0</v>
      </c>
      <c r="K30" s="142">
        <v>0</v>
      </c>
      <c r="L30" s="142">
        <v>0</v>
      </c>
      <c r="M30" s="142">
        <v>0</v>
      </c>
      <c r="N30" s="142">
        <v>0</v>
      </c>
      <c r="O30" s="142">
        <v>0</v>
      </c>
      <c r="P30" s="142">
        <v>0</v>
      </c>
    </row>
    <row r="31" spans="2:16" ht="18" thickBot="1">
      <c r="B31" s="14" t="s">
        <v>97</v>
      </c>
      <c r="C31" s="155">
        <v>0</v>
      </c>
      <c r="D31" s="155">
        <v>0</v>
      </c>
      <c r="E31" s="155">
        <v>0</v>
      </c>
      <c r="F31" s="155">
        <v>0</v>
      </c>
      <c r="G31" s="155">
        <v>0</v>
      </c>
      <c r="H31" s="155">
        <v>0</v>
      </c>
      <c r="I31" s="155">
        <v>0</v>
      </c>
      <c r="J31" s="155">
        <v>0</v>
      </c>
      <c r="K31" s="155">
        <v>0</v>
      </c>
      <c r="L31" s="155">
        <v>0</v>
      </c>
      <c r="M31" s="155">
        <v>0</v>
      </c>
      <c r="N31" s="155">
        <v>0</v>
      </c>
      <c r="O31" s="155">
        <v>0</v>
      </c>
      <c r="P31" s="155">
        <v>0</v>
      </c>
    </row>
    <row r="32" spans="2:16" ht="18" thickBot="1">
      <c r="B32" s="5" t="s">
        <v>65</v>
      </c>
      <c r="C32" s="143">
        <v>0</v>
      </c>
      <c r="D32" s="143">
        <v>0</v>
      </c>
      <c r="E32" s="143">
        <v>0</v>
      </c>
      <c r="F32" s="143">
        <v>0</v>
      </c>
      <c r="G32" s="143">
        <v>0</v>
      </c>
      <c r="H32" s="143">
        <v>0</v>
      </c>
      <c r="I32" s="143">
        <v>0</v>
      </c>
      <c r="J32" s="143">
        <v>0</v>
      </c>
      <c r="K32" s="143">
        <v>0</v>
      </c>
      <c r="L32" s="143">
        <v>0</v>
      </c>
      <c r="M32" s="143">
        <v>0</v>
      </c>
      <c r="N32" s="143">
        <v>0</v>
      </c>
      <c r="O32" s="143">
        <v>0</v>
      </c>
      <c r="P32" s="143">
        <v>0</v>
      </c>
    </row>
    <row r="33" spans="2:24" ht="18" thickBot="1">
      <c r="B33" s="8" t="s">
        <v>106</v>
      </c>
      <c r="C33" s="132"/>
      <c r="D33" s="132"/>
      <c r="E33" s="132"/>
      <c r="F33" s="132"/>
      <c r="G33" s="132"/>
      <c r="H33" s="132"/>
      <c r="I33" s="132"/>
      <c r="J33" s="132"/>
      <c r="K33" s="132"/>
      <c r="L33" s="132"/>
      <c r="M33" s="132"/>
      <c r="N33" s="132"/>
      <c r="O33" s="132"/>
      <c r="P33" s="133"/>
    </row>
    <row r="34" spans="2:24" ht="18" thickBot="1">
      <c r="B34" s="16" t="s">
        <v>107</v>
      </c>
      <c r="C34" s="156">
        <v>0</v>
      </c>
      <c r="D34" s="156">
        <v>0</v>
      </c>
      <c r="E34" s="156">
        <v>0</v>
      </c>
      <c r="F34" s="156">
        <v>0</v>
      </c>
      <c r="G34" s="156">
        <v>0</v>
      </c>
      <c r="H34" s="156">
        <v>0</v>
      </c>
      <c r="I34" s="156">
        <v>0</v>
      </c>
      <c r="J34" s="156">
        <v>0</v>
      </c>
      <c r="K34" s="156">
        <v>0</v>
      </c>
      <c r="L34" s="155">
        <v>0</v>
      </c>
      <c r="M34" s="157">
        <v>0</v>
      </c>
      <c r="N34" s="157">
        <v>0</v>
      </c>
      <c r="O34" s="156">
        <v>0</v>
      </c>
      <c r="P34" s="155">
        <v>0</v>
      </c>
    </row>
    <row r="35" spans="2:24" ht="18" thickBot="1">
      <c r="B35" s="5" t="s">
        <v>150</v>
      </c>
      <c r="C35" s="144"/>
      <c r="D35" s="144"/>
      <c r="E35" s="144"/>
      <c r="F35" s="144"/>
      <c r="G35" s="144"/>
      <c r="H35" s="144"/>
      <c r="I35" s="144"/>
      <c r="J35" s="144"/>
      <c r="K35" s="144"/>
      <c r="L35" s="144"/>
      <c r="M35" s="144"/>
      <c r="N35" s="144"/>
      <c r="O35" s="144"/>
      <c r="P35" s="145"/>
      <c r="R35" s="245"/>
      <c r="S35" s="245"/>
      <c r="T35" s="245"/>
      <c r="U35" s="245"/>
      <c r="V35" s="245"/>
      <c r="W35" s="245"/>
      <c r="X35" s="245"/>
    </row>
    <row r="36" spans="2:24" ht="17">
      <c r="B36" s="17" t="s">
        <v>108</v>
      </c>
      <c r="C36" s="305" t="s">
        <v>163</v>
      </c>
      <c r="D36" s="306"/>
      <c r="E36" s="306"/>
      <c r="F36" s="306"/>
      <c r="G36" s="306"/>
      <c r="H36" s="306"/>
      <c r="I36" s="307"/>
      <c r="J36" s="240">
        <v>0</v>
      </c>
      <c r="K36" s="240">
        <v>0</v>
      </c>
      <c r="L36" s="241">
        <v>0</v>
      </c>
      <c r="M36" s="242">
        <v>0</v>
      </c>
      <c r="N36" s="242">
        <v>0</v>
      </c>
      <c r="O36" s="240">
        <v>0</v>
      </c>
      <c r="P36" s="241">
        <v>0</v>
      </c>
      <c r="R36" s="236"/>
      <c r="S36" s="236"/>
      <c r="T36" s="236"/>
      <c r="U36" s="236"/>
      <c r="V36" s="236"/>
      <c r="W36" s="236"/>
      <c r="X36" s="236"/>
    </row>
    <row r="37" spans="2:24" ht="17">
      <c r="B37" s="18" t="s">
        <v>109</v>
      </c>
      <c r="C37" s="308"/>
      <c r="D37" s="309"/>
      <c r="E37" s="309"/>
      <c r="F37" s="309"/>
      <c r="G37" s="309"/>
      <c r="H37" s="309"/>
      <c r="I37" s="310"/>
      <c r="J37" s="240"/>
      <c r="K37" s="240"/>
      <c r="L37" s="241"/>
      <c r="M37" s="242"/>
      <c r="N37" s="242"/>
      <c r="O37" s="240"/>
      <c r="P37" s="241"/>
      <c r="R37" s="236"/>
      <c r="S37" s="236"/>
      <c r="T37" s="236"/>
      <c r="U37" s="236"/>
      <c r="V37" s="236"/>
      <c r="W37" s="236"/>
      <c r="X37" s="236"/>
    </row>
    <row r="38" spans="2:24" ht="17">
      <c r="B38" s="18" t="s">
        <v>110</v>
      </c>
      <c r="C38" s="308"/>
      <c r="D38" s="309"/>
      <c r="E38" s="309"/>
      <c r="F38" s="309"/>
      <c r="G38" s="309"/>
      <c r="H38" s="309"/>
      <c r="I38" s="310"/>
      <c r="J38" s="240"/>
      <c r="K38" s="240"/>
      <c r="L38" s="241"/>
      <c r="M38" s="242"/>
      <c r="N38" s="242"/>
      <c r="O38" s="240"/>
      <c r="P38" s="241"/>
      <c r="R38" s="236"/>
      <c r="S38" s="236"/>
      <c r="T38" s="236"/>
      <c r="U38" s="236"/>
      <c r="V38" s="236"/>
      <c r="W38" s="236"/>
      <c r="X38" s="236"/>
    </row>
    <row r="39" spans="2:24" ht="17">
      <c r="B39" s="19" t="s">
        <v>149</v>
      </c>
      <c r="C39" s="308"/>
      <c r="D39" s="309"/>
      <c r="E39" s="309"/>
      <c r="F39" s="309"/>
      <c r="G39" s="309"/>
      <c r="H39" s="309"/>
      <c r="I39" s="310"/>
      <c r="J39" s="240"/>
      <c r="K39" s="240"/>
      <c r="L39" s="241"/>
      <c r="M39" s="242"/>
      <c r="N39" s="242"/>
      <c r="O39" s="240"/>
      <c r="P39" s="241"/>
      <c r="R39" s="236"/>
      <c r="S39" s="236"/>
      <c r="T39" s="236"/>
      <c r="U39" s="236"/>
      <c r="V39" s="236"/>
      <c r="W39" s="236"/>
      <c r="X39" s="236"/>
    </row>
    <row r="40" spans="2:24" ht="17">
      <c r="B40" s="19" t="s">
        <v>65</v>
      </c>
      <c r="C40" s="308"/>
      <c r="D40" s="309"/>
      <c r="E40" s="309"/>
      <c r="F40" s="309"/>
      <c r="G40" s="309"/>
      <c r="H40" s="309"/>
      <c r="I40" s="310"/>
      <c r="J40" s="243"/>
      <c r="K40" s="243"/>
      <c r="L40" s="243"/>
      <c r="M40" s="243"/>
      <c r="N40" s="243"/>
      <c r="O40" s="243"/>
      <c r="P40" s="243"/>
      <c r="R40" s="236"/>
      <c r="S40" s="236"/>
      <c r="T40" s="236"/>
      <c r="U40" s="236"/>
      <c r="V40" s="236"/>
      <c r="W40" s="236"/>
      <c r="X40" s="236"/>
    </row>
    <row r="41" spans="2:24" ht="17">
      <c r="B41" s="62" t="s">
        <v>111</v>
      </c>
      <c r="C41" s="308"/>
      <c r="D41" s="309"/>
      <c r="E41" s="309"/>
      <c r="F41" s="309"/>
      <c r="G41" s="309"/>
      <c r="H41" s="309"/>
      <c r="I41" s="310"/>
      <c r="J41" s="244"/>
      <c r="K41" s="244"/>
      <c r="L41" s="244"/>
      <c r="M41" s="244"/>
      <c r="N41" s="244"/>
      <c r="O41" s="244"/>
      <c r="P41" s="243"/>
      <c r="R41" s="236"/>
      <c r="S41" s="236"/>
      <c r="T41" s="236"/>
      <c r="U41" s="236"/>
      <c r="V41" s="236"/>
      <c r="W41" s="236"/>
      <c r="X41" s="236"/>
    </row>
    <row r="42" spans="2:24" ht="18" thickBot="1">
      <c r="B42" s="62" t="s">
        <v>63</v>
      </c>
      <c r="C42" s="308"/>
      <c r="D42" s="309"/>
      <c r="E42" s="309"/>
      <c r="F42" s="309"/>
      <c r="G42" s="309"/>
      <c r="H42" s="309"/>
      <c r="I42" s="310"/>
      <c r="J42" s="244"/>
      <c r="K42" s="244"/>
      <c r="L42" s="244"/>
      <c r="M42" s="244"/>
      <c r="N42" s="244"/>
      <c r="O42" s="244"/>
      <c r="P42" s="243"/>
      <c r="R42" s="236"/>
      <c r="S42" s="236"/>
      <c r="T42" s="236"/>
      <c r="U42" s="236"/>
      <c r="V42" s="236"/>
      <c r="W42" s="236"/>
      <c r="X42" s="236"/>
    </row>
    <row r="43" spans="2:24" ht="18" thickBot="1">
      <c r="B43" s="35" t="s">
        <v>112</v>
      </c>
      <c r="C43" s="161">
        <v>370.62951507999998</v>
      </c>
      <c r="D43" s="161">
        <v>205.081572235045</v>
      </c>
      <c r="E43" s="161">
        <v>6215</v>
      </c>
      <c r="F43" s="161"/>
      <c r="G43" s="161"/>
      <c r="H43" s="161"/>
      <c r="I43" s="161"/>
      <c r="J43" s="161"/>
      <c r="K43" s="161"/>
      <c r="L43" s="161"/>
      <c r="M43" s="161"/>
      <c r="N43" s="161"/>
      <c r="O43" s="161"/>
      <c r="P43" s="161"/>
      <c r="R43" s="183"/>
      <c r="S43" s="183"/>
      <c r="T43" s="183"/>
      <c r="U43" s="183"/>
      <c r="V43" s="183"/>
      <c r="W43" s="183"/>
      <c r="X43" s="183"/>
    </row>
    <row r="44" spans="2:24" ht="18" thickBot="1">
      <c r="B44" s="35" t="s">
        <v>113</v>
      </c>
      <c r="C44" s="162"/>
      <c r="D44" s="162"/>
      <c r="E44" s="162"/>
      <c r="F44" s="162"/>
      <c r="G44" s="162"/>
      <c r="H44" s="162"/>
      <c r="I44" s="162"/>
      <c r="J44" s="162"/>
      <c r="K44" s="162"/>
      <c r="L44" s="162"/>
      <c r="M44" s="162"/>
      <c r="N44" s="162"/>
      <c r="O44" s="162"/>
      <c r="P44" s="162"/>
    </row>
    <row r="45" spans="2:24" ht="18" thickBot="1">
      <c r="B45" s="63" t="s">
        <v>114</v>
      </c>
      <c r="C45" s="162">
        <v>4599.6826700000001</v>
      </c>
      <c r="D45" s="162">
        <v>5796.6252200000008</v>
      </c>
      <c r="E45" s="162">
        <v>5594.6877899999999</v>
      </c>
      <c r="F45" s="162">
        <v>5124</v>
      </c>
      <c r="G45" s="162">
        <v>5124</v>
      </c>
      <c r="H45" s="162">
        <v>5328.96</v>
      </c>
      <c r="I45" s="162">
        <v>5542.1184000000003</v>
      </c>
      <c r="J45" s="162"/>
      <c r="K45" s="162"/>
      <c r="L45" s="162"/>
      <c r="M45" s="162"/>
      <c r="N45" s="162"/>
      <c r="O45" s="162"/>
      <c r="P45" s="162"/>
    </row>
    <row r="46" spans="2:24" ht="18" thickBot="1">
      <c r="B46" s="63" t="s">
        <v>115</v>
      </c>
      <c r="C46" s="162">
        <v>7076.74298</v>
      </c>
      <c r="D46" s="162">
        <v>11236.682199999999</v>
      </c>
      <c r="E46" s="162">
        <v>11440.715686853746</v>
      </c>
      <c r="F46" s="162">
        <v>13987.908246694002</v>
      </c>
      <c r="G46" s="162">
        <v>14190.233997077319</v>
      </c>
      <c r="H46" s="162">
        <v>14757.843356960413</v>
      </c>
      <c r="I46" s="162">
        <v>15348.157091238831</v>
      </c>
      <c r="J46" s="162"/>
      <c r="K46" s="162"/>
      <c r="L46" s="162"/>
      <c r="M46" s="162"/>
      <c r="N46" s="162"/>
      <c r="O46" s="162"/>
      <c r="P46" s="162"/>
    </row>
    <row r="47" spans="2:24" ht="18" thickBot="1">
      <c r="B47" s="64" t="s">
        <v>116</v>
      </c>
      <c r="C47" s="144"/>
      <c r="D47" s="144"/>
      <c r="E47" s="144"/>
      <c r="F47" s="144"/>
      <c r="G47" s="144"/>
      <c r="H47" s="144"/>
      <c r="I47" s="144"/>
      <c r="J47" s="144"/>
      <c r="K47" s="144"/>
      <c r="L47" s="144"/>
      <c r="M47" s="144"/>
      <c r="N47" s="144"/>
      <c r="O47" s="144"/>
      <c r="P47" s="145"/>
      <c r="R47" s="239"/>
    </row>
    <row r="48" spans="2:24" ht="17">
      <c r="B48" s="65" t="s">
        <v>151</v>
      </c>
      <c r="C48" s="142">
        <v>0</v>
      </c>
      <c r="D48" s="142">
        <v>0</v>
      </c>
      <c r="E48" s="142">
        <v>279.59249566535317</v>
      </c>
      <c r="F48" s="142">
        <v>516.1707612283443</v>
      </c>
      <c r="G48" s="142">
        <v>516.1707612283443</v>
      </c>
      <c r="H48" s="142">
        <v>516.1707612283443</v>
      </c>
      <c r="I48" s="142">
        <v>516.1707612283443</v>
      </c>
      <c r="J48" s="142"/>
      <c r="K48" s="142"/>
      <c r="L48" s="142"/>
      <c r="M48" s="142"/>
      <c r="N48" s="142"/>
      <c r="O48" s="142"/>
      <c r="P48" s="142"/>
    </row>
    <row r="49" spans="2:17" ht="17">
      <c r="B49" s="36" t="s">
        <v>152</v>
      </c>
      <c r="C49" s="158">
        <v>0</v>
      </c>
      <c r="D49" s="158">
        <v>0</v>
      </c>
      <c r="E49" s="158">
        <v>0</v>
      </c>
      <c r="F49" s="158">
        <v>0</v>
      </c>
      <c r="G49" s="158">
        <v>0</v>
      </c>
      <c r="H49" s="158">
        <v>0</v>
      </c>
      <c r="I49" s="158">
        <v>0</v>
      </c>
      <c r="J49" s="158">
        <v>0</v>
      </c>
      <c r="K49" s="158">
        <v>0</v>
      </c>
      <c r="L49" s="159">
        <v>0</v>
      </c>
      <c r="M49" s="160">
        <v>0</v>
      </c>
      <c r="N49" s="160">
        <v>0</v>
      </c>
      <c r="O49" s="158">
        <v>0</v>
      </c>
      <c r="P49" s="159">
        <v>0</v>
      </c>
    </row>
    <row r="50" spans="2:17" ht="17">
      <c r="B50" s="37" t="s">
        <v>153</v>
      </c>
      <c r="C50" s="158">
        <v>0</v>
      </c>
      <c r="D50" s="158">
        <v>0</v>
      </c>
      <c r="E50" s="158">
        <v>1981.6424999999999</v>
      </c>
      <c r="F50" s="158">
        <v>2018.357500000001</v>
      </c>
      <c r="G50" s="158"/>
      <c r="H50" s="158">
        <v>0</v>
      </c>
      <c r="I50" s="158">
        <v>0</v>
      </c>
      <c r="J50" s="158">
        <v>0</v>
      </c>
      <c r="K50" s="158">
        <v>0</v>
      </c>
      <c r="L50" s="159">
        <v>0</v>
      </c>
      <c r="M50" s="160">
        <v>0</v>
      </c>
      <c r="N50" s="160">
        <v>0</v>
      </c>
      <c r="O50" s="158">
        <v>0</v>
      </c>
      <c r="P50" s="159">
        <v>0</v>
      </c>
    </row>
    <row r="51" spans="2:17" ht="18" thickBot="1">
      <c r="B51" s="37" t="s">
        <v>117</v>
      </c>
      <c r="C51" s="156">
        <v>0</v>
      </c>
      <c r="D51" s="156">
        <v>0</v>
      </c>
      <c r="E51" s="156">
        <v>0</v>
      </c>
      <c r="F51" s="156">
        <v>0</v>
      </c>
      <c r="G51" s="156">
        <v>0</v>
      </c>
      <c r="H51" s="156">
        <v>0</v>
      </c>
      <c r="I51" s="156">
        <v>0</v>
      </c>
      <c r="J51" s="156">
        <v>0</v>
      </c>
      <c r="K51" s="156">
        <v>0</v>
      </c>
      <c r="L51" s="155">
        <v>0</v>
      </c>
      <c r="M51" s="157">
        <v>0</v>
      </c>
      <c r="N51" s="157">
        <v>0</v>
      </c>
      <c r="O51" s="156">
        <v>0</v>
      </c>
      <c r="P51" s="155">
        <v>0</v>
      </c>
    </row>
    <row r="52" spans="2:17" ht="18" thickBot="1">
      <c r="B52" s="37" t="s">
        <v>118</v>
      </c>
      <c r="C52" s="162">
        <v>0</v>
      </c>
      <c r="D52" s="162">
        <v>0</v>
      </c>
      <c r="E52" s="162">
        <v>0</v>
      </c>
      <c r="F52" s="162">
        <v>0</v>
      </c>
      <c r="G52" s="162">
        <v>0</v>
      </c>
      <c r="H52" s="162">
        <v>0</v>
      </c>
      <c r="I52" s="162">
        <v>0</v>
      </c>
      <c r="J52" s="162">
        <v>0</v>
      </c>
      <c r="K52" s="162">
        <v>0</v>
      </c>
      <c r="L52" s="162">
        <v>0</v>
      </c>
      <c r="M52" s="162">
        <v>0</v>
      </c>
      <c r="N52" s="162">
        <v>0</v>
      </c>
      <c r="O52" s="162">
        <v>0</v>
      </c>
      <c r="P52" s="162">
        <v>0</v>
      </c>
    </row>
    <row r="53" spans="2:17" ht="18" thickBot="1">
      <c r="B53" s="63" t="s">
        <v>119</v>
      </c>
      <c r="C53" s="162">
        <v>0</v>
      </c>
      <c r="D53" s="162">
        <v>0</v>
      </c>
      <c r="E53" s="162">
        <v>0</v>
      </c>
      <c r="F53" s="162">
        <v>0</v>
      </c>
      <c r="G53" s="162">
        <v>0</v>
      </c>
      <c r="H53" s="162">
        <v>0</v>
      </c>
      <c r="I53" s="162">
        <v>0</v>
      </c>
      <c r="J53" s="162">
        <v>0</v>
      </c>
      <c r="K53" s="162">
        <v>0</v>
      </c>
      <c r="L53" s="162">
        <v>0</v>
      </c>
      <c r="M53" s="162">
        <v>0</v>
      </c>
      <c r="N53" s="162">
        <v>0</v>
      </c>
      <c r="O53" s="162">
        <v>0</v>
      </c>
      <c r="P53" s="162">
        <v>0</v>
      </c>
    </row>
    <row r="54" spans="2:17" ht="18" thickBot="1">
      <c r="B54" s="38" t="s">
        <v>120</v>
      </c>
      <c r="C54" s="163"/>
      <c r="D54" s="163"/>
      <c r="E54" s="163"/>
      <c r="F54" s="163"/>
      <c r="G54" s="163"/>
      <c r="H54" s="163"/>
      <c r="I54" s="163"/>
      <c r="J54" s="163"/>
      <c r="K54" s="163"/>
      <c r="L54" s="163"/>
      <c r="M54" s="163"/>
      <c r="N54" s="163"/>
      <c r="O54" s="163"/>
      <c r="P54" s="164"/>
    </row>
    <row r="55" spans="2:17" ht="17">
      <c r="B55" s="39" t="s">
        <v>121</v>
      </c>
      <c r="C55" s="142">
        <v>0</v>
      </c>
      <c r="D55" s="142">
        <v>0</v>
      </c>
      <c r="E55" s="142">
        <v>0</v>
      </c>
      <c r="F55" s="142">
        <v>0</v>
      </c>
      <c r="G55" s="142">
        <v>0</v>
      </c>
      <c r="H55" s="142">
        <v>0</v>
      </c>
      <c r="I55" s="142">
        <v>0</v>
      </c>
      <c r="J55" s="142">
        <v>0</v>
      </c>
      <c r="K55" s="142">
        <v>0</v>
      </c>
      <c r="L55" s="142">
        <v>0</v>
      </c>
      <c r="M55" s="142">
        <v>0</v>
      </c>
      <c r="N55" s="142">
        <v>0</v>
      </c>
      <c r="O55" s="142">
        <v>0</v>
      </c>
      <c r="P55" s="142">
        <v>0</v>
      </c>
    </row>
    <row r="56" spans="2:17" ht="17">
      <c r="B56" s="40" t="s">
        <v>122</v>
      </c>
      <c r="C56" s="165">
        <v>0</v>
      </c>
      <c r="D56" s="165">
        <v>0</v>
      </c>
      <c r="E56" s="165">
        <v>0</v>
      </c>
      <c r="F56" s="165">
        <v>0</v>
      </c>
      <c r="G56" s="165">
        <v>0</v>
      </c>
      <c r="H56" s="165">
        <v>0</v>
      </c>
      <c r="I56" s="165">
        <v>0</v>
      </c>
      <c r="J56" s="165">
        <v>0</v>
      </c>
      <c r="K56" s="165">
        <v>0</v>
      </c>
      <c r="L56" s="165">
        <v>0</v>
      </c>
      <c r="M56" s="165">
        <v>0</v>
      </c>
      <c r="N56" s="165">
        <v>0</v>
      </c>
      <c r="O56" s="165">
        <v>0</v>
      </c>
      <c r="P56" s="165">
        <v>0</v>
      </c>
    </row>
    <row r="57" spans="2:17" ht="18" thickBot="1">
      <c r="B57" s="41" t="s">
        <v>123</v>
      </c>
      <c r="C57" s="166">
        <v>0</v>
      </c>
      <c r="D57" s="166">
        <v>0</v>
      </c>
      <c r="E57" s="166">
        <v>0</v>
      </c>
      <c r="F57" s="166">
        <v>0</v>
      </c>
      <c r="G57" s="166">
        <v>0</v>
      </c>
      <c r="H57" s="166">
        <v>0</v>
      </c>
      <c r="I57" s="166">
        <v>0</v>
      </c>
      <c r="J57" s="166">
        <v>0</v>
      </c>
      <c r="K57" s="166">
        <v>0</v>
      </c>
      <c r="L57" s="166">
        <v>0</v>
      </c>
      <c r="M57" s="166">
        <v>0</v>
      </c>
      <c r="N57" s="166">
        <v>0</v>
      </c>
      <c r="O57" s="166">
        <v>0</v>
      </c>
      <c r="P57" s="166">
        <v>0</v>
      </c>
    </row>
    <row r="58" spans="2:17" ht="18" thickBot="1">
      <c r="B58" s="42" t="s">
        <v>154</v>
      </c>
      <c r="C58" s="142">
        <v>913.6174299999999</v>
      </c>
      <c r="D58" s="142">
        <v>1525.9329299999997</v>
      </c>
      <c r="E58" s="142">
        <v>1341.1268122657532</v>
      </c>
      <c r="F58" s="142">
        <v>1840.5326613219181</v>
      </c>
      <c r="G58" s="142">
        <v>2048.6838941986302</v>
      </c>
      <c r="H58" s="142">
        <v>1245.169373650685</v>
      </c>
      <c r="I58" s="142">
        <v>1245.169373650685</v>
      </c>
      <c r="J58" s="142"/>
      <c r="K58" s="142"/>
      <c r="L58" s="142"/>
      <c r="M58" s="142"/>
      <c r="N58" s="142"/>
      <c r="O58" s="142"/>
      <c r="P58" s="142"/>
    </row>
    <row r="59" spans="2:17" ht="18" thickBot="1">
      <c r="B59" s="42" t="s">
        <v>155</v>
      </c>
      <c r="C59" s="167">
        <v>29458.809150000019</v>
      </c>
      <c r="D59" s="167">
        <v>22656.468010000001</v>
      </c>
      <c r="E59" s="168">
        <v>5000</v>
      </c>
      <c r="F59" s="168">
        <v>20000</v>
      </c>
      <c r="G59" s="168">
        <v>25000</v>
      </c>
      <c r="H59" s="168">
        <v>25000</v>
      </c>
      <c r="I59" s="168">
        <v>25000</v>
      </c>
      <c r="J59" s="168">
        <v>0</v>
      </c>
      <c r="K59" s="168">
        <v>0</v>
      </c>
      <c r="L59" s="168">
        <v>0</v>
      </c>
      <c r="M59" s="168">
        <v>0</v>
      </c>
      <c r="N59" s="168">
        <v>0</v>
      </c>
      <c r="O59" s="168">
        <v>0</v>
      </c>
      <c r="P59" s="168">
        <v>0</v>
      </c>
      <c r="Q59" s="183"/>
    </row>
    <row r="60" spans="2:17" ht="17" thickBot="1">
      <c r="B60" s="43" t="s">
        <v>124</v>
      </c>
      <c r="C60" s="167">
        <v>0</v>
      </c>
      <c r="D60" s="167">
        <v>0</v>
      </c>
      <c r="E60" s="167">
        <v>0</v>
      </c>
      <c r="F60" s="167">
        <v>0</v>
      </c>
      <c r="G60" s="167">
        <v>0</v>
      </c>
      <c r="H60" s="167">
        <v>0</v>
      </c>
      <c r="I60" s="167">
        <v>0</v>
      </c>
      <c r="J60" s="167">
        <v>0</v>
      </c>
      <c r="K60" s="167">
        <v>0</v>
      </c>
      <c r="L60" s="167">
        <v>0</v>
      </c>
      <c r="M60" s="167">
        <v>0</v>
      </c>
      <c r="N60" s="167">
        <v>0</v>
      </c>
      <c r="O60" s="167">
        <v>0</v>
      </c>
      <c r="P60" s="167">
        <v>0</v>
      </c>
    </row>
    <row r="61" spans="2:17" ht="15" thickBot="1">
      <c r="B61" s="44"/>
      <c r="C61" s="169"/>
      <c r="D61" s="169"/>
      <c r="E61" s="169"/>
      <c r="F61" s="169"/>
      <c r="G61" s="169"/>
      <c r="H61" s="169"/>
      <c r="I61" s="169"/>
      <c r="J61" s="169"/>
      <c r="K61" s="169"/>
      <c r="L61" s="169"/>
      <c r="M61" s="169"/>
      <c r="N61" s="169"/>
      <c r="O61" s="169"/>
      <c r="P61" s="170"/>
    </row>
    <row r="62" spans="2:17" ht="19" thickBot="1">
      <c r="B62" s="45" t="s">
        <v>125</v>
      </c>
      <c r="C62" s="311" t="s">
        <v>163</v>
      </c>
      <c r="D62" s="312"/>
      <c r="E62" s="312"/>
      <c r="F62" s="312"/>
      <c r="G62" s="312"/>
      <c r="H62" s="312"/>
      <c r="I62" s="313"/>
      <c r="J62" s="235">
        <f t="shared" ref="C62:P62" si="0">SUM(J12:J22)+SUM(J26:J27)+SUM(J30:J44)+SUM(J45:J60)</f>
        <v>0</v>
      </c>
      <c r="K62" s="235">
        <f t="shared" si="0"/>
        <v>0</v>
      </c>
      <c r="L62" s="235">
        <f t="shared" si="0"/>
        <v>0</v>
      </c>
      <c r="M62" s="235">
        <f t="shared" si="0"/>
        <v>0</v>
      </c>
      <c r="N62" s="235">
        <f t="shared" si="0"/>
        <v>0</v>
      </c>
      <c r="O62" s="235">
        <f t="shared" si="0"/>
        <v>0</v>
      </c>
      <c r="P62" s="235">
        <f t="shared" si="0"/>
        <v>0</v>
      </c>
    </row>
    <row r="64" spans="2:17" ht="14">
      <c r="B64" s="231" t="s">
        <v>73</v>
      </c>
      <c r="C64" s="183"/>
      <c r="D64" s="183"/>
      <c r="E64" s="183"/>
      <c r="F64" s="183"/>
      <c r="G64" s="183"/>
      <c r="H64" s="183"/>
      <c r="I64" s="183"/>
    </row>
    <row r="65" spans="2:9">
      <c r="B65" s="1" t="s">
        <v>161</v>
      </c>
      <c r="C65" s="183"/>
      <c r="D65" s="183"/>
      <c r="E65" s="183"/>
      <c r="F65" s="183"/>
      <c r="G65" s="183"/>
      <c r="H65" s="183"/>
      <c r="I65" s="183"/>
    </row>
    <row r="66" spans="2:9">
      <c r="B66" s="1" t="s">
        <v>162</v>
      </c>
      <c r="C66" s="183"/>
      <c r="D66" s="183"/>
      <c r="E66" s="183"/>
      <c r="F66" s="183"/>
      <c r="G66" s="183"/>
      <c r="H66" s="183"/>
      <c r="I66" s="183"/>
    </row>
    <row r="67" spans="2:9">
      <c r="B67" s="1" t="s">
        <v>156</v>
      </c>
    </row>
    <row r="68" spans="2:9">
      <c r="B68" s="1" t="s">
        <v>157</v>
      </c>
    </row>
    <row r="69" spans="2:9">
      <c r="B69" s="1" t="s">
        <v>158</v>
      </c>
    </row>
    <row r="70" spans="2:9">
      <c r="B70" s="1" t="s">
        <v>159</v>
      </c>
    </row>
    <row r="71" spans="2:9">
      <c r="B71" s="1" t="s">
        <v>160</v>
      </c>
    </row>
  </sheetData>
  <mergeCells count="8">
    <mergeCell ref="C36:I42"/>
    <mergeCell ref="C62:I62"/>
    <mergeCell ref="B11:P11"/>
    <mergeCell ref="B1:P1"/>
    <mergeCell ref="B2:P2"/>
    <mergeCell ref="B4:P4"/>
    <mergeCell ref="B5:P5"/>
    <mergeCell ref="B3:C3"/>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P27"/>
  <sheetViews>
    <sheetView tabSelected="1" zoomScale="90" zoomScaleNormal="90" workbookViewId="0">
      <selection activeCell="B11" sqref="B11:H16"/>
    </sheetView>
  </sheetViews>
  <sheetFormatPr baseColWidth="10" defaultColWidth="8.5" defaultRowHeight="16.5" customHeight="1"/>
  <cols>
    <col min="1" max="1" width="49" style="1" customWidth="1"/>
    <col min="2" max="2" width="18.75" style="1" bestFit="1" customWidth="1"/>
    <col min="3" max="15" width="15.75" style="1" bestFit="1" customWidth="1"/>
    <col min="16" max="16384" width="8.5" style="1"/>
  </cols>
  <sheetData>
    <row r="1" spans="1:16" ht="16.5" customHeight="1">
      <c r="A1" s="292" t="s">
        <v>126</v>
      </c>
      <c r="B1" s="293"/>
      <c r="C1" s="293"/>
      <c r="D1" s="293"/>
      <c r="E1" s="293"/>
      <c r="F1" s="293"/>
      <c r="G1" s="293"/>
      <c r="H1" s="293"/>
      <c r="I1" s="293"/>
      <c r="J1" s="293"/>
      <c r="K1" s="293"/>
      <c r="L1" s="293"/>
      <c r="M1" s="293"/>
      <c r="N1" s="293"/>
      <c r="O1" s="293"/>
    </row>
    <row r="2" spans="1:16" ht="16.5" customHeight="1">
      <c r="A2" s="294" t="str">
        <f>'FormsList&amp;FilerInfo'!B2</f>
        <v>San Jose Clean Energy</v>
      </c>
      <c r="B2" s="295"/>
      <c r="C2" s="295"/>
      <c r="D2" s="295"/>
      <c r="E2" s="295"/>
      <c r="F2" s="295"/>
      <c r="G2" s="295"/>
      <c r="H2" s="295"/>
      <c r="I2" s="295"/>
      <c r="J2" s="295"/>
      <c r="K2" s="295"/>
      <c r="L2" s="295"/>
      <c r="M2" s="295"/>
      <c r="N2" s="295"/>
      <c r="O2" s="295"/>
    </row>
    <row r="3" spans="1:16" ht="16.5" customHeight="1">
      <c r="A3" s="66"/>
      <c r="B3" s="67"/>
      <c r="C3" s="67"/>
      <c r="D3" s="67"/>
      <c r="E3" s="67"/>
      <c r="F3" s="67"/>
      <c r="G3" s="67"/>
      <c r="H3" s="67"/>
      <c r="I3" s="67"/>
      <c r="J3" s="67"/>
      <c r="K3" s="67"/>
      <c r="L3" s="67"/>
      <c r="M3" s="67"/>
      <c r="N3" s="67"/>
      <c r="O3" s="67"/>
    </row>
    <row r="4" spans="1:16" ht="16.5" customHeight="1">
      <c r="A4" s="296" t="s">
        <v>127</v>
      </c>
      <c r="B4" s="297"/>
      <c r="C4" s="297"/>
      <c r="D4" s="297"/>
      <c r="E4" s="297"/>
      <c r="F4" s="297"/>
      <c r="G4" s="297"/>
      <c r="H4" s="297"/>
      <c r="I4" s="297"/>
      <c r="J4" s="297"/>
      <c r="K4" s="297"/>
      <c r="L4" s="297"/>
      <c r="M4" s="297"/>
      <c r="N4" s="297"/>
      <c r="O4" s="297"/>
    </row>
    <row r="5" spans="1:16" ht="16.5" customHeight="1">
      <c r="A5" s="298" t="s">
        <v>91</v>
      </c>
      <c r="B5" s="299"/>
      <c r="C5" s="299"/>
      <c r="D5" s="299"/>
      <c r="E5" s="299"/>
      <c r="F5" s="299"/>
      <c r="G5" s="299"/>
      <c r="H5" s="299"/>
      <c r="I5" s="299"/>
      <c r="J5" s="299"/>
      <c r="K5" s="299"/>
      <c r="L5" s="299"/>
      <c r="M5" s="299"/>
      <c r="N5" s="299"/>
      <c r="O5" s="299"/>
    </row>
    <row r="6" spans="1:16" ht="22.5" customHeight="1" thickBot="1">
      <c r="A6" s="68"/>
      <c r="B6" s="69"/>
      <c r="C6" s="69"/>
      <c r="D6" s="69"/>
      <c r="E6" s="69"/>
      <c r="F6" s="69"/>
      <c r="G6" s="69"/>
      <c r="H6" s="69"/>
      <c r="I6" s="69"/>
      <c r="J6" s="69"/>
      <c r="K6" s="69"/>
      <c r="L6" s="69"/>
      <c r="M6" s="69"/>
      <c r="N6" s="69"/>
      <c r="O6" s="69"/>
    </row>
    <row r="7" spans="1:16" ht="16.5" customHeight="1" thickBot="1">
      <c r="A7" s="70"/>
      <c r="B7" s="71">
        <v>2019</v>
      </c>
      <c r="C7" s="71">
        <v>2020</v>
      </c>
      <c r="D7" s="71">
        <v>2021</v>
      </c>
      <c r="E7" s="71">
        <v>2022</v>
      </c>
      <c r="F7" s="71">
        <v>2023</v>
      </c>
      <c r="G7" s="71">
        <v>2024</v>
      </c>
      <c r="H7" s="71">
        <v>2025</v>
      </c>
      <c r="I7" s="71">
        <v>2026</v>
      </c>
      <c r="J7" s="71">
        <v>2027</v>
      </c>
      <c r="K7" s="71">
        <v>2028</v>
      </c>
      <c r="L7" s="71">
        <v>2029</v>
      </c>
      <c r="M7" s="71">
        <v>2030</v>
      </c>
      <c r="N7" s="71">
        <v>2031</v>
      </c>
      <c r="O7" s="71">
        <v>2032</v>
      </c>
    </row>
    <row r="8" spans="1:16" ht="16.5" customHeight="1" thickBot="1">
      <c r="A8" s="72"/>
      <c r="B8" s="73"/>
      <c r="C8" s="73"/>
      <c r="D8" s="73"/>
      <c r="E8" s="73"/>
      <c r="F8" s="73"/>
      <c r="G8" s="73"/>
      <c r="H8" s="73"/>
      <c r="I8" s="73"/>
      <c r="J8" s="73"/>
      <c r="K8" s="73"/>
      <c r="L8" s="73"/>
      <c r="M8" s="73"/>
      <c r="N8" s="73"/>
      <c r="O8" s="74"/>
    </row>
    <row r="9" spans="1:16" ht="16.5" customHeight="1" thickBot="1">
      <c r="A9" s="75" t="s">
        <v>128</v>
      </c>
      <c r="B9" s="314" t="str">
        <f>'Form 8.1a (CCA)'!C62</f>
        <v>REDACTED</v>
      </c>
      <c r="C9" s="315"/>
      <c r="D9" s="315"/>
      <c r="E9" s="315"/>
      <c r="F9" s="315"/>
      <c r="G9" s="315"/>
      <c r="H9" s="316"/>
      <c r="I9" s="122">
        <f>'Form 8.1a (CCA)'!J62</f>
        <v>0</v>
      </c>
      <c r="J9" s="122">
        <f>'Form 8.1a (CCA)'!K62</f>
        <v>0</v>
      </c>
      <c r="K9" s="122">
        <f>'Form 8.1a (CCA)'!L62</f>
        <v>0</v>
      </c>
      <c r="L9" s="122">
        <f>'Form 8.1a (CCA)'!M62</f>
        <v>0</v>
      </c>
      <c r="M9" s="122">
        <f>'Form 8.1a (CCA)'!N62</f>
        <v>0</v>
      </c>
      <c r="N9" s="122">
        <f>'Form 8.1a (CCA)'!O62</f>
        <v>0</v>
      </c>
      <c r="O9" s="122">
        <f>'Form 8.1a (CCA)'!P62</f>
        <v>0</v>
      </c>
    </row>
    <row r="10" spans="1:16" ht="16.5" customHeight="1" thickBot="1">
      <c r="A10" s="76" t="s">
        <v>129</v>
      </c>
      <c r="B10" s="123"/>
      <c r="C10" s="123"/>
      <c r="D10" s="123"/>
      <c r="E10" s="123"/>
      <c r="F10" s="123"/>
      <c r="G10" s="123"/>
      <c r="H10" s="123"/>
      <c r="I10" s="123"/>
      <c r="J10" s="123"/>
      <c r="K10" s="123"/>
      <c r="L10" s="123"/>
      <c r="M10" s="123"/>
      <c r="N10" s="123"/>
      <c r="O10" s="124"/>
    </row>
    <row r="11" spans="1:16" ht="16.5" customHeight="1">
      <c r="A11" s="77" t="s">
        <v>130</v>
      </c>
      <c r="B11" s="301" t="s">
        <v>163</v>
      </c>
      <c r="C11" s="302"/>
      <c r="D11" s="302"/>
      <c r="E11" s="302"/>
      <c r="F11" s="302"/>
      <c r="G11" s="302"/>
      <c r="H11" s="302"/>
      <c r="I11" s="125"/>
      <c r="J11" s="125"/>
      <c r="K11" s="125"/>
      <c r="L11" s="125"/>
      <c r="M11" s="125"/>
      <c r="N11" s="125"/>
      <c r="O11" s="126"/>
      <c r="P11" s="184"/>
    </row>
    <row r="12" spans="1:16" ht="16.5" customHeight="1">
      <c r="A12" s="78" t="s">
        <v>131</v>
      </c>
      <c r="B12" s="303"/>
      <c r="C12" s="304"/>
      <c r="D12" s="304"/>
      <c r="E12" s="304"/>
      <c r="F12" s="304"/>
      <c r="G12" s="304"/>
      <c r="H12" s="304"/>
      <c r="I12" s="127"/>
      <c r="J12" s="127"/>
      <c r="K12" s="127"/>
      <c r="L12" s="127"/>
      <c r="M12" s="127"/>
      <c r="N12" s="127"/>
      <c r="O12" s="128"/>
      <c r="P12" s="184"/>
    </row>
    <row r="13" spans="1:16" ht="16.5" customHeight="1">
      <c r="A13" s="78" t="s">
        <v>132</v>
      </c>
      <c r="B13" s="303"/>
      <c r="C13" s="304"/>
      <c r="D13" s="304"/>
      <c r="E13" s="304"/>
      <c r="F13" s="304"/>
      <c r="G13" s="304"/>
      <c r="H13" s="304"/>
      <c r="I13" s="127"/>
      <c r="J13" s="127"/>
      <c r="K13" s="127"/>
      <c r="L13" s="127"/>
      <c r="M13" s="127"/>
      <c r="N13" s="127"/>
      <c r="O13" s="128"/>
      <c r="P13" s="184"/>
    </row>
    <row r="14" spans="1:16" ht="16.5" customHeight="1">
      <c r="A14" s="78" t="s">
        <v>133</v>
      </c>
      <c r="B14" s="303"/>
      <c r="C14" s="304"/>
      <c r="D14" s="304"/>
      <c r="E14" s="304"/>
      <c r="F14" s="304"/>
      <c r="G14" s="304"/>
      <c r="H14" s="304"/>
      <c r="I14" s="127"/>
      <c r="J14" s="127"/>
      <c r="K14" s="127"/>
      <c r="L14" s="127"/>
      <c r="M14" s="127"/>
      <c r="N14" s="127"/>
      <c r="O14" s="128"/>
      <c r="P14" s="184"/>
    </row>
    <row r="15" spans="1:16" ht="16.5" customHeight="1" thickBot="1">
      <c r="A15" s="79" t="s">
        <v>45</v>
      </c>
      <c r="B15" s="303"/>
      <c r="C15" s="304"/>
      <c r="D15" s="304"/>
      <c r="E15" s="304"/>
      <c r="F15" s="304"/>
      <c r="G15" s="304"/>
      <c r="H15" s="304"/>
      <c r="I15" s="129"/>
      <c r="J15" s="129"/>
      <c r="K15" s="129"/>
      <c r="L15" s="129"/>
      <c r="M15" s="129"/>
      <c r="N15" s="129"/>
      <c r="O15" s="130"/>
      <c r="P15" s="184"/>
    </row>
    <row r="16" spans="1:16" ht="13.5" customHeight="1" thickTop="1" thickBot="1">
      <c r="A16" s="80" t="s">
        <v>134</v>
      </c>
      <c r="B16" s="317"/>
      <c r="C16" s="318"/>
      <c r="D16" s="318"/>
      <c r="E16" s="318"/>
      <c r="F16" s="318"/>
      <c r="G16" s="318"/>
      <c r="H16" s="318"/>
      <c r="I16" s="131">
        <f t="shared" ref="C16:O16" si="0">SUM(I11:I15)</f>
        <v>0</v>
      </c>
      <c r="J16" s="131">
        <f t="shared" si="0"/>
        <v>0</v>
      </c>
      <c r="K16" s="131">
        <f t="shared" si="0"/>
        <v>0</v>
      </c>
      <c r="L16" s="131">
        <f t="shared" si="0"/>
        <v>0</v>
      </c>
      <c r="M16" s="131">
        <f t="shared" si="0"/>
        <v>0</v>
      </c>
      <c r="N16" s="131">
        <f t="shared" si="0"/>
        <v>0</v>
      </c>
      <c r="O16" s="131">
        <f t="shared" si="0"/>
        <v>0</v>
      </c>
    </row>
    <row r="17" spans="1:15" ht="16.5" customHeight="1" thickBot="1">
      <c r="A17" s="81" t="s">
        <v>135</v>
      </c>
      <c r="B17" s="132"/>
      <c r="C17" s="132"/>
      <c r="D17" s="132"/>
      <c r="E17" s="132"/>
      <c r="F17" s="132"/>
      <c r="G17" s="132"/>
      <c r="H17" s="132"/>
      <c r="I17" s="132"/>
      <c r="J17" s="132"/>
      <c r="K17" s="132"/>
      <c r="L17" s="132"/>
      <c r="M17" s="132"/>
      <c r="N17" s="132"/>
      <c r="O17" s="133"/>
    </row>
    <row r="18" spans="1:15" ht="16.5" customHeight="1">
      <c r="A18" s="77" t="s">
        <v>130</v>
      </c>
      <c r="B18" s="134">
        <v>0</v>
      </c>
      <c r="C18" s="134">
        <v>0</v>
      </c>
      <c r="D18" s="134">
        <v>0</v>
      </c>
      <c r="E18" s="134">
        <v>0</v>
      </c>
      <c r="F18" s="134">
        <v>0</v>
      </c>
      <c r="G18" s="134">
        <v>0</v>
      </c>
      <c r="H18" s="134">
        <v>0</v>
      </c>
      <c r="I18" s="134">
        <v>0</v>
      </c>
      <c r="J18" s="134">
        <v>0</v>
      </c>
      <c r="K18" s="134">
        <v>0</v>
      </c>
      <c r="L18" s="134">
        <v>0</v>
      </c>
      <c r="M18" s="134">
        <v>0</v>
      </c>
      <c r="N18" s="134">
        <v>0</v>
      </c>
      <c r="O18" s="135">
        <v>0</v>
      </c>
    </row>
    <row r="19" spans="1:15" ht="16.5" customHeight="1">
      <c r="A19" s="78" t="s">
        <v>131</v>
      </c>
      <c r="B19" s="136">
        <v>0</v>
      </c>
      <c r="C19" s="136">
        <v>0</v>
      </c>
      <c r="D19" s="136">
        <v>0</v>
      </c>
      <c r="E19" s="136">
        <v>0</v>
      </c>
      <c r="F19" s="136">
        <v>0</v>
      </c>
      <c r="G19" s="136">
        <v>0</v>
      </c>
      <c r="H19" s="136">
        <v>0</v>
      </c>
      <c r="I19" s="136">
        <v>0</v>
      </c>
      <c r="J19" s="136">
        <v>0</v>
      </c>
      <c r="K19" s="136">
        <v>0</v>
      </c>
      <c r="L19" s="136">
        <v>0</v>
      </c>
      <c r="M19" s="136">
        <v>0</v>
      </c>
      <c r="N19" s="136">
        <v>0</v>
      </c>
      <c r="O19" s="137">
        <v>0</v>
      </c>
    </row>
    <row r="20" spans="1:15" ht="16.5" customHeight="1">
      <c r="A20" s="78" t="s">
        <v>132</v>
      </c>
      <c r="B20" s="136">
        <v>0</v>
      </c>
      <c r="C20" s="136">
        <v>0</v>
      </c>
      <c r="D20" s="136">
        <v>0</v>
      </c>
      <c r="E20" s="136">
        <v>0</v>
      </c>
      <c r="F20" s="136">
        <v>0</v>
      </c>
      <c r="G20" s="136">
        <v>0</v>
      </c>
      <c r="H20" s="136">
        <v>0</v>
      </c>
      <c r="I20" s="136">
        <v>0</v>
      </c>
      <c r="J20" s="136">
        <v>0</v>
      </c>
      <c r="K20" s="136">
        <v>0</v>
      </c>
      <c r="L20" s="136">
        <v>0</v>
      </c>
      <c r="M20" s="136">
        <v>0</v>
      </c>
      <c r="N20" s="136">
        <v>0</v>
      </c>
      <c r="O20" s="137">
        <v>0</v>
      </c>
    </row>
    <row r="21" spans="1:15" ht="16.5" customHeight="1">
      <c r="A21" s="78" t="s">
        <v>133</v>
      </c>
      <c r="B21" s="136">
        <v>0</v>
      </c>
      <c r="C21" s="136">
        <v>0</v>
      </c>
      <c r="D21" s="136">
        <v>0</v>
      </c>
      <c r="E21" s="136">
        <v>0</v>
      </c>
      <c r="F21" s="136">
        <v>0</v>
      </c>
      <c r="G21" s="136">
        <v>0</v>
      </c>
      <c r="H21" s="136">
        <v>0</v>
      </c>
      <c r="I21" s="136">
        <v>0</v>
      </c>
      <c r="J21" s="136">
        <v>0</v>
      </c>
      <c r="K21" s="136">
        <v>0</v>
      </c>
      <c r="L21" s="136">
        <v>0</v>
      </c>
      <c r="M21" s="136">
        <v>0</v>
      </c>
      <c r="N21" s="136">
        <v>0</v>
      </c>
      <c r="O21" s="137">
        <v>0</v>
      </c>
    </row>
    <row r="22" spans="1:15" ht="16.5" customHeight="1" thickBot="1">
      <c r="A22" s="79" t="s">
        <v>45</v>
      </c>
      <c r="B22" s="138">
        <v>0</v>
      </c>
      <c r="C22" s="138">
        <v>0</v>
      </c>
      <c r="D22" s="138">
        <v>0</v>
      </c>
      <c r="E22" s="138">
        <v>0</v>
      </c>
      <c r="F22" s="138">
        <v>0</v>
      </c>
      <c r="G22" s="138">
        <v>0</v>
      </c>
      <c r="H22" s="138">
        <v>0</v>
      </c>
      <c r="I22" s="138">
        <v>0</v>
      </c>
      <c r="J22" s="138">
        <v>0</v>
      </c>
      <c r="K22" s="138">
        <v>0</v>
      </c>
      <c r="L22" s="138">
        <v>0</v>
      </c>
      <c r="M22" s="138">
        <v>0</v>
      </c>
      <c r="N22" s="138">
        <v>0</v>
      </c>
      <c r="O22" s="139">
        <v>0</v>
      </c>
    </row>
    <row r="23" spans="1:15" ht="13.5" customHeight="1" thickTop="1" thickBot="1">
      <c r="A23" s="80" t="s">
        <v>136</v>
      </c>
      <c r="B23" s="131">
        <v>0</v>
      </c>
      <c r="C23" s="131">
        <v>0</v>
      </c>
      <c r="D23" s="131">
        <v>0</v>
      </c>
      <c r="E23" s="131">
        <v>0</v>
      </c>
      <c r="F23" s="131">
        <v>0</v>
      </c>
      <c r="G23" s="131">
        <v>0</v>
      </c>
      <c r="H23" s="131">
        <v>0</v>
      </c>
      <c r="I23" s="131">
        <v>0</v>
      </c>
      <c r="J23" s="131">
        <v>0</v>
      </c>
      <c r="K23" s="131">
        <v>0</v>
      </c>
      <c r="L23" s="131">
        <v>0</v>
      </c>
      <c r="M23" s="131">
        <v>0</v>
      </c>
      <c r="N23" s="131">
        <v>0</v>
      </c>
      <c r="O23" s="131">
        <v>0</v>
      </c>
    </row>
    <row r="24" spans="1:15" s="82" customFormat="1" ht="16.5" customHeight="1" thickBot="1">
      <c r="A24" s="81" t="s">
        <v>137</v>
      </c>
      <c r="B24" s="140">
        <v>0</v>
      </c>
      <c r="C24" s="140">
        <v>0</v>
      </c>
      <c r="D24" s="140">
        <v>0</v>
      </c>
      <c r="E24" s="140">
        <v>0</v>
      </c>
      <c r="F24" s="140">
        <v>0</v>
      </c>
      <c r="G24" s="140">
        <v>0</v>
      </c>
      <c r="H24" s="140">
        <v>0</v>
      </c>
      <c r="I24" s="140">
        <v>0</v>
      </c>
      <c r="J24" s="140">
        <v>0</v>
      </c>
      <c r="K24" s="140">
        <v>0</v>
      </c>
      <c r="L24" s="140">
        <v>0</v>
      </c>
      <c r="M24" s="140">
        <v>0</v>
      </c>
      <c r="N24" s="140">
        <v>0</v>
      </c>
      <c r="O24" s="141">
        <v>0</v>
      </c>
    </row>
    <row r="25" spans="1:15" ht="16.5" customHeight="1">
      <c r="B25" s="183"/>
      <c r="C25" s="183"/>
      <c r="D25" s="183"/>
      <c r="E25" s="183"/>
      <c r="F25" s="183"/>
      <c r="G25" s="183"/>
      <c r="H25" s="183"/>
      <c r="I25" s="183"/>
      <c r="J25" s="183"/>
      <c r="K25" s="183"/>
      <c r="L25" s="183"/>
      <c r="M25" s="183"/>
      <c r="N25" s="183"/>
      <c r="O25" s="183"/>
    </row>
    <row r="26" spans="1:15" ht="16.5" customHeight="1">
      <c r="A26" s="232" t="s">
        <v>142</v>
      </c>
    </row>
    <row r="27" spans="1:15" ht="52" customHeight="1">
      <c r="A27" s="300" t="s">
        <v>143</v>
      </c>
      <c r="B27" s="300"/>
      <c r="C27" s="300"/>
      <c r="D27" s="300"/>
      <c r="E27" s="300"/>
      <c r="F27" s="300"/>
      <c r="G27" s="300"/>
      <c r="H27" s="300"/>
      <c r="I27" s="300"/>
      <c r="J27" s="300"/>
      <c r="K27" s="300"/>
      <c r="L27" s="300"/>
      <c r="M27" s="300"/>
    </row>
  </sheetData>
  <mergeCells count="7">
    <mergeCell ref="A1:O1"/>
    <mergeCell ref="A2:O2"/>
    <mergeCell ref="A4:O4"/>
    <mergeCell ref="A5:O5"/>
    <mergeCell ref="A27:M27"/>
    <mergeCell ref="B9:H9"/>
    <mergeCell ref="B11:H16"/>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4377404CB51A49AA169784CC93F06A" ma:contentTypeVersion="9" ma:contentTypeDescription="Create a new document." ma:contentTypeScope="" ma:versionID="401a3d174dfe648ace0dea4989f03240">
  <xsd:schema xmlns:xsd="http://www.w3.org/2001/XMLSchema" xmlns:xs="http://www.w3.org/2001/XMLSchema" xmlns:p="http://schemas.microsoft.com/office/2006/metadata/properties" xmlns:ns2="e8e334d2-0f87-4421-b9bb-1333d0200e0e" xmlns:ns3="b6979724-3c1d-4c3a-93d3-2aa223e9a806" targetNamespace="http://schemas.microsoft.com/office/2006/metadata/properties" ma:root="true" ma:fieldsID="03bd40712ab554d416ca358a6d670850" ns2:_="" ns3:_="">
    <xsd:import namespace="e8e334d2-0f87-4421-b9bb-1333d0200e0e"/>
    <xsd:import namespace="b6979724-3c1d-4c3a-93d3-2aa223e9a806"/>
    <xsd:element name="properties">
      <xsd:complexType>
        <xsd:sequence>
          <xsd:element name="documentManagement">
            <xsd:complexType>
              <xsd:all>
                <xsd:element ref="ns2:Staff" minOccurs="0"/>
                <xsd:element ref="ns2:Year" minOccurs="0"/>
                <xsd:element ref="ns2:Category"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e334d2-0f87-4421-b9bb-1333d0200e0e" elementFormDefault="qualified">
    <xsd:import namespace="http://schemas.microsoft.com/office/2006/documentManagement/types"/>
    <xsd:import namespace="http://schemas.microsoft.com/office/infopath/2007/PartnerControls"/>
    <xsd:element name="Staff" ma:index="5" nillable="true" ma:displayName="Staff" ma:format="Dropdown" ma:internalName="Staff" ma:readOnly="false">
      <xsd:simpleType>
        <xsd:restriction base="dms:Choice">
          <xsd:enumeration value="Jeanne Sole"/>
          <xsd:enumeration value="Zachary Struyk"/>
        </xsd:restriction>
      </xsd:simpleType>
    </xsd:element>
    <xsd:element name="Year" ma:index="6" nillable="true" ma:displayName="Year" ma:format="Dropdown" ma:internalName="Year" ma:readOnly="false">
      <xsd:simpleType>
        <xsd:restriction base="dms:Choice">
          <xsd:enumeration value="2018"/>
          <xsd:enumeration value="2019"/>
        </xsd:restriction>
      </xsd:simpleType>
    </xsd:element>
    <xsd:element name="Category" ma:index="7" nillable="true" ma:displayName="Category" ma:format="Dropdown" ma:internalName="Category" ma:readOnly="false">
      <xsd:simpleType>
        <xsd:restriction base="dms:Choice">
          <xsd:enumeration value="IRP"/>
          <xsd:enumeration value="Procurement"/>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979724-3c1d-4c3a-93d3-2aa223e9a80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Year xmlns="e8e334d2-0f87-4421-b9bb-1333d0200e0e" xsi:nil="true"/>
    <Staff xmlns="e8e334d2-0f87-4421-b9bb-1333d0200e0e" xsi:nil="true"/>
    <Category xmlns="e8e334d2-0f87-4421-b9bb-1333d0200e0e" xsi:nil="true"/>
  </documentManagement>
</p:properties>
</file>

<file path=customXml/itemProps1.xml><?xml version="1.0" encoding="utf-8"?>
<ds:datastoreItem xmlns:ds="http://schemas.openxmlformats.org/officeDocument/2006/customXml" ds:itemID="{121AC61C-9F3C-4603-9F6F-9B9F49CCD6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e334d2-0f87-4421-b9bb-1333d0200e0e"/>
    <ds:schemaRef ds:uri="b6979724-3c1d-4c3a-93d3-2aa223e9a8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3.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4.xml><?xml version="1.0" encoding="utf-8"?>
<ds:datastoreItem xmlns:ds="http://schemas.openxmlformats.org/officeDocument/2006/customXml" ds:itemID="{52D6B79A-526F-48F0-AD78-1FFBB0E7C01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8e334d2-0f87-4421-b9bb-1333d0200e0e"/>
    <ds:schemaRef ds:uri="b6979724-3c1d-4c3a-93d3-2aa223e9a80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Cover</vt:lpstr>
      <vt:lpstr>FormsList&amp;FilerInfo</vt:lpstr>
      <vt:lpstr>Form 1.1b</vt:lpstr>
      <vt:lpstr>Form 1.3</vt:lpstr>
      <vt:lpstr>Form 3</vt:lpstr>
      <vt:lpstr>Form 4</vt:lpstr>
      <vt:lpstr>Form 8.1a (CCA)</vt:lpstr>
      <vt:lpstr>Form 8.1b (CCA)</vt:lpstr>
      <vt:lpstr>CoName</vt:lpstr>
      <vt:lpstr>filedate</vt:lpstr>
      <vt:lpstr>FORM_1_1</vt:lpstr>
      <vt:lpstr>FORM_1_3</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Blake Elder</cp:lastModifiedBy>
  <cp:revision/>
  <dcterms:created xsi:type="dcterms:W3CDTF">2004-04-26T18:12:37Z</dcterms:created>
  <dcterms:modified xsi:type="dcterms:W3CDTF">2021-06-30T23:30:37Z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0x010100EE4377404CB51A49AA169784CC93F06A</vt:lpwstr>
  </property>
</Properties>
</file>