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showInkAnnotation="0" codeName="ThisWorkbook" hidePivotFieldList="1" defaultThemeVersion="124226"/>
  <mc:AlternateContent xmlns:mc="http://schemas.openxmlformats.org/markup-compatibility/2006">
    <mc:Choice Requires="x15">
      <x15ac:absPath xmlns:x15ac="http://schemas.microsoft.com/office/spreadsheetml/2010/11/ac" url="/Users/Blake/ShareFile/Shared Folders/Client Filings/VCEA/CEC 2021 IEPR/2021.06.30/"/>
    </mc:Choice>
  </mc:AlternateContent>
  <xr:revisionPtr revIDLastSave="0" documentId="8_{03EBDB0A-A15E-2848-8A62-25F19174388B}" xr6:coauthVersionLast="36" xr6:coauthVersionMax="36" xr10:uidLastSave="{00000000-0000-0000-0000-000000000000}"/>
  <bookViews>
    <workbookView xWindow="12360" yWindow="940" windowWidth="25500" windowHeight="21760" tabRatio="838" xr2:uid="{00000000-000D-0000-FFFF-FFFF00000000}"/>
  </bookViews>
  <sheets>
    <sheet name="Cover" sheetId="36" r:id="rId1"/>
    <sheet name="FormsList&amp;FilerInfo" sheetId="2" r:id="rId2"/>
    <sheet name="Form 1.1b" sheetId="37" r:id="rId3"/>
    <sheet name="Form 1.3" sheetId="38" r:id="rId4"/>
    <sheet name="Form 4" sheetId="32" r:id="rId5"/>
    <sheet name="Form 8.1a (CCA)" sheetId="35" r:id="rId6"/>
    <sheet name="Form 8.1b (CCA)" sheetId="39" r:id="rId7"/>
  </sheets>
  <externalReferences>
    <externalReference r:id="rId8"/>
    <externalReference r:id="rId9"/>
    <externalReference r:id="rId10"/>
    <externalReference r:id="rId11"/>
    <externalReference r:id="rId12"/>
  </externalReferences>
  <definedNames>
    <definedName name="_Order1" hidden="1">255</definedName>
    <definedName name="_Order2" hidden="1">255</definedName>
    <definedName name="ComName" localSheetId="2">'[1]FormList&amp;FilerInfo'!$B$2</definedName>
    <definedName name="ComName" localSheetId="5">'[2]FormList&amp;FilerInfo'!$B$2</definedName>
    <definedName name="ComName" localSheetId="6">'[2]FormList&amp;FilerInfo'!$B$2</definedName>
    <definedName name="ComName">'[3]FormList&amp;FilerInfo'!$B$2</definedName>
    <definedName name="CoName" localSheetId="2">'[4]FormList&amp;FilerInfo'!$B$2</definedName>
    <definedName name="CoName" localSheetId="5">'[5]FormsList&amp;FilerInfo'!$B$2</definedName>
    <definedName name="CoName" localSheetId="6">'[5]FormsList&amp;FilerInfo'!$B$2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6">#REF!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1">'FormsList&amp;FilerInfo'!$A$1:$C$16</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5" hidden="1">'Form 8.1a (CCA)'!$B$1:$P$7</definedName>
    <definedName name="Z_2C54E754_4594_47E3_AFE9_B28C28B63E5C_.wvu.PrintArea" localSheetId="6" hidden="1">'Form 8.1b (CCA)'!$A$1:$O$24</definedName>
    <definedName name="Z_2C54E754_4594_47E3_AFE9_B28C28B63E5C_.wvu.PrintArea" localSheetId="1" hidden="1">'FormsList&amp;FilerInfo'!$A$1:$C$16</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5" hidden="1">'Form 8.1a (CCA)'!$B$1:$P$7</definedName>
    <definedName name="Z_64245E33_E577_4C25_9B98_21C112E84FF6_.wvu.PrintArea" localSheetId="6" hidden="1">'Form 8.1b (CCA)'!$A$1:$O$24</definedName>
    <definedName name="Z_64245E33_E577_4C25_9B98_21C112E84FF6_.wvu.PrintArea" localSheetId="1" hidden="1">'FormsList&amp;FilerInfo'!$A$1:$C$16</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5" hidden="1">'Form 8.1a (CCA)'!$B$1:$P$7</definedName>
    <definedName name="Z_C3E70234_FA18_40E7_B25F_218A5F7D2EA2_.wvu.PrintArea" localSheetId="6" hidden="1">'Form 8.1b (CCA)'!$A$1:$O$24</definedName>
    <definedName name="Z_C3E70234_FA18_40E7_B25F_218A5F7D2EA2_.wvu.PrintArea" localSheetId="1" hidden="1">'FormsList&amp;FilerInfo'!$A$1:$C$16</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5" hidden="1">'Form 8.1a (CCA)'!$B$1:$P$7</definedName>
    <definedName name="Z_DC437496_B10F_474B_8F6E_F19B4DA7C026_.wvu.PrintArea" localSheetId="6" hidden="1">'Form 8.1b (CCA)'!$A$1:$O$24</definedName>
    <definedName name="Z_DC437496_B10F_474B_8F6E_F19B4DA7C026_.wvu.PrintArea" localSheetId="1" hidden="1">'FormsList&amp;FilerInfo'!$A$1:$C$16</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C16" i="39" l="1"/>
  <c r="D16" i="39"/>
  <c r="E16" i="39"/>
  <c r="F16" i="39"/>
  <c r="G16" i="39"/>
  <c r="H16" i="39"/>
  <c r="I16" i="39"/>
  <c r="J16" i="39"/>
  <c r="K16" i="39"/>
  <c r="L16" i="39"/>
  <c r="M16" i="39"/>
  <c r="N16" i="39"/>
  <c r="O16" i="39"/>
  <c r="B16" i="39"/>
  <c r="K9" i="38"/>
  <c r="J9" i="37"/>
  <c r="A2" i="39" l="1"/>
  <c r="B2" i="38"/>
  <c r="B2" i="37"/>
  <c r="B9" i="39"/>
  <c r="K22" i="38"/>
  <c r="K21" i="38"/>
  <c r="K20" i="38"/>
  <c r="K19" i="38"/>
  <c r="K18" i="38"/>
  <c r="K17" i="38"/>
  <c r="K16" i="38"/>
  <c r="K15" i="38"/>
  <c r="K14" i="38"/>
  <c r="K13" i="38"/>
  <c r="K12" i="38"/>
  <c r="K11" i="38"/>
  <c r="K10" i="38"/>
  <c r="J22" i="37"/>
  <c r="J21" i="37"/>
  <c r="J20" i="37"/>
  <c r="J19" i="37"/>
  <c r="J18" i="37"/>
  <c r="J17" i="37"/>
  <c r="J16" i="37"/>
  <c r="J15" i="37"/>
  <c r="J14" i="37"/>
  <c r="J13" i="37"/>
  <c r="J12" i="37"/>
  <c r="J11" i="37"/>
  <c r="J10" i="37"/>
  <c r="B2" i="35"/>
</calcChain>
</file>

<file path=xl/sharedStrings.xml><?xml version="1.0" encoding="utf-8"?>
<sst xmlns="http://schemas.openxmlformats.org/spreadsheetml/2006/main" count="145" uniqueCount="115">
  <si>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</si>
  <si>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</si>
  <si>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</si>
  <si>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</si>
  <si>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</si>
  <si>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</si>
  <si>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</si>
  <si>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</si>
  <si>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</si>
  <si>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</si>
  <si>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</si>
  <si>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</si>
  <si>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</si>
  <si>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</si>
  <si>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</si>
  <si>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</si>
  <si>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</si>
  <si>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</si>
  <si>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</si>
  <si>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</si>
  <si>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</si>
  <si>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</si>
  <si>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</si>
  <si>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</si>
  <si>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</si>
  <si>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</si>
  <si>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</si>
  <si>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</si>
  <si>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</si>
  <si>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</si>
  <si>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</si>
  <si>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</si>
  <si>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</si>
  <si>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</si>
  <si>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</si>
  <si>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</si>
  <si>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</si>
  <si>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</si>
  <si>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</si>
  <si>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</si>
  <si>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</si>
  <si>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</si>
  <si>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</si>
  <si>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</si>
  <si>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</si>
  <si>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</si>
  <si>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</si>
  <si>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</si>
  <si>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</si>
  <si>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</si>
  <si>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</si>
  <si>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</si>
  <si>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</si>
  <si>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</si>
  <si>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</si>
  <si>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</si>
  <si>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</si>
  <si>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</si>
  <si>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</si>
  <si>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</si>
  <si>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</si>
  <si>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</si>
  <si>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</si>
  <si>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</si>
  <si>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</si>
  <si>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</si>
  <si>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</si>
  <si>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</si>
  <si>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</si>
  <si>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</si>
  <si>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</si>
  <si>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</si>
  <si>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</si>
  <si>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</si>
  <si>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</si>
  <si>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</si>
  <si>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</si>
  <si>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</si>
  <si>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</si>
  <si>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</si>
  <si>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</si>
  <si>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</si>
  <si>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</si>
  <si>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</si>
  <si>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</si>
  <si>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</si>
  <si>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</si>
  <si>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</si>
  <si>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</si>
  <si>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</si>
  <si>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</si>
  <si>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</si>
  <si>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</si>
  <si>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</si>
  <si>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</si>
  <si>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</si>
  <si>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</si>
  <si>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</si>
  <si>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</si>
  <si>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</si>
  <si>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</si>
  <si>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</si>
  <si>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</si>
  <si>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</si>
  <si>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</si>
  <si>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</si>
  <si>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</si>
  <si>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Valley Clean Energy Alliance</t>
  </si>
  <si>
    <t>Larry Chen, Energy Trading Specialist</t>
  </si>
  <si>
    <t>6201 S Street, Sacramento, CA 95817</t>
  </si>
  <si>
    <t>916-732-7112</t>
  </si>
  <si>
    <t>larry.chen@smud.org</t>
  </si>
  <si>
    <t>Form 8.1b</t>
  </si>
  <si>
    <t>REVENUE REQUIREMENTS ALLOCATION</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</si>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</sst>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00"/>
    <numFmt numFmtId="171" formatCode="_(* #,##0.000_);_(* \(#,##0.000\);_(* &quot;-&quot;??_);_(@_)"/>
    <numFmt numFmtId="172" formatCode="_(* #,##0_);_(* \(#,##0\);_(* &quot;-&quot;??_);_(@_)"/>
  </numFmts>
  <fonts count="33">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u/>
      <sz val="8"/>
      <color theme="10"/>
      <name val="Arial"/>
      <family val="2"/>
    </font>
    <font>
      <sz val="8"/>
      <name val="Arial"/>
      <family val="2"/>
    </font>
    <font>
      <sz val="22"/>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s>
  <cellStyleXfs count="29">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3" fillId="0" borderId="0"/>
    <xf numFmtId="0" fontId="20"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8" fillId="0" borderId="2" applyProtection="0"/>
    <xf numFmtId="0" fontId="30" fillId="0" borderId="0" applyNumberFormat="0" applyFill="0" applyBorder="0" applyAlignment="0" applyProtection="0"/>
    <xf numFmtId="43" fontId="31" fillId="0" borderId="0" applyFont="0" applyFill="0" applyBorder="0" applyAlignment="0" applyProtection="0"/>
  </cellStyleXfs>
  <cellXfs count="211">
    <xf numFmtId="0" fontId="0" fillId="0" borderId="0" xfId="0"/>
    <xf numFmtId="0" fontId="3"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4" fillId="0" borderId="6" xfId="0" applyFont="1" applyFill="1" applyBorder="1"/>
    <xf numFmtId="0" fontId="4" fillId="0" borderId="25" xfId="0" applyFont="1" applyFill="1" applyBorder="1"/>
    <xf numFmtId="0" fontId="0" fillId="0" borderId="24" xfId="0" applyFill="1" applyBorder="1"/>
    <xf numFmtId="0" fontId="0" fillId="0" borderId="35" xfId="0" applyFill="1" applyBorder="1"/>
    <xf numFmtId="0" fontId="1" fillId="0" borderId="35" xfId="18" applyFont="1" applyFill="1" applyBorder="1" applyAlignment="1">
      <alignment horizontal="center"/>
    </xf>
    <xf numFmtId="0" fontId="1" fillId="0" borderId="35" xfId="0" applyFont="1" applyFill="1" applyBorder="1"/>
    <xf numFmtId="0" fontId="6" fillId="0" borderId="6" xfId="18" applyFont="1" applyBorder="1" applyAlignment="1">
      <alignment vertical="top" wrapText="1"/>
    </xf>
    <xf numFmtId="0" fontId="6" fillId="0" borderId="33" xfId="18" applyFont="1" applyBorder="1" applyAlignment="1">
      <alignment vertical="top" wrapText="1"/>
    </xf>
    <xf numFmtId="0" fontId="1" fillId="0" borderId="35" xfId="0" applyFont="1" applyFill="1" applyBorder="1" applyAlignment="1">
      <alignment horizontal="center"/>
    </xf>
    <xf numFmtId="0" fontId="24" fillId="0" borderId="29"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1" xfId="18" applyFont="1" applyBorder="1" applyAlignment="1">
      <alignment horizontal="right" vertical="top" wrapText="1"/>
    </xf>
    <xf numFmtId="0" fontId="8" fillId="0" borderId="27" xfId="18" applyFont="1" applyBorder="1" applyAlignment="1">
      <alignment horizontal="right" vertical="top" wrapText="1"/>
    </xf>
    <xf numFmtId="0" fontId="11" fillId="9" borderId="34" xfId="18" applyFont="1" applyFill="1" applyBorder="1" applyAlignment="1">
      <alignment vertical="top" wrapText="1"/>
    </xf>
    <xf numFmtId="0" fontId="8" fillId="0" borderId="26" xfId="18" applyFont="1" applyBorder="1" applyAlignment="1">
      <alignment horizontal="lef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2" fillId="10" borderId="37" xfId="18" applyFont="1" applyFill="1" applyBorder="1" applyAlignment="1">
      <alignment horizontal="right" vertical="top" wrapText="1"/>
    </xf>
    <xf numFmtId="0" fontId="12" fillId="3" borderId="34"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2" fillId="0" borderId="6" xfId="21" applyNumberFormat="1" applyFont="1" applyFill="1" applyBorder="1" applyAlignment="1"/>
    <xf numFmtId="0" fontId="2" fillId="0" borderId="6" xfId="0" applyFont="1" applyFill="1" applyBorder="1" applyAlignment="1"/>
    <xf numFmtId="0" fontId="26" fillId="0" borderId="0" xfId="18" applyFont="1" applyFill="1" applyBorder="1" applyAlignment="1">
      <alignment horizontal="center"/>
    </xf>
    <xf numFmtId="0" fontId="2" fillId="0" borderId="0" xfId="18" applyFont="1" applyFill="1" applyBorder="1" applyAlignment="1">
      <alignment horizontal="center"/>
    </xf>
    <xf numFmtId="6" fontId="26" fillId="0" borderId="0" xfId="18" applyNumberFormat="1" applyFont="1" applyFill="1" applyBorder="1" applyAlignment="1">
      <alignment horizontal="center"/>
    </xf>
    <xf numFmtId="0" fontId="3" fillId="0" borderId="0" xfId="18" applyBorder="1"/>
    <xf numFmtId="0" fontId="21" fillId="0" borderId="0" xfId="20" applyFont="1"/>
    <xf numFmtId="0" fontId="1" fillId="0" borderId="0" xfId="20"/>
    <xf numFmtId="0" fontId="12" fillId="13" borderId="6" xfId="20" applyFont="1" applyFill="1" applyBorder="1" applyAlignment="1">
      <alignment horizontal="center" vertical="top"/>
    </xf>
    <xf numFmtId="0" fontId="1" fillId="13" borderId="7" xfId="20" applyFill="1" applyBorder="1"/>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3" fillId="0" borderId="0" xfId="20" applyFont="1"/>
    <xf numFmtId="0" fontId="8" fillId="0" borderId="0" xfId="20" applyFont="1" applyAlignment="1">
      <alignment horizontal="center" vertical="top" wrapText="1"/>
    </xf>
    <xf numFmtId="0" fontId="3" fillId="0" borderId="0" xfId="20" applyFont="1" applyAlignment="1">
      <alignment horizontal="left"/>
    </xf>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6" borderId="3" xfId="20" applyFill="1" applyBorder="1" applyAlignment="1">
      <alignment horizontal="center" wrapText="1"/>
    </xf>
    <xf numFmtId="0" fontId="1" fillId="0" borderId="3" xfId="20" applyBorder="1"/>
    <xf numFmtId="3" fontId="1" fillId="12" borderId="3" xfId="20" applyNumberFormat="1" applyFill="1" applyBorder="1"/>
    <xf numFmtId="3" fontId="1" fillId="0" borderId="3" xfId="20" applyNumberFormat="1" applyBorder="1"/>
    <xf numFmtId="0" fontId="2"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xf>
    <xf numFmtId="0" fontId="1" fillId="0" borderId="3" xfId="20" applyBorder="1" applyAlignment="1">
      <alignment horizontal="center"/>
    </xf>
    <xf numFmtId="0" fontId="1" fillId="6" borderId="3" xfId="20" applyFill="1" applyBorder="1" applyAlignment="1" applyProtection="1">
      <alignment horizontal="center" wrapText="1"/>
      <protection locked="0"/>
    </xf>
    <xf numFmtId="6" fontId="12" fillId="0" borderId="0" xfId="18" applyNumberFormat="1" applyFont="1" applyAlignment="1">
      <alignment vertical="top" wrapText="1"/>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4" xfId="18" applyFont="1" applyBorder="1" applyAlignment="1">
      <alignment horizontal="left" vertical="top" wrapText="1"/>
    </xf>
    <xf numFmtId="0" fontId="8" fillId="0" borderId="36" xfId="18" applyFont="1" applyBorder="1" applyAlignment="1">
      <alignment horizontal="right" vertical="top" wrapText="1"/>
    </xf>
    <xf numFmtId="0" fontId="11" fillId="0" borderId="8" xfId="18" applyFont="1" applyBorder="1" applyAlignment="1">
      <alignment horizontal="center" vertical="top" wrapText="1"/>
    </xf>
    <xf numFmtId="0" fontId="3" fillId="10" borderId="0" xfId="18" applyFill="1" applyAlignment="1">
      <alignment vertical="top" wrapText="1"/>
    </xf>
    <xf numFmtId="0" fontId="3"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39" xfId="18" applyFont="1" applyBorder="1" applyAlignment="1">
      <alignment vertical="top" wrapText="1"/>
    </xf>
    <xf numFmtId="0" fontId="6" fillId="0" borderId="26"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7" xfId="18" applyFont="1" applyBorder="1" applyAlignment="1">
      <alignment vertical="top" wrapText="1"/>
    </xf>
    <xf numFmtId="0" fontId="29" fillId="0" borderId="15" xfId="18" applyFont="1" applyBorder="1" applyAlignment="1">
      <alignment horizontal="right" vertical="top" wrapText="1"/>
    </xf>
    <xf numFmtId="0" fontId="6" fillId="0" borderId="38" xfId="18" applyFont="1" applyBorder="1" applyAlignment="1">
      <alignment vertical="top" wrapText="1"/>
    </xf>
    <xf numFmtId="0" fontId="6" fillId="0" borderId="28" xfId="18" applyFont="1" applyBorder="1" applyAlignment="1">
      <alignment vertical="top" wrapText="1"/>
    </xf>
    <xf numFmtId="0" fontId="2" fillId="0" borderId="40" xfId="18" applyFont="1" applyBorder="1" applyAlignment="1">
      <alignment horizontal="right" vertical="top" wrapText="1"/>
    </xf>
    <xf numFmtId="0" fontId="2" fillId="0" borderId="40" xfId="18" applyFont="1" applyBorder="1" applyAlignment="1">
      <alignment vertical="top" wrapText="1"/>
    </xf>
    <xf numFmtId="0" fontId="29" fillId="3" borderId="8" xfId="18" applyFont="1" applyFill="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6" fillId="0" borderId="5" xfId="18" applyFont="1" applyBorder="1" applyAlignment="1">
      <alignment vertical="top" wrapText="1"/>
    </xf>
    <xf numFmtId="0" fontId="6" fillId="0" borderId="43"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8" fillId="0" borderId="46" xfId="18" applyFont="1" applyBorder="1" applyAlignment="1">
      <alignment vertical="top" wrapText="1"/>
    </xf>
    <xf numFmtId="0" fontId="8" fillId="0" borderId="30" xfId="18" applyFont="1" applyBorder="1" applyAlignment="1">
      <alignment vertical="top" wrapText="1"/>
    </xf>
    <xf numFmtId="0" fontId="2" fillId="0" borderId="0" xfId="18" applyFont="1"/>
    <xf numFmtId="15" fontId="30" fillId="0" borderId="24" xfId="27" applyNumberFormat="1" applyFill="1" applyBorder="1" applyAlignment="1">
      <alignment horizontal="center"/>
    </xf>
    <xf numFmtId="43" fontId="1" fillId="0" borderId="3" xfId="28" applyFont="1" applyBorder="1"/>
    <xf numFmtId="4" fontId="1" fillId="12" borderId="3" xfId="20" applyNumberFormat="1" applyFill="1" applyBorder="1"/>
    <xf numFmtId="170" fontId="1" fillId="0" borderId="38" xfId="20" applyNumberFormat="1" applyBorder="1"/>
    <xf numFmtId="170" fontId="1" fillId="0" borderId="3" xfId="20" applyNumberFormat="1" applyBorder="1"/>
    <xf numFmtId="171" fontId="1" fillId="12" borderId="38" xfId="28" applyNumberFormat="1" applyFont="1" applyFill="1" applyBorder="1"/>
    <xf numFmtId="6" fontId="3" fillId="0" borderId="0" xfId="18" applyNumberFormat="1"/>
    <xf numFmtId="43" fontId="2" fillId="0" borderId="40" xfId="28" applyFont="1" applyBorder="1" applyAlignment="1">
      <alignment vertical="top" wrapText="1"/>
    </xf>
    <xf numFmtId="172" fontId="6" fillId="0" borderId="8" xfId="28" applyNumberFormat="1" applyFont="1" applyBorder="1" applyAlignment="1">
      <alignment vertical="top" wrapText="1"/>
    </xf>
    <xf numFmtId="0" fontId="26" fillId="0" borderId="8" xfId="18" applyFont="1" applyBorder="1" applyAlignment="1">
      <alignment horizontal="center" vertical="top" wrapText="1"/>
    </xf>
    <xf numFmtId="0" fontId="6" fillId="13" borderId="6" xfId="20" applyFont="1" applyFill="1" applyBorder="1" applyAlignment="1">
      <alignment vertical="top" wrapText="1"/>
    </xf>
    <xf numFmtId="0" fontId="1" fillId="13" borderId="7" xfId="20" applyFill="1" applyBorder="1"/>
    <xf numFmtId="0" fontId="19" fillId="13" borderId="29"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2"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2" fillId="0" borderId="0" xfId="20" applyFont="1" applyAlignment="1">
      <alignment horizontal="center" vertical="top" wrapText="1"/>
    </xf>
    <xf numFmtId="0" fontId="8" fillId="0" borderId="0" xfId="20" applyFont="1" applyAlignment="1">
      <alignment horizontal="center" vertical="center"/>
    </xf>
    <xf numFmtId="0" fontId="3" fillId="0" borderId="0" xfId="20" applyFont="1" applyAlignment="1">
      <alignment horizontal="center"/>
    </xf>
    <xf numFmtId="0" fontId="11" fillId="7" borderId="0" xfId="0" applyFont="1" applyFill="1" applyAlignment="1">
      <alignment horizontal="center"/>
    </xf>
    <xf numFmtId="0" fontId="8" fillId="0" borderId="9" xfId="18" applyFont="1" applyBorder="1" applyAlignment="1">
      <alignment horizontal="left" vertical="top" wrapText="1"/>
    </xf>
    <xf numFmtId="0" fontId="3" fillId="0" borderId="10" xfId="18" applyBorder="1" applyAlignment="1">
      <alignment vertical="top" wrapText="1"/>
    </xf>
    <xf numFmtId="0" fontId="3" fillId="0" borderId="10" xfId="18" applyBorder="1"/>
    <xf numFmtId="0" fontId="3" fillId="0" borderId="11" xfId="18" applyBorder="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2" fillId="0" borderId="0" xfId="18" applyFont="1" applyFill="1" applyBorder="1" applyAlignment="1">
      <alignment horizontal="center"/>
    </xf>
    <xf numFmtId="0" fontId="27" fillId="11" borderId="29"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2" fillId="0" borderId="6" xfId="18" applyFont="1" applyBorder="1" applyAlignment="1">
      <alignment horizontal="center" vertical="center"/>
    </xf>
    <xf numFmtId="0" fontId="2" fillId="0" borderId="0" xfId="18" applyFont="1" applyAlignment="1">
      <alignment horizontal="center" vertical="center"/>
    </xf>
    <xf numFmtId="0" fontId="12" fillId="14" borderId="9" xfId="18" applyFont="1" applyFill="1" applyBorder="1" applyAlignment="1">
      <alignment horizontal="center" vertical="center" wrapText="1"/>
    </xf>
    <xf numFmtId="0" fontId="12" fillId="14" borderId="10" xfId="18" applyFont="1" applyFill="1" applyBorder="1" applyAlignment="1">
      <alignment horizontal="center" vertical="center" wrapText="1"/>
    </xf>
    <xf numFmtId="0" fontId="12" fillId="14" borderId="11" xfId="18" applyFont="1" applyFill="1" applyBorder="1" applyAlignment="1">
      <alignment horizontal="center" vertical="center" wrapText="1"/>
    </xf>
    <xf numFmtId="172" fontId="6" fillId="14" borderId="9" xfId="28" applyNumberFormat="1" applyFont="1" applyFill="1" applyBorder="1" applyAlignment="1">
      <alignment horizontal="center" vertical="top" wrapText="1"/>
    </xf>
    <xf numFmtId="172" fontId="6" fillId="14" borderId="10" xfId="28" applyNumberFormat="1" applyFont="1" applyFill="1" applyBorder="1" applyAlignment="1">
      <alignment horizontal="center" vertical="top" wrapText="1"/>
    </xf>
    <xf numFmtId="172" fontId="6" fillId="14" borderId="11" xfId="28" applyNumberFormat="1" applyFont="1" applyFill="1" applyBorder="1" applyAlignment="1">
      <alignment horizontal="center" vertical="top" wrapText="1"/>
    </xf>
    <xf numFmtId="0" fontId="32" fillId="14" borderId="29" xfId="18" applyFont="1" applyFill="1" applyBorder="1" applyAlignment="1">
      <alignment horizontal="center" vertical="center" wrapText="1"/>
    </xf>
    <xf numFmtId="0" fontId="32" fillId="14" borderId="21" xfId="18" applyFont="1" applyFill="1" applyBorder="1" applyAlignment="1">
      <alignment horizontal="center" vertical="center" wrapText="1"/>
    </xf>
    <xf numFmtId="0" fontId="32" fillId="14" borderId="22" xfId="18" applyFont="1" applyFill="1" applyBorder="1" applyAlignment="1">
      <alignment horizontal="center" vertical="center" wrapText="1"/>
    </xf>
    <xf numFmtId="0" fontId="32" fillId="14" borderId="6" xfId="18" applyFont="1" applyFill="1" applyBorder="1" applyAlignment="1">
      <alignment horizontal="center" vertical="center" wrapText="1"/>
    </xf>
    <xf numFmtId="0" fontId="32" fillId="14" borderId="0" xfId="18" applyFont="1" applyFill="1" applyBorder="1" applyAlignment="1">
      <alignment horizontal="center" vertical="center" wrapText="1"/>
    </xf>
    <xf numFmtId="0" fontId="32" fillId="14" borderId="7" xfId="18" applyFont="1" applyFill="1" applyBorder="1" applyAlignment="1">
      <alignment horizontal="center" vertical="center" wrapText="1"/>
    </xf>
    <xf numFmtId="0" fontId="32" fillId="14" borderId="25" xfId="18" applyFont="1" applyFill="1" applyBorder="1" applyAlignment="1">
      <alignment horizontal="center" vertical="center" wrapText="1"/>
    </xf>
    <xf numFmtId="0" fontId="32" fillId="14" borderId="24" xfId="18" applyFont="1" applyFill="1" applyBorder="1" applyAlignment="1">
      <alignment horizontal="center" vertical="center" wrapText="1"/>
    </xf>
    <xf numFmtId="0" fontId="32" fillId="14" borderId="32" xfId="18" applyFont="1" applyFill="1" applyBorder="1" applyAlignment="1">
      <alignment horizontal="center" vertical="center" wrapText="1"/>
    </xf>
  </cellXfs>
  <cellStyles count="29">
    <cellStyle name="Actual Date" xfId="1" xr:uid="{00000000-0005-0000-0000-000000000000}"/>
    <cellStyle name="Comma" xfId="28" builtinId="3"/>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larry.chen@smud.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145" zoomScaleNormal="145" workbookViewId="0">
      <selection activeCell="A7" sqref="A7:B7"/>
    </sheetView>
  </sheetViews>
  <sheetFormatPr baseColWidth="10" defaultColWidth="8.75" defaultRowHeight="11"/>
  <cols>
    <col min="1" max="1" width="56.25" style="78" bestFit="1" customWidth="1"/>
    <col min="2" max="2" width="63.75" style="78" customWidth="1"/>
    <col min="3" max="16384" width="8.75" style="78"/>
  </cols>
  <sheetData>
    <row r="1" spans="1:2" s="77" customFormat="1" ht="20">
      <c r="A1" s="160" t="s">
        <v>6</v>
      </c>
      <c r="B1" s="161"/>
    </row>
    <row r="2" spans="1:2" ht="18">
      <c r="A2" s="162"/>
      <c r="B2" s="159"/>
    </row>
    <row r="3" spans="1:2" ht="18">
      <c r="A3" s="162" t="s">
        <v>5</v>
      </c>
      <c r="B3" s="159"/>
    </row>
    <row r="4" spans="1:2" ht="18">
      <c r="A4" s="162" t="s">
        <v>56</v>
      </c>
      <c r="B4" s="163"/>
    </row>
    <row r="5" spans="1:2" ht="18">
      <c r="A5" s="162" t="s">
        <v>57</v>
      </c>
      <c r="B5" s="163"/>
    </row>
    <row r="6" spans="1:2" ht="18">
      <c r="A6" s="79"/>
      <c r="B6" s="80"/>
    </row>
    <row r="7" spans="1:2" ht="185.25" customHeight="1">
      <c r="A7" s="158" t="s">
        <v>58</v>
      </c>
      <c r="B7" s="159"/>
    </row>
    <row r="8" spans="1:2" ht="18.75" customHeight="1">
      <c r="A8" s="81"/>
      <c r="B8" s="80"/>
    </row>
    <row r="9" spans="1:2" ht="17">
      <c r="A9" s="82" t="s">
        <v>50</v>
      </c>
      <c r="B9" s="80"/>
    </row>
    <row r="10" spans="1:2" ht="84" customHeight="1">
      <c r="A10" s="158" t="s">
        <v>59</v>
      </c>
      <c r="B10" s="159"/>
    </row>
    <row r="11" spans="1:2" ht="16.5" customHeight="1">
      <c r="A11" s="81"/>
      <c r="B11" s="80"/>
    </row>
    <row r="12" spans="1:2" ht="17.25" customHeight="1">
      <c r="A12" s="164" t="s">
        <v>60</v>
      </c>
      <c r="B12" s="165"/>
    </row>
    <row r="13" spans="1:2" ht="127.5" customHeight="1">
      <c r="A13" s="158" t="s">
        <v>61</v>
      </c>
      <c r="B13" s="159"/>
    </row>
    <row r="14" spans="1:2" ht="17.25" customHeight="1">
      <c r="A14" s="81"/>
      <c r="B14" s="80"/>
    </row>
    <row r="15" spans="1:2" ht="17">
      <c r="A15" s="82" t="s">
        <v>51</v>
      </c>
      <c r="B15" s="80"/>
    </row>
    <row r="16" spans="1:2" ht="46.5" customHeight="1">
      <c r="A16" s="166" t="s">
        <v>62</v>
      </c>
      <c r="B16" s="167"/>
    </row>
    <row r="17" spans="1:2" ht="15.75" customHeight="1">
      <c r="A17" s="83"/>
      <c r="B17" s="84"/>
    </row>
    <row r="18" spans="1:2" ht="24.75" customHeight="1">
      <c r="A18" s="85" t="s">
        <v>42</v>
      </c>
      <c r="B18" s="80"/>
    </row>
    <row r="19" spans="1:2" s="88" customFormat="1" ht="23.25" customHeight="1">
      <c r="A19" s="86" t="s">
        <v>63</v>
      </c>
      <c r="B19" s="87">
        <v>44377</v>
      </c>
    </row>
    <row r="20" spans="1:2" s="89" customFormat="1" ht="23.25" customHeight="1">
      <c r="A20" s="86"/>
      <c r="B20" s="87"/>
    </row>
    <row r="21" spans="1:2" ht="33.75" customHeight="1" thickBot="1">
      <c r="A21" s="168" t="s">
        <v>64</v>
      </c>
      <c r="B21" s="169"/>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2"/>
  <sheetViews>
    <sheetView zoomScaleNormal="100" workbookViewId="0">
      <selection activeCell="B13" sqref="B13"/>
    </sheetView>
  </sheetViews>
  <sheetFormatPr baseColWidth="10" defaultColWidth="8.75" defaultRowHeight="11"/>
  <cols>
    <col min="1" max="1" width="45.5" style="38" customWidth="1"/>
    <col min="2" max="2" width="108.25" style="38" customWidth="1"/>
    <col min="3" max="16384" width="8.75" style="38"/>
  </cols>
  <sheetData>
    <row r="1" spans="1:3" ht="18">
      <c r="A1" s="54" t="s">
        <v>1</v>
      </c>
      <c r="B1" s="55"/>
      <c r="C1" s="44"/>
    </row>
    <row r="2" spans="1:3" ht="17.25" customHeight="1">
      <c r="A2" s="71" t="s">
        <v>52</v>
      </c>
      <c r="B2" s="42" t="s">
        <v>107</v>
      </c>
      <c r="C2" s="41"/>
    </row>
    <row r="3" spans="1:3" ht="13">
      <c r="A3" s="72" t="s">
        <v>3</v>
      </c>
      <c r="B3" s="43">
        <v>44377</v>
      </c>
      <c r="C3" s="41"/>
    </row>
    <row r="4" spans="1:3" ht="15" customHeight="1">
      <c r="A4" s="72" t="s">
        <v>4</v>
      </c>
      <c r="B4" s="43" t="s">
        <v>108</v>
      </c>
      <c r="C4" s="41"/>
    </row>
    <row r="5" spans="1:3" ht="13">
      <c r="A5" s="45"/>
      <c r="B5" s="43" t="s">
        <v>109</v>
      </c>
      <c r="C5" s="41"/>
    </row>
    <row r="6" spans="1:3" ht="13">
      <c r="A6" s="45"/>
      <c r="B6" s="43" t="s">
        <v>110</v>
      </c>
      <c r="C6" s="41"/>
    </row>
    <row r="7" spans="1:3" ht="14" thickBot="1">
      <c r="A7" s="46"/>
      <c r="B7" s="148" t="s">
        <v>111</v>
      </c>
      <c r="C7" s="47"/>
    </row>
    <row r="8" spans="1:3" ht="13">
      <c r="A8" s="39"/>
      <c r="B8" s="40"/>
    </row>
    <row r="10" spans="1:3">
      <c r="C10" s="67"/>
    </row>
    <row r="11" spans="1:3" s="41" customFormat="1" ht="12">
      <c r="C11" s="37" t="s">
        <v>43</v>
      </c>
    </row>
    <row r="12" spans="1:3" s="41" customFormat="1">
      <c r="A12" s="50" t="s">
        <v>103</v>
      </c>
      <c r="B12" s="50" t="s">
        <v>106</v>
      </c>
      <c r="C12" s="49" t="s">
        <v>41</v>
      </c>
    </row>
    <row r="13" spans="1:3" s="41" customFormat="1">
      <c r="A13" s="50" t="s">
        <v>104</v>
      </c>
      <c r="B13" s="48" t="s">
        <v>105</v>
      </c>
      <c r="C13" s="49" t="s">
        <v>41</v>
      </c>
    </row>
    <row r="14" spans="1:3" s="41" customFormat="1">
      <c r="A14" s="48" t="s">
        <v>0</v>
      </c>
      <c r="B14" s="48" t="s">
        <v>39</v>
      </c>
      <c r="C14" s="49" t="s">
        <v>41</v>
      </c>
    </row>
    <row r="15" spans="1:3" s="41" customFormat="1">
      <c r="A15" s="50" t="s">
        <v>54</v>
      </c>
      <c r="B15" s="50" t="s">
        <v>40</v>
      </c>
      <c r="C15" s="53" t="s">
        <v>41</v>
      </c>
    </row>
    <row r="16" spans="1:3" s="41" customFormat="1">
      <c r="A16" s="50" t="s">
        <v>112</v>
      </c>
      <c r="B16" s="50" t="s">
        <v>113</v>
      </c>
      <c r="C16" s="49" t="s">
        <v>41</v>
      </c>
    </row>
    <row r="17" spans="1:3" s="41" customFormat="1"/>
    <row r="18" spans="1:3" s="41" customFormat="1"/>
    <row r="19" spans="1:3" s="41" customFormat="1">
      <c r="A19" s="38"/>
      <c r="B19" s="38"/>
      <c r="C19" s="38"/>
    </row>
    <row r="20" spans="1:3" s="41" customFormat="1">
      <c r="A20" s="38"/>
      <c r="B20" s="38"/>
      <c r="C20" s="38"/>
    </row>
    <row r="21" spans="1:3" s="41" customFormat="1">
      <c r="A21" s="38"/>
      <c r="B21" s="38"/>
      <c r="C21" s="38"/>
    </row>
    <row r="22" spans="1:3" s="41" customFormat="1">
      <c r="A22" s="38"/>
      <c r="B22" s="38"/>
      <c r="C22" s="38"/>
    </row>
    <row r="23" spans="1:3" s="41" customFormat="1">
      <c r="A23" s="38"/>
      <c r="B23" s="38"/>
      <c r="C23" s="38"/>
    </row>
    <row r="24" spans="1:3" s="41" customFormat="1">
      <c r="A24" s="38"/>
      <c r="B24" s="38"/>
      <c r="C24" s="38"/>
    </row>
    <row r="25" spans="1:3" s="41" customFormat="1">
      <c r="A25" s="38"/>
      <c r="B25" s="38"/>
      <c r="C25" s="38"/>
    </row>
    <row r="26" spans="1:3" s="41" customFormat="1">
      <c r="A26" s="38"/>
      <c r="B26" s="38"/>
      <c r="C26" s="38"/>
    </row>
    <row r="27" spans="1:3" s="41" customFormat="1">
      <c r="A27" s="38"/>
      <c r="B27" s="38"/>
      <c r="C27" s="38"/>
    </row>
    <row r="28" spans="1:3" s="41" customFormat="1">
      <c r="A28" s="38"/>
      <c r="B28" s="38"/>
      <c r="C28" s="38"/>
    </row>
    <row r="29" spans="1:3" s="41" customFormat="1">
      <c r="A29" s="38"/>
      <c r="B29" s="38"/>
      <c r="C29" s="38"/>
    </row>
    <row r="30" spans="1:3" s="41" customFormat="1">
      <c r="A30" s="38"/>
      <c r="B30" s="38"/>
      <c r="C30" s="38"/>
    </row>
    <row r="31" spans="1:3" s="41" customFormat="1">
      <c r="A31" s="38"/>
      <c r="B31" s="38"/>
      <c r="C31" s="38"/>
    </row>
    <row r="32" spans="1:3" s="41" customFormat="1">
      <c r="A32" s="38"/>
      <c r="B32" s="38"/>
      <c r="C32" s="38"/>
    </row>
    <row r="33" spans="1:3" s="41" customFormat="1">
      <c r="A33" s="38"/>
      <c r="B33" s="38"/>
      <c r="C33" s="38"/>
    </row>
    <row r="34" spans="1:3" s="41" customFormat="1">
      <c r="A34" s="38"/>
      <c r="B34" s="38"/>
      <c r="C34" s="38"/>
    </row>
    <row r="35" spans="1:3" s="41" customFormat="1">
      <c r="A35" s="38"/>
      <c r="B35" s="38"/>
      <c r="C35" s="38"/>
    </row>
    <row r="36" spans="1:3" s="41" customFormat="1">
      <c r="A36" s="38"/>
      <c r="B36" s="38"/>
      <c r="C36" s="38"/>
    </row>
    <row r="37" spans="1:3" s="41" customFormat="1">
      <c r="A37" s="38"/>
      <c r="B37" s="38"/>
      <c r="C37" s="38"/>
    </row>
    <row r="38" spans="1:3" s="41" customFormat="1">
      <c r="A38" s="38"/>
      <c r="B38" s="38"/>
      <c r="C38" s="38"/>
    </row>
    <row r="39" spans="1:3" s="41" customFormat="1">
      <c r="A39" s="38"/>
      <c r="B39" s="38"/>
      <c r="C39" s="38"/>
    </row>
    <row r="40" spans="1:3" s="41" customFormat="1">
      <c r="A40" s="38"/>
      <c r="B40" s="38"/>
      <c r="C40" s="38"/>
    </row>
    <row r="41" spans="1:3" s="41" customFormat="1">
      <c r="A41" s="38"/>
      <c r="B41" s="38"/>
      <c r="C41" s="38"/>
    </row>
    <row r="42" spans="1:3" s="41" customFormat="1">
      <c r="A42" s="38"/>
      <c r="B42" s="38"/>
      <c r="C42" s="38"/>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04AD805D-2F07-48FD-88ED-22A2A3E57FB4}"/>
  </hyperlinks>
  <printOptions horizontalCentered="1"/>
  <pageMargins left="0.25" right="0.25" top="1" bottom="1" header="0.5" footer="0.5"/>
  <pageSetup scale="98" orientation="landscape" r:id="rId6"/>
  <headerFooter alignWithMargins="0">
    <oddFooter>&amp;R&amp;A</oddFooter>
  </headerFooter>
  <customProperties>
    <customPr name="EpmWorksheetKeyString_GUID" r:id="rId7"/>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election activeCell="E27" sqref="E27"/>
    </sheetView>
  </sheetViews>
  <sheetFormatPr baseColWidth="10" defaultColWidth="8.75" defaultRowHeight="11"/>
  <cols>
    <col min="1" max="1" width="1.75" style="78" customWidth="1"/>
    <col min="2" max="2" width="6" style="78" bestFit="1" customWidth="1"/>
    <col min="3" max="10" width="15.75" style="78" customWidth="1"/>
    <col min="11" max="11" width="6.75" style="78" customWidth="1"/>
    <col min="12" max="16384" width="8.75" style="78"/>
  </cols>
  <sheetData>
    <row r="1" spans="2:10" s="90" customFormat="1" ht="16">
      <c r="B1" s="170" t="s">
        <v>65</v>
      </c>
      <c r="C1" s="170"/>
      <c r="D1" s="170"/>
      <c r="E1" s="170"/>
      <c r="F1" s="170"/>
      <c r="G1" s="170"/>
      <c r="H1" s="170"/>
      <c r="I1" s="170"/>
      <c r="J1" s="170"/>
    </row>
    <row r="2" spans="2:10" s="91" customFormat="1" ht="16">
      <c r="B2" s="171" t="str">
        <f>'FormsList&amp;FilerInfo'!B2</f>
        <v>Valley Clean Energy Alliance</v>
      </c>
      <c r="C2" s="172"/>
      <c r="D2" s="172"/>
      <c r="E2" s="172"/>
      <c r="F2" s="172"/>
      <c r="G2" s="172"/>
      <c r="H2" s="172"/>
      <c r="I2" s="172"/>
      <c r="J2" s="172"/>
    </row>
    <row r="3" spans="2:10" s="91" customFormat="1" ht="13">
      <c r="B3" s="173"/>
      <c r="C3" s="173"/>
      <c r="D3" s="173"/>
      <c r="E3" s="173"/>
      <c r="F3" s="173"/>
      <c r="G3" s="173"/>
      <c r="H3" s="173"/>
      <c r="I3" s="173"/>
      <c r="J3" s="173"/>
    </row>
    <row r="4" spans="2:10" s="90" customFormat="1" ht="20" customHeight="1">
      <c r="B4" s="174" t="s">
        <v>106</v>
      </c>
      <c r="C4" s="174"/>
      <c r="D4" s="174"/>
      <c r="E4" s="174"/>
      <c r="F4" s="174"/>
      <c r="G4" s="174"/>
      <c r="H4" s="174"/>
      <c r="I4" s="174"/>
      <c r="J4" s="174"/>
    </row>
    <row r="5" spans="2:10" s="91" customFormat="1" ht="13">
      <c r="B5" s="175" t="s">
        <v>66</v>
      </c>
      <c r="C5" s="175"/>
      <c r="D5" s="175"/>
      <c r="E5" s="175"/>
      <c r="F5" s="175"/>
      <c r="G5" s="175"/>
      <c r="H5" s="175"/>
      <c r="I5" s="175"/>
      <c r="J5" s="175"/>
    </row>
    <row r="6" spans="2:10" s="90" customFormat="1" ht="16">
      <c r="B6" s="92"/>
      <c r="C6" s="92"/>
      <c r="D6" s="92"/>
      <c r="E6" s="92"/>
      <c r="F6" s="92"/>
      <c r="G6" s="92"/>
      <c r="H6" s="92"/>
      <c r="I6" s="92"/>
      <c r="J6" s="92"/>
    </row>
    <row r="7" spans="2:10" ht="18.75" customHeight="1">
      <c r="E7" s="93" t="s">
        <v>67</v>
      </c>
    </row>
    <row r="8" spans="2:10" ht="24">
      <c r="B8" s="94" t="s">
        <v>2</v>
      </c>
      <c r="C8" s="95" t="s">
        <v>68</v>
      </c>
      <c r="D8" s="95" t="s">
        <v>69</v>
      </c>
      <c r="E8" s="95" t="s">
        <v>70</v>
      </c>
      <c r="F8" s="95" t="s">
        <v>71</v>
      </c>
      <c r="G8" s="95" t="s">
        <v>72</v>
      </c>
      <c r="H8" s="96" t="s">
        <v>73</v>
      </c>
      <c r="I8" s="96" t="s">
        <v>74</v>
      </c>
      <c r="J8" s="97" t="s">
        <v>75</v>
      </c>
    </row>
    <row r="9" spans="2:10">
      <c r="B9" s="98">
        <v>2019</v>
      </c>
      <c r="C9" s="150">
        <v>263.83140227796287</v>
      </c>
      <c r="D9" s="150">
        <v>240.35896589198566</v>
      </c>
      <c r="E9" s="150">
        <v>25.369752486577848</v>
      </c>
      <c r="F9" s="150">
        <v>107.92609651850871</v>
      </c>
      <c r="G9" s="150">
        <v>0</v>
      </c>
      <c r="H9" s="150">
        <v>2.710216229095638</v>
      </c>
      <c r="I9" s="150">
        <v>0.54596768804568196</v>
      </c>
      <c r="J9" s="99">
        <f>SUM(C9:I9)</f>
        <v>640.74240109217646</v>
      </c>
    </row>
    <row r="10" spans="2:10">
      <c r="B10" s="98">
        <v>2020</v>
      </c>
      <c r="C10" s="150">
        <v>294.76747795914389</v>
      </c>
      <c r="D10" s="150">
        <v>238.16103343971159</v>
      </c>
      <c r="E10" s="150">
        <v>30.843723810495462</v>
      </c>
      <c r="F10" s="150">
        <v>139.77367441834323</v>
      </c>
      <c r="G10" s="150">
        <v>0</v>
      </c>
      <c r="H10" s="150">
        <v>2.6600178035897581</v>
      </c>
      <c r="I10" s="150">
        <v>0.54032121047470327</v>
      </c>
      <c r="J10" s="99">
        <f t="shared" ref="J10:J22" si="0">SUM(C10:I10)</f>
        <v>706.74624864175871</v>
      </c>
    </row>
    <row r="11" spans="2:10">
      <c r="B11" s="98">
        <v>2021</v>
      </c>
      <c r="C11" s="149">
        <v>301.80234059143652</v>
      </c>
      <c r="D11" s="149">
        <v>245.75322012179629</v>
      </c>
      <c r="E11" s="149">
        <v>30.600995143569538</v>
      </c>
      <c r="F11" s="149">
        <v>137.72533025544809</v>
      </c>
      <c r="G11" s="149">
        <v>0</v>
      </c>
      <c r="H11" s="149">
        <v>2.6745206276013374</v>
      </c>
      <c r="I11" s="149">
        <v>0.54175432621229258</v>
      </c>
      <c r="J11" s="100">
        <f t="shared" si="0"/>
        <v>719.09816106606399</v>
      </c>
    </row>
    <row r="12" spans="2:10">
      <c r="B12" s="98">
        <v>2022</v>
      </c>
      <c r="C12" s="149">
        <v>302.69835649127248</v>
      </c>
      <c r="D12" s="149">
        <v>254.94324445082336</v>
      </c>
      <c r="E12" s="149">
        <v>30.666443965571961</v>
      </c>
      <c r="F12" s="149">
        <v>137.28254678559938</v>
      </c>
      <c r="G12" s="149">
        <v>0</v>
      </c>
      <c r="H12" s="149">
        <v>2.6902146746708588</v>
      </c>
      <c r="I12" s="149">
        <v>0.54491151566301088</v>
      </c>
      <c r="J12" s="100">
        <f t="shared" si="0"/>
        <v>728.82571788360099</v>
      </c>
    </row>
    <row r="13" spans="2:10">
      <c r="B13" s="98">
        <v>2023</v>
      </c>
      <c r="C13" s="149">
        <v>306.31337048520902</v>
      </c>
      <c r="D13" s="149">
        <v>258.81962559604261</v>
      </c>
      <c r="E13" s="149">
        <v>30.611453954823585</v>
      </c>
      <c r="F13" s="149">
        <v>137.30836123147984</v>
      </c>
      <c r="G13" s="149">
        <v>0</v>
      </c>
      <c r="H13" s="149">
        <v>2.7080237180584952</v>
      </c>
      <c r="I13" s="149">
        <v>0.54851426167541484</v>
      </c>
      <c r="J13" s="100">
        <f t="shared" si="0"/>
        <v>736.30934924728888</v>
      </c>
    </row>
    <row r="14" spans="2:10">
      <c r="B14" s="98">
        <v>2024</v>
      </c>
      <c r="C14" s="149">
        <v>314.42676252059653</v>
      </c>
      <c r="D14" s="149">
        <v>262.52182461288248</v>
      </c>
      <c r="E14" s="149">
        <v>30.662526994974634</v>
      </c>
      <c r="F14" s="149">
        <v>137.40541267024108</v>
      </c>
      <c r="G14" s="149">
        <v>0</v>
      </c>
      <c r="H14" s="149">
        <v>2.7339978258417204</v>
      </c>
      <c r="I14" s="149">
        <v>0.5536891463518232</v>
      </c>
      <c r="J14" s="100">
        <f t="shared" si="0"/>
        <v>748.30421377088828</v>
      </c>
    </row>
    <row r="15" spans="2:10">
      <c r="B15" s="98">
        <v>2025</v>
      </c>
      <c r="C15" s="149">
        <v>321.35963097359843</v>
      </c>
      <c r="D15" s="149">
        <v>264.84786347489381</v>
      </c>
      <c r="E15" s="149">
        <v>30.586908162558064</v>
      </c>
      <c r="F15" s="149">
        <v>137.2026706835432</v>
      </c>
      <c r="G15" s="149">
        <v>0</v>
      </c>
      <c r="H15" s="149">
        <v>2.7439486140110767</v>
      </c>
      <c r="I15" s="149">
        <v>0.5558196872495117</v>
      </c>
      <c r="J15" s="100">
        <f t="shared" si="0"/>
        <v>757.29684159585406</v>
      </c>
    </row>
    <row r="16" spans="2:10">
      <c r="B16" s="98">
        <v>2026</v>
      </c>
      <c r="C16" s="149">
        <v>329.22885370032628</v>
      </c>
      <c r="D16" s="149">
        <v>268.12366515966249</v>
      </c>
      <c r="E16" s="149">
        <v>30.615104388136604</v>
      </c>
      <c r="F16" s="149">
        <v>137.20273003330823</v>
      </c>
      <c r="G16" s="149">
        <v>0</v>
      </c>
      <c r="H16" s="149">
        <v>2.7621024442778856</v>
      </c>
      <c r="I16" s="149">
        <v>0.55949111663293416</v>
      </c>
      <c r="J16" s="100">
        <f t="shared" si="0"/>
        <v>768.4919468423443</v>
      </c>
    </row>
    <row r="17" spans="2:10">
      <c r="B17" s="98">
        <v>2027</v>
      </c>
      <c r="C17" s="149">
        <v>337.0613803614466</v>
      </c>
      <c r="D17" s="149">
        <v>271.05653266725227</v>
      </c>
      <c r="E17" s="149">
        <v>30.596976379146025</v>
      </c>
      <c r="F17" s="149">
        <v>137.24732943476542</v>
      </c>
      <c r="G17" s="149">
        <v>0</v>
      </c>
      <c r="H17" s="149">
        <v>2.7803763674719684</v>
      </c>
      <c r="I17" s="149">
        <v>0.5631958753553109</v>
      </c>
      <c r="J17" s="100">
        <f t="shared" si="0"/>
        <v>779.30579108543759</v>
      </c>
    </row>
    <row r="18" spans="2:10">
      <c r="B18" s="98">
        <v>2028</v>
      </c>
      <c r="C18" s="149">
        <v>345.85275531788301</v>
      </c>
      <c r="D18" s="149">
        <v>274.89256517308144</v>
      </c>
      <c r="E18" s="149">
        <v>30.714295404952324</v>
      </c>
      <c r="F18" s="149">
        <v>137.45702605938547</v>
      </c>
      <c r="G18" s="149">
        <v>0</v>
      </c>
      <c r="H18" s="149">
        <v>2.8070603132701213</v>
      </c>
      <c r="I18" s="149">
        <v>0.56845271920382801</v>
      </c>
      <c r="J18" s="100">
        <f t="shared" si="0"/>
        <v>792.29215498777614</v>
      </c>
    </row>
    <row r="19" spans="2:10">
      <c r="B19" s="98">
        <v>2029</v>
      </c>
      <c r="C19" s="149">
        <v>352.81031660088667</v>
      </c>
      <c r="D19" s="149">
        <v>277.27739386817302</v>
      </c>
      <c r="E19" s="149">
        <v>30.57372878821171</v>
      </c>
      <c r="F19" s="149">
        <v>137.17728310804858</v>
      </c>
      <c r="G19" s="149">
        <v>0</v>
      </c>
      <c r="H19" s="149">
        <v>2.8172613649895695</v>
      </c>
      <c r="I19" s="149">
        <v>0.57066802344840972</v>
      </c>
      <c r="J19" s="100">
        <f t="shared" si="0"/>
        <v>801.22665175375789</v>
      </c>
    </row>
    <row r="20" spans="2:10">
      <c r="B20" s="98">
        <v>2030</v>
      </c>
      <c r="C20" s="149">
        <v>360.63189004232936</v>
      </c>
      <c r="D20" s="149">
        <v>280.50914378180113</v>
      </c>
      <c r="E20" s="149">
        <v>30.587162649739714</v>
      </c>
      <c r="F20" s="149">
        <v>137.22753317299347</v>
      </c>
      <c r="G20" s="149">
        <v>0</v>
      </c>
      <c r="H20" s="149">
        <v>2.8359002227161807</v>
      </c>
      <c r="I20" s="149">
        <v>0.57444959305782139</v>
      </c>
      <c r="J20" s="100">
        <f t="shared" si="0"/>
        <v>812.3660794626378</v>
      </c>
    </row>
    <row r="21" spans="2:10">
      <c r="B21" s="98">
        <v>2031</v>
      </c>
      <c r="C21" s="149">
        <v>368.45644007027022</v>
      </c>
      <c r="D21" s="149">
        <v>283.76398342416007</v>
      </c>
      <c r="E21" s="149">
        <v>30.586646142227721</v>
      </c>
      <c r="F21" s="149">
        <v>137.2026706835432</v>
      </c>
      <c r="G21" s="149">
        <v>0</v>
      </c>
      <c r="H21" s="149">
        <v>2.8546893857660782</v>
      </c>
      <c r="I21" s="149">
        <v>0.57825155817024187</v>
      </c>
      <c r="J21" s="100">
        <f t="shared" si="0"/>
        <v>823.44268126413749</v>
      </c>
    </row>
    <row r="22" spans="2:10">
      <c r="B22" s="98">
        <v>2032</v>
      </c>
      <c r="C22" s="149">
        <v>377.35099021999906</v>
      </c>
      <c r="D22" s="149">
        <v>287.60316777999981</v>
      </c>
      <c r="E22" s="149">
        <v>30.64268334999997</v>
      </c>
      <c r="F22" s="149">
        <v>137.44982779000028</v>
      </c>
      <c r="G22" s="149">
        <v>0</v>
      </c>
      <c r="H22" s="149">
        <v>2.8821267699999686</v>
      </c>
      <c r="I22" s="149">
        <v>0.58368528000000153</v>
      </c>
      <c r="J22" s="100">
        <f t="shared" si="0"/>
        <v>836.51248118999922</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115" zoomScaleNormal="115" workbookViewId="0">
      <selection activeCell="B5" sqref="B5:K5"/>
    </sheetView>
  </sheetViews>
  <sheetFormatPr baseColWidth="10" defaultColWidth="8.75" defaultRowHeight="11"/>
  <cols>
    <col min="1" max="1" width="1.75" style="78" customWidth="1"/>
    <col min="2" max="2" width="10.25" style="78" customWidth="1"/>
    <col min="3" max="11" width="15.75" style="78" customWidth="1"/>
    <col min="12" max="16384" width="8.75" style="78"/>
  </cols>
  <sheetData>
    <row r="1" spans="2:11" s="90" customFormat="1" ht="16">
      <c r="B1" s="170" t="s">
        <v>76</v>
      </c>
      <c r="C1" s="170"/>
      <c r="D1" s="170"/>
      <c r="E1" s="170"/>
      <c r="F1" s="170"/>
      <c r="G1" s="170"/>
      <c r="H1" s="170"/>
      <c r="I1" s="170"/>
      <c r="J1" s="170"/>
      <c r="K1" s="170"/>
    </row>
    <row r="2" spans="2:11" ht="16">
      <c r="B2" s="171" t="str">
        <f>'FormsList&amp;FilerInfo'!B2</f>
        <v>Valley Clean Energy Alliance</v>
      </c>
      <c r="C2" s="171"/>
      <c r="D2" s="171"/>
      <c r="E2" s="171"/>
      <c r="F2" s="171"/>
      <c r="G2" s="171"/>
      <c r="H2" s="171"/>
      <c r="I2" s="171"/>
      <c r="J2" s="171"/>
      <c r="K2" s="171"/>
    </row>
    <row r="3" spans="2:11" ht="13">
      <c r="B3" s="101"/>
      <c r="C3" s="102"/>
      <c r="D3" s="102"/>
      <c r="E3" s="102"/>
      <c r="F3" s="102"/>
      <c r="G3" s="102"/>
      <c r="H3" s="102"/>
      <c r="I3" s="102"/>
      <c r="J3" s="102"/>
      <c r="K3" s="102"/>
    </row>
    <row r="4" spans="2:11" s="90" customFormat="1" ht="20" customHeight="1">
      <c r="B4" s="176" t="s">
        <v>105</v>
      </c>
      <c r="C4" s="176"/>
      <c r="D4" s="176"/>
      <c r="E4" s="176"/>
      <c r="F4" s="176"/>
      <c r="G4" s="176"/>
      <c r="H4" s="176"/>
      <c r="I4" s="176"/>
      <c r="J4" s="176"/>
      <c r="K4" s="176"/>
    </row>
    <row r="5" spans="2:11" ht="13">
      <c r="B5" s="173" t="s">
        <v>77</v>
      </c>
      <c r="C5" s="173"/>
      <c r="D5" s="173"/>
      <c r="E5" s="173"/>
      <c r="F5" s="173"/>
      <c r="G5" s="173"/>
      <c r="H5" s="173"/>
      <c r="I5" s="173"/>
      <c r="J5" s="173"/>
      <c r="K5" s="173"/>
    </row>
    <row r="6" spans="2:11" ht="20" customHeight="1">
      <c r="B6" s="103"/>
      <c r="C6" s="103"/>
      <c r="D6" s="103"/>
      <c r="E6" s="103"/>
      <c r="F6" s="103"/>
      <c r="G6" s="103"/>
      <c r="H6" s="103"/>
      <c r="I6" s="103"/>
      <c r="J6" s="103"/>
      <c r="K6" s="103"/>
    </row>
    <row r="7" spans="2:11" ht="13">
      <c r="B7" s="177" t="s">
        <v>78</v>
      </c>
      <c r="C7" s="177"/>
      <c r="D7" s="177"/>
      <c r="E7" s="177"/>
      <c r="F7" s="177"/>
      <c r="G7" s="177"/>
      <c r="H7" s="177"/>
      <c r="I7" s="177"/>
      <c r="J7" s="177"/>
      <c r="K7" s="177"/>
    </row>
    <row r="8" spans="2:11" ht="39" customHeight="1">
      <c r="B8" s="104" t="s">
        <v>2</v>
      </c>
      <c r="C8" s="104" t="s">
        <v>68</v>
      </c>
      <c r="D8" s="104" t="s">
        <v>69</v>
      </c>
      <c r="E8" s="96" t="s">
        <v>70</v>
      </c>
      <c r="F8" s="96" t="s">
        <v>79</v>
      </c>
      <c r="G8" s="96" t="s">
        <v>72</v>
      </c>
      <c r="H8" s="96" t="s">
        <v>74</v>
      </c>
      <c r="I8" s="96" t="s">
        <v>80</v>
      </c>
      <c r="J8" s="96" t="s">
        <v>81</v>
      </c>
      <c r="K8" s="105" t="s">
        <v>82</v>
      </c>
    </row>
    <row r="9" spans="2:11">
      <c r="B9" s="98">
        <v>2019</v>
      </c>
      <c r="C9" s="153">
        <v>104.48824941120505</v>
      </c>
      <c r="D9" s="153">
        <v>44.00775260700442</v>
      </c>
      <c r="E9" s="153">
        <v>3.2188945443668944</v>
      </c>
      <c r="F9" s="153">
        <v>22.296366318602011</v>
      </c>
      <c r="G9" s="153">
        <v>0</v>
      </c>
      <c r="H9" s="153">
        <v>5.112432960079856E-2</v>
      </c>
      <c r="I9" s="153">
        <v>0.10017796054220682</v>
      </c>
      <c r="J9" s="153">
        <v>12.142614043744526</v>
      </c>
      <c r="K9" s="99">
        <f>SUM(C9:J9)</f>
        <v>186.30517921506589</v>
      </c>
    </row>
    <row r="10" spans="2:11">
      <c r="B10" s="98">
        <v>2020</v>
      </c>
      <c r="C10" s="153">
        <v>114.04554998839667</v>
      </c>
      <c r="D10" s="153">
        <v>54.941879705869205</v>
      </c>
      <c r="E10" s="153">
        <v>3.2775676497610053</v>
      </c>
      <c r="F10" s="153">
        <v>25.386221568173166</v>
      </c>
      <c r="G10" s="153">
        <v>0</v>
      </c>
      <c r="H10" s="153">
        <v>4.9562355419455591E-2</v>
      </c>
      <c r="I10" s="153">
        <v>6.1996806687748582E-2</v>
      </c>
      <c r="J10" s="153">
        <v>14.0312691043721</v>
      </c>
      <c r="K10" s="99">
        <f t="shared" ref="K10:K22" si="0">SUM(C10:J10)</f>
        <v>211.79404717867936</v>
      </c>
    </row>
    <row r="11" spans="2:11">
      <c r="B11" s="98">
        <v>2021</v>
      </c>
      <c r="C11" s="151">
        <v>135.40639999999999</v>
      </c>
      <c r="D11" s="151">
        <v>46.915520000000001</v>
      </c>
      <c r="E11" s="151">
        <v>2.8628299999999998</v>
      </c>
      <c r="F11" s="151">
        <v>30.342740000000003</v>
      </c>
      <c r="G11" s="151">
        <v>0</v>
      </c>
      <c r="H11" s="151">
        <v>5.2299999999999999E-2</v>
      </c>
      <c r="I11" s="151">
        <v>7.3650000000000007E-2</v>
      </c>
      <c r="J11" s="151">
        <v>15.229343452115341</v>
      </c>
      <c r="K11" s="100">
        <f t="shared" si="0"/>
        <v>230.88278345211529</v>
      </c>
    </row>
    <row r="12" spans="2:11">
      <c r="B12" s="98">
        <v>2022</v>
      </c>
      <c r="C12" s="152">
        <v>132.99741</v>
      </c>
      <c r="D12" s="152">
        <v>48.242830000000005</v>
      </c>
      <c r="E12" s="152">
        <v>2.8628299999999998</v>
      </c>
      <c r="F12" s="152">
        <v>30.342740000000003</v>
      </c>
      <c r="G12" s="152">
        <v>0</v>
      </c>
      <c r="H12" s="152">
        <v>5.2609999999999997E-2</v>
      </c>
      <c r="I12" s="152">
        <v>7.4090000000000003E-2</v>
      </c>
      <c r="J12" s="152">
        <v>15.153008689184155</v>
      </c>
      <c r="K12" s="100">
        <f t="shared" si="0"/>
        <v>229.72551868918416</v>
      </c>
    </row>
    <row r="13" spans="2:11">
      <c r="B13" s="98">
        <v>2023</v>
      </c>
      <c r="C13" s="151">
        <v>134.60556</v>
      </c>
      <c r="D13" s="151">
        <v>49.04513</v>
      </c>
      <c r="E13" s="151">
        <v>2.8628299999999998</v>
      </c>
      <c r="F13" s="151">
        <v>30.342740000000003</v>
      </c>
      <c r="G13" s="151">
        <v>0</v>
      </c>
      <c r="H13" s="151">
        <v>5.2950000000000004E-2</v>
      </c>
      <c r="I13" s="151">
        <v>7.4579999999999994E-2</v>
      </c>
      <c r="J13" s="151">
        <v>15.323292136919637</v>
      </c>
      <c r="K13" s="100">
        <f t="shared" si="0"/>
        <v>232.30708213691963</v>
      </c>
    </row>
    <row r="14" spans="2:11">
      <c r="B14" s="98">
        <v>2024</v>
      </c>
      <c r="C14" s="152">
        <v>137.10928000000001</v>
      </c>
      <c r="D14" s="152">
        <v>49.610879999999995</v>
      </c>
      <c r="E14" s="152">
        <v>2.8628299999999998</v>
      </c>
      <c r="F14" s="152">
        <v>30.342740000000003</v>
      </c>
      <c r="G14" s="152">
        <v>0</v>
      </c>
      <c r="H14" s="152">
        <v>5.33E-2</v>
      </c>
      <c r="I14" s="152">
        <v>7.5069999999999998E-2</v>
      </c>
      <c r="J14" s="152">
        <v>15.540115970077432</v>
      </c>
      <c r="K14" s="100">
        <f t="shared" si="0"/>
        <v>235.59421597007747</v>
      </c>
    </row>
    <row r="15" spans="2:11">
      <c r="B15" s="98">
        <v>2025</v>
      </c>
      <c r="C15" s="151">
        <v>140.61044000000001</v>
      </c>
      <c r="D15" s="151">
        <v>50.548999999999999</v>
      </c>
      <c r="E15" s="151">
        <v>2.9381000000000004</v>
      </c>
      <c r="F15" s="151">
        <v>30.43065</v>
      </c>
      <c r="G15" s="151">
        <v>0</v>
      </c>
      <c r="H15" s="151">
        <v>5.3659999999999999E-2</v>
      </c>
      <c r="I15" s="151">
        <v>7.5569999999999998E-2</v>
      </c>
      <c r="J15" s="151">
        <v>15.865200240933451</v>
      </c>
      <c r="K15" s="100">
        <f t="shared" si="0"/>
        <v>240.52262024093346</v>
      </c>
    </row>
    <row r="16" spans="2:11">
      <c r="B16" s="98">
        <v>2026</v>
      </c>
      <c r="C16" s="152">
        <v>143.27476000000001</v>
      </c>
      <c r="D16" s="152">
        <v>51.137590000000003</v>
      </c>
      <c r="E16" s="152">
        <v>2.9381000000000004</v>
      </c>
      <c r="F16" s="152">
        <v>30.43065</v>
      </c>
      <c r="G16" s="152">
        <v>0</v>
      </c>
      <c r="H16" s="152">
        <v>5.4009999999999996E-2</v>
      </c>
      <c r="I16" s="152">
        <v>7.6069999999999999E-2</v>
      </c>
      <c r="J16" s="152">
        <v>16.094979225913956</v>
      </c>
      <c r="K16" s="100">
        <f t="shared" si="0"/>
        <v>244.00615922591393</v>
      </c>
    </row>
    <row r="17" spans="2:11">
      <c r="B17" s="98">
        <v>2027</v>
      </c>
      <c r="C17" s="151">
        <v>145.04396000000003</v>
      </c>
      <c r="D17" s="151">
        <v>51.365530000000007</v>
      </c>
      <c r="E17" s="151">
        <v>2.8628299999999998</v>
      </c>
      <c r="F17" s="151">
        <v>30.342740000000003</v>
      </c>
      <c r="G17" s="151">
        <v>0</v>
      </c>
      <c r="H17" s="151">
        <v>5.4369999999999995E-2</v>
      </c>
      <c r="I17" s="151">
        <v>7.6569999999999999E-2</v>
      </c>
      <c r="J17" s="151">
        <v>16.224553342389029</v>
      </c>
      <c r="K17" s="100">
        <f t="shared" si="0"/>
        <v>245.97055334238905</v>
      </c>
    </row>
    <row r="18" spans="2:11">
      <c r="B18" s="98">
        <v>2028</v>
      </c>
      <c r="C18" s="152">
        <v>147.70188000000002</v>
      </c>
      <c r="D18" s="152">
        <v>51.967190000000002</v>
      </c>
      <c r="E18" s="152">
        <v>2.8628299999999998</v>
      </c>
      <c r="F18" s="152">
        <v>30.342740000000003</v>
      </c>
      <c r="G18" s="152">
        <v>0</v>
      </c>
      <c r="H18" s="152">
        <v>5.4729999999999994E-2</v>
      </c>
      <c r="I18" s="152">
        <v>7.7079999999999996E-2</v>
      </c>
      <c r="J18" s="152">
        <v>16.454804771990382</v>
      </c>
      <c r="K18" s="100">
        <f t="shared" si="0"/>
        <v>249.46125477199041</v>
      </c>
    </row>
    <row r="19" spans="2:11">
      <c r="B19" s="98">
        <v>2029</v>
      </c>
      <c r="C19" s="152">
        <v>150.37209999999999</v>
      </c>
      <c r="D19" s="152">
        <v>52.570159999999994</v>
      </c>
      <c r="E19" s="152">
        <v>2.8628299999999998</v>
      </c>
      <c r="F19" s="152">
        <v>30.342740000000003</v>
      </c>
      <c r="G19" s="152">
        <v>0</v>
      </c>
      <c r="H19" s="152">
        <v>5.509E-2</v>
      </c>
      <c r="I19" s="152">
        <v>7.7590000000000006E-2</v>
      </c>
      <c r="J19" s="152">
        <v>16.686017333324124</v>
      </c>
      <c r="K19" s="100">
        <f t="shared" si="0"/>
        <v>252.96652733332408</v>
      </c>
    </row>
    <row r="20" spans="2:11">
      <c r="B20" s="98">
        <v>2030</v>
      </c>
      <c r="C20" s="152">
        <v>153.96773000000002</v>
      </c>
      <c r="D20" s="152">
        <v>53.566029999999998</v>
      </c>
      <c r="E20" s="152">
        <v>2.9381000000000004</v>
      </c>
      <c r="F20" s="152">
        <v>30.43065</v>
      </c>
      <c r="G20" s="152">
        <v>0</v>
      </c>
      <c r="H20" s="152">
        <v>5.5460000000000002E-2</v>
      </c>
      <c r="I20" s="152">
        <v>7.8099999999999989E-2</v>
      </c>
      <c r="J20" s="152">
        <v>17.021852720634165</v>
      </c>
      <c r="K20" s="100">
        <f t="shared" si="0"/>
        <v>258.05792272063417</v>
      </c>
    </row>
    <row r="21" spans="2:11">
      <c r="B21" s="98">
        <v>2031</v>
      </c>
      <c r="C21" s="152">
        <v>156.64709999999999</v>
      </c>
      <c r="D21" s="152">
        <v>54.190899999999992</v>
      </c>
      <c r="E21" s="152">
        <v>2.9381000000000004</v>
      </c>
      <c r="F21" s="152">
        <v>30.43065</v>
      </c>
      <c r="G21" s="152">
        <v>0</v>
      </c>
      <c r="H21" s="152">
        <v>5.5820000000000002E-2</v>
      </c>
      <c r="I21" s="152">
        <v>7.8620000000000009E-2</v>
      </c>
      <c r="J21" s="152">
        <v>17.255258724407881</v>
      </c>
      <c r="K21" s="100">
        <f t="shared" si="0"/>
        <v>261.59644872440788</v>
      </c>
    </row>
    <row r="22" spans="2:11">
      <c r="B22" s="98">
        <v>2032</v>
      </c>
      <c r="C22" s="152">
        <v>158.36954</v>
      </c>
      <c r="D22" s="152">
        <v>54.045749999999998</v>
      </c>
      <c r="E22" s="152">
        <v>2.8628299999999998</v>
      </c>
      <c r="F22" s="152">
        <v>30.342740000000003</v>
      </c>
      <c r="G22" s="152">
        <v>0</v>
      </c>
      <c r="H22" s="152">
        <v>5.6189999999999997E-2</v>
      </c>
      <c r="I22" s="152">
        <v>7.9140000000000002E-2</v>
      </c>
      <c r="J22" s="152">
        <v>17.355185351985646</v>
      </c>
      <c r="K22" s="100">
        <f t="shared" si="0"/>
        <v>263.1113753519856</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baseColWidth="10" defaultColWidth="8.75" defaultRowHeight="11"/>
  <sheetData>
    <row r="1" spans="1:18" ht="16">
      <c r="A1" s="178" t="s">
        <v>49</v>
      </c>
      <c r="B1" s="178"/>
      <c r="C1" s="178"/>
      <c r="D1" s="178"/>
      <c r="E1" s="178"/>
      <c r="F1" s="178"/>
      <c r="G1" s="178"/>
      <c r="H1" s="178"/>
      <c r="I1" s="178"/>
      <c r="J1" s="178"/>
      <c r="K1" s="178"/>
      <c r="L1" s="178"/>
      <c r="M1" s="178"/>
      <c r="N1" s="178"/>
      <c r="O1" s="178"/>
      <c r="P1" s="178"/>
      <c r="Q1" s="178"/>
      <c r="R1" s="178"/>
    </row>
  </sheetData>
  <mergeCells count="1">
    <mergeCell ref="A1:R1"/>
  </mergeCells>
  <printOptions horizontalCentered="1"/>
  <pageMargins left="0.25" right="0.25" top="0.5" bottom="0.5" header="0.5" footer="0.5"/>
  <pageSetup orientation="landscape" r:id="rId1"/>
  <headerFooter>
    <oddFooter>&amp;R&amp;A</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AB62"/>
  <sheetViews>
    <sheetView zoomScale="82" zoomScaleNormal="82" workbookViewId="0">
      <selection activeCell="C62" sqref="C62:P62"/>
    </sheetView>
  </sheetViews>
  <sheetFormatPr baseColWidth="10" defaultColWidth="9.25" defaultRowHeight="13"/>
  <cols>
    <col min="1" max="1" width="9.25" style="1"/>
    <col min="2" max="2" width="104.75" style="1" customWidth="1"/>
    <col min="3" max="3" width="13.5" style="1" customWidth="1"/>
    <col min="4" max="6" width="12.5" style="1" customWidth="1"/>
    <col min="7" max="7" width="14" style="1" customWidth="1"/>
    <col min="8" max="8" width="14.25" style="1" customWidth="1"/>
    <col min="9" max="9" width="16.5" style="1" customWidth="1"/>
    <col min="10" max="10" width="14" style="1" customWidth="1"/>
    <col min="11" max="11" width="14.25" style="1" customWidth="1"/>
    <col min="12" max="12" width="15" style="1" customWidth="1"/>
    <col min="13" max="13" width="14.5" style="1" customWidth="1"/>
    <col min="14" max="14" width="16.75" style="1" customWidth="1"/>
    <col min="15" max="15" width="13.5" style="1" customWidth="1"/>
    <col min="16" max="16" width="17.75" style="1" customWidth="1"/>
    <col min="17" max="16384" width="9.25" style="1"/>
  </cols>
  <sheetData>
    <row r="1" spans="1:17" ht="16">
      <c r="B1" s="183" t="s">
        <v>89</v>
      </c>
      <c r="C1" s="183"/>
      <c r="D1" s="183"/>
      <c r="E1" s="183"/>
      <c r="F1" s="183"/>
      <c r="G1" s="183"/>
      <c r="H1" s="183"/>
      <c r="I1" s="183"/>
      <c r="J1" s="183"/>
      <c r="K1" s="183"/>
      <c r="L1" s="183"/>
      <c r="M1" s="183"/>
      <c r="N1" s="183"/>
      <c r="O1" s="183"/>
      <c r="P1" s="183"/>
    </row>
    <row r="2" spans="1:17" ht="16">
      <c r="B2" s="184" t="str">
        <f>+'FormsList&amp;FilerInfo'!B2</f>
        <v>Valley Clean Energy Alliance</v>
      </c>
      <c r="C2" s="185"/>
      <c r="D2" s="185"/>
      <c r="E2" s="185"/>
      <c r="F2" s="185"/>
      <c r="G2" s="185"/>
      <c r="H2" s="185"/>
      <c r="I2" s="185"/>
      <c r="J2" s="185"/>
      <c r="K2" s="185"/>
      <c r="L2" s="185"/>
      <c r="M2" s="185"/>
      <c r="N2" s="185"/>
      <c r="O2" s="185"/>
      <c r="P2" s="185"/>
    </row>
    <row r="3" spans="1:17" ht="16">
      <c r="B3" s="75"/>
      <c r="C3" s="73"/>
      <c r="D3" s="73"/>
      <c r="E3" s="73"/>
      <c r="F3" s="73"/>
      <c r="G3" s="73"/>
      <c r="H3" s="73"/>
      <c r="I3" s="73"/>
      <c r="J3" s="73"/>
      <c r="K3" s="73"/>
      <c r="L3" s="73"/>
      <c r="M3" s="73"/>
      <c r="N3" s="73"/>
      <c r="O3" s="73"/>
      <c r="P3" s="73"/>
    </row>
    <row r="4" spans="1:17" ht="18">
      <c r="B4" s="186" t="s">
        <v>7</v>
      </c>
      <c r="C4" s="186"/>
      <c r="D4" s="186"/>
      <c r="E4" s="186"/>
      <c r="F4" s="186"/>
      <c r="G4" s="186"/>
      <c r="H4" s="186"/>
      <c r="I4" s="186"/>
      <c r="J4" s="186"/>
      <c r="K4" s="186"/>
      <c r="L4" s="186"/>
      <c r="M4" s="186"/>
      <c r="N4" s="186"/>
      <c r="O4" s="186"/>
      <c r="P4" s="186"/>
    </row>
    <row r="5" spans="1:17">
      <c r="B5" s="187" t="s">
        <v>55</v>
      </c>
      <c r="C5" s="187"/>
      <c r="D5" s="187"/>
      <c r="E5" s="187"/>
      <c r="F5" s="187"/>
      <c r="G5" s="187"/>
      <c r="H5" s="187"/>
      <c r="I5" s="187"/>
      <c r="J5" s="187"/>
      <c r="K5" s="187"/>
      <c r="L5" s="187"/>
      <c r="M5" s="187"/>
      <c r="N5" s="187"/>
      <c r="O5" s="187"/>
      <c r="P5" s="187"/>
      <c r="Q5" s="76"/>
    </row>
    <row r="6" spans="1:17" ht="14" thickBot="1">
      <c r="B6" s="74"/>
      <c r="C6" s="74"/>
      <c r="D6" s="74"/>
      <c r="E6" s="74"/>
      <c r="F6" s="74"/>
      <c r="G6" s="74"/>
      <c r="H6" s="74"/>
      <c r="I6" s="74"/>
      <c r="J6" s="74"/>
      <c r="K6" s="74"/>
      <c r="L6" s="74"/>
      <c r="M6" s="74"/>
      <c r="N6" s="74"/>
      <c r="O6" s="74"/>
      <c r="P6" s="74"/>
    </row>
    <row r="7" spans="1:17" ht="21" customHeight="1" thickBot="1">
      <c r="A7" s="76"/>
      <c r="B7" s="106"/>
      <c r="C7" s="68">
        <v>2019</v>
      </c>
      <c r="D7" s="68">
        <v>2020</v>
      </c>
      <c r="E7" s="68">
        <v>2021</v>
      </c>
      <c r="F7" s="68">
        <v>2022</v>
      </c>
      <c r="G7" s="68">
        <v>2023</v>
      </c>
      <c r="H7" s="68">
        <v>2024</v>
      </c>
      <c r="I7" s="68">
        <v>2025</v>
      </c>
      <c r="J7" s="68">
        <v>2026</v>
      </c>
      <c r="K7" s="68">
        <v>2027</v>
      </c>
      <c r="L7" s="68">
        <v>2028</v>
      </c>
      <c r="M7" s="68">
        <v>2029</v>
      </c>
      <c r="N7" s="68">
        <v>2030</v>
      </c>
      <c r="O7" s="68">
        <v>2031</v>
      </c>
      <c r="P7" s="68">
        <v>2032</v>
      </c>
    </row>
    <row r="8" spans="1:17" ht="18" thickBot="1">
      <c r="B8" s="2" t="s">
        <v>8</v>
      </c>
      <c r="C8" s="3"/>
      <c r="D8" s="3"/>
      <c r="E8" s="3"/>
      <c r="F8" s="3"/>
      <c r="G8" s="3"/>
      <c r="H8" s="3"/>
      <c r="I8" s="3"/>
      <c r="J8" s="3"/>
      <c r="K8" s="3"/>
      <c r="L8" s="3"/>
      <c r="M8" s="3"/>
      <c r="N8" s="3"/>
      <c r="O8" s="3"/>
      <c r="P8" s="4"/>
    </row>
    <row r="9" spans="1:17" ht="18" thickBot="1">
      <c r="B9" s="5" t="s">
        <v>9</v>
      </c>
      <c r="C9" s="6"/>
      <c r="D9" s="6"/>
      <c r="E9" s="6"/>
      <c r="F9" s="6"/>
      <c r="G9" s="6"/>
      <c r="H9" s="6"/>
      <c r="I9" s="6"/>
      <c r="J9" s="6"/>
      <c r="K9" s="6"/>
      <c r="L9" s="6"/>
      <c r="M9" s="6"/>
      <c r="N9" s="6"/>
      <c r="O9" s="6"/>
      <c r="P9" s="7"/>
    </row>
    <row r="10" spans="1:17" ht="18" thickBot="1">
      <c r="B10" s="8" t="s">
        <v>10</v>
      </c>
      <c r="C10" s="9"/>
      <c r="D10" s="9"/>
      <c r="E10" s="9"/>
      <c r="F10" s="9"/>
      <c r="G10" s="9"/>
      <c r="H10" s="9"/>
      <c r="I10" s="9"/>
      <c r="J10" s="9"/>
      <c r="K10" s="9"/>
      <c r="L10" s="9"/>
      <c r="M10" s="9"/>
      <c r="N10" s="9"/>
      <c r="O10" s="9"/>
      <c r="P10" s="10"/>
    </row>
    <row r="11" spans="1:17" ht="14" thickBot="1">
      <c r="B11" s="179" t="s">
        <v>11</v>
      </c>
      <c r="C11" s="180"/>
      <c r="D11" s="180"/>
      <c r="E11" s="180"/>
      <c r="F11" s="180"/>
      <c r="G11" s="180"/>
      <c r="H11" s="180"/>
      <c r="I11" s="180"/>
      <c r="J11" s="180"/>
      <c r="K11" s="180"/>
      <c r="L11" s="180"/>
      <c r="M11" s="180"/>
      <c r="N11" s="180"/>
      <c r="O11" s="181"/>
      <c r="P11" s="182"/>
    </row>
    <row r="12" spans="1:17" ht="17">
      <c r="B12" s="11" t="s">
        <v>12</v>
      </c>
      <c r="C12" s="23"/>
      <c r="D12" s="23"/>
      <c r="E12" s="23"/>
      <c r="F12" s="23"/>
      <c r="G12" s="23"/>
      <c r="H12" s="23"/>
      <c r="I12" s="23"/>
      <c r="J12" s="23"/>
      <c r="K12" s="23"/>
      <c r="L12" s="23"/>
      <c r="M12" s="23"/>
      <c r="N12" s="23"/>
      <c r="O12" s="23"/>
      <c r="P12" s="23"/>
    </row>
    <row r="13" spans="1:17" ht="18" thickBot="1">
      <c r="B13" s="12" t="s">
        <v>13</v>
      </c>
      <c r="C13" s="24"/>
      <c r="D13" s="24"/>
      <c r="E13" s="24"/>
      <c r="F13" s="24"/>
      <c r="G13" s="24"/>
      <c r="H13" s="24"/>
      <c r="I13" s="24"/>
      <c r="J13" s="24"/>
      <c r="K13" s="24"/>
      <c r="L13" s="24"/>
      <c r="M13" s="24"/>
      <c r="N13" s="24"/>
      <c r="O13" s="24"/>
      <c r="P13" s="24"/>
    </row>
    <row r="14" spans="1:17" ht="18" thickBot="1">
      <c r="B14" s="5" t="s">
        <v>14</v>
      </c>
      <c r="C14" s="6"/>
      <c r="D14" s="6"/>
      <c r="E14" s="6"/>
      <c r="F14" s="6"/>
      <c r="G14" s="6"/>
      <c r="H14" s="6"/>
      <c r="I14" s="6"/>
      <c r="J14" s="6"/>
      <c r="K14" s="6"/>
      <c r="L14" s="6"/>
      <c r="M14" s="6"/>
      <c r="N14" s="6"/>
      <c r="O14" s="6"/>
      <c r="P14" s="7"/>
    </row>
    <row r="15" spans="1:17" ht="17">
      <c r="B15" s="13" t="s">
        <v>12</v>
      </c>
      <c r="C15" s="14"/>
      <c r="D15" s="14"/>
      <c r="E15" s="14"/>
      <c r="F15" s="14"/>
      <c r="G15" s="14"/>
      <c r="H15" s="14"/>
      <c r="I15" s="14"/>
      <c r="J15" s="14"/>
      <c r="K15" s="14"/>
      <c r="L15" s="14"/>
      <c r="M15" s="14"/>
      <c r="N15" s="14"/>
      <c r="O15" s="14"/>
      <c r="P15" s="14"/>
    </row>
    <row r="16" spans="1:17" ht="18" thickBot="1">
      <c r="B16" s="15" t="s">
        <v>13</v>
      </c>
      <c r="C16" s="16"/>
      <c r="D16" s="16"/>
      <c r="E16" s="16"/>
      <c r="F16" s="16"/>
      <c r="G16" s="16"/>
      <c r="H16" s="16"/>
      <c r="I16" s="16"/>
      <c r="J16" s="16"/>
      <c r="K16" s="16"/>
      <c r="L16" s="16"/>
      <c r="M16" s="16"/>
      <c r="N16" s="16"/>
      <c r="O16" s="16"/>
      <c r="P16" s="16"/>
    </row>
    <row r="17" spans="2:28" ht="18" thickBot="1">
      <c r="B17" s="5" t="s">
        <v>15</v>
      </c>
      <c r="C17" s="6"/>
      <c r="D17" s="6"/>
      <c r="E17" s="6"/>
      <c r="F17" s="6"/>
      <c r="G17" s="6"/>
      <c r="H17" s="6"/>
      <c r="I17" s="6"/>
      <c r="J17" s="6"/>
      <c r="K17" s="6"/>
      <c r="L17" s="6"/>
      <c r="M17" s="6"/>
      <c r="N17" s="6"/>
      <c r="O17" s="6"/>
      <c r="P17" s="7"/>
    </row>
    <row r="18" spans="2:28" ht="17">
      <c r="B18" s="13" t="s">
        <v>12</v>
      </c>
      <c r="C18" s="17"/>
      <c r="D18" s="17"/>
      <c r="E18" s="17"/>
      <c r="F18" s="17"/>
      <c r="G18" s="17"/>
      <c r="H18" s="17"/>
      <c r="I18" s="17"/>
      <c r="J18" s="17"/>
      <c r="K18" s="17"/>
      <c r="L18" s="17"/>
      <c r="M18" s="17"/>
      <c r="N18" s="17"/>
      <c r="O18" s="17"/>
      <c r="P18" s="17"/>
    </row>
    <row r="19" spans="2:28" ht="18" thickBot="1">
      <c r="B19" s="15" t="s">
        <v>13</v>
      </c>
      <c r="C19" s="18"/>
      <c r="D19" s="18"/>
      <c r="E19" s="18"/>
      <c r="F19" s="18"/>
      <c r="G19" s="18"/>
      <c r="H19" s="18"/>
      <c r="I19" s="18"/>
      <c r="J19" s="18"/>
      <c r="K19" s="18"/>
      <c r="L19" s="18"/>
      <c r="M19" s="18"/>
      <c r="N19" s="18"/>
      <c r="O19" s="18"/>
      <c r="P19" s="18"/>
    </row>
    <row r="20" spans="2:28" ht="18" thickBot="1">
      <c r="B20" s="5" t="s">
        <v>16</v>
      </c>
      <c r="C20" s="6"/>
      <c r="D20" s="6"/>
      <c r="E20" s="6"/>
      <c r="F20" s="6"/>
      <c r="G20" s="6"/>
      <c r="H20" s="6"/>
      <c r="I20" s="6"/>
      <c r="J20" s="6"/>
      <c r="K20" s="6"/>
      <c r="L20" s="6"/>
      <c r="M20" s="6"/>
      <c r="N20" s="6"/>
      <c r="O20" s="6"/>
      <c r="P20" s="7"/>
    </row>
    <row r="21" spans="2:28" ht="17">
      <c r="B21" s="13" t="s">
        <v>12</v>
      </c>
      <c r="C21" s="14"/>
      <c r="D21" s="14"/>
      <c r="E21" s="14"/>
      <c r="F21" s="14"/>
      <c r="G21" s="14"/>
      <c r="H21" s="14"/>
      <c r="I21" s="14"/>
      <c r="J21" s="14"/>
      <c r="K21" s="14"/>
      <c r="L21" s="14"/>
      <c r="M21" s="14"/>
      <c r="N21" s="14"/>
      <c r="O21" s="14"/>
      <c r="P21" s="14"/>
    </row>
    <row r="22" spans="2:28" ht="17">
      <c r="B22" s="15" t="s">
        <v>13</v>
      </c>
      <c r="C22" s="19"/>
      <c r="D22" s="19"/>
      <c r="E22" s="19"/>
      <c r="F22" s="19"/>
      <c r="G22" s="19"/>
      <c r="H22" s="19"/>
      <c r="I22" s="19"/>
      <c r="J22" s="19"/>
      <c r="K22" s="19"/>
      <c r="L22" s="19"/>
      <c r="M22" s="19"/>
      <c r="N22" s="19"/>
      <c r="O22" s="19"/>
      <c r="P22" s="19"/>
    </row>
    <row r="23" spans="2:28" ht="18" thickBot="1">
      <c r="B23" s="36" t="s">
        <v>45</v>
      </c>
      <c r="C23" s="22"/>
      <c r="D23" s="22"/>
      <c r="E23" s="22"/>
      <c r="F23" s="22"/>
      <c r="G23" s="22"/>
      <c r="H23" s="22"/>
      <c r="I23" s="22"/>
      <c r="J23" s="22"/>
      <c r="K23" s="22"/>
      <c r="L23" s="22"/>
      <c r="M23" s="22"/>
      <c r="N23" s="22"/>
      <c r="O23" s="22"/>
      <c r="P23" s="22"/>
    </row>
    <row r="24" spans="2:28" ht="18" thickBot="1">
      <c r="B24" s="36" t="s">
        <v>48</v>
      </c>
      <c r="C24" s="69"/>
      <c r="D24" s="70"/>
      <c r="E24" s="70"/>
      <c r="F24" s="70"/>
      <c r="G24" s="70"/>
      <c r="H24" s="70"/>
      <c r="I24" s="70"/>
      <c r="J24" s="70"/>
      <c r="K24" s="70"/>
      <c r="L24" s="70"/>
      <c r="M24" s="70"/>
      <c r="N24" s="70"/>
      <c r="O24" s="70"/>
      <c r="P24" s="70"/>
      <c r="S24" s="154"/>
      <c r="T24" s="154"/>
      <c r="U24" s="154"/>
      <c r="V24" s="154"/>
      <c r="W24" s="154"/>
      <c r="X24" s="154"/>
      <c r="Y24" s="154"/>
      <c r="Z24" s="154"/>
      <c r="AA24" s="154"/>
      <c r="AB24" s="154"/>
    </row>
    <row r="25" spans="2:28" ht="18" thickBot="1">
      <c r="B25" s="5" t="s">
        <v>17</v>
      </c>
      <c r="C25" s="6"/>
      <c r="D25" s="6"/>
      <c r="E25" s="6"/>
      <c r="F25" s="6"/>
      <c r="G25" s="6"/>
      <c r="H25" s="6"/>
      <c r="I25" s="6"/>
      <c r="J25" s="6"/>
      <c r="K25" s="6"/>
      <c r="L25" s="6"/>
      <c r="M25" s="6"/>
      <c r="N25" s="6"/>
      <c r="O25" s="6"/>
      <c r="P25" s="7"/>
    </row>
    <row r="26" spans="2:28" ht="17">
      <c r="B26" s="13" t="s">
        <v>12</v>
      </c>
      <c r="C26" s="14"/>
      <c r="D26" s="14"/>
      <c r="E26" s="14"/>
      <c r="F26" s="14"/>
      <c r="G26" s="14"/>
      <c r="H26" s="14"/>
      <c r="I26" s="14"/>
      <c r="J26" s="14"/>
      <c r="K26" s="14"/>
      <c r="L26" s="14"/>
      <c r="M26" s="14"/>
      <c r="N26" s="14"/>
      <c r="O26" s="14"/>
      <c r="P26" s="14"/>
    </row>
    <row r="27" spans="2:28" ht="17">
      <c r="B27" s="15" t="s">
        <v>13</v>
      </c>
      <c r="C27" s="20"/>
      <c r="D27" s="20"/>
      <c r="E27" s="20"/>
      <c r="F27" s="20"/>
      <c r="G27" s="20"/>
      <c r="H27" s="20"/>
      <c r="I27" s="20"/>
      <c r="J27" s="20"/>
      <c r="K27" s="20"/>
      <c r="L27" s="20"/>
      <c r="M27" s="20"/>
      <c r="N27" s="20"/>
      <c r="O27" s="20"/>
      <c r="P27" s="20"/>
    </row>
    <row r="28" spans="2:28" ht="18" thickBot="1">
      <c r="B28" s="21" t="s">
        <v>46</v>
      </c>
      <c r="C28" s="22"/>
      <c r="D28" s="22"/>
      <c r="E28" s="22"/>
      <c r="F28" s="22"/>
      <c r="G28" s="22"/>
      <c r="H28" s="22"/>
      <c r="I28" s="22"/>
      <c r="J28" s="22"/>
      <c r="K28" s="22"/>
      <c r="L28" s="22"/>
      <c r="M28" s="22"/>
      <c r="N28" s="22"/>
      <c r="O28" s="22"/>
      <c r="P28" s="22"/>
    </row>
    <row r="29" spans="2:28" ht="18" thickBot="1">
      <c r="B29" s="5" t="s">
        <v>18</v>
      </c>
      <c r="C29" s="6"/>
      <c r="D29" s="6"/>
      <c r="E29" s="6"/>
      <c r="F29" s="6"/>
      <c r="G29" s="6"/>
      <c r="H29" s="6"/>
      <c r="I29" s="6"/>
      <c r="J29" s="6"/>
      <c r="K29" s="6"/>
      <c r="L29" s="6"/>
      <c r="M29" s="6"/>
      <c r="N29" s="6"/>
      <c r="O29" s="6"/>
      <c r="P29" s="7"/>
    </row>
    <row r="30" spans="2:28" ht="17">
      <c r="B30" s="13" t="s">
        <v>12</v>
      </c>
      <c r="C30" s="23"/>
      <c r="D30" s="23"/>
      <c r="E30" s="23"/>
      <c r="F30" s="23"/>
      <c r="G30" s="23"/>
      <c r="H30" s="23"/>
      <c r="I30" s="23"/>
      <c r="J30" s="23"/>
      <c r="K30" s="23"/>
      <c r="L30" s="23"/>
      <c r="M30" s="23"/>
      <c r="N30" s="23"/>
      <c r="O30" s="23"/>
      <c r="P30" s="23"/>
    </row>
    <row r="31" spans="2:28" ht="18" thickBot="1">
      <c r="B31" s="15" t="s">
        <v>13</v>
      </c>
      <c r="C31" s="27"/>
      <c r="D31" s="27"/>
      <c r="E31" s="27"/>
      <c r="F31" s="27"/>
      <c r="G31" s="27"/>
      <c r="H31" s="27"/>
      <c r="I31" s="27"/>
      <c r="J31" s="27"/>
      <c r="K31" s="27"/>
      <c r="L31" s="27"/>
      <c r="M31" s="27"/>
      <c r="N31" s="27"/>
      <c r="O31" s="27"/>
      <c r="P31" s="27"/>
    </row>
    <row r="32" spans="2:28" ht="18" thickBot="1">
      <c r="B32" s="5" t="s">
        <v>53</v>
      </c>
      <c r="C32" s="24"/>
      <c r="D32" s="24"/>
      <c r="E32" s="24"/>
      <c r="F32" s="24"/>
      <c r="G32" s="24"/>
      <c r="H32" s="24"/>
      <c r="I32" s="24"/>
      <c r="J32" s="24"/>
      <c r="K32" s="24"/>
      <c r="L32" s="24"/>
      <c r="M32" s="24"/>
      <c r="N32" s="24"/>
      <c r="O32" s="24"/>
      <c r="P32" s="24"/>
    </row>
    <row r="33" spans="2:16" ht="18" thickBot="1">
      <c r="B33" s="8" t="s">
        <v>19</v>
      </c>
      <c r="C33" s="9"/>
      <c r="D33" s="9"/>
      <c r="E33" s="9"/>
      <c r="F33" s="9"/>
      <c r="G33" s="9"/>
      <c r="H33" s="9"/>
      <c r="I33" s="9"/>
      <c r="J33" s="9"/>
      <c r="K33" s="9"/>
      <c r="L33" s="9"/>
      <c r="M33" s="9"/>
      <c r="N33" s="9"/>
      <c r="O33" s="9"/>
      <c r="P33" s="10"/>
    </row>
    <row r="34" spans="2:16" ht="18" thickBot="1">
      <c r="B34" s="25" t="s">
        <v>20</v>
      </c>
      <c r="C34" s="26"/>
      <c r="D34" s="26"/>
      <c r="E34" s="26"/>
      <c r="F34" s="26"/>
      <c r="G34" s="26"/>
      <c r="H34" s="26"/>
      <c r="I34" s="26"/>
      <c r="J34" s="26"/>
      <c r="K34" s="26"/>
      <c r="L34" s="27"/>
      <c r="M34" s="51"/>
      <c r="N34" s="51"/>
      <c r="O34" s="26"/>
      <c r="P34" s="27"/>
    </row>
    <row r="35" spans="2:16" ht="18" thickBot="1">
      <c r="B35" s="5" t="s">
        <v>83</v>
      </c>
      <c r="C35" s="6"/>
      <c r="D35" s="6"/>
      <c r="E35" s="6"/>
      <c r="F35" s="6"/>
      <c r="G35" s="6"/>
      <c r="H35" s="6"/>
      <c r="I35" s="6"/>
      <c r="J35" s="6"/>
      <c r="K35" s="6"/>
      <c r="L35" s="6"/>
      <c r="M35" s="6"/>
      <c r="N35" s="6"/>
      <c r="O35" s="6"/>
      <c r="P35" s="7"/>
    </row>
    <row r="36" spans="2:16" ht="17">
      <c r="B36" s="28" t="s">
        <v>21</v>
      </c>
      <c r="C36" s="202" t="s">
        <v>114</v>
      </c>
      <c r="D36" s="203"/>
      <c r="E36" s="203"/>
      <c r="F36" s="203"/>
      <c r="G36" s="203"/>
      <c r="H36" s="203"/>
      <c r="I36" s="203"/>
      <c r="J36" s="203"/>
      <c r="K36" s="203"/>
      <c r="L36" s="203"/>
      <c r="M36" s="203"/>
      <c r="N36" s="203"/>
      <c r="O36" s="203"/>
      <c r="P36" s="204"/>
    </row>
    <row r="37" spans="2:16" ht="17">
      <c r="B37" s="31" t="s">
        <v>22</v>
      </c>
      <c r="C37" s="205"/>
      <c r="D37" s="206"/>
      <c r="E37" s="206"/>
      <c r="F37" s="206"/>
      <c r="G37" s="206"/>
      <c r="H37" s="206"/>
      <c r="I37" s="206"/>
      <c r="J37" s="206"/>
      <c r="K37" s="206"/>
      <c r="L37" s="206"/>
      <c r="M37" s="206"/>
      <c r="N37" s="206"/>
      <c r="O37" s="206"/>
      <c r="P37" s="207"/>
    </row>
    <row r="38" spans="2:16" ht="17">
      <c r="B38" s="31" t="s">
        <v>23</v>
      </c>
      <c r="C38" s="205"/>
      <c r="D38" s="206"/>
      <c r="E38" s="206"/>
      <c r="F38" s="206"/>
      <c r="G38" s="206"/>
      <c r="H38" s="206"/>
      <c r="I38" s="206"/>
      <c r="J38" s="206"/>
      <c r="K38" s="206"/>
      <c r="L38" s="206"/>
      <c r="M38" s="206"/>
      <c r="N38" s="206"/>
      <c r="O38" s="206"/>
      <c r="P38" s="207"/>
    </row>
    <row r="39" spans="2:16" ht="17">
      <c r="B39" s="32" t="s">
        <v>24</v>
      </c>
      <c r="C39" s="205"/>
      <c r="D39" s="206"/>
      <c r="E39" s="206"/>
      <c r="F39" s="206"/>
      <c r="G39" s="206"/>
      <c r="H39" s="206"/>
      <c r="I39" s="206"/>
      <c r="J39" s="206"/>
      <c r="K39" s="206"/>
      <c r="L39" s="206"/>
      <c r="M39" s="206"/>
      <c r="N39" s="206"/>
      <c r="O39" s="206"/>
      <c r="P39" s="207"/>
    </row>
    <row r="40" spans="2:16" ht="17">
      <c r="B40" s="32" t="s">
        <v>53</v>
      </c>
      <c r="C40" s="205"/>
      <c r="D40" s="206"/>
      <c r="E40" s="206"/>
      <c r="F40" s="206"/>
      <c r="G40" s="206"/>
      <c r="H40" s="206"/>
      <c r="I40" s="206"/>
      <c r="J40" s="206"/>
      <c r="K40" s="206"/>
      <c r="L40" s="206"/>
      <c r="M40" s="206"/>
      <c r="N40" s="206"/>
      <c r="O40" s="206"/>
      <c r="P40" s="207"/>
    </row>
    <row r="41" spans="2:16" ht="17">
      <c r="B41" s="107" t="s">
        <v>84</v>
      </c>
      <c r="C41" s="205"/>
      <c r="D41" s="206"/>
      <c r="E41" s="206"/>
      <c r="F41" s="206"/>
      <c r="G41" s="206"/>
      <c r="H41" s="206"/>
      <c r="I41" s="206"/>
      <c r="J41" s="206"/>
      <c r="K41" s="206"/>
      <c r="L41" s="206"/>
      <c r="M41" s="206"/>
      <c r="N41" s="206"/>
      <c r="O41" s="206"/>
      <c r="P41" s="207"/>
    </row>
    <row r="42" spans="2:16" ht="18" thickBot="1">
      <c r="B42" s="107" t="s">
        <v>85</v>
      </c>
      <c r="C42" s="205"/>
      <c r="D42" s="206"/>
      <c r="E42" s="206"/>
      <c r="F42" s="206"/>
      <c r="G42" s="206"/>
      <c r="H42" s="206"/>
      <c r="I42" s="206"/>
      <c r="J42" s="206"/>
      <c r="K42" s="206"/>
      <c r="L42" s="206"/>
      <c r="M42" s="206"/>
      <c r="N42" s="206"/>
      <c r="O42" s="206"/>
      <c r="P42" s="207"/>
    </row>
    <row r="43" spans="2:16" ht="18" thickBot="1">
      <c r="B43" s="56" t="s">
        <v>25</v>
      </c>
      <c r="C43" s="208"/>
      <c r="D43" s="209"/>
      <c r="E43" s="209"/>
      <c r="F43" s="209"/>
      <c r="G43" s="209"/>
      <c r="H43" s="209"/>
      <c r="I43" s="209"/>
      <c r="J43" s="209"/>
      <c r="K43" s="209"/>
      <c r="L43" s="209"/>
      <c r="M43" s="209"/>
      <c r="N43" s="209"/>
      <c r="O43" s="209"/>
      <c r="P43" s="210"/>
    </row>
    <row r="44" spans="2:16" ht="18" thickBot="1">
      <c r="B44" s="56" t="s">
        <v>44</v>
      </c>
      <c r="C44" s="35"/>
      <c r="D44" s="35"/>
      <c r="E44" s="35"/>
      <c r="F44" s="35"/>
      <c r="G44" s="35"/>
      <c r="H44" s="35"/>
      <c r="I44" s="35"/>
      <c r="J44" s="35"/>
      <c r="K44" s="35"/>
      <c r="L44" s="35"/>
      <c r="M44" s="35"/>
      <c r="N44" s="35"/>
      <c r="O44" s="35"/>
      <c r="P44" s="35"/>
    </row>
    <row r="45" spans="2:16" ht="18" thickBot="1">
      <c r="B45" s="108" t="s">
        <v>26</v>
      </c>
      <c r="C45" s="35"/>
      <c r="D45" s="35"/>
      <c r="E45" s="35"/>
      <c r="F45" s="35"/>
      <c r="G45" s="35"/>
      <c r="H45" s="35"/>
      <c r="I45" s="35"/>
      <c r="J45" s="35"/>
      <c r="K45" s="35"/>
      <c r="L45" s="35"/>
      <c r="M45" s="35"/>
      <c r="N45" s="35"/>
      <c r="O45" s="35"/>
      <c r="P45" s="35"/>
    </row>
    <row r="46" spans="2:16" ht="18" thickBot="1">
      <c r="B46" s="108" t="s">
        <v>27</v>
      </c>
      <c r="C46" s="156">
        <v>4081.4063600000009</v>
      </c>
      <c r="D46" s="156">
        <v>4347.8019500000009</v>
      </c>
      <c r="E46" s="156">
        <v>4626.1440084174683</v>
      </c>
      <c r="F46" s="156">
        <v>4994.2296482587626</v>
      </c>
      <c r="G46" s="156">
        <v>5195.2866625019233</v>
      </c>
      <c r="H46" s="156">
        <v>5004.1218296786319</v>
      </c>
      <c r="I46" s="156">
        <v>4860.6170367808518</v>
      </c>
      <c r="J46" s="156">
        <v>4982.922750636797</v>
      </c>
      <c r="K46" s="156">
        <v>5108.3928533415819</v>
      </c>
      <c r="L46" s="156">
        <v>5238.802744294946</v>
      </c>
      <c r="M46" s="156">
        <v>5500.7428815096937</v>
      </c>
      <c r="N46" s="156">
        <v>5775.7800255851789</v>
      </c>
      <c r="O46" s="156">
        <v>5219.8234764565505</v>
      </c>
      <c r="P46" s="156">
        <v>5268.3809841715902</v>
      </c>
    </row>
    <row r="47" spans="2:16" ht="18" thickBot="1">
      <c r="B47" s="109" t="s">
        <v>28</v>
      </c>
      <c r="C47" s="6"/>
      <c r="D47" s="6"/>
      <c r="E47" s="6"/>
      <c r="F47" s="6"/>
      <c r="G47" s="6"/>
      <c r="H47" s="6"/>
      <c r="I47" s="6"/>
      <c r="J47" s="6"/>
      <c r="K47" s="6"/>
      <c r="L47" s="6"/>
      <c r="M47" s="6"/>
      <c r="N47" s="6"/>
      <c r="O47" s="6"/>
      <c r="P47" s="7"/>
    </row>
    <row r="48" spans="2:16" ht="17">
      <c r="B48" s="110" t="s">
        <v>29</v>
      </c>
      <c r="C48" s="23"/>
      <c r="D48" s="23"/>
      <c r="E48" s="23"/>
      <c r="F48" s="23"/>
      <c r="G48" s="23"/>
      <c r="H48" s="23"/>
      <c r="I48" s="23"/>
      <c r="J48" s="23"/>
      <c r="K48" s="23"/>
      <c r="L48" s="23"/>
      <c r="M48" s="23"/>
      <c r="N48" s="23"/>
      <c r="O48" s="23"/>
      <c r="P48" s="23"/>
    </row>
    <row r="49" spans="2:16" ht="17">
      <c r="B49" s="57" t="s">
        <v>30</v>
      </c>
      <c r="C49" s="29"/>
      <c r="D49" s="29"/>
      <c r="E49" s="29"/>
      <c r="F49" s="29"/>
      <c r="G49" s="29"/>
      <c r="H49" s="29"/>
      <c r="I49" s="29"/>
      <c r="J49" s="29"/>
      <c r="K49" s="29"/>
      <c r="L49" s="30"/>
      <c r="M49" s="52"/>
      <c r="N49" s="52"/>
      <c r="O49" s="29"/>
      <c r="P49" s="30"/>
    </row>
    <row r="50" spans="2:16" ht="17">
      <c r="B50" s="58" t="s">
        <v>86</v>
      </c>
      <c r="C50" s="29"/>
      <c r="D50" s="29"/>
      <c r="E50" s="29"/>
      <c r="F50" s="29"/>
      <c r="G50" s="29"/>
      <c r="H50" s="29"/>
      <c r="I50" s="29"/>
      <c r="J50" s="29"/>
      <c r="K50" s="29"/>
      <c r="L50" s="30"/>
      <c r="M50" s="52"/>
      <c r="N50" s="52"/>
      <c r="O50" s="29"/>
      <c r="P50" s="30"/>
    </row>
    <row r="51" spans="2:16" ht="18" thickBot="1">
      <c r="B51" s="58" t="s">
        <v>87</v>
      </c>
      <c r="C51" s="26"/>
      <c r="D51" s="26"/>
      <c r="E51" s="26"/>
      <c r="F51" s="26"/>
      <c r="G51" s="26"/>
      <c r="H51" s="26"/>
      <c r="I51" s="26"/>
      <c r="J51" s="26"/>
      <c r="K51" s="26"/>
      <c r="L51" s="27"/>
      <c r="M51" s="51"/>
      <c r="N51" s="51"/>
      <c r="O51" s="26"/>
      <c r="P51" s="27"/>
    </row>
    <row r="52" spans="2:16" ht="18" thickBot="1">
      <c r="B52" s="58" t="s">
        <v>31</v>
      </c>
      <c r="C52" s="35">
        <v>0</v>
      </c>
      <c r="D52" s="35">
        <v>0</v>
      </c>
      <c r="E52" s="35">
        <v>0</v>
      </c>
      <c r="F52" s="156">
        <v>125</v>
      </c>
      <c r="G52" s="156">
        <v>125</v>
      </c>
      <c r="H52" s="156">
        <v>151.90338555105248</v>
      </c>
      <c r="I52" s="156">
        <v>97.00177261643114</v>
      </c>
      <c r="J52" s="156">
        <v>124.66385878929646</v>
      </c>
      <c r="K52" s="156">
        <v>128.16776367908972</v>
      </c>
      <c r="L52" s="156">
        <v>129.17254808780615</v>
      </c>
      <c r="M52" s="156">
        <v>129.00114007765978</v>
      </c>
      <c r="N52" s="156">
        <v>135.45119708154277</v>
      </c>
      <c r="O52" s="156">
        <v>142.22375693561992</v>
      </c>
      <c r="P52" s="156">
        <v>149.33494478240092</v>
      </c>
    </row>
    <row r="53" spans="2:16" ht="18" thickBot="1">
      <c r="B53" s="108" t="s">
        <v>32</v>
      </c>
      <c r="C53" s="35"/>
      <c r="D53" s="35"/>
      <c r="E53" s="35"/>
      <c r="F53" s="35"/>
      <c r="G53" s="35"/>
      <c r="H53" s="35"/>
      <c r="I53" s="35"/>
      <c r="J53" s="35"/>
      <c r="K53" s="35"/>
      <c r="L53" s="35"/>
      <c r="M53" s="35"/>
      <c r="N53" s="35"/>
      <c r="O53" s="35"/>
      <c r="P53" s="35"/>
    </row>
    <row r="54" spans="2:16" ht="18" thickBot="1">
      <c r="B54" s="59" t="s">
        <v>33</v>
      </c>
      <c r="C54" s="3"/>
      <c r="D54" s="3"/>
      <c r="E54" s="3"/>
      <c r="F54" s="3"/>
      <c r="G54" s="3"/>
      <c r="H54" s="3"/>
      <c r="I54" s="3"/>
      <c r="J54" s="3"/>
      <c r="K54" s="3"/>
      <c r="L54" s="3"/>
      <c r="M54" s="3"/>
      <c r="N54" s="3"/>
      <c r="O54" s="3"/>
      <c r="P54" s="4"/>
    </row>
    <row r="55" spans="2:16" ht="17">
      <c r="B55" s="60" t="s">
        <v>47</v>
      </c>
      <c r="C55" s="23"/>
      <c r="D55" s="23"/>
      <c r="E55" s="23"/>
      <c r="F55" s="23"/>
      <c r="G55" s="23"/>
      <c r="H55" s="23"/>
      <c r="I55" s="23"/>
      <c r="J55" s="23"/>
      <c r="K55" s="23"/>
      <c r="L55" s="23"/>
      <c r="M55" s="23"/>
      <c r="N55" s="23"/>
      <c r="O55" s="23"/>
      <c r="P55" s="23"/>
    </row>
    <row r="56" spans="2:16" ht="17">
      <c r="B56" s="61" t="s">
        <v>88</v>
      </c>
      <c r="C56" s="33"/>
      <c r="D56" s="33"/>
      <c r="E56" s="33"/>
      <c r="F56" s="33"/>
      <c r="G56" s="33"/>
      <c r="H56" s="33"/>
      <c r="I56" s="33"/>
      <c r="J56" s="33"/>
      <c r="K56" s="33"/>
      <c r="L56" s="33"/>
      <c r="M56" s="33"/>
      <c r="N56" s="33"/>
      <c r="O56" s="33"/>
      <c r="P56" s="33"/>
    </row>
    <row r="57" spans="2:16" ht="18" thickBot="1">
      <c r="B57" s="62" t="s">
        <v>34</v>
      </c>
      <c r="C57" s="34"/>
      <c r="D57" s="34"/>
      <c r="E57" s="34"/>
      <c r="F57" s="34"/>
      <c r="G57" s="34"/>
      <c r="H57" s="34"/>
      <c r="I57" s="34"/>
      <c r="J57" s="34"/>
      <c r="K57" s="34"/>
      <c r="L57" s="34"/>
      <c r="M57" s="34"/>
      <c r="N57" s="34"/>
      <c r="O57" s="34"/>
      <c r="P57" s="34"/>
    </row>
    <row r="58" spans="2:16" ht="18" thickBot="1">
      <c r="B58" s="63" t="s">
        <v>35</v>
      </c>
      <c r="C58" s="157"/>
      <c r="D58" s="157">
        <v>395</v>
      </c>
      <c r="E58" s="157">
        <v>395</v>
      </c>
      <c r="F58" s="157">
        <v>395</v>
      </c>
      <c r="G58" s="157">
        <v>395</v>
      </c>
      <c r="H58" s="157">
        <v>198</v>
      </c>
      <c r="I58" s="157"/>
      <c r="J58" s="157"/>
      <c r="K58" s="157"/>
      <c r="L58" s="157"/>
      <c r="M58" s="157"/>
      <c r="N58" s="157"/>
      <c r="O58" s="157"/>
      <c r="P58" s="157"/>
    </row>
    <row r="59" spans="2:16" ht="18" thickBot="1">
      <c r="B59" s="63" t="s">
        <v>36</v>
      </c>
      <c r="C59" s="157">
        <v>732</v>
      </c>
      <c r="D59" s="157">
        <v>751</v>
      </c>
      <c r="E59" s="157">
        <v>784</v>
      </c>
      <c r="F59" s="157">
        <v>732</v>
      </c>
      <c r="G59" s="157">
        <v>732</v>
      </c>
      <c r="H59" s="157">
        <v>732</v>
      </c>
      <c r="I59" s="157">
        <v>732</v>
      </c>
      <c r="J59" s="157">
        <v>732</v>
      </c>
      <c r="K59" s="157">
        <v>732</v>
      </c>
      <c r="L59" s="157">
        <v>732</v>
      </c>
      <c r="M59" s="157">
        <v>732</v>
      </c>
      <c r="N59" s="157">
        <v>732</v>
      </c>
      <c r="O59" s="157">
        <v>732</v>
      </c>
      <c r="P59" s="157">
        <v>732</v>
      </c>
    </row>
    <row r="60" spans="2:16" ht="17" thickBot="1">
      <c r="B60" s="64" t="s">
        <v>37</v>
      </c>
      <c r="C60" s="111"/>
      <c r="D60" s="111"/>
      <c r="E60" s="111"/>
      <c r="F60" s="111"/>
      <c r="G60" s="111"/>
      <c r="H60" s="111"/>
      <c r="I60" s="111"/>
      <c r="J60" s="111"/>
      <c r="K60" s="111"/>
      <c r="L60" s="111"/>
      <c r="M60" s="111"/>
      <c r="N60" s="111"/>
      <c r="O60" s="111"/>
      <c r="P60" s="111"/>
    </row>
    <row r="61" spans="2:16" ht="14" thickBot="1">
      <c r="B61" s="65"/>
      <c r="C61" s="112"/>
      <c r="D61" s="112"/>
      <c r="E61" s="112"/>
      <c r="F61" s="112"/>
      <c r="G61" s="112"/>
      <c r="H61" s="112"/>
      <c r="I61" s="112"/>
      <c r="J61" s="112"/>
      <c r="K61" s="112"/>
      <c r="L61" s="112"/>
      <c r="M61" s="112"/>
      <c r="N61" s="112"/>
      <c r="O61" s="112"/>
      <c r="P61" s="113"/>
    </row>
    <row r="62" spans="2:16" ht="19" thickBot="1">
      <c r="B62" s="66" t="s">
        <v>38</v>
      </c>
      <c r="C62" s="196" t="s">
        <v>114</v>
      </c>
      <c r="D62" s="197"/>
      <c r="E62" s="197"/>
      <c r="F62" s="197"/>
      <c r="G62" s="197"/>
      <c r="H62" s="197"/>
      <c r="I62" s="197"/>
      <c r="J62" s="197"/>
      <c r="K62" s="197"/>
      <c r="L62" s="197"/>
      <c r="M62" s="197"/>
      <c r="N62" s="197"/>
      <c r="O62" s="197"/>
      <c r="P62" s="198"/>
    </row>
  </sheetData>
  <mergeCells count="7">
    <mergeCell ref="C36:P43"/>
    <mergeCell ref="C62:P62"/>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O9"/>
    </sheetView>
  </sheetViews>
  <sheetFormatPr baseColWidth="10" defaultColWidth="8.5" defaultRowHeight="16.5" customHeight="1"/>
  <cols>
    <col min="1" max="1" width="49.25" style="1" customWidth="1"/>
    <col min="2" max="2" width="15.75" style="1" bestFit="1" customWidth="1"/>
    <col min="3" max="3" width="16.75" style="1" customWidth="1"/>
    <col min="4" max="5" width="17.25" style="1" bestFit="1" customWidth="1"/>
    <col min="6" max="6" width="15.75" style="1" bestFit="1" customWidth="1"/>
    <col min="7" max="15" width="17.25" style="1" bestFit="1" customWidth="1"/>
    <col min="16" max="16384" width="8.5" style="1"/>
  </cols>
  <sheetData>
    <row r="1" spans="1:15" ht="16.5" customHeight="1">
      <c r="A1" s="188" t="s">
        <v>90</v>
      </c>
      <c r="B1" s="189"/>
      <c r="C1" s="189"/>
      <c r="D1" s="189"/>
      <c r="E1" s="189"/>
      <c r="F1" s="189"/>
      <c r="G1" s="189"/>
      <c r="H1" s="189"/>
      <c r="I1" s="189"/>
      <c r="J1" s="189"/>
      <c r="K1" s="189"/>
      <c r="L1" s="189"/>
      <c r="M1" s="189"/>
      <c r="N1" s="189"/>
      <c r="O1" s="189"/>
    </row>
    <row r="2" spans="1:15" ht="16.5" customHeight="1">
      <c r="A2" s="190" t="str">
        <f>'FormsList&amp;FilerInfo'!B2</f>
        <v>Valley Clean Energy Alliance</v>
      </c>
      <c r="B2" s="191"/>
      <c r="C2" s="191"/>
      <c r="D2" s="191"/>
      <c r="E2" s="191"/>
      <c r="F2" s="191"/>
      <c r="G2" s="191"/>
      <c r="H2" s="191"/>
      <c r="I2" s="191"/>
      <c r="J2" s="191"/>
      <c r="K2" s="191"/>
      <c r="L2" s="191"/>
      <c r="M2" s="191"/>
      <c r="N2" s="191"/>
      <c r="O2" s="191"/>
    </row>
    <row r="3" spans="1:15" ht="16.5" customHeight="1">
      <c r="A3" s="114"/>
      <c r="B3" s="115"/>
      <c r="C3" s="115"/>
      <c r="D3" s="115"/>
      <c r="E3" s="115"/>
      <c r="F3" s="115"/>
      <c r="G3" s="115"/>
      <c r="H3" s="115"/>
      <c r="I3" s="115"/>
      <c r="J3" s="115"/>
      <c r="K3" s="115"/>
      <c r="L3" s="115"/>
      <c r="M3" s="115"/>
      <c r="N3" s="115"/>
      <c r="O3" s="115"/>
    </row>
    <row r="4" spans="1:15" ht="16.5" customHeight="1">
      <c r="A4" s="192" t="s">
        <v>91</v>
      </c>
      <c r="B4" s="193"/>
      <c r="C4" s="193"/>
      <c r="D4" s="193"/>
      <c r="E4" s="193"/>
      <c r="F4" s="193"/>
      <c r="G4" s="193"/>
      <c r="H4" s="193"/>
      <c r="I4" s="193"/>
      <c r="J4" s="193"/>
      <c r="K4" s="193"/>
      <c r="L4" s="193"/>
      <c r="M4" s="193"/>
      <c r="N4" s="193"/>
      <c r="O4" s="193"/>
    </row>
    <row r="5" spans="1:15" ht="16.5" customHeight="1">
      <c r="A5" s="194" t="s">
        <v>55</v>
      </c>
      <c r="B5" s="195"/>
      <c r="C5" s="195"/>
      <c r="D5" s="195"/>
      <c r="E5" s="195"/>
      <c r="F5" s="195"/>
      <c r="G5" s="195"/>
      <c r="H5" s="195"/>
      <c r="I5" s="195"/>
      <c r="J5" s="195"/>
      <c r="K5" s="195"/>
      <c r="L5" s="195"/>
      <c r="M5" s="195"/>
      <c r="N5" s="195"/>
      <c r="O5" s="195"/>
    </row>
    <row r="6" spans="1:15" ht="22.5" customHeight="1" thickBot="1">
      <c r="A6" s="116"/>
      <c r="B6" s="117"/>
      <c r="C6" s="117"/>
      <c r="D6" s="117"/>
      <c r="E6" s="117"/>
      <c r="F6" s="117"/>
      <c r="G6" s="117"/>
      <c r="H6" s="117"/>
      <c r="I6" s="117"/>
      <c r="J6" s="117"/>
      <c r="K6" s="117"/>
      <c r="L6" s="117"/>
      <c r="M6" s="117"/>
      <c r="N6" s="117"/>
      <c r="O6" s="117"/>
    </row>
    <row r="7" spans="1:15" ht="16.5" customHeight="1" thickBot="1">
      <c r="A7" s="118"/>
      <c r="B7" s="119">
        <v>2019</v>
      </c>
      <c r="C7" s="119">
        <v>2020</v>
      </c>
      <c r="D7" s="119">
        <v>2021</v>
      </c>
      <c r="E7" s="119">
        <v>2022</v>
      </c>
      <c r="F7" s="119">
        <v>2023</v>
      </c>
      <c r="G7" s="119">
        <v>2024</v>
      </c>
      <c r="H7" s="119">
        <v>2025</v>
      </c>
      <c r="I7" s="119">
        <v>2026</v>
      </c>
      <c r="J7" s="119">
        <v>2027</v>
      </c>
      <c r="K7" s="119">
        <v>2028</v>
      </c>
      <c r="L7" s="119">
        <v>2029</v>
      </c>
      <c r="M7" s="119">
        <v>2030</v>
      </c>
      <c r="N7" s="119">
        <v>2031</v>
      </c>
      <c r="O7" s="119">
        <v>2032</v>
      </c>
    </row>
    <row r="8" spans="1:15" ht="16.5" customHeight="1" thickBot="1">
      <c r="A8" s="120"/>
      <c r="B8" s="121"/>
      <c r="C8" s="121"/>
      <c r="D8" s="121"/>
      <c r="E8" s="121"/>
      <c r="F8" s="121"/>
      <c r="G8" s="121"/>
      <c r="H8" s="121"/>
      <c r="I8" s="121"/>
      <c r="J8" s="121"/>
      <c r="K8" s="121"/>
      <c r="L8" s="121"/>
      <c r="M8" s="121"/>
      <c r="N8" s="121"/>
      <c r="O8" s="122"/>
    </row>
    <row r="9" spans="1:15" ht="16.5" customHeight="1" thickBot="1">
      <c r="A9" s="123" t="s">
        <v>92</v>
      </c>
      <c r="B9" s="199" t="str">
        <f>+'Form 8.1a (CCA)'!C62</f>
        <v>REDACTED</v>
      </c>
      <c r="C9" s="200"/>
      <c r="D9" s="200"/>
      <c r="E9" s="200"/>
      <c r="F9" s="200"/>
      <c r="G9" s="200"/>
      <c r="H9" s="200"/>
      <c r="I9" s="200"/>
      <c r="J9" s="200"/>
      <c r="K9" s="200"/>
      <c r="L9" s="200"/>
      <c r="M9" s="200"/>
      <c r="N9" s="200"/>
      <c r="O9" s="201"/>
    </row>
    <row r="10" spans="1:15" ht="16.5" customHeight="1" thickBot="1">
      <c r="A10" s="124" t="s">
        <v>93</v>
      </c>
      <c r="B10" s="125"/>
      <c r="C10" s="125"/>
      <c r="D10" s="125"/>
      <c r="E10" s="125"/>
      <c r="F10" s="125"/>
      <c r="G10" s="125"/>
      <c r="H10" s="125"/>
      <c r="I10" s="125"/>
      <c r="J10" s="125"/>
      <c r="K10" s="125"/>
      <c r="L10" s="125"/>
      <c r="M10" s="125"/>
      <c r="N10" s="125"/>
      <c r="O10" s="126"/>
    </row>
    <row r="11" spans="1:15" ht="16.5" customHeight="1">
      <c r="A11" s="127" t="s">
        <v>94</v>
      </c>
      <c r="B11" s="128">
        <v>19238.678006399998</v>
      </c>
      <c r="C11" s="128">
        <v>20672.5999428</v>
      </c>
      <c r="D11" s="128">
        <v>16875.743223007365</v>
      </c>
      <c r="E11" s="128">
        <v>21216.088644975353</v>
      </c>
      <c r="F11" s="128">
        <v>21369.511231609889</v>
      </c>
      <c r="G11" s="128">
        <v>21528.16331325594</v>
      </c>
      <c r="H11" s="128">
        <v>21688.084611595172</v>
      </c>
      <c r="I11" s="128">
        <v>21849.285280321117</v>
      </c>
      <c r="J11" s="128">
        <v>22011.775554396878</v>
      </c>
      <c r="K11" s="128">
        <v>22175.565750665239</v>
      </c>
      <c r="L11" s="128">
        <v>22339.664937220161</v>
      </c>
      <c r="M11" s="128">
        <v>22504.978457755595</v>
      </c>
      <c r="N11" s="128">
        <v>22671.515298342987</v>
      </c>
      <c r="O11" s="129">
        <v>22839.284511550726</v>
      </c>
    </row>
    <row r="12" spans="1:15" ht="16.5" customHeight="1">
      <c r="A12" s="130" t="s">
        <v>95</v>
      </c>
      <c r="B12" s="131">
        <v>19773.085728799997</v>
      </c>
      <c r="C12" s="131">
        <v>21246.838830099998</v>
      </c>
      <c r="D12" s="131">
        <v>17344.5138680909</v>
      </c>
      <c r="E12" s="131">
        <v>21805.42444066911</v>
      </c>
      <c r="F12" s="131">
        <v>21963.108765821278</v>
      </c>
      <c r="G12" s="131">
        <v>22126.16784973527</v>
      </c>
      <c r="H12" s="131">
        <v>22290.531406361704</v>
      </c>
      <c r="I12" s="131">
        <v>22456.209871441148</v>
      </c>
      <c r="J12" s="131">
        <v>22623.213764241234</v>
      </c>
      <c r="K12" s="131">
        <v>22791.553688183718</v>
      </c>
      <c r="L12" s="131">
        <v>22960.211185476277</v>
      </c>
      <c r="M12" s="131">
        <v>23130.116748248805</v>
      </c>
      <c r="N12" s="131">
        <v>23301.279612185848</v>
      </c>
      <c r="O12" s="132">
        <v>23473.709081316025</v>
      </c>
    </row>
    <row r="13" spans="1:15" ht="16.5" customHeight="1">
      <c r="A13" s="130" t="s">
        <v>96</v>
      </c>
      <c r="B13" s="131">
        <v>908.49312807999991</v>
      </c>
      <c r="C13" s="131">
        <v>976.20610841000007</v>
      </c>
      <c r="D13" s="131">
        <v>796.91009664201442</v>
      </c>
      <c r="E13" s="131">
        <v>1001.8708526793918</v>
      </c>
      <c r="F13" s="131">
        <v>1009.115808159356</v>
      </c>
      <c r="G13" s="131">
        <v>1016.6077120148639</v>
      </c>
      <c r="H13" s="131">
        <v>1024.1595511031055</v>
      </c>
      <c r="I13" s="131">
        <v>1031.7718049040529</v>
      </c>
      <c r="J13" s="131">
        <v>1039.4449567354081</v>
      </c>
      <c r="K13" s="131">
        <v>1047.1794937814141</v>
      </c>
      <c r="L13" s="131">
        <v>1054.9286220353968</v>
      </c>
      <c r="M13" s="131">
        <v>1062.7350938384586</v>
      </c>
      <c r="N13" s="131">
        <v>1070.5993335328635</v>
      </c>
      <c r="O13" s="132">
        <v>1078.5217686010067</v>
      </c>
    </row>
    <row r="14" spans="1:15" ht="16.5" customHeight="1">
      <c r="A14" s="130" t="s">
        <v>97</v>
      </c>
      <c r="B14" s="131">
        <v>12825.785337599997</v>
      </c>
      <c r="C14" s="131">
        <v>13781.7332952</v>
      </c>
      <c r="D14" s="131">
        <v>11250.49548200491</v>
      </c>
      <c r="E14" s="131">
        <v>14144.059096650235</v>
      </c>
      <c r="F14" s="131">
        <v>14246.34082107326</v>
      </c>
      <c r="G14" s="131">
        <v>14352.10887550396</v>
      </c>
      <c r="H14" s="131">
        <v>14458.723074396781</v>
      </c>
      <c r="I14" s="131">
        <v>14566.190186880744</v>
      </c>
      <c r="J14" s="131">
        <v>14674.517036264584</v>
      </c>
      <c r="K14" s="131">
        <v>14783.710500443492</v>
      </c>
      <c r="L14" s="131">
        <v>14893.109958146775</v>
      </c>
      <c r="M14" s="131">
        <v>15003.318971837063</v>
      </c>
      <c r="N14" s="131">
        <v>15114.343532228659</v>
      </c>
      <c r="O14" s="132">
        <v>15226.189674367151</v>
      </c>
    </row>
    <row r="15" spans="1:15" ht="16.5" customHeight="1" thickBot="1">
      <c r="A15" s="133" t="s">
        <v>98</v>
      </c>
      <c r="B15" s="134">
        <v>694.7300391199999</v>
      </c>
      <c r="C15" s="134">
        <v>746.51055348999989</v>
      </c>
      <c r="D15" s="134">
        <v>609.40183860859918</v>
      </c>
      <c r="E15" s="134">
        <v>766.13653440188773</v>
      </c>
      <c r="F15" s="134">
        <v>771.67679447480157</v>
      </c>
      <c r="G15" s="134">
        <v>777.40589742313114</v>
      </c>
      <c r="H15" s="134">
        <v>783.18083319649224</v>
      </c>
      <c r="I15" s="134">
        <v>789.00196845604034</v>
      </c>
      <c r="J15" s="134">
        <v>794.86967279766498</v>
      </c>
      <c r="K15" s="134">
        <v>800.78431877402249</v>
      </c>
      <c r="L15" s="134">
        <v>806.71012273295025</v>
      </c>
      <c r="M15" s="134">
        <v>812.67977764117416</v>
      </c>
      <c r="N15" s="134">
        <v>818.69360799571905</v>
      </c>
      <c r="O15" s="135">
        <v>824.75194069488737</v>
      </c>
    </row>
    <row r="16" spans="1:15" ht="13.5" customHeight="1" thickTop="1" thickBot="1">
      <c r="A16" s="136" t="s">
        <v>99</v>
      </c>
      <c r="B16" s="155">
        <f>SUM(B11:B15)</f>
        <v>53440.772239999991</v>
      </c>
      <c r="C16" s="155">
        <f t="shared" ref="C16:O16" si="0">SUM(C11:C15)</f>
        <v>57423.888729999999</v>
      </c>
      <c r="D16" s="155">
        <f t="shared" si="0"/>
        <v>46877.064508353789</v>
      </c>
      <c r="E16" s="155">
        <f t="shared" si="0"/>
        <v>58933.579569375972</v>
      </c>
      <c r="F16" s="155">
        <f t="shared" si="0"/>
        <v>59359.753421138579</v>
      </c>
      <c r="G16" s="155">
        <f t="shared" si="0"/>
        <v>59800.453647933158</v>
      </c>
      <c r="H16" s="155">
        <f t="shared" si="0"/>
        <v>60244.679476653255</v>
      </c>
      <c r="I16" s="155">
        <f t="shared" si="0"/>
        <v>60692.459112003111</v>
      </c>
      <c r="J16" s="155">
        <f t="shared" si="0"/>
        <v>61143.820984435763</v>
      </c>
      <c r="K16" s="155">
        <f t="shared" si="0"/>
        <v>61598.793751847879</v>
      </c>
      <c r="L16" s="155">
        <f t="shared" si="0"/>
        <v>62054.624825611558</v>
      </c>
      <c r="M16" s="155">
        <f t="shared" si="0"/>
        <v>62513.829049321095</v>
      </c>
      <c r="N16" s="155">
        <f t="shared" si="0"/>
        <v>62976.431384286072</v>
      </c>
      <c r="O16" s="155">
        <f t="shared" si="0"/>
        <v>63442.4569765298</v>
      </c>
    </row>
    <row r="17" spans="1:15" ht="16.5" customHeight="1" thickBot="1">
      <c r="A17" s="138" t="s">
        <v>100</v>
      </c>
      <c r="B17" s="9"/>
      <c r="C17" s="9"/>
      <c r="D17" s="9"/>
      <c r="E17" s="9"/>
      <c r="F17" s="9"/>
      <c r="G17" s="9"/>
      <c r="H17" s="9"/>
      <c r="I17" s="9"/>
      <c r="J17" s="9"/>
      <c r="K17" s="9"/>
      <c r="L17" s="9"/>
      <c r="M17" s="9"/>
      <c r="N17" s="9"/>
      <c r="O17" s="10"/>
    </row>
    <row r="18" spans="1:15" ht="16.5" customHeight="1">
      <c r="A18" s="127" t="s">
        <v>94</v>
      </c>
      <c r="B18" s="139"/>
      <c r="C18" s="139"/>
      <c r="D18" s="139"/>
      <c r="E18" s="139"/>
      <c r="F18" s="139"/>
      <c r="G18" s="139"/>
      <c r="H18" s="139"/>
      <c r="I18" s="139"/>
      <c r="J18" s="139"/>
      <c r="K18" s="139"/>
      <c r="L18" s="139"/>
      <c r="M18" s="139"/>
      <c r="N18" s="139"/>
      <c r="O18" s="140"/>
    </row>
    <row r="19" spans="1:15" ht="16.5" customHeight="1">
      <c r="A19" s="130" t="s">
        <v>95</v>
      </c>
      <c r="B19" s="141"/>
      <c r="C19" s="141"/>
      <c r="D19" s="141"/>
      <c r="E19" s="141"/>
      <c r="F19" s="141"/>
      <c r="G19" s="141"/>
      <c r="H19" s="141"/>
      <c r="I19" s="141"/>
      <c r="J19" s="141"/>
      <c r="K19" s="141"/>
      <c r="L19" s="141"/>
      <c r="M19" s="141"/>
      <c r="N19" s="141"/>
      <c r="O19" s="142"/>
    </row>
    <row r="20" spans="1:15" ht="16.5" customHeight="1">
      <c r="A20" s="130" t="s">
        <v>96</v>
      </c>
      <c r="B20" s="141"/>
      <c r="C20" s="141"/>
      <c r="D20" s="141"/>
      <c r="E20" s="141"/>
      <c r="F20" s="141"/>
      <c r="G20" s="141"/>
      <c r="H20" s="141"/>
      <c r="I20" s="141"/>
      <c r="J20" s="141"/>
      <c r="K20" s="141"/>
      <c r="L20" s="141"/>
      <c r="M20" s="141"/>
      <c r="N20" s="141"/>
      <c r="O20" s="142"/>
    </row>
    <row r="21" spans="1:15" ht="16.5" customHeight="1">
      <c r="A21" s="130" t="s">
        <v>97</v>
      </c>
      <c r="B21" s="141"/>
      <c r="C21" s="141"/>
      <c r="D21" s="141"/>
      <c r="E21" s="141"/>
      <c r="F21" s="141"/>
      <c r="G21" s="141"/>
      <c r="H21" s="141"/>
      <c r="I21" s="141"/>
      <c r="J21" s="141"/>
      <c r="K21" s="141"/>
      <c r="L21" s="141"/>
      <c r="M21" s="141"/>
      <c r="N21" s="141"/>
      <c r="O21" s="142"/>
    </row>
    <row r="22" spans="1:15" ht="16.5" customHeight="1" thickBot="1">
      <c r="A22" s="133" t="s">
        <v>98</v>
      </c>
      <c r="B22" s="143"/>
      <c r="C22" s="143"/>
      <c r="D22" s="143"/>
      <c r="E22" s="143"/>
      <c r="F22" s="143"/>
      <c r="G22" s="143"/>
      <c r="H22" s="143"/>
      <c r="I22" s="143"/>
      <c r="J22" s="143"/>
      <c r="K22" s="143"/>
      <c r="L22" s="143"/>
      <c r="M22" s="143"/>
      <c r="N22" s="143"/>
      <c r="O22" s="144"/>
    </row>
    <row r="23" spans="1:15" ht="13.5" customHeight="1" thickTop="1" thickBot="1">
      <c r="A23" s="136" t="s">
        <v>101</v>
      </c>
      <c r="B23" s="137"/>
      <c r="C23" s="137"/>
      <c r="D23" s="137"/>
      <c r="E23" s="137"/>
      <c r="F23" s="137"/>
      <c r="G23" s="137"/>
      <c r="H23" s="137"/>
      <c r="I23" s="137"/>
      <c r="J23" s="137"/>
      <c r="K23" s="137"/>
      <c r="L23" s="137"/>
      <c r="M23" s="137"/>
      <c r="N23" s="137"/>
      <c r="O23" s="137"/>
    </row>
    <row r="24" spans="1:15" s="147" customFormat="1" ht="16.5" customHeight="1" thickBot="1">
      <c r="A24" s="138" t="s">
        <v>102</v>
      </c>
      <c r="B24" s="145"/>
      <c r="C24" s="145"/>
      <c r="D24" s="145"/>
      <c r="E24" s="145"/>
      <c r="F24" s="145"/>
      <c r="G24" s="145"/>
      <c r="H24" s="145"/>
      <c r="I24" s="145"/>
      <c r="J24" s="145"/>
      <c r="K24" s="145"/>
      <c r="L24" s="145"/>
      <c r="M24" s="145"/>
      <c r="N24" s="145"/>
      <c r="O24" s="146"/>
    </row>
  </sheetData>
  <mergeCells count="5">
    <mergeCell ref="A1:O1"/>
    <mergeCell ref="A2:O2"/>
    <mergeCell ref="A4:O4"/>
    <mergeCell ref="A5:O5"/>
    <mergeCell ref="B9:O9"/>
  </mergeCells>
  <printOptions horizontalCentered="1"/>
  <pageMargins left="0.5" right="0.5" top="0.75" bottom="0.75" header="0.5" footer="0.5"/>
  <pageSetup scale="87" orientation="landscape" r:id="rId1"/>
  <headerFooter alignWithMargins="0">
    <oddFooter>&amp;R&amp;A</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AFC879EFC76504892D677FC198B3985" ma:contentTypeVersion="29" ma:contentTypeDescription="Create a new document." ma:contentTypeScope="" ma:versionID="e9fc91c76379b1a9099fe37b9181552b">
  <xsd:schema xmlns:xsd="http://www.w3.org/2001/XMLSchema" xmlns:xs="http://www.w3.org/2001/XMLSchema" xmlns:p="http://schemas.microsoft.com/office/2006/metadata/properties" xmlns:ns2="dda99549-dd31-4abb-8b7d-4abbd81c42d9" xmlns:ns3="89f39b9d-8020-4f1a-a959-49d5a9ada7a8" targetNamespace="http://schemas.microsoft.com/office/2006/metadata/properties" ma:root="true" ma:fieldsID="9a0fdcbce4a409fd9be76479f1ed3cdb" ns2:_="" ns3:_="">
    <xsd:import namespace="dda99549-dd31-4abb-8b7d-4abbd81c42d9"/>
    <xsd:import namespace="89f39b9d-8020-4f1a-a959-49d5a9ada7a8"/>
    <xsd:element name="properties">
      <xsd:complexType>
        <xsd:sequence>
          <xsd:element name="documentManagement">
            <xsd:complexType>
              <xsd:all>
                <xsd:element ref="ns2:Service" minOccurs="0"/>
                <xsd:element ref="ns2:Target_x0020_Audiences" minOccurs="0"/>
                <xsd:element ref="ns2:_x0074_hv5" minOccurs="0"/>
                <xsd:element ref="ns2:ep9h" minOccurs="0"/>
                <xsd:element ref="ns2:zguw" minOccurs="0"/>
                <xsd:element ref="ns3:_dlc_DocId" minOccurs="0"/>
                <xsd:element ref="ns3:_dlc_DocIdUrl" minOccurs="0"/>
                <xsd:element ref="ns3:_dlc_DocIdPersistId"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99549-dd31-4abb-8b7d-4abbd81c42d9" elementFormDefault="qualified">
    <xsd:import namespace="http://schemas.microsoft.com/office/2006/documentManagement/types"/>
    <xsd:import namespace="http://schemas.microsoft.com/office/infopath/2007/PartnerControls"/>
    <xsd:element name="Service" ma:index="8" nillable="true" ma:displayName="Category" ma:indexed="true" ma:internalName="Service">
      <xsd:simpleType>
        <xsd:restriction base="dms:Text">
          <xsd:maxLength value="255"/>
        </xsd:restriction>
      </xsd:simpleType>
    </xsd:element>
    <xsd:element name="Target_x0020_Audiences" ma:index="9" nillable="true" ma:displayName="Target Audiences" ma:internalName="Target_x0020_Audiences">
      <xsd:simpleType>
        <xsd:restriction base="dms:Unknown"/>
      </xsd:simpleType>
    </xsd:element>
    <xsd:element name="_x0074_hv5" ma:index="10" nillable="true" ma:displayName="Type" ma:internalName="_x0074_hv5">
      <xsd:simpleType>
        <xsd:restriction base="dms:Text"/>
      </xsd:simpleType>
    </xsd:element>
    <xsd:element name="ep9h" ma:index="11" nillable="true" ma:displayName="CCA" ma:internalName="ep9h">
      <xsd:simpleType>
        <xsd:restriction base="dms:Text"/>
      </xsd:simpleType>
    </xsd:element>
    <xsd:element name="zguw" ma:index="12" nillable="true" ma:displayName="Type" ma:internalName="zguw">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f39b9d-8020-4f1a-a959-49d5a9ada7a8"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_dlc_DocIdUrl xmlns="89f39b9d-8020-4f1a-a959-49d5a9ada7a8">
      <Url>https://smud.sharepoint.com/sites/cca/_layouts/15/DocIdRedir.aspx?ID=2W26ZHM4EJDW-502295810-12626</Url>
      <Description>2W26ZHM4EJDW-502295810-12626</Description>
    </_dlc_DocIdUrl>
    <_dlc_DocId xmlns="89f39b9d-8020-4f1a-a959-49d5a9ada7a8">2W26ZHM4EJDW-502295810-12626</_dlc_DocId>
    <zguw xmlns="dda99549-dd31-4abb-8b7d-4abbd81c42d9" xsi:nil="true"/>
    <_x0074_hv5 xmlns="dda99549-dd31-4abb-8b7d-4abbd81c42d9" xsi:nil="true"/>
    <Target_x0020_Audiences xmlns="dda99549-dd31-4abb-8b7d-4abbd81c42d9" xsi:nil="true"/>
    <ep9h xmlns="dda99549-dd31-4abb-8b7d-4abbd81c42d9" xsi:nil="true"/>
    <Service xmlns="dda99549-dd31-4abb-8b7d-4abbd81c42d9" xsi:nil="true"/>
  </documentManagement>
</p:properties>
</file>

<file path=customXml/itemProps1.xml><?xml version="1.0" encoding="utf-8"?>
<ds:datastoreItem xmlns:ds="http://schemas.openxmlformats.org/officeDocument/2006/customXml" ds:itemID="{4DBA0A06-71EA-4791-BB3B-E64AFFD23D48}">
  <ds:schemaRefs>
    <ds:schemaRef ds:uri="http://schemas.microsoft.com/sharepoint/events"/>
  </ds:schemaRefs>
</ds:datastoreItem>
</file>

<file path=customXml/itemProps2.xml><?xml version="1.0" encoding="utf-8"?>
<ds:datastoreItem xmlns:ds="http://schemas.openxmlformats.org/officeDocument/2006/customXml" ds:itemID="{2837C5E8-2241-4E39-BB65-36AD44769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99549-dd31-4abb-8b7d-4abbd81c42d9"/>
    <ds:schemaRef ds:uri="89f39b9d-8020-4f1a-a959-49d5a9ada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da99549-dd31-4abb-8b7d-4abbd81c42d9"/>
    <ds:schemaRef ds:uri="http://schemas.microsoft.com/office/2006/documentManagement/types"/>
    <ds:schemaRef ds:uri="89f39b9d-8020-4f1a-a959-49d5a9ada7a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FormsList&amp;FilerInfo</vt:lpstr>
      <vt:lpstr>Form 1.1b</vt:lpstr>
      <vt:lpstr>Form 1.3</vt:lpstr>
      <vt:lpstr>Form 4</vt:lpstr>
      <vt:lpstr>Form 8.1a (CCA)</vt:lpstr>
      <vt:lpstr>Form 8.1b (CCA)</vt:lpstr>
      <vt:lpstr>CoName</vt:lpstr>
      <vt:lpstr>filedate</vt:lpstr>
      <vt:lpstr>Cover!Print_Area</vt:lpstr>
      <vt:lpstr>'Form 1.1b'!Print_Area</vt:lpstr>
      <vt:lpstr>'Form 1.3'!Print_Area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Blake Elder</cp:lastModifiedBy>
  <cp:lastPrinted>2016-11-23T21:49:40Z</cp:lastPrinted>
  <dcterms:created xsi:type="dcterms:W3CDTF">2004-04-26T18:12:37Z</dcterms:created>
  <dcterms:modified xsi:type="dcterms:W3CDTF">2021-06-30T20:33:08Z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4e3bd597-8afe-46c9-b89b-7a73a55210f2</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0x0101008AFC879EFC76504892D677FC198B3985</vt:lpwstr>
  </property>
</Properties>
</file>