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Santa Barbara\SBCE IEPR\"/>
    </mc:Choice>
  </mc:AlternateContent>
  <xr:revisionPtr revIDLastSave="0" documentId="13_ncr:1_{E52E47C1-7DD3-41A5-8906-A0389DF31089}"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17" i="38" l="1"/>
  <c r="K16" i="38"/>
  <c r="K15" i="38"/>
  <c r="K14" i="38"/>
  <c r="K13" i="38"/>
  <c r="K12" i="38"/>
  <c r="K11" i="38"/>
  <c r="K10" i="38"/>
  <c r="K9" i="38"/>
  <c r="J22" i="37"/>
  <c r="J21" i="37"/>
  <c r="J20" i="37"/>
  <c r="J19" i="37"/>
  <c r="J18" i="37"/>
  <c r="J17" i="37"/>
  <c r="J16" i="37"/>
  <c r="J15" i="37"/>
  <c r="J14" i="37"/>
  <c r="J13" i="37"/>
  <c r="J12" i="37"/>
  <c r="J11" i="37"/>
  <c r="J10" i="37"/>
  <c r="J9" i="37"/>
  <c r="K18" i="38" l="1"/>
  <c r="B2" i="35"/>
  <c r="K19" i="38" l="1"/>
  <c r="K20" i="38" l="1"/>
  <c r="K21" i="38" l="1"/>
  <c r="K22" i="38"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<sst xmlns="http://schemas.openxmlformats.org/spreadsheetml/2006/main" count="247" uniqueCount="128">
  <si>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</si>
  <si>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</si>
  <si>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</si>
  <si>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</si>
  <si>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</si>
  <si>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</si>
  <si>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</si>
  <si>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</si>
  <si>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</si>
  <si>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</si>
  <si>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</si>
  <si>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</si>
  <si>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</si>
  <si>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</si>
  <si>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</si>
  <si>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</si>
  <si>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</si>
  <si>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</si>
  <si>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</si>
  <si>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</si>
  <si>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</si>
  <si>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</si>
  <si>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</si>
  <si>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</si>
  <si>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</si>
  <si>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</si>
  <si>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</si>
  <si>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</si>
  <si>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</si>
  <si>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</si>
  <si>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</si>
  <si>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</si>
  <si>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</si>
  <si>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</si>
  <si>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</si>
  <si>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</si>
  <si>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</si>
  <si>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</si>
  <si>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</si>
  <si>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</si>
  <si>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</si>
  <si>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</si>
  <si>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</si>
  <si>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</si>
  <si>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</si>
  <si>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</si>
  <si>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</si>
  <si>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</si>
  <si>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</si>
  <si>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</si>
  <si>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</si>
  <si>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</si>
  <si>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</si>
  <si>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</si>
  <si>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</si>
  <si>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</si>
  <si>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</si>
  <si>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</si>
  <si>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</si>
  <si>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</si>
  <si>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</si>
  <si>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</si>
  <si>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</si>
  <si>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</si>
  <si>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</si>
  <si>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</si>
  <si>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</si>
  <si>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</si>
  <si>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</si>
  <si>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</si>
  <si>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</si>
  <si>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</si>
  <si>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</si>
  <si>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</si>
  <si>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</si>
  <si>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</si>
  <si>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</si>
  <si>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</si>
  <si>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</si>
  <si>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</si>
  <si>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</si>
  <si>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</si>
  <si>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</si>
  <si>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</si>
  <si>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</si>
  <si>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</si>
  <si>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</si>
  <si>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</si>
  <si>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</si>
  <si>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</si>
  <si>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</si>
  <si>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</si>
  <si>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</si>
  <si>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</si>
  <si>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</si>
  <si>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</si>
  <si>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</si>
  <si>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</si>
  <si>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</si>
  <si>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</si>
  <si>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</si>
  <si>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</si>
  <si>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</si>
  <si>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</si>
  <si>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</si>
  <si>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</si>
  <si>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</si>
  <si>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</si>
  <si>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</si>
  <si>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</si>
  <si>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</si>
  <si>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</si>
  <si>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</si>
  <si>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</si>
  <si>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</si>
  <si>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</si>
  <si>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</si>
  <si>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</si>
  <si>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</si>
  <si>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</si>
  <si>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</si>
  <si>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</si>
  <si>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</si>
  <si>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</si>
  <si>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</si>
  <si>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</si>
  <si>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</si>
  <si>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Santa Barbara Clean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</si>
</sst>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21">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2" fontId="2" fillId="0" borderId="0" xfId="20" applyNumberFormat="1"/>
    <xf numFmtId="170" fontId="2" fillId="0" borderId="0" xfId="20" applyNumberFormat="1"/>
    <xf numFmtId="0" fontId="7" fillId="13" borderId="6" xfId="20" applyFont="1" applyFill="1" applyBorder="1" applyAlignment="1">
      <alignment vertical="top" wrapText="1"/>
    </xf>
    <xf numFmtId="0" fontId="2" fillId="13" borderId="7" xfId="20" applyFill="1" applyBorder="1"/>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84" t="s">
        <v>6</v>
      </c>
      <c r="B1" s="185"/>
    </row>
    <row r="2" spans="1:2" ht="17.399999999999999" x14ac:dyDescent="0.2">
      <c r="A2" s="186"/>
      <c r="B2" s="177"/>
    </row>
    <row r="3" spans="1:2" ht="17.399999999999999" x14ac:dyDescent="0.2">
      <c r="A3" s="186" t="s">
        <v>5</v>
      </c>
      <c r="B3" s="177"/>
    </row>
    <row r="4" spans="1:2" ht="17.399999999999999" x14ac:dyDescent="0.2">
      <c r="A4" s="186" t="s">
        <v>56</v>
      </c>
      <c r="B4" s="187"/>
    </row>
    <row r="5" spans="1:2" ht="17.399999999999999" x14ac:dyDescent="0.2">
      <c r="A5" s="186" t="s">
        <v>57</v>
      </c>
      <c r="B5" s="187"/>
    </row>
    <row r="6" spans="1:2" ht="17.399999999999999" x14ac:dyDescent="0.2">
      <c r="A6" s="82"/>
      <c r="B6" s="83"/>
    </row>
    <row r="7" spans="1:2" ht="210.6" customHeight="1" x14ac:dyDescent="0.2">
      <c r="A7" s="176" t="s">
        <v>58</v>
      </c>
      <c r="B7" s="177"/>
    </row>
    <row r="8" spans="1:2" ht="18.75" customHeight="1" x14ac:dyDescent="0.2">
      <c r="A8" s="84"/>
      <c r="B8" s="83"/>
    </row>
    <row r="9" spans="1:2" ht="15.6" x14ac:dyDescent="0.2">
      <c r="A9" s="85" t="s">
        <v>50</v>
      </c>
      <c r="B9" s="83"/>
    </row>
    <row r="10" spans="1:2" ht="84" customHeight="1" x14ac:dyDescent="0.2">
      <c r="A10" s="176" t="s">
        <v>59</v>
      </c>
      <c r="B10" s="177"/>
    </row>
    <row r="11" spans="1:2" ht="16.5" customHeight="1" x14ac:dyDescent="0.2">
      <c r="A11" s="84"/>
      <c r="B11" s="83"/>
    </row>
    <row r="12" spans="1:2" ht="17.25" customHeight="1" x14ac:dyDescent="0.2">
      <c r="A12" s="178" t="s">
        <v>60</v>
      </c>
      <c r="B12" s="179"/>
    </row>
    <row r="13" spans="1:2" ht="127.5" customHeight="1" x14ac:dyDescent="0.2">
      <c r="A13" s="176" t="s">
        <v>61</v>
      </c>
      <c r="B13" s="177"/>
    </row>
    <row r="14" spans="1:2" ht="17.25" customHeight="1" x14ac:dyDescent="0.2">
      <c r="A14" s="84"/>
      <c r="B14" s="83"/>
    </row>
    <row r="15" spans="1:2" ht="15.6" x14ac:dyDescent="0.2">
      <c r="A15" s="85" t="s">
        <v>51</v>
      </c>
      <c r="B15" s="83"/>
    </row>
    <row r="16" spans="1:2" ht="46.5" customHeight="1" x14ac:dyDescent="0.2">
      <c r="A16" s="180" t="s">
        <v>62</v>
      </c>
      <c r="B16" s="181"/>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2" t="s">
        <v>64</v>
      </c>
      <c r="B21" s="183"/>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8" t="s">
        <v>65</v>
      </c>
      <c r="C1" s="188"/>
      <c r="D1" s="188"/>
      <c r="E1" s="188"/>
      <c r="F1" s="188"/>
      <c r="G1" s="188"/>
      <c r="H1" s="188"/>
      <c r="I1" s="188"/>
      <c r="J1" s="188"/>
    </row>
    <row r="2" spans="2:10" s="94" customFormat="1" ht="15.6" x14ac:dyDescent="0.3">
      <c r="B2" s="189" t="str">
        <f>'FormsList&amp;FilerInfo'!B2</f>
        <v>Santa Barbara Clean Energy</v>
      </c>
      <c r="C2" s="190"/>
      <c r="D2" s="190"/>
      <c r="E2" s="190"/>
      <c r="F2" s="190"/>
      <c r="G2" s="190"/>
      <c r="H2" s="190"/>
      <c r="I2" s="190"/>
      <c r="J2" s="190"/>
    </row>
    <row r="3" spans="2:10" s="94" customFormat="1" ht="13.2" x14ac:dyDescent="0.25">
      <c r="B3" s="191"/>
      <c r="C3" s="191"/>
      <c r="D3" s="191"/>
      <c r="E3" s="191"/>
      <c r="F3" s="191"/>
      <c r="G3" s="191"/>
      <c r="H3" s="191"/>
      <c r="I3" s="191"/>
      <c r="J3" s="191"/>
    </row>
    <row r="4" spans="2:10" s="93" customFormat="1" ht="20.100000000000001" customHeight="1" x14ac:dyDescent="0.25">
      <c r="B4" s="192" t="s">
        <v>100</v>
      </c>
      <c r="C4" s="192"/>
      <c r="D4" s="192"/>
      <c r="E4" s="192"/>
      <c r="F4" s="192"/>
      <c r="G4" s="192"/>
      <c r="H4" s="192"/>
      <c r="I4" s="192"/>
      <c r="J4" s="192"/>
    </row>
    <row r="5" spans="2:10" s="94" customFormat="1" ht="13.2" x14ac:dyDescent="0.25">
      <c r="B5" s="193" t="s">
        <v>66</v>
      </c>
      <c r="C5" s="193"/>
      <c r="D5" s="193"/>
      <c r="E5" s="193"/>
      <c r="F5" s="193"/>
      <c r="G5" s="193"/>
      <c r="H5" s="193"/>
      <c r="I5" s="193"/>
      <c r="J5" s="193"/>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c r="D9" s="102"/>
      <c r="E9" s="102"/>
      <c r="F9" s="102"/>
      <c r="G9" s="102"/>
      <c r="H9" s="102"/>
      <c r="I9" s="102"/>
      <c r="J9" s="102">
        <f t="shared" ref="J9:J22" si="0">SUM(C9:I9)</f>
        <v>0</v>
      </c>
    </row>
    <row r="10" spans="2:10" x14ac:dyDescent="0.2">
      <c r="B10" s="101">
        <v>2020</v>
      </c>
      <c r="C10" s="102"/>
      <c r="D10" s="102"/>
      <c r="E10" s="102"/>
      <c r="F10" s="102"/>
      <c r="G10" s="102"/>
      <c r="H10" s="102"/>
      <c r="I10" s="102"/>
      <c r="J10" s="102">
        <f t="shared" si="0"/>
        <v>0</v>
      </c>
    </row>
    <row r="11" spans="2:10" x14ac:dyDescent="0.2">
      <c r="B11" s="101">
        <v>2021</v>
      </c>
      <c r="C11" s="103">
        <v>26.253226763731</v>
      </c>
      <c r="D11" s="103">
        <v>0</v>
      </c>
      <c r="E11" s="103">
        <v>0</v>
      </c>
      <c r="F11" s="103">
        <v>0</v>
      </c>
      <c r="G11" s="103"/>
      <c r="H11" s="103"/>
      <c r="I11" s="103"/>
      <c r="J11" s="103">
        <f t="shared" si="0"/>
        <v>26.253226763731</v>
      </c>
    </row>
    <row r="12" spans="2:10" x14ac:dyDescent="0.2">
      <c r="B12" s="101">
        <v>2022</v>
      </c>
      <c r="C12" s="103">
        <v>117.26970621874635</v>
      </c>
      <c r="D12" s="103">
        <v>113.5518067273926</v>
      </c>
      <c r="E12" s="103">
        <v>14.814767793978925</v>
      </c>
      <c r="F12" s="103">
        <v>5.0086739996768408</v>
      </c>
      <c r="G12" s="103"/>
      <c r="H12" s="103"/>
      <c r="I12" s="103"/>
      <c r="J12" s="103">
        <f t="shared" si="0"/>
        <v>250.64495473979471</v>
      </c>
    </row>
    <row r="13" spans="2:10" x14ac:dyDescent="0.2">
      <c r="B13" s="101">
        <v>2023</v>
      </c>
      <c r="C13" s="103">
        <v>117.85605474984003</v>
      </c>
      <c r="D13" s="103">
        <v>143.85972386072237</v>
      </c>
      <c r="E13" s="103">
        <v>19.062891312033301</v>
      </c>
      <c r="F13" s="103">
        <v>6.2757574466400348</v>
      </c>
      <c r="G13" s="103"/>
      <c r="H13" s="103"/>
      <c r="I13" s="103"/>
      <c r="J13" s="103">
        <f t="shared" si="0"/>
        <v>287.05442736923573</v>
      </c>
    </row>
    <row r="14" spans="2:10" x14ac:dyDescent="0.2">
      <c r="B14" s="101">
        <v>2024</v>
      </c>
      <c r="C14" s="103">
        <v>118.44533502358921</v>
      </c>
      <c r="D14" s="103">
        <v>144.57902248002597</v>
      </c>
      <c r="E14" s="103">
        <v>19.158205768593465</v>
      </c>
      <c r="F14" s="103">
        <v>6.3071362338732362</v>
      </c>
      <c r="G14" s="103"/>
      <c r="H14" s="103"/>
      <c r="I14" s="103"/>
      <c r="J14" s="103">
        <f t="shared" si="0"/>
        <v>288.48969950608188</v>
      </c>
    </row>
    <row r="15" spans="2:10" x14ac:dyDescent="0.2">
      <c r="B15" s="101">
        <v>2025</v>
      </c>
      <c r="C15" s="103">
        <v>119.03756169870717</v>
      </c>
      <c r="D15" s="103">
        <v>145.30191759242609</v>
      </c>
      <c r="E15" s="103">
        <v>19.253996797436429</v>
      </c>
      <c r="F15" s="103">
        <v>6.3386719150425996</v>
      </c>
      <c r="G15" s="103"/>
      <c r="H15" s="103"/>
      <c r="I15" s="103"/>
      <c r="J15" s="103">
        <f t="shared" si="0"/>
        <v>289.93214800361227</v>
      </c>
    </row>
    <row r="16" spans="2:10" x14ac:dyDescent="0.2">
      <c r="B16" s="101">
        <v>2026</v>
      </c>
      <c r="C16" s="103">
        <v>119.6327495072007</v>
      </c>
      <c r="D16" s="103">
        <v>146.02842718038818</v>
      </c>
      <c r="E16" s="103">
        <v>19.350266781423613</v>
      </c>
      <c r="F16" s="103">
        <v>6.3703652746178152</v>
      </c>
      <c r="G16" s="103"/>
      <c r="H16" s="103"/>
      <c r="I16" s="103"/>
      <c r="J16" s="103">
        <f t="shared" si="0"/>
        <v>291.3818087436303</v>
      </c>
    </row>
    <row r="17" spans="2:10" x14ac:dyDescent="0.2">
      <c r="B17" s="101">
        <v>2027</v>
      </c>
      <c r="C17" s="103">
        <v>120.23091325473668</v>
      </c>
      <c r="D17" s="103">
        <v>146.75856931629014</v>
      </c>
      <c r="E17" s="103">
        <v>19.447018115330732</v>
      </c>
      <c r="F17" s="103">
        <v>6.4022171009909004</v>
      </c>
      <c r="G17" s="103"/>
      <c r="H17" s="103"/>
      <c r="I17" s="103"/>
      <c r="J17" s="103">
        <f t="shared" si="0"/>
        <v>292.83871778734846</v>
      </c>
    </row>
    <row r="18" spans="2:10" x14ac:dyDescent="0.2">
      <c r="B18" s="101">
        <v>2028</v>
      </c>
      <c r="C18" s="103">
        <v>120.83206782101033</v>
      </c>
      <c r="D18" s="103">
        <v>147.49236216287156</v>
      </c>
      <c r="E18" s="103">
        <v>19.544253205907381</v>
      </c>
      <c r="F18" s="103">
        <v>6.4342281864958553</v>
      </c>
      <c r="G18" s="103"/>
      <c r="H18" s="103"/>
      <c r="I18" s="103"/>
      <c r="J18" s="103">
        <f t="shared" si="0"/>
        <v>294.30291137628512</v>
      </c>
    </row>
    <row r="19" spans="2:10" x14ac:dyDescent="0.2">
      <c r="B19" s="101">
        <v>2029</v>
      </c>
      <c r="C19" s="103">
        <v>121.43622816011538</v>
      </c>
      <c r="D19" s="103">
        <v>148.22982397368594</v>
      </c>
      <c r="E19" s="103">
        <v>19.641974471936919</v>
      </c>
      <c r="F19" s="103">
        <v>6.4663993274283333</v>
      </c>
      <c r="G19" s="103"/>
      <c r="H19" s="103"/>
      <c r="I19" s="103"/>
      <c r="J19" s="103">
        <f t="shared" si="0"/>
        <v>295.77442593316658</v>
      </c>
    </row>
    <row r="20" spans="2:10" x14ac:dyDescent="0.2">
      <c r="B20" s="101">
        <v>2030</v>
      </c>
      <c r="C20" s="103">
        <v>122.04340930091594</v>
      </c>
      <c r="D20" s="103">
        <v>148.97097309355433</v>
      </c>
      <c r="E20" s="103">
        <v>19.740184344296598</v>
      </c>
      <c r="F20" s="103">
        <v>6.4987313240654743</v>
      </c>
      <c r="G20" s="103"/>
      <c r="H20" s="103"/>
      <c r="I20" s="103"/>
      <c r="J20" s="103">
        <f t="shared" si="0"/>
        <v>297.25329806283236</v>
      </c>
    </row>
    <row r="21" spans="2:10" x14ac:dyDescent="0.2">
      <c r="B21" s="101">
        <v>2031</v>
      </c>
      <c r="C21" s="103">
        <v>122.6536263474205</v>
      </c>
      <c r="D21" s="103">
        <v>149.71582795902208</v>
      </c>
      <c r="E21" s="103">
        <v>19.838885266018078</v>
      </c>
      <c r="F21" s="103">
        <v>6.5312249806858018</v>
      </c>
      <c r="G21" s="103"/>
      <c r="H21" s="103"/>
      <c r="I21" s="103"/>
      <c r="J21" s="103">
        <f t="shared" si="0"/>
        <v>298.73956455314641</v>
      </c>
    </row>
    <row r="22" spans="2:10" x14ac:dyDescent="0.2">
      <c r="B22" s="101">
        <v>2032</v>
      </c>
      <c r="C22" s="103">
        <v>123.26689447915761</v>
      </c>
      <c r="D22" s="103">
        <v>150.46440709881716</v>
      </c>
      <c r="E22" s="103">
        <v>19.938079692348161</v>
      </c>
      <c r="F22" s="103">
        <v>6.5638811055892292</v>
      </c>
      <c r="G22" s="103"/>
      <c r="H22" s="103"/>
      <c r="I22" s="103"/>
      <c r="J22" s="103">
        <f t="shared" si="0"/>
        <v>300.23326237591215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1"/>
  <sheetViews>
    <sheetView showGridLines="0" zoomScaleNormal="100"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8" t="s">
        <v>72</v>
      </c>
      <c r="C1" s="188"/>
      <c r="D1" s="188"/>
      <c r="E1" s="188"/>
      <c r="F1" s="188"/>
      <c r="G1" s="188"/>
      <c r="H1" s="188"/>
      <c r="I1" s="188"/>
      <c r="J1" s="188"/>
      <c r="K1" s="188"/>
    </row>
    <row r="2" spans="2:11" ht="15.6" x14ac:dyDescent="0.3">
      <c r="B2" s="189" t="str">
        <f>'FormsList&amp;FilerInfo'!B2</f>
        <v>Santa Barbara Clean Energy</v>
      </c>
      <c r="C2" s="189"/>
      <c r="D2" s="189"/>
      <c r="E2" s="189"/>
      <c r="F2" s="189"/>
      <c r="G2" s="189"/>
      <c r="H2" s="189"/>
      <c r="I2" s="189"/>
      <c r="J2" s="189"/>
      <c r="K2" s="189"/>
    </row>
    <row r="3" spans="2:11" ht="13.2" x14ac:dyDescent="0.25">
      <c r="B3" s="104"/>
      <c r="C3" s="105"/>
      <c r="D3" s="105"/>
      <c r="E3" s="105"/>
      <c r="F3" s="105"/>
      <c r="G3" s="105"/>
      <c r="H3" s="105"/>
      <c r="I3" s="105"/>
      <c r="J3" s="105"/>
      <c r="K3" s="105"/>
    </row>
    <row r="4" spans="2:11" s="93" customFormat="1" ht="20.100000000000001" customHeight="1" x14ac:dyDescent="0.25">
      <c r="B4" s="194" t="s">
        <v>99</v>
      </c>
      <c r="C4" s="194"/>
      <c r="D4" s="194"/>
      <c r="E4" s="194"/>
      <c r="F4" s="194"/>
      <c r="G4" s="194"/>
      <c r="H4" s="194"/>
      <c r="I4" s="194"/>
      <c r="J4" s="194"/>
      <c r="K4" s="194"/>
    </row>
    <row r="5" spans="2:11" ht="13.2" x14ac:dyDescent="0.25">
      <c r="B5" s="191" t="s">
        <v>73</v>
      </c>
      <c r="C5" s="191"/>
      <c r="D5" s="191"/>
      <c r="E5" s="191"/>
      <c r="F5" s="191"/>
      <c r="G5" s="191"/>
      <c r="H5" s="191"/>
      <c r="I5" s="191"/>
      <c r="J5" s="191"/>
      <c r="K5" s="191"/>
    </row>
    <row r="6" spans="2:11" ht="20.100000000000001" customHeight="1" x14ac:dyDescent="0.3">
      <c r="B6" s="106"/>
      <c r="C6" s="106"/>
      <c r="D6" s="106"/>
      <c r="E6" s="106"/>
      <c r="F6" s="106"/>
      <c r="G6" s="106"/>
      <c r="H6" s="106"/>
      <c r="I6" s="106"/>
      <c r="J6" s="106"/>
      <c r="K6" s="106"/>
    </row>
    <row r="7" spans="2:11" ht="13.2" x14ac:dyDescent="0.25">
      <c r="B7" s="195" t="s">
        <v>74</v>
      </c>
      <c r="C7" s="195"/>
      <c r="D7" s="195"/>
      <c r="E7" s="195"/>
      <c r="F7" s="195"/>
      <c r="G7" s="195"/>
      <c r="H7" s="195"/>
      <c r="I7" s="195"/>
      <c r="J7" s="195"/>
      <c r="K7" s="195"/>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c r="D9" s="109"/>
      <c r="E9" s="109"/>
      <c r="F9" s="109"/>
      <c r="G9" s="109"/>
      <c r="H9" s="109"/>
      <c r="I9" s="109"/>
      <c r="J9" s="109"/>
      <c r="K9" s="102">
        <f t="shared" ref="K9:K22" si="0">SUM(C9:J9)</f>
        <v>0</v>
      </c>
    </row>
    <row r="10" spans="2:11" x14ac:dyDescent="0.2">
      <c r="B10" s="101">
        <v>2020</v>
      </c>
      <c r="C10" s="109"/>
      <c r="D10" s="109"/>
      <c r="E10" s="109"/>
      <c r="F10" s="109"/>
      <c r="G10" s="109"/>
      <c r="H10" s="109"/>
      <c r="I10" s="109"/>
      <c r="J10" s="109"/>
      <c r="K10" s="102">
        <f t="shared" si="0"/>
        <v>0</v>
      </c>
    </row>
    <row r="11" spans="2:11" x14ac:dyDescent="0.2">
      <c r="B11" s="101">
        <v>2021</v>
      </c>
      <c r="C11" s="110">
        <v>24.738873631999997</v>
      </c>
      <c r="D11" s="110">
        <v>0</v>
      </c>
      <c r="E11" s="110">
        <v>0</v>
      </c>
      <c r="F11" s="110">
        <v>0</v>
      </c>
      <c r="G11" s="110"/>
      <c r="H11" s="110"/>
      <c r="I11" s="110"/>
      <c r="J11" s="110">
        <v>1.4843324179199997</v>
      </c>
      <c r="K11" s="103">
        <f t="shared" si="0"/>
        <v>26.223206049919998</v>
      </c>
    </row>
    <row r="12" spans="2:11" x14ac:dyDescent="0.2">
      <c r="B12" s="101">
        <v>2022</v>
      </c>
      <c r="C12" s="103">
        <v>20.662694999731062</v>
      </c>
      <c r="D12" s="103">
        <v>29.527005166359491</v>
      </c>
      <c r="E12" s="103">
        <v>2.4413811939748045</v>
      </c>
      <c r="F12" s="103">
        <v>0.58029588793465936</v>
      </c>
      <c r="G12" s="103"/>
      <c r="H12" s="103"/>
      <c r="I12" s="103"/>
      <c r="J12" s="110">
        <v>1.2397616999838637</v>
      </c>
      <c r="K12" s="103">
        <f t="shared" si="0"/>
        <v>54.451138947983885</v>
      </c>
    </row>
    <row r="13" spans="2:11" x14ac:dyDescent="0.2">
      <c r="B13" s="101">
        <v>2023</v>
      </c>
      <c r="C13" s="110">
        <v>20.766008474729716</v>
      </c>
      <c r="D13" s="110">
        <v>29.674640192191283</v>
      </c>
      <c r="E13" s="110">
        <v>2.4535880999446782</v>
      </c>
      <c r="F13" s="110">
        <v>0.58319736737433259</v>
      </c>
      <c r="G13" s="110"/>
      <c r="H13" s="110"/>
      <c r="I13" s="110"/>
      <c r="J13" s="110">
        <v>1.245960508483783</v>
      </c>
      <c r="K13" s="103">
        <f t="shared" si="0"/>
        <v>54.72339464272379</v>
      </c>
    </row>
    <row r="14" spans="2:11" x14ac:dyDescent="0.2">
      <c r="B14" s="101">
        <v>2024</v>
      </c>
      <c r="C14" s="110">
        <v>20.869838517103364</v>
      </c>
      <c r="D14" s="110">
        <v>29.823013393152237</v>
      </c>
      <c r="E14" s="110">
        <v>2.4658560404444012</v>
      </c>
      <c r="F14" s="110">
        <v>0.58611335421120414</v>
      </c>
      <c r="G14" s="103"/>
      <c r="H14" s="103"/>
      <c r="I14" s="103"/>
      <c r="J14" s="110">
        <v>1.2521903110262018</v>
      </c>
      <c r="K14" s="103">
        <f t="shared" si="0"/>
        <v>54.99701161593741</v>
      </c>
    </row>
    <row r="15" spans="2:11" x14ac:dyDescent="0.2">
      <c r="B15" s="101">
        <v>2025</v>
      </c>
      <c r="C15" s="110">
        <v>20.974187709688877</v>
      </c>
      <c r="D15" s="110">
        <v>29.972128460117997</v>
      </c>
      <c r="E15" s="110">
        <v>2.4781853206466229</v>
      </c>
      <c r="F15" s="110">
        <v>0.58904392098226011</v>
      </c>
      <c r="G15" s="110"/>
      <c r="H15" s="110"/>
      <c r="I15" s="110"/>
      <c r="J15" s="110">
        <v>1.2584512625813327</v>
      </c>
      <c r="K15" s="103">
        <f t="shared" si="0"/>
        <v>55.271996674017096</v>
      </c>
    </row>
    <row r="16" spans="2:11" x14ac:dyDescent="0.2">
      <c r="B16" s="101">
        <v>2026</v>
      </c>
      <c r="C16" s="110">
        <v>21.079058648237318</v>
      </c>
      <c r="D16" s="110">
        <v>30.121989102418585</v>
      </c>
      <c r="E16" s="110">
        <v>2.4905762472498556</v>
      </c>
      <c r="F16" s="110">
        <v>0.59198914058717134</v>
      </c>
      <c r="G16" s="103"/>
      <c r="H16" s="103"/>
      <c r="I16" s="103"/>
      <c r="J16" s="110">
        <v>1.2647435188942391</v>
      </c>
      <c r="K16" s="103">
        <f t="shared" si="0"/>
        <v>55.548356657387174</v>
      </c>
    </row>
    <row r="17" spans="2:11" x14ac:dyDescent="0.2">
      <c r="B17" s="101">
        <v>2027</v>
      </c>
      <c r="C17" s="110">
        <v>21.184453941478502</v>
      </c>
      <c r="D17" s="110">
        <v>30.272599047930676</v>
      </c>
      <c r="E17" s="110">
        <v>2.5030291284861046</v>
      </c>
      <c r="F17" s="110">
        <v>0.59494908629010712</v>
      </c>
      <c r="G17" s="110"/>
      <c r="H17" s="110"/>
      <c r="I17" s="110"/>
      <c r="J17" s="110">
        <v>1.2710672364887101</v>
      </c>
      <c r="K17" s="103">
        <f t="shared" si="0"/>
        <v>55.826098440674102</v>
      </c>
    </row>
    <row r="18" spans="2:11" x14ac:dyDescent="0.2">
      <c r="B18" s="101">
        <v>2028</v>
      </c>
      <c r="C18" s="110">
        <v>21.29037621118589</v>
      </c>
      <c r="D18" s="110">
        <v>30.423962043170327</v>
      </c>
      <c r="E18" s="110">
        <v>2.5155442741285348</v>
      </c>
      <c r="F18" s="110">
        <v>0.59792383172155761</v>
      </c>
      <c r="G18" s="103"/>
      <c r="H18" s="103"/>
      <c r="I18" s="103"/>
      <c r="J18" s="110">
        <v>1.2774225726711534</v>
      </c>
      <c r="K18" s="103">
        <f t="shared" si="0"/>
        <v>56.105228932877473</v>
      </c>
    </row>
    <row r="19" spans="2:11" x14ac:dyDescent="0.2">
      <c r="B19" s="101">
        <v>2029</v>
      </c>
      <c r="C19" s="110">
        <v>21.396828092241819</v>
      </c>
      <c r="D19" s="110">
        <v>30.576081853386174</v>
      </c>
      <c r="E19" s="110">
        <v>2.5281219954991774</v>
      </c>
      <c r="F19" s="110">
        <v>0.60091345088016535</v>
      </c>
      <c r="G19" s="103"/>
      <c r="H19" s="103"/>
      <c r="I19" s="103"/>
      <c r="J19" s="110">
        <v>1.2838096855345091</v>
      </c>
      <c r="K19" s="103">
        <f t="shared" si="0"/>
        <v>56.385755077541837</v>
      </c>
    </row>
    <row r="20" spans="2:11" x14ac:dyDescent="0.2">
      <c r="B20" s="101">
        <v>2030</v>
      </c>
      <c r="C20" s="110">
        <v>21.503812232703027</v>
      </c>
      <c r="D20" s="110">
        <v>30.728962262653102</v>
      </c>
      <c r="E20" s="110">
        <v>2.5407626054766732</v>
      </c>
      <c r="F20" s="110">
        <v>0.60391801813456614</v>
      </c>
      <c r="G20" s="103"/>
      <c r="H20" s="103"/>
      <c r="I20" s="103"/>
      <c r="J20" s="110">
        <v>1.2902287339621816</v>
      </c>
      <c r="K20" s="103">
        <f t="shared" si="0"/>
        <v>56.667683852929542</v>
      </c>
    </row>
    <row r="21" spans="2:11" x14ac:dyDescent="0.2">
      <c r="B21" s="101">
        <v>2031</v>
      </c>
      <c r="C21" s="110">
        <v>21.611331293866538</v>
      </c>
      <c r="D21" s="110">
        <v>30.882607073966366</v>
      </c>
      <c r="E21" s="110">
        <v>2.5534664185040561</v>
      </c>
      <c r="F21" s="110">
        <v>0.6069376082252389</v>
      </c>
      <c r="G21" s="103"/>
      <c r="H21" s="103"/>
      <c r="I21" s="103"/>
      <c r="J21" s="110">
        <v>1.2966798776319923</v>
      </c>
      <c r="K21" s="103">
        <f t="shared" si="0"/>
        <v>56.951022272194194</v>
      </c>
    </row>
    <row r="22" spans="2:11" x14ac:dyDescent="0.2">
      <c r="B22" s="101">
        <v>2032</v>
      </c>
      <c r="C22" s="103">
        <v>21.719387950335868</v>
      </c>
      <c r="D22" s="103">
        <v>31.037020109336193</v>
      </c>
      <c r="E22" s="103">
        <v>2.566233750596576</v>
      </c>
      <c r="F22" s="103">
        <v>0.60997229626636507</v>
      </c>
      <c r="G22" s="103"/>
      <c r="H22" s="103"/>
      <c r="I22" s="103"/>
      <c r="J22" s="103">
        <v>1.303163277020152</v>
      </c>
      <c r="K22" s="103">
        <f t="shared" si="0"/>
        <v>57.235777383555153</v>
      </c>
    </row>
    <row r="26" spans="2:11" x14ac:dyDescent="0.2">
      <c r="C26" s="174"/>
      <c r="D26" s="174"/>
    </row>
    <row r="27" spans="2:11" x14ac:dyDescent="0.2">
      <c r="C27" s="174"/>
      <c r="D27" s="174"/>
    </row>
    <row r="30" spans="2:11" x14ac:dyDescent="0.2">
      <c r="C30" s="174"/>
    </row>
    <row r="31" spans="2:11" x14ac:dyDescent="0.2">
      <c r="C31" s="175"/>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6" t="s">
        <v>102</v>
      </c>
      <c r="C1" s="196"/>
      <c r="D1" s="196"/>
      <c r="E1" s="196"/>
      <c r="F1" s="196"/>
      <c r="G1" s="196"/>
      <c r="H1" s="196"/>
      <c r="I1" s="196"/>
      <c r="J1" s="196"/>
      <c r="K1" s="196"/>
      <c r="L1" s="196"/>
      <c r="M1" s="196"/>
      <c r="N1" s="196"/>
      <c r="O1" s="196"/>
      <c r="P1" s="196"/>
      <c r="Q1" s="196"/>
      <c r="R1" s="196"/>
      <c r="S1" s="196"/>
      <c r="T1" s="196"/>
    </row>
    <row r="2" spans="2:20" ht="16.5" customHeight="1" x14ac:dyDescent="0.3">
      <c r="B2" s="197" t="str">
        <f>'FormsList&amp;FilerInfo'!B2</f>
        <v>Santa Barbara Clean Energy</v>
      </c>
      <c r="C2" s="197"/>
      <c r="D2" s="197"/>
      <c r="E2" s="197"/>
      <c r="F2" s="197"/>
      <c r="G2" s="197"/>
      <c r="H2" s="197"/>
      <c r="I2" s="197"/>
      <c r="J2" s="197"/>
      <c r="K2" s="197"/>
      <c r="L2" s="197"/>
      <c r="M2" s="197"/>
      <c r="N2" s="197"/>
      <c r="O2" s="197"/>
      <c r="P2" s="197"/>
      <c r="Q2" s="197"/>
      <c r="R2" s="197"/>
      <c r="S2" s="197"/>
      <c r="T2" s="197"/>
    </row>
    <row r="3" spans="2:20" ht="16.5" customHeight="1" x14ac:dyDescent="0.3">
      <c r="B3" s="154"/>
      <c r="C3" s="154"/>
      <c r="D3" s="154"/>
      <c r="E3" s="154"/>
      <c r="F3" s="154"/>
      <c r="G3" s="154"/>
      <c r="H3" s="154"/>
      <c r="I3" s="154"/>
      <c r="J3" s="154"/>
      <c r="K3" s="154"/>
      <c r="L3" s="155"/>
    </row>
    <row r="4" spans="2:20" ht="16.5" customHeight="1" x14ac:dyDescent="0.3">
      <c r="B4" s="198" t="s">
        <v>103</v>
      </c>
      <c r="C4" s="198"/>
      <c r="D4" s="198"/>
      <c r="E4" s="198"/>
      <c r="F4" s="198"/>
      <c r="G4" s="198"/>
      <c r="H4" s="198"/>
      <c r="I4" s="198"/>
      <c r="J4" s="198"/>
      <c r="K4" s="198"/>
      <c r="L4" s="198"/>
      <c r="M4" s="198"/>
      <c r="N4" s="198"/>
      <c r="O4" s="198"/>
      <c r="P4" s="198"/>
      <c r="Q4" s="198"/>
      <c r="R4" s="198"/>
      <c r="S4" s="198"/>
      <c r="T4" s="198"/>
    </row>
    <row r="6" spans="2:20" ht="33.75" customHeight="1" x14ac:dyDescent="0.3">
      <c r="D6" s="157"/>
      <c r="E6" s="199" t="s">
        <v>104</v>
      </c>
      <c r="F6" s="200"/>
      <c r="G6" s="200"/>
      <c r="H6" s="200"/>
      <c r="I6" s="200"/>
      <c r="J6" s="201"/>
      <c r="K6" s="202" t="s">
        <v>105</v>
      </c>
      <c r="L6" s="202"/>
      <c r="M6" s="202"/>
      <c r="N6" s="202"/>
      <c r="O6" s="202"/>
      <c r="P6" s="202" t="s">
        <v>106</v>
      </c>
      <c r="Q6" s="202"/>
      <c r="R6" s="202"/>
      <c r="S6" s="202"/>
      <c r="T6" s="202"/>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3" t="s">
        <v>49</v>
      </c>
      <c r="B1" s="203"/>
      <c r="C1" s="203"/>
      <c r="D1" s="203"/>
      <c r="E1" s="203"/>
      <c r="F1" s="203"/>
      <c r="G1" s="203"/>
      <c r="H1" s="203"/>
      <c r="I1" s="203"/>
      <c r="J1" s="203"/>
      <c r="K1" s="203"/>
      <c r="L1" s="203"/>
      <c r="M1" s="203"/>
      <c r="N1" s="203"/>
      <c r="O1" s="203"/>
      <c r="P1" s="203"/>
      <c r="Q1" s="203"/>
      <c r="R1" s="20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8" t="s">
        <v>83</v>
      </c>
      <c r="C1" s="208"/>
      <c r="D1" s="208"/>
      <c r="E1" s="208"/>
      <c r="F1" s="208"/>
      <c r="G1" s="208"/>
      <c r="H1" s="208"/>
      <c r="I1" s="208"/>
      <c r="J1" s="208"/>
      <c r="K1" s="208"/>
      <c r="L1" s="208"/>
      <c r="M1" s="208"/>
      <c r="N1" s="208"/>
      <c r="O1" s="208"/>
      <c r="P1" s="208"/>
    </row>
    <row r="2" spans="1:17" ht="15.6" x14ac:dyDescent="0.3">
      <c r="B2" s="209" t="str">
        <f>+'FormsList&amp;FilerInfo'!B2</f>
        <v>Santa Barbara Clean Energy</v>
      </c>
      <c r="C2" s="210"/>
      <c r="D2" s="210"/>
      <c r="E2" s="210"/>
      <c r="F2" s="210"/>
      <c r="G2" s="210"/>
      <c r="H2" s="210"/>
      <c r="I2" s="210"/>
      <c r="J2" s="210"/>
      <c r="K2" s="210"/>
      <c r="L2" s="210"/>
      <c r="M2" s="210"/>
      <c r="N2" s="210"/>
      <c r="O2" s="210"/>
      <c r="P2" s="210"/>
    </row>
    <row r="3" spans="1:17" ht="15.6" x14ac:dyDescent="0.3">
      <c r="B3" s="78"/>
      <c r="C3" s="76"/>
      <c r="D3" s="76"/>
      <c r="E3" s="76"/>
      <c r="F3" s="76"/>
      <c r="G3" s="76"/>
      <c r="H3" s="76"/>
      <c r="I3" s="76"/>
      <c r="J3" s="76"/>
      <c r="K3" s="76"/>
      <c r="L3" s="76"/>
      <c r="M3" s="76"/>
      <c r="N3" s="76"/>
      <c r="O3" s="76"/>
      <c r="P3" s="76"/>
    </row>
    <row r="4" spans="1:17" ht="17.399999999999999" x14ac:dyDescent="0.3">
      <c r="B4" s="211" t="s">
        <v>7</v>
      </c>
      <c r="C4" s="211"/>
      <c r="D4" s="211"/>
      <c r="E4" s="211"/>
      <c r="F4" s="211"/>
      <c r="G4" s="211"/>
      <c r="H4" s="211"/>
      <c r="I4" s="211"/>
      <c r="J4" s="211"/>
      <c r="K4" s="211"/>
      <c r="L4" s="211"/>
      <c r="M4" s="211"/>
      <c r="N4" s="211"/>
      <c r="O4" s="211"/>
      <c r="P4" s="211"/>
    </row>
    <row r="5" spans="1:17" x14ac:dyDescent="0.25">
      <c r="B5" s="212" t="s">
        <v>55</v>
      </c>
      <c r="C5" s="212"/>
      <c r="D5" s="212"/>
      <c r="E5" s="212"/>
      <c r="F5" s="212"/>
      <c r="G5" s="212"/>
      <c r="H5" s="212"/>
      <c r="I5" s="212"/>
      <c r="J5" s="212"/>
      <c r="K5" s="212"/>
      <c r="L5" s="212"/>
      <c r="M5" s="212"/>
      <c r="N5" s="212"/>
      <c r="O5" s="212"/>
      <c r="P5" s="212"/>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4" t="s">
        <v>11</v>
      </c>
      <c r="C11" s="205"/>
      <c r="D11" s="205"/>
      <c r="E11" s="205"/>
      <c r="F11" s="205"/>
      <c r="G11" s="205"/>
      <c r="H11" s="205"/>
      <c r="I11" s="205"/>
      <c r="J11" s="205"/>
      <c r="K11" s="205"/>
      <c r="L11" s="205"/>
      <c r="M11" s="205"/>
      <c r="N11" s="205"/>
      <c r="O11" s="206"/>
      <c r="P11" s="207"/>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3" t="s">
        <v>84</v>
      </c>
      <c r="B1" s="214"/>
      <c r="C1" s="214"/>
      <c r="D1" s="214"/>
      <c r="E1" s="214"/>
      <c r="F1" s="214"/>
      <c r="G1" s="214"/>
      <c r="H1" s="214"/>
      <c r="I1" s="214"/>
      <c r="J1" s="214"/>
      <c r="K1" s="214"/>
      <c r="L1" s="214"/>
      <c r="M1" s="214"/>
      <c r="N1" s="214"/>
      <c r="O1" s="214"/>
    </row>
    <row r="2" spans="1:15" ht="16.5" customHeight="1" x14ac:dyDescent="0.25">
      <c r="A2" s="215" t="str">
        <f>'FormsList&amp;FilerInfo'!B2</f>
        <v>Santa Barbara Clean Energy</v>
      </c>
      <c r="B2" s="216"/>
      <c r="C2" s="216"/>
      <c r="D2" s="216"/>
      <c r="E2" s="216"/>
      <c r="F2" s="216"/>
      <c r="G2" s="216"/>
      <c r="H2" s="216"/>
      <c r="I2" s="216"/>
      <c r="J2" s="216"/>
      <c r="K2" s="216"/>
      <c r="L2" s="216"/>
      <c r="M2" s="216"/>
      <c r="N2" s="216"/>
      <c r="O2" s="216"/>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7" t="s">
        <v>85</v>
      </c>
      <c r="B4" s="218"/>
      <c r="C4" s="218"/>
      <c r="D4" s="218"/>
      <c r="E4" s="218"/>
      <c r="F4" s="218"/>
      <c r="G4" s="218"/>
      <c r="H4" s="218"/>
      <c r="I4" s="218"/>
      <c r="J4" s="218"/>
      <c r="K4" s="218"/>
      <c r="L4" s="218"/>
      <c r="M4" s="218"/>
      <c r="N4" s="218"/>
      <c r="O4" s="218"/>
    </row>
    <row r="5" spans="1:15" ht="16.5" customHeight="1" x14ac:dyDescent="0.25">
      <c r="A5" s="219" t="s">
        <v>55</v>
      </c>
      <c r="B5" s="220"/>
      <c r="C5" s="220"/>
      <c r="D5" s="220"/>
      <c r="E5" s="220"/>
      <c r="F5" s="220"/>
      <c r="G5" s="220"/>
      <c r="H5" s="220"/>
      <c r="I5" s="220"/>
      <c r="J5" s="220"/>
      <c r="K5" s="220"/>
      <c r="L5" s="220"/>
      <c r="M5" s="220"/>
      <c r="N5" s="220"/>
      <c r="O5" s="220"/>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