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San Jacinto\SJP IEPR\2021\"/>
    </mc:Choice>
  </mc:AlternateContent>
  <xr:revisionPtr revIDLastSave="0" documentId="13_ncr:1_{0BB22B84-34AF-42D5-84EB-2A6C80C12AA0}"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8" l="1"/>
  <c r="J11" i="38"/>
  <c r="J16" i="38" l="1"/>
  <c r="J14" i="38"/>
  <c r="J13" i="38"/>
  <c r="J15" i="38" l="1"/>
  <c r="J17" i="38" l="1"/>
  <c r="J18" i="38"/>
  <c r="J19" i="38" l="1"/>
  <c r="J20" i="38" l="1"/>
  <c r="J22" i="38" l="1"/>
  <c r="J21" i="38"/>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<sst xmlns="http://schemas.openxmlformats.org/spreadsheetml/2006/main" count="247" uniqueCount="128">
  <si>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</si>
  <si>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</si>
  <si>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</si>
  <si>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</si>
  <si>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</si>
  <si>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</si>
  <si>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</si>
  <si>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</si>
  <si>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</si>
  <si>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</si>
  <si>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</si>
  <si>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</si>
  <si>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</si>
  <si>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</si>
  <si>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</si>
  <si>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</si>
  <si>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</si>
  <si>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</si>
  <si>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</si>
  <si>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</si>
  <si>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</si>
  <si>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</si>
  <si>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</si>
  <si>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</si>
  <si>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</si>
  <si>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</si>
  <si>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</si>
  <si>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</si>
  <si>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</si>
  <si>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</si>
  <si>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</si>
  <si>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</si>
  <si>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</si>
  <si>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</si>
  <si>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</si>
  <si>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</si>
  <si>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</si>
  <si>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</si>
  <si>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</si>
  <si>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</si>
  <si>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</si>
  <si>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</si>
  <si>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</si>
  <si>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</si>
  <si>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</si>
  <si>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</si>
  <si>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</si>
  <si>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</si>
  <si>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</si>
  <si>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</si>
  <si>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</si>
  <si>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</si>
  <si>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</si>
  <si>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</si>
  <si>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</si>
  <si>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</si>
  <si>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</si>
  <si>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</si>
  <si>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</si>
  <si>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</si>
  <si>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</si>
  <si>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</si>
  <si>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</si>
  <si>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</si>
  <si>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</si>
  <si>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</si>
  <si>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</si>
  <si>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</si>
  <si>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</si>
  <si>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</si>
  <si>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</si>
  <si>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</si>
  <si>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</si>
  <si>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</si>
  <si>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</si>
  <si>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</si>
  <si>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</si>
  <si>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</si>
  <si>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</si>
  <si>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</si>
  <si>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</si>
  <si>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</si>
  <si>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</si>
  <si>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</si>
  <si>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</si>
  <si>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</si>
  <si>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</si>
  <si>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</si>
  <si>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</si>
  <si>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</si>
  <si>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</si>
  <si>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</si>
  <si>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</si>
  <si>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</si>
  <si>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</si>
  <si>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</si>
  <si>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</si>
  <si>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</si>
  <si>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</si>
  <si>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</si>
  <si>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</si>
  <si>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</si>
  <si>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</si>
  <si>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</si>
  <si>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</si>
  <si>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</si>
  <si>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</si>
  <si>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</si>
  <si>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</si>
  <si>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</si>
  <si>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</si>
  <si>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</si>
  <si>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</si>
  <si>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</si>
  <si>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</si>
  <si>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</si>
  <si>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</si>
  <si>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</si>
  <si>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</si>
  <si>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</si>
  <si>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</si>
  <si>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</si>
  <si>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</si>
  <si>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</si>
  <si>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</si>
  <si>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</si>
  <si>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</si>
  <si>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San Jacinto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</si>
</sst>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19">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82" t="s">
        <v>6</v>
      </c>
      <c r="B1" s="183"/>
    </row>
    <row r="2" spans="1:2" ht="17.399999999999999" x14ac:dyDescent="0.2">
      <c r="A2" s="184"/>
      <c r="B2" s="175"/>
    </row>
    <row r="3" spans="1:2" ht="17.399999999999999" x14ac:dyDescent="0.2">
      <c r="A3" s="184" t="s">
        <v>5</v>
      </c>
      <c r="B3" s="175"/>
    </row>
    <row r="4" spans="1:2" ht="17.399999999999999" x14ac:dyDescent="0.2">
      <c r="A4" s="184" t="s">
        <v>56</v>
      </c>
      <c r="B4" s="185"/>
    </row>
    <row r="5" spans="1:2" ht="17.399999999999999" x14ac:dyDescent="0.2">
      <c r="A5" s="184" t="s">
        <v>57</v>
      </c>
      <c r="B5" s="185"/>
    </row>
    <row r="6" spans="1:2" ht="17.399999999999999" x14ac:dyDescent="0.2">
      <c r="A6" s="82"/>
      <c r="B6" s="83"/>
    </row>
    <row r="7" spans="1:2" ht="210.6" customHeight="1" x14ac:dyDescent="0.2">
      <c r="A7" s="174" t="s">
        <v>58</v>
      </c>
      <c r="B7" s="175"/>
    </row>
    <row r="8" spans="1:2" ht="18.75" customHeight="1" x14ac:dyDescent="0.2">
      <c r="A8" s="84"/>
      <c r="B8" s="83"/>
    </row>
    <row r="9" spans="1:2" ht="15.6" x14ac:dyDescent="0.2">
      <c r="A9" s="85" t="s">
        <v>50</v>
      </c>
      <c r="B9" s="83"/>
    </row>
    <row r="10" spans="1:2" ht="84" customHeight="1" x14ac:dyDescent="0.2">
      <c r="A10" s="174" t="s">
        <v>59</v>
      </c>
      <c r="B10" s="175"/>
    </row>
    <row r="11" spans="1:2" ht="16.5" customHeight="1" x14ac:dyDescent="0.2">
      <c r="A11" s="84"/>
      <c r="B11" s="83"/>
    </row>
    <row r="12" spans="1:2" ht="17.25" customHeight="1" x14ac:dyDescent="0.2">
      <c r="A12" s="176" t="s">
        <v>60</v>
      </c>
      <c r="B12" s="177"/>
    </row>
    <row r="13" spans="1:2" ht="127.5" customHeight="1" x14ac:dyDescent="0.2">
      <c r="A13" s="174" t="s">
        <v>61</v>
      </c>
      <c r="B13" s="175"/>
    </row>
    <row r="14" spans="1:2" ht="17.25" customHeight="1" x14ac:dyDescent="0.2">
      <c r="A14" s="84"/>
      <c r="B14" s="83"/>
    </row>
    <row r="15" spans="1:2" ht="15.6" x14ac:dyDescent="0.2">
      <c r="A15" s="85" t="s">
        <v>51</v>
      </c>
      <c r="B15" s="83"/>
    </row>
    <row r="16" spans="1:2" ht="46.5" customHeight="1" x14ac:dyDescent="0.2">
      <c r="A16" s="178" t="s">
        <v>62</v>
      </c>
      <c r="B16" s="179"/>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0" t="s">
        <v>64</v>
      </c>
      <c r="B21" s="181"/>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6" t="s">
        <v>65</v>
      </c>
      <c r="C1" s="186"/>
      <c r="D1" s="186"/>
      <c r="E1" s="186"/>
      <c r="F1" s="186"/>
      <c r="G1" s="186"/>
      <c r="H1" s="186"/>
      <c r="I1" s="186"/>
      <c r="J1" s="186"/>
    </row>
    <row r="2" spans="2:10" s="94" customFormat="1" ht="15.6" x14ac:dyDescent="0.3">
      <c r="B2" s="187" t="str">
        <f>'FormsList&amp;FilerInfo'!B2</f>
        <v>San Jacinto Power</v>
      </c>
      <c r="C2" s="188"/>
      <c r="D2" s="188"/>
      <c r="E2" s="188"/>
      <c r="F2" s="188"/>
      <c r="G2" s="188"/>
      <c r="H2" s="188"/>
      <c r="I2" s="188"/>
      <c r="J2" s="188"/>
    </row>
    <row r="3" spans="2:10" s="94" customFormat="1" ht="13.2" x14ac:dyDescent="0.25">
      <c r="B3" s="189"/>
      <c r="C3" s="189"/>
      <c r="D3" s="189"/>
      <c r="E3" s="189"/>
      <c r="F3" s="189"/>
      <c r="G3" s="189"/>
      <c r="H3" s="189"/>
      <c r="I3" s="189"/>
      <c r="J3" s="189"/>
    </row>
    <row r="4" spans="2:10" s="93" customFormat="1" ht="20.100000000000001" customHeight="1" x14ac:dyDescent="0.25">
      <c r="B4" s="190" t="s">
        <v>100</v>
      </c>
      <c r="C4" s="190"/>
      <c r="D4" s="190"/>
      <c r="E4" s="190"/>
      <c r="F4" s="190"/>
      <c r="G4" s="190"/>
      <c r="H4" s="190"/>
      <c r="I4" s="190"/>
      <c r="J4" s="190"/>
    </row>
    <row r="5" spans="2:10" s="94" customFormat="1" ht="13.2" x14ac:dyDescent="0.25">
      <c r="B5" s="191" t="s">
        <v>66</v>
      </c>
      <c r="C5" s="191"/>
      <c r="D5" s="191"/>
      <c r="E5" s="191"/>
      <c r="F5" s="191"/>
      <c r="G5" s="191"/>
      <c r="H5" s="191"/>
      <c r="I5" s="191"/>
      <c r="J5" s="191"/>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v>94.607319535846429</v>
      </c>
      <c r="D9" s="102">
        <v>36.824959618628263</v>
      </c>
      <c r="E9" s="102">
        <v>9.5252058024000199</v>
      </c>
      <c r="F9" s="102">
        <v>18.212466560047851</v>
      </c>
      <c r="G9" s="102"/>
      <c r="H9" s="102"/>
      <c r="I9" s="102"/>
      <c r="J9" s="102">
        <f t="shared" ref="J9:J22" si="0">SUM(C9:I9)</f>
        <v>159.16995151692257</v>
      </c>
    </row>
    <row r="10" spans="2:10" x14ac:dyDescent="0.2">
      <c r="B10" s="101">
        <v>2020</v>
      </c>
      <c r="C10" s="102">
        <v>110.6853991385336</v>
      </c>
      <c r="D10" s="102">
        <v>34.119910696829201</v>
      </c>
      <c r="E10" s="102">
        <v>5.3261803224000008</v>
      </c>
      <c r="F10" s="102">
        <v>16.374856674243901</v>
      </c>
      <c r="G10" s="102"/>
      <c r="H10" s="102"/>
      <c r="I10" s="102"/>
      <c r="J10" s="102">
        <f t="shared" si="0"/>
        <v>166.50634683200673</v>
      </c>
    </row>
    <row r="11" spans="2:10" x14ac:dyDescent="0.2">
      <c r="B11" s="101">
        <v>2021</v>
      </c>
      <c r="C11" s="103">
        <v>108.35176980484135</v>
      </c>
      <c r="D11" s="103">
        <v>36.574624848654842</v>
      </c>
      <c r="E11" s="103">
        <v>11.129771814150395</v>
      </c>
      <c r="F11" s="103">
        <v>14.998287370998419</v>
      </c>
      <c r="G11" s="103"/>
      <c r="H11" s="103"/>
      <c r="I11" s="103"/>
      <c r="J11" s="103">
        <f t="shared" si="0"/>
        <v>171.054453838645</v>
      </c>
    </row>
    <row r="12" spans="2:10" x14ac:dyDescent="0.2">
      <c r="B12" s="101">
        <v>2022</v>
      </c>
      <c r="C12" s="103">
        <v>108.89352865386554</v>
      </c>
      <c r="D12" s="103">
        <v>36.757497972898115</v>
      </c>
      <c r="E12" s="103">
        <v>11.185420673221145</v>
      </c>
      <c r="F12" s="103">
        <v>15.073278807853409</v>
      </c>
      <c r="G12" s="103"/>
      <c r="H12" s="103"/>
      <c r="I12" s="103"/>
      <c r="J12" s="103">
        <f t="shared" si="0"/>
        <v>171.9097261078382</v>
      </c>
    </row>
    <row r="13" spans="2:10" x14ac:dyDescent="0.2">
      <c r="B13" s="101">
        <v>2023</v>
      </c>
      <c r="C13" s="103">
        <v>109.43799629713487</v>
      </c>
      <c r="D13" s="103">
        <v>36.941285462762593</v>
      </c>
      <c r="E13" s="103">
        <v>11.241347776587252</v>
      </c>
      <c r="F13" s="103">
        <v>15.148645201892675</v>
      </c>
      <c r="G13" s="103"/>
      <c r="H13" s="103"/>
      <c r="I13" s="103"/>
      <c r="J13" s="103">
        <f t="shared" si="0"/>
        <v>172.76927473837739</v>
      </c>
    </row>
    <row r="14" spans="2:10" x14ac:dyDescent="0.2">
      <c r="B14" s="101">
        <v>2024</v>
      </c>
      <c r="C14" s="103">
        <v>109.98518627862052</v>
      </c>
      <c r="D14" s="103">
        <v>37.125991890076406</v>
      </c>
      <c r="E14" s="103">
        <v>11.297554515470187</v>
      </c>
      <c r="F14" s="103">
        <v>15.224388427902138</v>
      </c>
      <c r="G14" s="103"/>
      <c r="H14" s="103"/>
      <c r="I14" s="103"/>
      <c r="J14" s="103">
        <f t="shared" si="0"/>
        <v>173.63312111206926</v>
      </c>
    </row>
    <row r="15" spans="2:10" x14ac:dyDescent="0.2">
      <c r="B15" s="101">
        <v>2025</v>
      </c>
      <c r="C15" s="103">
        <v>110.53511221001359</v>
      </c>
      <c r="D15" s="103">
        <v>37.31162184952678</v>
      </c>
      <c r="E15" s="103">
        <v>11.354042288047536</v>
      </c>
      <c r="F15" s="103">
        <v>15.300510370041648</v>
      </c>
      <c r="G15" s="103"/>
      <c r="H15" s="103"/>
      <c r="I15" s="103"/>
      <c r="J15" s="103">
        <f t="shared" si="0"/>
        <v>174.50128671762957</v>
      </c>
    </row>
    <row r="16" spans="2:10" x14ac:dyDescent="0.2">
      <c r="B16" s="101">
        <v>2026</v>
      </c>
      <c r="C16" s="103">
        <v>111.08778777106369</v>
      </c>
      <c r="D16" s="103">
        <v>37.498179958774415</v>
      </c>
      <c r="E16" s="103">
        <v>11.410812499487774</v>
      </c>
      <c r="F16" s="103">
        <v>15.377012921891854</v>
      </c>
      <c r="G16" s="103"/>
      <c r="H16" s="103"/>
      <c r="I16" s="103"/>
      <c r="J16" s="103">
        <f t="shared" si="0"/>
        <v>175.37379315121774</v>
      </c>
    </row>
    <row r="17" spans="2:10" x14ac:dyDescent="0.2">
      <c r="B17" s="101">
        <v>2027</v>
      </c>
      <c r="C17" s="103">
        <v>111.64322670991898</v>
      </c>
      <c r="D17" s="103">
        <v>37.68567085856828</v>
      </c>
      <c r="E17" s="103">
        <v>11.467866561985209</v>
      </c>
      <c r="F17" s="103">
        <v>15.453897986501312</v>
      </c>
      <c r="G17" s="103"/>
      <c r="H17" s="103"/>
      <c r="I17" s="103"/>
      <c r="J17" s="103">
        <f t="shared" si="0"/>
        <v>176.25066211697379</v>
      </c>
    </row>
    <row r="18" spans="2:10" x14ac:dyDescent="0.2">
      <c r="B18" s="101">
        <v>2028</v>
      </c>
      <c r="C18" s="103">
        <v>112.20144284346856</v>
      </c>
      <c r="D18" s="103">
        <v>37.874099212861125</v>
      </c>
      <c r="E18" s="103">
        <v>11.525205894795135</v>
      </c>
      <c r="F18" s="103">
        <v>15.531167476433815</v>
      </c>
      <c r="G18" s="103"/>
      <c r="H18" s="103"/>
      <c r="I18" s="103"/>
      <c r="J18" s="103">
        <f t="shared" si="0"/>
        <v>177.13191542755862</v>
      </c>
    </row>
    <row r="19" spans="2:10" x14ac:dyDescent="0.2">
      <c r="B19" s="101">
        <v>2029</v>
      </c>
      <c r="C19" s="103">
        <v>112.76245005768587</v>
      </c>
      <c r="D19" s="103">
        <v>38.063469708925425</v>
      </c>
      <c r="E19" s="103">
        <v>11.58283192426911</v>
      </c>
      <c r="F19" s="103">
        <v>15.608823313815982</v>
      </c>
      <c r="G19" s="103"/>
      <c r="H19" s="103"/>
      <c r="I19" s="103"/>
      <c r="J19" s="103">
        <f t="shared" si="0"/>
        <v>178.01757500469637</v>
      </c>
    </row>
    <row r="20" spans="2:10" x14ac:dyDescent="0.2">
      <c r="B20" s="101">
        <v>2030</v>
      </c>
      <c r="C20" s="103">
        <v>113.3262623079743</v>
      </c>
      <c r="D20" s="103">
        <v>38.253787057470049</v>
      </c>
      <c r="E20" s="103">
        <v>11.640746083890456</v>
      </c>
      <c r="F20" s="103">
        <v>15.686867430385064</v>
      </c>
      <c r="G20" s="103"/>
      <c r="H20" s="103"/>
      <c r="I20" s="103"/>
      <c r="J20" s="103">
        <f t="shared" si="0"/>
        <v>178.90766287971988</v>
      </c>
    </row>
    <row r="21" spans="2:10" x14ac:dyDescent="0.2">
      <c r="B21" s="101">
        <v>2031</v>
      </c>
      <c r="C21" s="103">
        <v>113.89289361951417</v>
      </c>
      <c r="D21" s="103">
        <v>38.445055992757389</v>
      </c>
      <c r="E21" s="103">
        <v>11.698949814309904</v>
      </c>
      <c r="F21" s="103">
        <v>15.765301767536986</v>
      </c>
      <c r="G21" s="103"/>
      <c r="H21" s="103"/>
      <c r="I21" s="103"/>
      <c r="J21" s="103">
        <f t="shared" si="0"/>
        <v>179.80220119411845</v>
      </c>
    </row>
    <row r="22" spans="2:10" x14ac:dyDescent="0.2">
      <c r="B22" s="101">
        <v>2032</v>
      </c>
      <c r="C22" s="103">
        <v>114.46235808761173</v>
      </c>
      <c r="D22" s="103">
        <v>38.637281272721168</v>
      </c>
      <c r="E22" s="103">
        <v>11.757444563381453</v>
      </c>
      <c r="F22" s="103">
        <v>15.844128276374672</v>
      </c>
      <c r="G22" s="103"/>
      <c r="H22" s="103"/>
      <c r="I22" s="103"/>
      <c r="J22" s="103">
        <f t="shared" si="0"/>
        <v>180.70121220008903</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topLeftCell="A4" zoomScaleNormal="100" workbookViewId="0">
      <selection activeCell="A4" sqref="A4"/>
    </sheetView>
  </sheetViews>
  <sheetFormatPr defaultColWidth="8.7109375" defaultRowHeight="10.199999999999999" x14ac:dyDescent="0.2"/>
  <cols>
    <col min="1" max="1" width="1.7109375" style="81" customWidth="1"/>
    <col min="2" max="2" width="10.140625" style="81" customWidth="1"/>
    <col min="3" max="11" width="15.85546875" style="81" customWidth="1"/>
    <col min="12" max="16384" width="8.7109375" style="81"/>
  </cols>
  <sheetData>
    <row r="1" spans="2:11" s="93" customFormat="1" ht="15.6" x14ac:dyDescent="0.3">
      <c r="B1" s="186" t="s">
        <v>72</v>
      </c>
      <c r="C1" s="186"/>
      <c r="D1" s="186"/>
      <c r="E1" s="186"/>
      <c r="F1" s="186"/>
      <c r="G1" s="186"/>
      <c r="H1" s="186"/>
      <c r="I1" s="186"/>
      <c r="J1" s="186"/>
      <c r="K1" s="186"/>
    </row>
    <row r="2" spans="2:11" ht="15.6" x14ac:dyDescent="0.3">
      <c r="B2" s="187" t="str">
        <f>'FormsList&amp;FilerInfo'!B2</f>
        <v>San Jacinto Power</v>
      </c>
      <c r="C2" s="187"/>
      <c r="D2" s="187"/>
      <c r="E2" s="187"/>
      <c r="F2" s="187"/>
      <c r="G2" s="187"/>
      <c r="H2" s="187"/>
      <c r="I2" s="187"/>
      <c r="J2" s="187"/>
      <c r="K2" s="187"/>
    </row>
    <row r="3" spans="2:11" ht="13.2" x14ac:dyDescent="0.25">
      <c r="B3" s="104"/>
      <c r="C3" s="105"/>
      <c r="D3" s="105"/>
      <c r="E3" s="105"/>
      <c r="F3" s="105"/>
      <c r="G3" s="105"/>
      <c r="H3" s="105"/>
      <c r="I3" s="105"/>
      <c r="J3" s="105"/>
      <c r="K3" s="105"/>
    </row>
    <row r="4" spans="2:11" s="93" customFormat="1" ht="20.100000000000001" customHeight="1" x14ac:dyDescent="0.25">
      <c r="B4" s="192" t="s">
        <v>99</v>
      </c>
      <c r="C4" s="192"/>
      <c r="D4" s="192"/>
      <c r="E4" s="192"/>
      <c r="F4" s="192"/>
      <c r="G4" s="192"/>
      <c r="H4" s="192"/>
      <c r="I4" s="192"/>
      <c r="J4" s="192"/>
      <c r="K4" s="192"/>
    </row>
    <row r="5" spans="2:11" ht="13.2" x14ac:dyDescent="0.25">
      <c r="B5" s="189" t="s">
        <v>73</v>
      </c>
      <c r="C5" s="189"/>
      <c r="D5" s="189"/>
      <c r="E5" s="189"/>
      <c r="F5" s="189"/>
      <c r="G5" s="189"/>
      <c r="H5" s="189"/>
      <c r="I5" s="189"/>
      <c r="J5" s="189"/>
      <c r="K5" s="189"/>
    </row>
    <row r="6" spans="2:11" ht="20.100000000000001" customHeight="1" x14ac:dyDescent="0.3">
      <c r="B6" s="106"/>
      <c r="C6" s="106"/>
      <c r="D6" s="106"/>
      <c r="E6" s="106"/>
      <c r="F6" s="106"/>
      <c r="G6" s="106"/>
      <c r="H6" s="106"/>
      <c r="I6" s="106"/>
      <c r="J6" s="106"/>
      <c r="K6" s="106"/>
    </row>
    <row r="7" spans="2:11" ht="13.2" x14ac:dyDescent="0.25">
      <c r="B7" s="193" t="s">
        <v>74</v>
      </c>
      <c r="C7" s="193"/>
      <c r="D7" s="193"/>
      <c r="E7" s="193"/>
      <c r="F7" s="193"/>
      <c r="G7" s="193"/>
      <c r="H7" s="193"/>
      <c r="I7" s="193"/>
      <c r="J7" s="193"/>
      <c r="K7" s="193"/>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v>41.760453647999995</v>
      </c>
      <c r="D9" s="109">
        <v>7.0835883089999996</v>
      </c>
      <c r="E9" s="109">
        <v>1.63524</v>
      </c>
      <c r="F9" s="109">
        <v>1.682446482</v>
      </c>
      <c r="G9" s="109"/>
      <c r="H9" s="109"/>
      <c r="I9" s="109"/>
      <c r="J9" s="109">
        <v>5.1189959970000061</v>
      </c>
      <c r="K9" s="102">
        <f t="shared" ref="K9:K22" si="0">SUM(C9:J9)</f>
        <v>57.280724436000007</v>
      </c>
    </row>
    <row r="10" spans="2:11" x14ac:dyDescent="0.2">
      <c r="B10" s="101">
        <v>2020</v>
      </c>
      <c r="C10" s="109">
        <v>50.312984038000003</v>
      </c>
      <c r="D10" s="109">
        <v>6.4671342010000004</v>
      </c>
      <c r="E10" s="109">
        <v>0.56447999999999998</v>
      </c>
      <c r="F10" s="109">
        <v>1.004285769</v>
      </c>
      <c r="G10" s="109"/>
      <c r="H10" s="109"/>
      <c r="I10" s="109"/>
      <c r="J10" s="109">
        <v>5.3957876419999948</v>
      </c>
      <c r="K10" s="102">
        <f t="shared" si="0"/>
        <v>63.744671650000001</v>
      </c>
    </row>
    <row r="11" spans="2:11" x14ac:dyDescent="0.2">
      <c r="B11" s="101">
        <v>2021</v>
      </c>
      <c r="C11" s="110">
        <v>48.065861220653723</v>
      </c>
      <c r="D11" s="110">
        <v>6.4096096704014931</v>
      </c>
      <c r="E11" s="110">
        <v>1.2495676288433226</v>
      </c>
      <c r="F11" s="110">
        <v>1.4319141384207486</v>
      </c>
      <c r="G11" s="110"/>
      <c r="H11" s="110"/>
      <c r="I11" s="110"/>
      <c r="J11" s="110">
        <f>0.06*SUM(C11:F11)</f>
        <v>3.4294171594991574</v>
      </c>
      <c r="K11" s="103">
        <f t="shared" si="0"/>
        <v>60.586369817818451</v>
      </c>
    </row>
    <row r="12" spans="2:11" x14ac:dyDescent="0.2">
      <c r="B12" s="101">
        <v>2022</v>
      </c>
      <c r="C12" s="110">
        <v>48.349580753222433</v>
      </c>
      <c r="D12" s="110">
        <v>7.6842686393162269</v>
      </c>
      <c r="E12" s="110">
        <v>1.4980652234356764</v>
      </c>
      <c r="F12" s="110">
        <v>1.7166744113718926</v>
      </c>
      <c r="G12" s="103"/>
      <c r="H12" s="103"/>
      <c r="I12" s="103"/>
      <c r="J12" s="110">
        <f t="shared" ref="J12:J22" si="1">0.06*SUM(C12:F12)</f>
        <v>3.5549153416407737</v>
      </c>
      <c r="K12" s="103">
        <f t="shared" si="0"/>
        <v>62.803504368986999</v>
      </c>
    </row>
    <row r="13" spans="2:11" x14ac:dyDescent="0.2">
      <c r="B13" s="101">
        <v>2023</v>
      </c>
      <c r="C13" s="110">
        <v>48.591328656988537</v>
      </c>
      <c r="D13" s="110">
        <v>7.722689982512807</v>
      </c>
      <c r="E13" s="110">
        <v>1.5055555495528545</v>
      </c>
      <c r="F13" s="110">
        <v>1.7252577834287519</v>
      </c>
      <c r="G13" s="110"/>
      <c r="H13" s="110"/>
      <c r="I13" s="110"/>
      <c r="J13" s="110">
        <f t="shared" si="1"/>
        <v>3.5726899183489764</v>
      </c>
      <c r="K13" s="103">
        <f t="shared" si="0"/>
        <v>63.117521890831924</v>
      </c>
    </row>
    <row r="14" spans="2:11" x14ac:dyDescent="0.2">
      <c r="B14" s="101">
        <v>2024</v>
      </c>
      <c r="C14" s="110">
        <v>48.834285300273471</v>
      </c>
      <c r="D14" s="110">
        <v>7.76130343242537</v>
      </c>
      <c r="E14" s="110">
        <v>1.5130833273006186</v>
      </c>
      <c r="F14" s="110">
        <v>1.7338840723458955</v>
      </c>
      <c r="G14" s="103"/>
      <c r="H14" s="103"/>
      <c r="I14" s="103"/>
      <c r="J14" s="110">
        <f t="shared" si="1"/>
        <v>3.5905533679407213</v>
      </c>
      <c r="K14" s="103">
        <f t="shared" si="0"/>
        <v>63.433109500286079</v>
      </c>
    </row>
    <row r="15" spans="2:11" x14ac:dyDescent="0.2">
      <c r="B15" s="101">
        <v>2025</v>
      </c>
      <c r="C15" s="110">
        <v>49.078456726774832</v>
      </c>
      <c r="D15" s="110">
        <v>7.8001099495874957</v>
      </c>
      <c r="E15" s="110">
        <v>1.5206487439371215</v>
      </c>
      <c r="F15" s="110">
        <v>1.7425534927076247</v>
      </c>
      <c r="G15" s="110"/>
      <c r="H15" s="110"/>
      <c r="I15" s="110"/>
      <c r="J15" s="110">
        <f t="shared" si="1"/>
        <v>3.6085061347804239</v>
      </c>
      <c r="K15" s="103">
        <f t="shared" si="0"/>
        <v>63.750275047787497</v>
      </c>
    </row>
    <row r="16" spans="2:11" x14ac:dyDescent="0.2">
      <c r="B16" s="101">
        <v>2026</v>
      </c>
      <c r="C16" s="110">
        <v>49.323849010408701</v>
      </c>
      <c r="D16" s="110">
        <v>7.8391104993354324</v>
      </c>
      <c r="E16" s="110">
        <v>1.5282519876568068</v>
      </c>
      <c r="F16" s="110">
        <v>1.7512662601711626</v>
      </c>
      <c r="G16" s="103"/>
      <c r="H16" s="103"/>
      <c r="I16" s="103"/>
      <c r="J16" s="110">
        <f t="shared" si="1"/>
        <v>3.6265486654543264</v>
      </c>
      <c r="K16" s="103">
        <f t="shared" si="0"/>
        <v>64.069026423026429</v>
      </c>
    </row>
    <row r="17" spans="2:11" x14ac:dyDescent="0.2">
      <c r="B17" s="101">
        <v>2027</v>
      </c>
      <c r="C17" s="110">
        <v>49.570468255460739</v>
      </c>
      <c r="D17" s="110">
        <v>7.8783060518321086</v>
      </c>
      <c r="E17" s="110">
        <v>1.5358932475950906</v>
      </c>
      <c r="F17" s="110">
        <v>1.7600225914720182</v>
      </c>
      <c r="G17" s="110"/>
      <c r="H17" s="110"/>
      <c r="I17" s="110"/>
      <c r="J17" s="110">
        <f t="shared" si="1"/>
        <v>3.6446814087815973</v>
      </c>
      <c r="K17" s="103">
        <f t="shared" si="0"/>
        <v>64.389371555141551</v>
      </c>
    </row>
    <row r="18" spans="2:11" x14ac:dyDescent="0.2">
      <c r="B18" s="101">
        <v>2028</v>
      </c>
      <c r="C18" s="110">
        <v>49.81832059673804</v>
      </c>
      <c r="D18" s="110">
        <v>7.9176975820912681</v>
      </c>
      <c r="E18" s="110">
        <v>1.5435727138330659</v>
      </c>
      <c r="F18" s="110">
        <v>1.7688227044293781</v>
      </c>
      <c r="G18" s="103"/>
      <c r="H18" s="103"/>
      <c r="I18" s="103"/>
      <c r="J18" s="110">
        <f t="shared" si="1"/>
        <v>3.6629048158255051</v>
      </c>
      <c r="K18" s="103">
        <f t="shared" si="0"/>
        <v>64.711318412917251</v>
      </c>
    </row>
    <row r="19" spans="2:11" x14ac:dyDescent="0.2">
      <c r="B19" s="101">
        <v>2029</v>
      </c>
      <c r="C19" s="110">
        <v>50.067412199721723</v>
      </c>
      <c r="D19" s="110">
        <v>7.9572860700017234</v>
      </c>
      <c r="E19" s="110">
        <v>1.5512905774022312</v>
      </c>
      <c r="F19" s="110">
        <v>1.7776668179515247</v>
      </c>
      <c r="G19" s="103"/>
      <c r="H19" s="103"/>
      <c r="I19" s="103"/>
      <c r="J19" s="110">
        <f t="shared" si="1"/>
        <v>3.681219339904632</v>
      </c>
      <c r="K19" s="103">
        <f t="shared" si="0"/>
        <v>65.034875004981842</v>
      </c>
    </row>
    <row r="20" spans="2:11" x14ac:dyDescent="0.2">
      <c r="B20" s="101">
        <v>2030</v>
      </c>
      <c r="C20" s="110">
        <v>50.317749260720326</v>
      </c>
      <c r="D20" s="110">
        <v>7.9970725003517309</v>
      </c>
      <c r="E20" s="110">
        <v>1.5590470302892423</v>
      </c>
      <c r="F20" s="110">
        <v>1.7865551520412821</v>
      </c>
      <c r="G20" s="103"/>
      <c r="H20" s="103"/>
      <c r="I20" s="103"/>
      <c r="J20" s="110">
        <f t="shared" si="1"/>
        <v>3.6996254366041543</v>
      </c>
      <c r="K20" s="103">
        <f t="shared" si="0"/>
        <v>65.360049380006728</v>
      </c>
    </row>
    <row r="21" spans="2:11" x14ac:dyDescent="0.2">
      <c r="B21" s="101">
        <v>2031</v>
      </c>
      <c r="C21" s="110">
        <v>50.569338007023923</v>
      </c>
      <c r="D21" s="110">
        <v>8.037057862853489</v>
      </c>
      <c r="E21" s="110">
        <v>1.5668422654406884</v>
      </c>
      <c r="F21" s="110">
        <v>1.7954879278014884</v>
      </c>
      <c r="G21" s="103"/>
      <c r="H21" s="103"/>
      <c r="I21" s="103"/>
      <c r="J21" s="110">
        <f t="shared" si="1"/>
        <v>3.7181235637871755</v>
      </c>
      <c r="K21" s="103">
        <f t="shared" si="0"/>
        <v>65.686849626906763</v>
      </c>
    </row>
    <row r="22" spans="2:11" x14ac:dyDescent="0.2">
      <c r="B22" s="101">
        <v>2032</v>
      </c>
      <c r="C22" s="103">
        <v>50.822184697059036</v>
      </c>
      <c r="D22" s="103">
        <v>8.077243152167755</v>
      </c>
      <c r="E22" s="103">
        <v>1.5746764767678916</v>
      </c>
      <c r="F22" s="103">
        <v>1.8044653674404956</v>
      </c>
      <c r="G22" s="103"/>
      <c r="H22" s="103"/>
      <c r="I22" s="103"/>
      <c r="J22" s="103">
        <f t="shared" si="1"/>
        <v>3.7367141816061102</v>
      </c>
      <c r="K22" s="103">
        <f t="shared" si="0"/>
        <v>66.015283875041277</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4" t="s">
        <v>102</v>
      </c>
      <c r="C1" s="194"/>
      <c r="D1" s="194"/>
      <c r="E1" s="194"/>
      <c r="F1" s="194"/>
      <c r="G1" s="194"/>
      <c r="H1" s="194"/>
      <c r="I1" s="194"/>
      <c r="J1" s="194"/>
      <c r="K1" s="194"/>
      <c r="L1" s="194"/>
      <c r="M1" s="194"/>
      <c r="N1" s="194"/>
      <c r="O1" s="194"/>
      <c r="P1" s="194"/>
      <c r="Q1" s="194"/>
      <c r="R1" s="194"/>
      <c r="S1" s="194"/>
      <c r="T1" s="194"/>
    </row>
    <row r="2" spans="2:20" ht="16.5" customHeight="1" x14ac:dyDescent="0.3">
      <c r="B2" s="195" t="str">
        <f>'FormsList&amp;FilerInfo'!B2</f>
        <v>San Jacinto Power</v>
      </c>
      <c r="C2" s="195"/>
      <c r="D2" s="195"/>
      <c r="E2" s="195"/>
      <c r="F2" s="195"/>
      <c r="G2" s="195"/>
      <c r="H2" s="195"/>
      <c r="I2" s="195"/>
      <c r="J2" s="195"/>
      <c r="K2" s="195"/>
      <c r="L2" s="195"/>
      <c r="M2" s="195"/>
      <c r="N2" s="195"/>
      <c r="O2" s="195"/>
      <c r="P2" s="195"/>
      <c r="Q2" s="195"/>
      <c r="R2" s="195"/>
      <c r="S2" s="195"/>
      <c r="T2" s="195"/>
    </row>
    <row r="3" spans="2:20" ht="16.5" customHeight="1" x14ac:dyDescent="0.3">
      <c r="B3" s="154"/>
      <c r="C3" s="154"/>
      <c r="D3" s="154"/>
      <c r="E3" s="154"/>
      <c r="F3" s="154"/>
      <c r="G3" s="154"/>
      <c r="H3" s="154"/>
      <c r="I3" s="154"/>
      <c r="J3" s="154"/>
      <c r="K3" s="154"/>
      <c r="L3" s="155"/>
    </row>
    <row r="4" spans="2:20" ht="16.5" customHeight="1" x14ac:dyDescent="0.3">
      <c r="B4" s="196" t="s">
        <v>103</v>
      </c>
      <c r="C4" s="196"/>
      <c r="D4" s="196"/>
      <c r="E4" s="196"/>
      <c r="F4" s="196"/>
      <c r="G4" s="196"/>
      <c r="H4" s="196"/>
      <c r="I4" s="196"/>
      <c r="J4" s="196"/>
      <c r="K4" s="196"/>
      <c r="L4" s="196"/>
      <c r="M4" s="196"/>
      <c r="N4" s="196"/>
      <c r="O4" s="196"/>
      <c r="P4" s="196"/>
      <c r="Q4" s="196"/>
      <c r="R4" s="196"/>
      <c r="S4" s="196"/>
      <c r="T4" s="196"/>
    </row>
    <row r="6" spans="2:20" ht="33.75" customHeight="1" x14ac:dyDescent="0.3">
      <c r="D6" s="157"/>
      <c r="E6" s="197" t="s">
        <v>104</v>
      </c>
      <c r="F6" s="198"/>
      <c r="G6" s="198"/>
      <c r="H6" s="198"/>
      <c r="I6" s="198"/>
      <c r="J6" s="199"/>
      <c r="K6" s="200" t="s">
        <v>105</v>
      </c>
      <c r="L6" s="200"/>
      <c r="M6" s="200"/>
      <c r="N6" s="200"/>
      <c r="O6" s="200"/>
      <c r="P6" s="200" t="s">
        <v>106</v>
      </c>
      <c r="Q6" s="200"/>
      <c r="R6" s="200"/>
      <c r="S6" s="200"/>
      <c r="T6" s="200"/>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1" t="s">
        <v>49</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6" t="s">
        <v>83</v>
      </c>
      <c r="C1" s="206"/>
      <c r="D1" s="206"/>
      <c r="E1" s="206"/>
      <c r="F1" s="206"/>
      <c r="G1" s="206"/>
      <c r="H1" s="206"/>
      <c r="I1" s="206"/>
      <c r="J1" s="206"/>
      <c r="K1" s="206"/>
      <c r="L1" s="206"/>
      <c r="M1" s="206"/>
      <c r="N1" s="206"/>
      <c r="O1" s="206"/>
      <c r="P1" s="206"/>
    </row>
    <row r="2" spans="1:17" ht="15.6" x14ac:dyDescent="0.3">
      <c r="B2" s="207" t="str">
        <f>+'FormsList&amp;FilerInfo'!B2</f>
        <v>San Jacinto Power</v>
      </c>
      <c r="C2" s="208"/>
      <c r="D2" s="208"/>
      <c r="E2" s="208"/>
      <c r="F2" s="208"/>
      <c r="G2" s="208"/>
      <c r="H2" s="208"/>
      <c r="I2" s="208"/>
      <c r="J2" s="208"/>
      <c r="K2" s="208"/>
      <c r="L2" s="208"/>
      <c r="M2" s="208"/>
      <c r="N2" s="208"/>
      <c r="O2" s="208"/>
      <c r="P2" s="208"/>
    </row>
    <row r="3" spans="1:17" ht="15.6" x14ac:dyDescent="0.3">
      <c r="B3" s="78"/>
      <c r="C3" s="76"/>
      <c r="D3" s="76"/>
      <c r="E3" s="76"/>
      <c r="F3" s="76"/>
      <c r="G3" s="76"/>
      <c r="H3" s="76"/>
      <c r="I3" s="76"/>
      <c r="J3" s="76"/>
      <c r="K3" s="76"/>
      <c r="L3" s="76"/>
      <c r="M3" s="76"/>
      <c r="N3" s="76"/>
      <c r="O3" s="76"/>
      <c r="P3" s="76"/>
    </row>
    <row r="4" spans="1:17" ht="17.399999999999999" x14ac:dyDescent="0.3">
      <c r="B4" s="209" t="s">
        <v>7</v>
      </c>
      <c r="C4" s="209"/>
      <c r="D4" s="209"/>
      <c r="E4" s="209"/>
      <c r="F4" s="209"/>
      <c r="G4" s="209"/>
      <c r="H4" s="209"/>
      <c r="I4" s="209"/>
      <c r="J4" s="209"/>
      <c r="K4" s="209"/>
      <c r="L4" s="209"/>
      <c r="M4" s="209"/>
      <c r="N4" s="209"/>
      <c r="O4" s="209"/>
      <c r="P4" s="209"/>
    </row>
    <row r="5" spans="1:17" x14ac:dyDescent="0.25">
      <c r="B5" s="210" t="s">
        <v>55</v>
      </c>
      <c r="C5" s="210"/>
      <c r="D5" s="210"/>
      <c r="E5" s="210"/>
      <c r="F5" s="210"/>
      <c r="G5" s="210"/>
      <c r="H5" s="210"/>
      <c r="I5" s="210"/>
      <c r="J5" s="210"/>
      <c r="K5" s="210"/>
      <c r="L5" s="210"/>
      <c r="M5" s="210"/>
      <c r="N5" s="210"/>
      <c r="O5" s="210"/>
      <c r="P5" s="210"/>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2" t="s">
        <v>11</v>
      </c>
      <c r="C11" s="203"/>
      <c r="D11" s="203"/>
      <c r="E11" s="203"/>
      <c r="F11" s="203"/>
      <c r="G11" s="203"/>
      <c r="H11" s="203"/>
      <c r="I11" s="203"/>
      <c r="J11" s="203"/>
      <c r="K11" s="203"/>
      <c r="L11" s="203"/>
      <c r="M11" s="203"/>
      <c r="N11" s="203"/>
      <c r="O11" s="204"/>
      <c r="P11" s="205"/>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1" t="s">
        <v>84</v>
      </c>
      <c r="B1" s="212"/>
      <c r="C1" s="212"/>
      <c r="D1" s="212"/>
      <c r="E1" s="212"/>
      <c r="F1" s="212"/>
      <c r="G1" s="212"/>
      <c r="H1" s="212"/>
      <c r="I1" s="212"/>
      <c r="J1" s="212"/>
      <c r="K1" s="212"/>
      <c r="L1" s="212"/>
      <c r="M1" s="212"/>
      <c r="N1" s="212"/>
      <c r="O1" s="212"/>
    </row>
    <row r="2" spans="1:15" ht="16.5" customHeight="1" x14ac:dyDescent="0.25">
      <c r="A2" s="213" t="str">
        <f>'FormsList&amp;FilerInfo'!B2</f>
        <v>San Jacinto Power</v>
      </c>
      <c r="B2" s="214"/>
      <c r="C2" s="214"/>
      <c r="D2" s="214"/>
      <c r="E2" s="214"/>
      <c r="F2" s="214"/>
      <c r="G2" s="214"/>
      <c r="H2" s="214"/>
      <c r="I2" s="214"/>
      <c r="J2" s="214"/>
      <c r="K2" s="214"/>
      <c r="L2" s="214"/>
      <c r="M2" s="214"/>
      <c r="N2" s="214"/>
      <c r="O2" s="214"/>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5" t="s">
        <v>85</v>
      </c>
      <c r="B4" s="216"/>
      <c r="C4" s="216"/>
      <c r="D4" s="216"/>
      <c r="E4" s="216"/>
      <c r="F4" s="216"/>
      <c r="G4" s="216"/>
      <c r="H4" s="216"/>
      <c r="I4" s="216"/>
      <c r="J4" s="216"/>
      <c r="K4" s="216"/>
      <c r="L4" s="216"/>
      <c r="M4" s="216"/>
      <c r="N4" s="216"/>
      <c r="O4" s="216"/>
    </row>
    <row r="5" spans="1:15" ht="16.5" customHeight="1" x14ac:dyDescent="0.25">
      <c r="A5" s="217" t="s">
        <v>55</v>
      </c>
      <c r="B5" s="218"/>
      <c r="C5" s="218"/>
      <c r="D5" s="218"/>
      <c r="E5" s="218"/>
      <c r="F5" s="218"/>
      <c r="G5" s="218"/>
      <c r="H5" s="218"/>
      <c r="I5" s="218"/>
      <c r="J5" s="218"/>
      <c r="K5" s="218"/>
      <c r="L5" s="218"/>
      <c r="M5" s="218"/>
      <c r="N5" s="218"/>
      <c r="O5" s="218"/>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2021-06-03T21:31:51Z</cp:lastPrinted>
  <dcterms:created xsi:type="dcterms:W3CDTF">2004-04-26T18:12:37Z</dcterms:created>
  <dcterms:modified xsi:type="dcterms:W3CDTF">2021-06-24T15:38:17Z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