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Rancho Mirage\RMEA IEPR\2021\"/>
    </mc:Choice>
  </mc:AlternateContent>
  <xr:revisionPtr revIDLastSave="0" documentId="13_ncr:1_{97DC9EFC-4C0A-41F5-8B55-D16A4121555E}"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<sst xmlns="http://schemas.openxmlformats.org/spreadsheetml/2006/main" count="247" uniqueCount="128">
  <si>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</si>
  <si>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</si>
  <si>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</si>
  <si>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</si>
  <si>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</si>
  <si>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</si>
  <si>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</si>
  <si>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</si>
  <si>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</si>
  <si>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</si>
  <si>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</si>
  <si>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</si>
  <si>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</si>
  <si>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</si>
  <si>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</si>
  <si>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</si>
  <si>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</si>
  <si>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</si>
  <si>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</si>
  <si>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</si>
  <si>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</si>
  <si>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</si>
  <si>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</si>
  <si>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</si>
  <si>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</si>
  <si>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</si>
  <si>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</si>
  <si>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</si>
  <si>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</si>
  <si>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</si>
  <si>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</si>
  <si>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</si>
  <si>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</si>
  <si>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</si>
  <si>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</si>
  <si>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</si>
  <si>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</si>
  <si>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</si>
  <si>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</si>
  <si>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</si>
  <si>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</si>
  <si>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</si>
  <si>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</si>
  <si>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</si>
  <si>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</si>
  <si>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</si>
  <si>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</si>
  <si>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</si>
  <si>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</si>
  <si>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</si>
  <si>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</si>
  <si>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</si>
  <si>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</si>
  <si>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</si>
  <si>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</si>
  <si>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</si>
  <si>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</si>
  <si>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</si>
  <si>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</si>
  <si>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</si>
  <si>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</si>
  <si>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</si>
  <si>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</si>
  <si>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</si>
  <si>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</si>
  <si>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</si>
  <si>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</si>
  <si>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</si>
  <si>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</si>
  <si>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</si>
  <si>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</si>
  <si>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</si>
  <si>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</si>
  <si>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</si>
  <si>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</si>
  <si>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</si>
  <si>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</si>
  <si>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</si>
  <si>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</si>
  <si>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</si>
  <si>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</si>
  <si>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</si>
  <si>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</si>
  <si>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</si>
  <si>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</si>
  <si>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</si>
  <si>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</si>
  <si>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</si>
  <si>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</si>
  <si>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</si>
  <si>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</si>
  <si>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</si>
  <si>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</si>
  <si>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</si>
  <si>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</si>
  <si>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</si>
  <si>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</si>
  <si>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</si>
  <si>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</si>
  <si>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</si>
  <si>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</si>
  <si>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</si>
  <si>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</si>
  <si>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</si>
  <si>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</si>
  <si>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</si>
  <si>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</si>
  <si>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</si>
  <si>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</si>
  <si>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</si>
  <si>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</si>
  <si>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</si>
  <si>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</si>
  <si>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</si>
  <si>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</si>
  <si>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</si>
  <si>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</si>
  <si>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</si>
  <si>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</si>
  <si>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</si>
  <si>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</si>
  <si>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</si>
  <si>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</si>
  <si>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</si>
  <si>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</si>
  <si>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</si>
  <si>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</si>
  <si>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Rancho Mirage Energy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</si>
</sst>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20">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2" fontId="7" fillId="0" borderId="0" xfId="20" applyNumberFormat="1" applyFont="1"/>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77" t="s">
        <v>6</v>
      </c>
      <c r="B1" s="178"/>
    </row>
    <row r="2" spans="1:2" ht="17.399999999999999" x14ac:dyDescent="0.2">
      <c r="A2" s="179"/>
      <c r="B2" s="176"/>
    </row>
    <row r="3" spans="1:2" ht="17.399999999999999" x14ac:dyDescent="0.2">
      <c r="A3" s="179" t="s">
        <v>5</v>
      </c>
      <c r="B3" s="176"/>
    </row>
    <row r="4" spans="1:2" ht="17.399999999999999" x14ac:dyDescent="0.2">
      <c r="A4" s="179" t="s">
        <v>56</v>
      </c>
      <c r="B4" s="180"/>
    </row>
    <row r="5" spans="1:2" ht="17.399999999999999" x14ac:dyDescent="0.2">
      <c r="A5" s="179" t="s">
        <v>57</v>
      </c>
      <c r="B5" s="180"/>
    </row>
    <row r="6" spans="1:2" ht="17.399999999999999" x14ac:dyDescent="0.2">
      <c r="A6" s="82"/>
      <c r="B6" s="83"/>
    </row>
    <row r="7" spans="1:2" ht="210.6" customHeight="1" x14ac:dyDescent="0.2">
      <c r="A7" s="175" t="s">
        <v>58</v>
      </c>
      <c r="B7" s="176"/>
    </row>
    <row r="8" spans="1:2" ht="18.75" customHeight="1" x14ac:dyDescent="0.2">
      <c r="A8" s="84"/>
      <c r="B8" s="83"/>
    </row>
    <row r="9" spans="1:2" ht="15.6" x14ac:dyDescent="0.2">
      <c r="A9" s="85" t="s">
        <v>50</v>
      </c>
      <c r="B9" s="83"/>
    </row>
    <row r="10" spans="1:2" ht="84" customHeight="1" x14ac:dyDescent="0.2">
      <c r="A10" s="175" t="s">
        <v>59</v>
      </c>
      <c r="B10" s="176"/>
    </row>
    <row r="11" spans="1:2" ht="16.5" customHeight="1" x14ac:dyDescent="0.2">
      <c r="A11" s="84"/>
      <c r="B11" s="83"/>
    </row>
    <row r="12" spans="1:2" ht="17.25" customHeight="1" x14ac:dyDescent="0.2">
      <c r="A12" s="181" t="s">
        <v>60</v>
      </c>
      <c r="B12" s="182"/>
    </row>
    <row r="13" spans="1:2" ht="127.5" customHeight="1" x14ac:dyDescent="0.2">
      <c r="A13" s="175" t="s">
        <v>61</v>
      </c>
      <c r="B13" s="176"/>
    </row>
    <row r="14" spans="1:2" ht="17.25" customHeight="1" x14ac:dyDescent="0.2">
      <c r="A14" s="84"/>
      <c r="B14" s="83"/>
    </row>
    <row r="15" spans="1:2" ht="15.6" x14ac:dyDescent="0.2">
      <c r="A15" s="85" t="s">
        <v>51</v>
      </c>
      <c r="B15" s="83"/>
    </row>
    <row r="16" spans="1:2" ht="46.5" customHeight="1" x14ac:dyDescent="0.2">
      <c r="A16" s="183" t="s">
        <v>62</v>
      </c>
      <c r="B16" s="184"/>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5" t="s">
        <v>64</v>
      </c>
      <c r="B21" s="18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7" t="s">
        <v>65</v>
      </c>
      <c r="C1" s="187"/>
      <c r="D1" s="187"/>
      <c r="E1" s="187"/>
      <c r="F1" s="187"/>
      <c r="G1" s="187"/>
      <c r="H1" s="187"/>
      <c r="I1" s="187"/>
      <c r="J1" s="187"/>
    </row>
    <row r="2" spans="2:10" s="94" customFormat="1" ht="15.6" x14ac:dyDescent="0.3">
      <c r="B2" s="188" t="str">
        <f>'FormsList&amp;FilerInfo'!B2</f>
        <v>Rancho Mirage Energy Authority</v>
      </c>
      <c r="C2" s="189"/>
      <c r="D2" s="189"/>
      <c r="E2" s="189"/>
      <c r="F2" s="189"/>
      <c r="G2" s="189"/>
      <c r="H2" s="189"/>
      <c r="I2" s="189"/>
      <c r="J2" s="189"/>
    </row>
    <row r="3" spans="2:10" s="94" customFormat="1" ht="13.2" x14ac:dyDescent="0.25">
      <c r="B3" s="190"/>
      <c r="C3" s="190"/>
      <c r="D3" s="190"/>
      <c r="E3" s="190"/>
      <c r="F3" s="190"/>
      <c r="G3" s="190"/>
      <c r="H3" s="190"/>
      <c r="I3" s="190"/>
      <c r="J3" s="190"/>
    </row>
    <row r="4" spans="2:10" s="93" customFormat="1" ht="20.100000000000001" customHeight="1" x14ac:dyDescent="0.25">
      <c r="B4" s="191" t="s">
        <v>100</v>
      </c>
      <c r="C4" s="191"/>
      <c r="D4" s="191"/>
      <c r="E4" s="191"/>
      <c r="F4" s="191"/>
      <c r="G4" s="191"/>
      <c r="H4" s="191"/>
      <c r="I4" s="191"/>
      <c r="J4" s="191"/>
    </row>
    <row r="5" spans="2:10" s="94" customFormat="1" ht="13.2" x14ac:dyDescent="0.25">
      <c r="B5" s="192" t="s">
        <v>66</v>
      </c>
      <c r="C5" s="192"/>
      <c r="D5" s="192"/>
      <c r="E5" s="192"/>
      <c r="F5" s="192"/>
      <c r="G5" s="192"/>
      <c r="H5" s="192"/>
      <c r="I5" s="192"/>
      <c r="J5" s="192"/>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v>137.16536965106474</v>
      </c>
      <c r="D9" s="102">
        <v>69.594836753397743</v>
      </c>
      <c r="E9" s="102">
        <v>40.294748860099979</v>
      </c>
      <c r="F9" s="102">
        <v>25.136858977503909</v>
      </c>
      <c r="G9" s="102"/>
      <c r="H9" s="102"/>
      <c r="I9" s="102"/>
      <c r="J9" s="102">
        <f t="shared" ref="J9:J22" si="0">SUM(C9:I9)</f>
        <v>272.19181424206636</v>
      </c>
    </row>
    <row r="10" spans="2:10" x14ac:dyDescent="0.2">
      <c r="B10" s="101">
        <v>2020</v>
      </c>
      <c r="C10" s="102">
        <v>155.37127405230592</v>
      </c>
      <c r="D10" s="102">
        <v>63.93894557731295</v>
      </c>
      <c r="E10" s="102">
        <v>34.494292216288038</v>
      </c>
      <c r="F10" s="102">
        <v>25.859835225438133</v>
      </c>
      <c r="G10" s="102"/>
      <c r="H10" s="102"/>
      <c r="I10" s="102"/>
      <c r="J10" s="102">
        <f t="shared" si="0"/>
        <v>279.66434707134505</v>
      </c>
    </row>
    <row r="11" spans="2:10" x14ac:dyDescent="0.2">
      <c r="B11" s="101">
        <v>2021</v>
      </c>
      <c r="C11" s="103">
        <v>155.38982577206039</v>
      </c>
      <c r="D11" s="103">
        <v>67.616793557324499</v>
      </c>
      <c r="E11" s="103">
        <v>38.553422675561968</v>
      </c>
      <c r="F11" s="103">
        <v>26.302208966250102</v>
      </c>
      <c r="G11" s="103"/>
      <c r="H11" s="103"/>
      <c r="I11" s="103"/>
      <c r="J11" s="103">
        <f t="shared" si="0"/>
        <v>287.86225097119694</v>
      </c>
    </row>
    <row r="12" spans="2:10" x14ac:dyDescent="0.2">
      <c r="B12" s="101">
        <v>2022</v>
      </c>
      <c r="C12" s="103">
        <v>156.1667749009207</v>
      </c>
      <c r="D12" s="103">
        <v>67.954877525111115</v>
      </c>
      <c r="E12" s="103">
        <v>38.746189788939773</v>
      </c>
      <c r="F12" s="103">
        <v>26.433720011081348</v>
      </c>
      <c r="G12" s="103"/>
      <c r="H12" s="103"/>
      <c r="I12" s="103"/>
      <c r="J12" s="103">
        <f t="shared" si="0"/>
        <v>289.30156222605291</v>
      </c>
    </row>
    <row r="13" spans="2:10" x14ac:dyDescent="0.2">
      <c r="B13" s="101">
        <v>2023</v>
      </c>
      <c r="C13" s="103">
        <v>156.94760877542527</v>
      </c>
      <c r="D13" s="103">
        <v>68.294651912736668</v>
      </c>
      <c r="E13" s="103">
        <v>38.939920737884464</v>
      </c>
      <c r="F13" s="103">
        <v>26.565888611136753</v>
      </c>
      <c r="G13" s="103"/>
      <c r="H13" s="103"/>
      <c r="I13" s="103"/>
      <c r="J13" s="103">
        <f t="shared" si="0"/>
        <v>290.74807003718314</v>
      </c>
    </row>
    <row r="14" spans="2:10" x14ac:dyDescent="0.2">
      <c r="B14" s="101">
        <v>2024</v>
      </c>
      <c r="C14" s="103">
        <v>157.73234681930239</v>
      </c>
      <c r="D14" s="103">
        <v>68.636125172300339</v>
      </c>
      <c r="E14" s="103">
        <v>39.134620341573886</v>
      </c>
      <c r="F14" s="103">
        <v>26.698718054192437</v>
      </c>
      <c r="G14" s="103"/>
      <c r="H14" s="103"/>
      <c r="I14" s="103"/>
      <c r="J14" s="103">
        <f t="shared" si="0"/>
        <v>292.20181038736911</v>
      </c>
    </row>
    <row r="15" spans="2:10" x14ac:dyDescent="0.2">
      <c r="B15" s="101">
        <v>2025</v>
      </c>
      <c r="C15" s="103">
        <v>158.5210085533989</v>
      </c>
      <c r="D15" s="103">
        <v>68.979305798161832</v>
      </c>
      <c r="E15" s="103">
        <v>39.330293443281747</v>
      </c>
      <c r="F15" s="103">
        <v>26.832211644463396</v>
      </c>
      <c r="G15" s="103"/>
      <c r="H15" s="103"/>
      <c r="I15" s="103"/>
      <c r="J15" s="103">
        <f t="shared" si="0"/>
        <v>293.66281943930585</v>
      </c>
    </row>
    <row r="16" spans="2:10" x14ac:dyDescent="0.2">
      <c r="B16" s="101">
        <v>2026</v>
      </c>
      <c r="C16" s="103">
        <v>159.31361359616588</v>
      </c>
      <c r="D16" s="103">
        <v>69.324202327152648</v>
      </c>
      <c r="E16" s="103">
        <v>39.526944910498152</v>
      </c>
      <c r="F16" s="103">
        <v>26.96637270268571</v>
      </c>
      <c r="G16" s="103"/>
      <c r="H16" s="103"/>
      <c r="I16" s="103"/>
      <c r="J16" s="103">
        <f t="shared" si="0"/>
        <v>295.13113353650238</v>
      </c>
    </row>
    <row r="17" spans="2:10" x14ac:dyDescent="0.2">
      <c r="B17" s="101">
        <v>2027</v>
      </c>
      <c r="C17" s="103">
        <v>160.11018166414669</v>
      </c>
      <c r="D17" s="103">
        <v>69.670823338788395</v>
      </c>
      <c r="E17" s="103">
        <v>39.724579635050645</v>
      </c>
      <c r="F17" s="103">
        <v>27.101204566199133</v>
      </c>
      <c r="G17" s="103"/>
      <c r="H17" s="103"/>
      <c r="I17" s="103"/>
      <c r="J17" s="103">
        <f t="shared" si="0"/>
        <v>296.60678920418491</v>
      </c>
    </row>
    <row r="18" spans="2:10" x14ac:dyDescent="0.2">
      <c r="B18" s="101">
        <v>2028</v>
      </c>
      <c r="C18" s="103">
        <v>160.91073257246742</v>
      </c>
      <c r="D18" s="103">
        <v>70.019177455482335</v>
      </c>
      <c r="E18" s="103">
        <v>39.92320253322589</v>
      </c>
      <c r="F18" s="103">
        <v>27.236710589030125</v>
      </c>
      <c r="G18" s="103"/>
      <c r="H18" s="103"/>
      <c r="I18" s="103"/>
      <c r="J18" s="103">
        <f t="shared" si="0"/>
        <v>298.08982315020575</v>
      </c>
    </row>
    <row r="19" spans="2:10" x14ac:dyDescent="0.2">
      <c r="B19" s="101">
        <v>2029</v>
      </c>
      <c r="C19" s="103">
        <v>161.71528623532973</v>
      </c>
      <c r="D19" s="103">
        <v>70.369273342759726</v>
      </c>
      <c r="E19" s="103">
        <v>40.122818545892017</v>
      </c>
      <c r="F19" s="103">
        <v>27.372894141975269</v>
      </c>
      <c r="G19" s="103"/>
      <c r="H19" s="103"/>
      <c r="I19" s="103"/>
      <c r="J19" s="103">
        <f t="shared" si="0"/>
        <v>299.58027226595675</v>
      </c>
    </row>
    <row r="20" spans="2:10" x14ac:dyDescent="0.2">
      <c r="B20" s="101">
        <v>2030</v>
      </c>
      <c r="C20" s="103">
        <v>162.52386266650635</v>
      </c>
      <c r="D20" s="103">
        <v>70.721119709473527</v>
      </c>
      <c r="E20" s="103">
        <v>40.323432638621476</v>
      </c>
      <c r="F20" s="103">
        <v>27.509758612685147</v>
      </c>
      <c r="G20" s="103"/>
      <c r="H20" s="103"/>
      <c r="I20" s="103"/>
      <c r="J20" s="103">
        <f t="shared" si="0"/>
        <v>301.07817362728645</v>
      </c>
    </row>
    <row r="21" spans="2:10" x14ac:dyDescent="0.2">
      <c r="B21" s="101">
        <v>2031</v>
      </c>
      <c r="C21" s="103">
        <v>163.33648197983885</v>
      </c>
      <c r="D21" s="103">
        <v>71.074725308020874</v>
      </c>
      <c r="E21" s="103">
        <v>40.525049801814582</v>
      </c>
      <c r="F21" s="103">
        <v>27.647307405748567</v>
      </c>
      <c r="G21" s="103"/>
      <c r="H21" s="103"/>
      <c r="I21" s="103"/>
      <c r="J21" s="103">
        <f t="shared" si="0"/>
        <v>302.58356449542288</v>
      </c>
    </row>
    <row r="22" spans="2:10" x14ac:dyDescent="0.2">
      <c r="B22" s="101">
        <v>2032</v>
      </c>
      <c r="C22" s="103">
        <v>164.15316438973804</v>
      </c>
      <c r="D22" s="103">
        <v>71.430098934560988</v>
      </c>
      <c r="E22" s="103">
        <v>40.727675050823649</v>
      </c>
      <c r="F22" s="103">
        <v>27.785543942777313</v>
      </c>
      <c r="G22" s="103"/>
      <c r="H22" s="103"/>
      <c r="I22" s="103"/>
      <c r="J22" s="103">
        <f t="shared" si="0"/>
        <v>304.09648231789998</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R22"/>
  <sheetViews>
    <sheetView showGridLines="0" zoomScale="98" zoomScaleNormal="98"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7" width="8.7109375" style="81"/>
    <col min="18" max="18" width="9.7109375" style="81" bestFit="1" customWidth="1"/>
    <col min="19" max="16384" width="8.7109375" style="81"/>
  </cols>
  <sheetData>
    <row r="1" spans="2:18" s="93" customFormat="1" ht="15.6" x14ac:dyDescent="0.3">
      <c r="B1" s="187" t="s">
        <v>72</v>
      </c>
      <c r="C1" s="187"/>
      <c r="D1" s="187"/>
      <c r="E1" s="187"/>
      <c r="F1" s="187"/>
      <c r="G1" s="187"/>
      <c r="H1" s="187"/>
      <c r="I1" s="187"/>
      <c r="J1" s="187"/>
      <c r="K1" s="187"/>
    </row>
    <row r="2" spans="2:18" ht="15.6" x14ac:dyDescent="0.3">
      <c r="B2" s="188" t="str">
        <f>'FormsList&amp;FilerInfo'!B2</f>
        <v>Rancho Mirage Energy Authority</v>
      </c>
      <c r="C2" s="188"/>
      <c r="D2" s="188"/>
      <c r="E2" s="188"/>
      <c r="F2" s="188"/>
      <c r="G2" s="188"/>
      <c r="H2" s="188"/>
      <c r="I2" s="188"/>
      <c r="J2" s="188"/>
      <c r="K2" s="188"/>
    </row>
    <row r="3" spans="2:18" ht="13.2" x14ac:dyDescent="0.25">
      <c r="B3" s="104"/>
      <c r="C3" s="105"/>
      <c r="D3" s="105"/>
      <c r="E3" s="105"/>
      <c r="F3" s="105"/>
      <c r="G3" s="105"/>
      <c r="H3" s="105"/>
      <c r="I3" s="105"/>
      <c r="J3" s="105"/>
      <c r="K3" s="105"/>
    </row>
    <row r="4" spans="2:18" s="93" customFormat="1" ht="20.100000000000001" customHeight="1" x14ac:dyDescent="0.25">
      <c r="B4" s="193" t="s">
        <v>99</v>
      </c>
      <c r="C4" s="193"/>
      <c r="D4" s="193"/>
      <c r="E4" s="193"/>
      <c r="F4" s="193"/>
      <c r="G4" s="193"/>
      <c r="H4" s="193"/>
      <c r="I4" s="193"/>
      <c r="J4" s="193"/>
      <c r="K4" s="193"/>
      <c r="R4" s="174"/>
    </row>
    <row r="5" spans="2:18" ht="13.2" x14ac:dyDescent="0.25">
      <c r="B5" s="190" t="s">
        <v>73</v>
      </c>
      <c r="C5" s="190"/>
      <c r="D5" s="190"/>
      <c r="E5" s="190"/>
      <c r="F5" s="190"/>
      <c r="G5" s="190"/>
      <c r="H5" s="190"/>
      <c r="I5" s="190"/>
      <c r="J5" s="190"/>
      <c r="K5" s="190"/>
    </row>
    <row r="6" spans="2:18" ht="20.100000000000001" customHeight="1" x14ac:dyDescent="0.3">
      <c r="B6" s="106"/>
      <c r="C6" s="106"/>
      <c r="D6" s="106"/>
      <c r="E6" s="106"/>
      <c r="F6" s="106"/>
      <c r="G6" s="106"/>
      <c r="H6" s="106"/>
      <c r="I6" s="106"/>
      <c r="J6" s="106"/>
      <c r="K6" s="106"/>
    </row>
    <row r="7" spans="2:18" ht="13.2" x14ac:dyDescent="0.25">
      <c r="B7" s="194" t="s">
        <v>74</v>
      </c>
      <c r="C7" s="194"/>
      <c r="D7" s="194"/>
      <c r="E7" s="194"/>
      <c r="F7" s="194"/>
      <c r="G7" s="194"/>
      <c r="H7" s="194"/>
      <c r="I7" s="194"/>
      <c r="J7" s="194"/>
      <c r="K7" s="194"/>
    </row>
    <row r="8" spans="2:18" ht="39" customHeight="1" x14ac:dyDescent="0.2">
      <c r="B8" s="107" t="s">
        <v>2</v>
      </c>
      <c r="C8" s="98" t="s">
        <v>68</v>
      </c>
      <c r="D8" s="98" t="s">
        <v>69</v>
      </c>
      <c r="E8" s="98" t="s">
        <v>70</v>
      </c>
      <c r="F8" s="98" t="s">
        <v>79</v>
      </c>
      <c r="G8" s="99"/>
      <c r="H8" s="99"/>
      <c r="I8" s="99"/>
      <c r="J8" s="99" t="s">
        <v>75</v>
      </c>
      <c r="K8" s="108" t="s">
        <v>76</v>
      </c>
    </row>
    <row r="9" spans="2:18" x14ac:dyDescent="0.2">
      <c r="B9" s="101">
        <v>2019</v>
      </c>
      <c r="C9" s="109">
        <v>64.392210159000001</v>
      </c>
      <c r="D9" s="109">
        <v>13.428537095999999</v>
      </c>
      <c r="E9" s="109">
        <v>7.8104799999999992</v>
      </c>
      <c r="F9" s="109">
        <v>2.9912914259999996</v>
      </c>
      <c r="G9" s="109"/>
      <c r="H9" s="109"/>
      <c r="I9" s="109"/>
      <c r="J9" s="109">
        <v>8.1038555680000002</v>
      </c>
      <c r="K9" s="102">
        <f t="shared" ref="K9:K22" si="0">SUM(C9:J9)</f>
        <v>96.726374249000003</v>
      </c>
    </row>
    <row r="10" spans="2:18" x14ac:dyDescent="0.2">
      <c r="B10" s="101">
        <v>2020</v>
      </c>
      <c r="C10" s="109">
        <v>73.859155429000012</v>
      </c>
      <c r="D10" s="109">
        <v>13.482624224</v>
      </c>
      <c r="E10" s="109">
        <v>5.0527600000000001</v>
      </c>
      <c r="F10" s="109">
        <v>3.117771812</v>
      </c>
      <c r="G10" s="109"/>
      <c r="H10" s="109"/>
      <c r="I10" s="109"/>
      <c r="J10" s="109">
        <v>8.2819889049999915</v>
      </c>
      <c r="K10" s="102">
        <f t="shared" si="0"/>
        <v>103.79430037000002</v>
      </c>
    </row>
    <row r="11" spans="2:18" x14ac:dyDescent="0.2">
      <c r="B11" s="101">
        <v>2021</v>
      </c>
      <c r="C11" s="110">
        <v>58.579905228224206</v>
      </c>
      <c r="D11" s="110">
        <v>12.512905823399413</v>
      </c>
      <c r="E11" s="110">
        <v>5.8155080345065935</v>
      </c>
      <c r="F11" s="110">
        <v>2.9231593453295086</v>
      </c>
      <c r="G11" s="110"/>
      <c r="H11" s="110"/>
      <c r="I11" s="110"/>
      <c r="J11" s="110">
        <v>4.7898887058875825</v>
      </c>
      <c r="K11" s="103">
        <f t="shared" si="0"/>
        <v>84.621367137347292</v>
      </c>
    </row>
    <row r="12" spans="2:18" x14ac:dyDescent="0.2">
      <c r="B12" s="101">
        <v>2022</v>
      </c>
      <c r="C12" s="110">
        <v>72.928395107398501</v>
      </c>
      <c r="D12" s="110">
        <v>13.902803117760579</v>
      </c>
      <c r="E12" s="110">
        <v>6.4614778033656401</v>
      </c>
      <c r="F12" s="110">
        <v>3.2478554089298868</v>
      </c>
      <c r="G12" s="103"/>
      <c r="H12" s="103"/>
      <c r="I12" s="103"/>
      <c r="J12" s="110">
        <v>5.7924318862472761</v>
      </c>
      <c r="K12" s="103">
        <f t="shared" si="0"/>
        <v>102.33296332370188</v>
      </c>
    </row>
    <row r="13" spans="2:18" x14ac:dyDescent="0.2">
      <c r="B13" s="101">
        <v>2023</v>
      </c>
      <c r="C13" s="110">
        <v>73.293037082935484</v>
      </c>
      <c r="D13" s="110">
        <v>13.97231713334938</v>
      </c>
      <c r="E13" s="110">
        <v>6.4937851923824681</v>
      </c>
      <c r="F13" s="110">
        <v>3.2640946859745359</v>
      </c>
      <c r="G13" s="110"/>
      <c r="H13" s="110"/>
      <c r="I13" s="110"/>
      <c r="J13" s="110">
        <v>5.8213940456785114</v>
      </c>
      <c r="K13" s="103">
        <f t="shared" si="0"/>
        <v>102.84462814032038</v>
      </c>
    </row>
    <row r="14" spans="2:18" x14ac:dyDescent="0.2">
      <c r="B14" s="101">
        <v>2024</v>
      </c>
      <c r="C14" s="110">
        <v>73.659502268350153</v>
      </c>
      <c r="D14" s="110">
        <v>14.042178719016125</v>
      </c>
      <c r="E14" s="110">
        <v>6.5262541183443794</v>
      </c>
      <c r="F14" s="110">
        <v>3.2804151594044084</v>
      </c>
      <c r="G14" s="103"/>
      <c r="H14" s="103"/>
      <c r="I14" s="103"/>
      <c r="J14" s="110">
        <v>5.8505010159069037</v>
      </c>
      <c r="K14" s="103">
        <f t="shared" si="0"/>
        <v>103.35885128102197</v>
      </c>
    </row>
    <row r="15" spans="2:18" x14ac:dyDescent="0.2">
      <c r="B15" s="101">
        <v>2025</v>
      </c>
      <c r="C15" s="110">
        <v>74.02779977969189</v>
      </c>
      <c r="D15" s="110">
        <v>14.112389612611203</v>
      </c>
      <c r="E15" s="110">
        <v>6.5588853889361003</v>
      </c>
      <c r="F15" s="110">
        <v>3.2968172352014302</v>
      </c>
      <c r="G15" s="110"/>
      <c r="H15" s="110"/>
      <c r="I15" s="110"/>
      <c r="J15" s="110">
        <v>5.8797535209864371</v>
      </c>
      <c r="K15" s="103">
        <f t="shared" si="0"/>
        <v>103.87564553742706</v>
      </c>
    </row>
    <row r="16" spans="2:18" x14ac:dyDescent="0.2">
      <c r="B16" s="101">
        <v>2026</v>
      </c>
      <c r="C16" s="110">
        <v>74.397938778590344</v>
      </c>
      <c r="D16" s="110">
        <v>14.182951560674258</v>
      </c>
      <c r="E16" s="110">
        <v>6.5916798158807799</v>
      </c>
      <c r="F16" s="110">
        <v>3.3133013213774372</v>
      </c>
      <c r="G16" s="103"/>
      <c r="H16" s="103"/>
      <c r="I16" s="103"/>
      <c r="J16" s="110">
        <v>5.9091522885913692</v>
      </c>
      <c r="K16" s="103">
        <f t="shared" si="0"/>
        <v>104.39502376511419</v>
      </c>
    </row>
    <row r="17" spans="2:11" x14ac:dyDescent="0.2">
      <c r="B17" s="101">
        <v>2027</v>
      </c>
      <c r="C17" s="110">
        <v>74.769928472483286</v>
      </c>
      <c r="D17" s="110">
        <v>14.253866318477629</v>
      </c>
      <c r="E17" s="110">
        <v>6.624638214960183</v>
      </c>
      <c r="F17" s="110">
        <v>3.3298678279843239</v>
      </c>
      <c r="G17" s="110"/>
      <c r="H17" s="110"/>
      <c r="I17" s="110"/>
      <c r="J17" s="110">
        <v>5.9386980500343256</v>
      </c>
      <c r="K17" s="103">
        <f t="shared" si="0"/>
        <v>104.91699888393975</v>
      </c>
    </row>
    <row r="18" spans="2:11" x14ac:dyDescent="0.2">
      <c r="B18" s="101">
        <v>2028</v>
      </c>
      <c r="C18" s="110">
        <v>75.143778114845688</v>
      </c>
      <c r="D18" s="110">
        <v>14.325135650070015</v>
      </c>
      <c r="E18" s="110">
        <v>6.6577614060349832</v>
      </c>
      <c r="F18" s="110">
        <v>3.3465171671242451</v>
      </c>
      <c r="G18" s="103"/>
      <c r="H18" s="103"/>
      <c r="I18" s="103"/>
      <c r="J18" s="110">
        <v>5.9683915402844949</v>
      </c>
      <c r="K18" s="103">
        <f t="shared" si="0"/>
        <v>105.44158387835942</v>
      </c>
    </row>
    <row r="19" spans="2:11" x14ac:dyDescent="0.2">
      <c r="B19" s="101">
        <v>2029</v>
      </c>
      <c r="C19" s="110">
        <v>75.519497005419908</v>
      </c>
      <c r="D19" s="110">
        <v>14.396761328320364</v>
      </c>
      <c r="E19" s="110">
        <v>6.6910502130651572</v>
      </c>
      <c r="F19" s="110">
        <v>3.3632497529598657</v>
      </c>
      <c r="G19" s="103"/>
      <c r="H19" s="103"/>
      <c r="I19" s="103"/>
      <c r="J19" s="110">
        <v>5.9982334979859173</v>
      </c>
      <c r="K19" s="103">
        <f t="shared" si="0"/>
        <v>105.96879179775121</v>
      </c>
    </row>
    <row r="20" spans="2:11" x14ac:dyDescent="0.2">
      <c r="B20" s="101">
        <v>2030</v>
      </c>
      <c r="C20" s="110">
        <v>75.897094490447003</v>
      </c>
      <c r="D20" s="110">
        <v>14.468745134961965</v>
      </c>
      <c r="E20" s="110">
        <v>6.7245054641304822</v>
      </c>
      <c r="F20" s="110">
        <v>3.3800660017246646</v>
      </c>
      <c r="G20" s="103"/>
      <c r="H20" s="103"/>
      <c r="I20" s="103"/>
      <c r="J20" s="110">
        <v>6.0282246654758476</v>
      </c>
      <c r="K20" s="103">
        <f t="shared" si="0"/>
        <v>106.49863575673997</v>
      </c>
    </row>
    <row r="21" spans="2:11" x14ac:dyDescent="0.2">
      <c r="B21" s="101">
        <v>2031</v>
      </c>
      <c r="C21" s="110">
        <v>76.276579962899234</v>
      </c>
      <c r="D21" s="110">
        <v>14.541088860636773</v>
      </c>
      <c r="E21" s="110">
        <v>6.7581279914511336</v>
      </c>
      <c r="F21" s="110">
        <v>3.3969663317332874</v>
      </c>
      <c r="G21" s="103"/>
      <c r="H21" s="103"/>
      <c r="I21" s="103"/>
      <c r="J21" s="110">
        <v>6.0583657888032256</v>
      </c>
      <c r="K21" s="103">
        <f t="shared" si="0"/>
        <v>107.03112893552365</v>
      </c>
    </row>
    <row r="22" spans="2:11" x14ac:dyDescent="0.2">
      <c r="B22" s="101">
        <v>2032</v>
      </c>
      <c r="C22" s="103">
        <v>76.657962862713717</v>
      </c>
      <c r="D22" s="103">
        <v>14.613794304939955</v>
      </c>
      <c r="E22" s="103">
        <v>6.7919186314083886</v>
      </c>
      <c r="F22" s="103">
        <v>3.4139511633919537</v>
      </c>
      <c r="G22" s="103"/>
      <c r="H22" s="103"/>
      <c r="I22" s="103"/>
      <c r="J22" s="103">
        <v>6.0886576177472413</v>
      </c>
      <c r="K22" s="103">
        <f t="shared" si="0"/>
        <v>107.56628458020127</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5" t="s">
        <v>102</v>
      </c>
      <c r="C1" s="195"/>
      <c r="D1" s="195"/>
      <c r="E1" s="195"/>
      <c r="F1" s="195"/>
      <c r="G1" s="195"/>
      <c r="H1" s="195"/>
      <c r="I1" s="195"/>
      <c r="J1" s="195"/>
      <c r="K1" s="195"/>
      <c r="L1" s="195"/>
      <c r="M1" s="195"/>
      <c r="N1" s="195"/>
      <c r="O1" s="195"/>
      <c r="P1" s="195"/>
      <c r="Q1" s="195"/>
      <c r="R1" s="195"/>
      <c r="S1" s="195"/>
      <c r="T1" s="195"/>
    </row>
    <row r="2" spans="2:20" ht="16.5" customHeight="1" x14ac:dyDescent="0.3">
      <c r="B2" s="196" t="str">
        <f>'FormsList&amp;FilerInfo'!B2</f>
        <v>Rancho Mirage Energy Authority</v>
      </c>
      <c r="C2" s="196"/>
      <c r="D2" s="196"/>
      <c r="E2" s="196"/>
      <c r="F2" s="196"/>
      <c r="G2" s="196"/>
      <c r="H2" s="196"/>
      <c r="I2" s="196"/>
      <c r="J2" s="196"/>
      <c r="K2" s="196"/>
      <c r="L2" s="196"/>
      <c r="M2" s="196"/>
      <c r="N2" s="196"/>
      <c r="O2" s="196"/>
      <c r="P2" s="196"/>
      <c r="Q2" s="196"/>
      <c r="R2" s="196"/>
      <c r="S2" s="196"/>
      <c r="T2" s="196"/>
    </row>
    <row r="3" spans="2:20" ht="16.5" customHeight="1" x14ac:dyDescent="0.3">
      <c r="B3" s="154"/>
      <c r="C3" s="154"/>
      <c r="D3" s="154"/>
      <c r="E3" s="154"/>
      <c r="F3" s="154"/>
      <c r="G3" s="154"/>
      <c r="H3" s="154"/>
      <c r="I3" s="154"/>
      <c r="J3" s="154"/>
      <c r="K3" s="154"/>
      <c r="L3" s="155"/>
    </row>
    <row r="4" spans="2:20" ht="16.5" customHeight="1" x14ac:dyDescent="0.3">
      <c r="B4" s="197" t="s">
        <v>103</v>
      </c>
      <c r="C4" s="197"/>
      <c r="D4" s="197"/>
      <c r="E4" s="197"/>
      <c r="F4" s="197"/>
      <c r="G4" s="197"/>
      <c r="H4" s="197"/>
      <c r="I4" s="197"/>
      <c r="J4" s="197"/>
      <c r="K4" s="197"/>
      <c r="L4" s="197"/>
      <c r="M4" s="197"/>
      <c r="N4" s="197"/>
      <c r="O4" s="197"/>
      <c r="P4" s="197"/>
      <c r="Q4" s="197"/>
      <c r="R4" s="197"/>
      <c r="S4" s="197"/>
      <c r="T4" s="197"/>
    </row>
    <row r="6" spans="2:20" ht="33.75" customHeight="1" x14ac:dyDescent="0.3">
      <c r="D6" s="157"/>
      <c r="E6" s="198" t="s">
        <v>104</v>
      </c>
      <c r="F6" s="199"/>
      <c r="G6" s="199"/>
      <c r="H6" s="199"/>
      <c r="I6" s="199"/>
      <c r="J6" s="200"/>
      <c r="K6" s="201" t="s">
        <v>105</v>
      </c>
      <c r="L6" s="201"/>
      <c r="M6" s="201"/>
      <c r="N6" s="201"/>
      <c r="O6" s="201"/>
      <c r="P6" s="201" t="s">
        <v>106</v>
      </c>
      <c r="Q6" s="201"/>
      <c r="R6" s="201"/>
      <c r="S6" s="201"/>
      <c r="T6" s="201"/>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2" t="s">
        <v>49</v>
      </c>
      <c r="B1" s="202"/>
      <c r="C1" s="202"/>
      <c r="D1" s="202"/>
      <c r="E1" s="202"/>
      <c r="F1" s="202"/>
      <c r="G1" s="202"/>
      <c r="H1" s="202"/>
      <c r="I1" s="202"/>
      <c r="J1" s="202"/>
      <c r="K1" s="202"/>
      <c r="L1" s="202"/>
      <c r="M1" s="202"/>
      <c r="N1" s="202"/>
      <c r="O1" s="202"/>
      <c r="P1" s="202"/>
      <c r="Q1" s="202"/>
      <c r="R1" s="20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7" t="s">
        <v>83</v>
      </c>
      <c r="C1" s="207"/>
      <c r="D1" s="207"/>
      <c r="E1" s="207"/>
      <c r="F1" s="207"/>
      <c r="G1" s="207"/>
      <c r="H1" s="207"/>
      <c r="I1" s="207"/>
      <c r="J1" s="207"/>
      <c r="K1" s="207"/>
      <c r="L1" s="207"/>
      <c r="M1" s="207"/>
      <c r="N1" s="207"/>
      <c r="O1" s="207"/>
      <c r="P1" s="207"/>
    </row>
    <row r="2" spans="1:17" ht="15.6" x14ac:dyDescent="0.3">
      <c r="B2" s="208" t="str">
        <f>+'FormsList&amp;FilerInfo'!B2</f>
        <v>Rancho Mirage Energy Authority</v>
      </c>
      <c r="C2" s="209"/>
      <c r="D2" s="209"/>
      <c r="E2" s="209"/>
      <c r="F2" s="209"/>
      <c r="G2" s="209"/>
      <c r="H2" s="209"/>
      <c r="I2" s="209"/>
      <c r="J2" s="209"/>
      <c r="K2" s="209"/>
      <c r="L2" s="209"/>
      <c r="M2" s="209"/>
      <c r="N2" s="209"/>
      <c r="O2" s="209"/>
      <c r="P2" s="209"/>
    </row>
    <row r="3" spans="1:17" ht="15.6" x14ac:dyDescent="0.3">
      <c r="B3" s="78"/>
      <c r="C3" s="76"/>
      <c r="D3" s="76"/>
      <c r="E3" s="76"/>
      <c r="F3" s="76"/>
      <c r="G3" s="76"/>
      <c r="H3" s="76"/>
      <c r="I3" s="76"/>
      <c r="J3" s="76"/>
      <c r="K3" s="76"/>
      <c r="L3" s="76"/>
      <c r="M3" s="76"/>
      <c r="N3" s="76"/>
      <c r="O3" s="76"/>
      <c r="P3" s="76"/>
    </row>
    <row r="4" spans="1:17" ht="17.399999999999999" x14ac:dyDescent="0.3">
      <c r="B4" s="210" t="s">
        <v>7</v>
      </c>
      <c r="C4" s="210"/>
      <c r="D4" s="210"/>
      <c r="E4" s="210"/>
      <c r="F4" s="210"/>
      <c r="G4" s="210"/>
      <c r="H4" s="210"/>
      <c r="I4" s="210"/>
      <c r="J4" s="210"/>
      <c r="K4" s="210"/>
      <c r="L4" s="210"/>
      <c r="M4" s="210"/>
      <c r="N4" s="210"/>
      <c r="O4" s="210"/>
      <c r="P4" s="210"/>
    </row>
    <row r="5" spans="1:17" x14ac:dyDescent="0.25">
      <c r="B5" s="211" t="s">
        <v>55</v>
      </c>
      <c r="C5" s="211"/>
      <c r="D5" s="211"/>
      <c r="E5" s="211"/>
      <c r="F5" s="211"/>
      <c r="G5" s="211"/>
      <c r="H5" s="211"/>
      <c r="I5" s="211"/>
      <c r="J5" s="211"/>
      <c r="K5" s="211"/>
      <c r="L5" s="211"/>
      <c r="M5" s="211"/>
      <c r="N5" s="211"/>
      <c r="O5" s="211"/>
      <c r="P5" s="211"/>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3" t="s">
        <v>11</v>
      </c>
      <c r="C11" s="204"/>
      <c r="D11" s="204"/>
      <c r="E11" s="204"/>
      <c r="F11" s="204"/>
      <c r="G11" s="204"/>
      <c r="H11" s="204"/>
      <c r="I11" s="204"/>
      <c r="J11" s="204"/>
      <c r="K11" s="204"/>
      <c r="L11" s="204"/>
      <c r="M11" s="204"/>
      <c r="N11" s="204"/>
      <c r="O11" s="205"/>
      <c r="P11" s="206"/>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2" t="s">
        <v>84</v>
      </c>
      <c r="B1" s="213"/>
      <c r="C1" s="213"/>
      <c r="D1" s="213"/>
      <c r="E1" s="213"/>
      <c r="F1" s="213"/>
      <c r="G1" s="213"/>
      <c r="H1" s="213"/>
      <c r="I1" s="213"/>
      <c r="J1" s="213"/>
      <c r="K1" s="213"/>
      <c r="L1" s="213"/>
      <c r="M1" s="213"/>
      <c r="N1" s="213"/>
      <c r="O1" s="213"/>
    </row>
    <row r="2" spans="1:15" ht="16.5" customHeight="1" x14ac:dyDescent="0.25">
      <c r="A2" s="214" t="str">
        <f>'FormsList&amp;FilerInfo'!B2</f>
        <v>Rancho Mirage Energy Authority</v>
      </c>
      <c r="B2" s="215"/>
      <c r="C2" s="215"/>
      <c r="D2" s="215"/>
      <c r="E2" s="215"/>
      <c r="F2" s="215"/>
      <c r="G2" s="215"/>
      <c r="H2" s="215"/>
      <c r="I2" s="215"/>
      <c r="J2" s="215"/>
      <c r="K2" s="215"/>
      <c r="L2" s="215"/>
      <c r="M2" s="215"/>
      <c r="N2" s="215"/>
      <c r="O2" s="215"/>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6" t="s">
        <v>85</v>
      </c>
      <c r="B4" s="217"/>
      <c r="C4" s="217"/>
      <c r="D4" s="217"/>
      <c r="E4" s="217"/>
      <c r="F4" s="217"/>
      <c r="G4" s="217"/>
      <c r="H4" s="217"/>
      <c r="I4" s="217"/>
      <c r="J4" s="217"/>
      <c r="K4" s="217"/>
      <c r="L4" s="217"/>
      <c r="M4" s="217"/>
      <c r="N4" s="217"/>
      <c r="O4" s="217"/>
    </row>
    <row r="5" spans="1:15" ht="16.5" customHeight="1" x14ac:dyDescent="0.25">
      <c r="A5" s="218" t="s">
        <v>55</v>
      </c>
      <c r="B5" s="219"/>
      <c r="C5" s="219"/>
      <c r="D5" s="219"/>
      <c r="E5" s="219"/>
      <c r="F5" s="219"/>
      <c r="G5" s="219"/>
      <c r="H5" s="219"/>
      <c r="I5" s="219"/>
      <c r="J5" s="219"/>
      <c r="K5" s="219"/>
      <c r="L5" s="219"/>
      <c r="M5" s="219"/>
      <c r="N5" s="219"/>
      <c r="O5" s="219"/>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