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Baldwin Park\BP IEPR\2021\"/>
    </mc:Choice>
  </mc:AlternateContent>
  <xr:revisionPtr revIDLastSave="0" documentId="13_ncr:1_{A2B20D4D-6611-413E-97DE-7E6C101AD552}"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9" i="38" l="1"/>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<sst xmlns="http://schemas.openxmlformats.org/spreadsheetml/2006/main" count="247" uniqueCount="128">
  <si>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</si>
  <si>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</si>
  <si>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</si>
  <si>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</si>
  <si>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</si>
  <si>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</si>
  <si>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</si>
  <si>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</si>
  <si>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</si>
  <si>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</si>
  <si>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</si>
  <si>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</si>
  <si>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</si>
  <si>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</si>
  <si>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</si>
  <si>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</si>
  <si>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</si>
  <si>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</si>
  <si>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</si>
  <si>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</si>
  <si>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</si>
  <si>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</si>
  <si>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</si>
  <si>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</si>
  <si>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</si>
  <si>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</si>
  <si>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</si>
  <si>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</si>
  <si>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</si>
  <si>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</si>
  <si>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</si>
  <si>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</si>
  <si>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</si>
  <si>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</si>
  <si>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</si>
  <si>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</si>
  <si>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</si>
  <si>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</si>
  <si>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</si>
  <si>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</si>
  <si>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</si>
  <si>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</si>
  <si>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</si>
  <si>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</si>
  <si>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</si>
  <si>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</si>
  <si>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</si>
  <si>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</si>
  <si>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</si>
  <si>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</si>
  <si>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</si>
  <si>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</si>
  <si>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</si>
  <si>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</si>
  <si>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</si>
  <si>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</si>
  <si>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</si>
  <si>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</si>
  <si>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</si>
  <si>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</si>
  <si>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</si>
  <si>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</si>
  <si>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</si>
  <si>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</si>
  <si>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</si>
  <si>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</si>
  <si>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</si>
  <si>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</si>
  <si>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</si>
  <si>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</si>
  <si>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</si>
  <si>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</si>
  <si>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</si>
  <si>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</si>
  <si>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</si>
  <si>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</si>
  <si>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</si>
  <si>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</si>
  <si>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</si>
  <si>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</si>
  <si>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</si>
  <si>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</si>
  <si>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</si>
  <si>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</si>
  <si>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</si>
  <si>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</si>
  <si>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</si>
  <si>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</si>
  <si>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</si>
  <si>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</si>
  <si>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</si>
  <si>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</si>
  <si>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</si>
  <si>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</si>
  <si>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</si>
  <si>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</si>
  <si>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</si>
  <si>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</si>
  <si>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</si>
  <si>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</si>
  <si>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</si>
  <si>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</si>
  <si>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</si>
  <si>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</si>
  <si>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</si>
  <si>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</si>
  <si>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</si>
  <si>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</si>
  <si>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</si>
  <si>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</si>
  <si>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</si>
  <si>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</si>
  <si>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</si>
  <si>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</si>
  <si>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</si>
  <si>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</si>
  <si>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</si>
  <si>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</si>
  <si>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</si>
  <si>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</si>
  <si>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</si>
  <si>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</si>
  <si>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</si>
  <si>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</si>
  <si>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</si>
  <si>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</si>
  <si>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</si>
  <si>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Baldwin Park Resident Owned Utility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</si>
</sst>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19">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82" t="s">
        <v>6</v>
      </c>
      <c r="B1" s="183"/>
    </row>
    <row r="2" spans="1:2" ht="17.399999999999999" x14ac:dyDescent="0.2">
      <c r="A2" s="184"/>
      <c r="B2" s="175"/>
    </row>
    <row r="3" spans="1:2" ht="17.399999999999999" x14ac:dyDescent="0.2">
      <c r="A3" s="184" t="s">
        <v>5</v>
      </c>
      <c r="B3" s="175"/>
    </row>
    <row r="4" spans="1:2" ht="17.399999999999999" x14ac:dyDescent="0.2">
      <c r="A4" s="184" t="s">
        <v>56</v>
      </c>
      <c r="B4" s="185"/>
    </row>
    <row r="5" spans="1:2" ht="17.399999999999999" x14ac:dyDescent="0.2">
      <c r="A5" s="184" t="s">
        <v>57</v>
      </c>
      <c r="B5" s="185"/>
    </row>
    <row r="6" spans="1:2" ht="17.399999999999999" x14ac:dyDescent="0.2">
      <c r="A6" s="82"/>
      <c r="B6" s="83"/>
    </row>
    <row r="7" spans="1:2" ht="210.6" customHeight="1" x14ac:dyDescent="0.2">
      <c r="A7" s="174" t="s">
        <v>58</v>
      </c>
      <c r="B7" s="175"/>
    </row>
    <row r="8" spans="1:2" ht="18.75" customHeight="1" x14ac:dyDescent="0.2">
      <c r="A8" s="84"/>
      <c r="B8" s="83"/>
    </row>
    <row r="9" spans="1:2" ht="15.6" x14ac:dyDescent="0.2">
      <c r="A9" s="85" t="s">
        <v>50</v>
      </c>
      <c r="B9" s="83"/>
    </row>
    <row r="10" spans="1:2" ht="84" customHeight="1" x14ac:dyDescent="0.2">
      <c r="A10" s="174" t="s">
        <v>59</v>
      </c>
      <c r="B10" s="175"/>
    </row>
    <row r="11" spans="1:2" ht="16.5" customHeight="1" x14ac:dyDescent="0.2">
      <c r="A11" s="84"/>
      <c r="B11" s="83"/>
    </row>
    <row r="12" spans="1:2" ht="17.25" customHeight="1" x14ac:dyDescent="0.2">
      <c r="A12" s="176" t="s">
        <v>60</v>
      </c>
      <c r="B12" s="177"/>
    </row>
    <row r="13" spans="1:2" ht="127.5" customHeight="1" x14ac:dyDescent="0.2">
      <c r="A13" s="174" t="s">
        <v>61</v>
      </c>
      <c r="B13" s="175"/>
    </row>
    <row r="14" spans="1:2" ht="17.25" customHeight="1" x14ac:dyDescent="0.2">
      <c r="A14" s="84"/>
      <c r="B14" s="83"/>
    </row>
    <row r="15" spans="1:2" ht="15.6" x14ac:dyDescent="0.2">
      <c r="A15" s="85" t="s">
        <v>51</v>
      </c>
      <c r="B15" s="83"/>
    </row>
    <row r="16" spans="1:2" ht="46.5" customHeight="1" x14ac:dyDescent="0.2">
      <c r="A16" s="178" t="s">
        <v>62</v>
      </c>
      <c r="B16" s="179"/>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0" t="s">
        <v>64</v>
      </c>
      <c r="B21" s="18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6" t="s">
        <v>65</v>
      </c>
      <c r="C1" s="186"/>
      <c r="D1" s="186"/>
      <c r="E1" s="186"/>
      <c r="F1" s="186"/>
      <c r="G1" s="186"/>
      <c r="H1" s="186"/>
      <c r="I1" s="186"/>
      <c r="J1" s="186"/>
    </row>
    <row r="2" spans="2:10" s="94" customFormat="1" ht="15.6" x14ac:dyDescent="0.3">
      <c r="B2" s="187" t="str">
        <f>'FormsList&amp;FilerInfo'!B2</f>
        <v>Baldwin Park Resident Owned Utility District</v>
      </c>
      <c r="C2" s="188"/>
      <c r="D2" s="188"/>
      <c r="E2" s="188"/>
      <c r="F2" s="188"/>
      <c r="G2" s="188"/>
      <c r="H2" s="188"/>
      <c r="I2" s="188"/>
      <c r="J2" s="188"/>
    </row>
    <row r="3" spans="2:10" s="94" customFormat="1" ht="13.2" x14ac:dyDescent="0.25">
      <c r="B3" s="189"/>
      <c r="C3" s="189"/>
      <c r="D3" s="189"/>
      <c r="E3" s="189"/>
      <c r="F3" s="189"/>
      <c r="G3" s="189"/>
      <c r="H3" s="189"/>
      <c r="I3" s="189"/>
      <c r="J3" s="189"/>
    </row>
    <row r="4" spans="2:10" s="93" customFormat="1" ht="20.100000000000001" customHeight="1" x14ac:dyDescent="0.25">
      <c r="B4" s="190" t="s">
        <v>100</v>
      </c>
      <c r="C4" s="190"/>
      <c r="D4" s="190"/>
      <c r="E4" s="190"/>
      <c r="F4" s="190"/>
      <c r="G4" s="190"/>
      <c r="H4" s="190"/>
      <c r="I4" s="190"/>
      <c r="J4" s="190"/>
    </row>
    <row r="5" spans="2:10" s="94" customFormat="1" ht="13.2" x14ac:dyDescent="0.25">
      <c r="B5" s="191" t="s">
        <v>66</v>
      </c>
      <c r="C5" s="191"/>
      <c r="D5" s="191"/>
      <c r="E5" s="191"/>
      <c r="F5" s="191"/>
      <c r="G5" s="191"/>
      <c r="H5" s="191"/>
      <c r="I5" s="191"/>
      <c r="J5" s="191"/>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c r="D9" s="102"/>
      <c r="E9" s="102"/>
      <c r="F9" s="102"/>
      <c r="G9" s="102"/>
      <c r="H9" s="102"/>
      <c r="I9" s="102"/>
      <c r="J9" s="102">
        <f t="shared" ref="J9:J22" si="0">SUM(C9:I9)</f>
        <v>0</v>
      </c>
    </row>
    <row r="10" spans="2:10" x14ac:dyDescent="0.2">
      <c r="B10" s="101">
        <v>2020</v>
      </c>
      <c r="C10" s="102">
        <v>20.019263051595001</v>
      </c>
      <c r="D10" s="102">
        <v>7.838912049999984E-2</v>
      </c>
      <c r="E10" s="102">
        <v>0</v>
      </c>
      <c r="F10" s="102">
        <v>0.32288310582899998</v>
      </c>
      <c r="G10" s="102"/>
      <c r="H10" s="102"/>
      <c r="I10" s="102"/>
      <c r="J10" s="102">
        <f t="shared" si="0"/>
        <v>20.420535277923999</v>
      </c>
    </row>
    <row r="11" spans="2:10" x14ac:dyDescent="0.2">
      <c r="B11" s="101">
        <v>2021</v>
      </c>
      <c r="C11" s="103">
        <v>91.266307608491275</v>
      </c>
      <c r="D11" s="103">
        <v>33.66285275422959</v>
      </c>
      <c r="E11" s="103">
        <v>0</v>
      </c>
      <c r="F11" s="103">
        <v>0.41442697750883012</v>
      </c>
      <c r="G11" s="103"/>
      <c r="H11" s="103"/>
      <c r="I11" s="103"/>
      <c r="J11" s="103">
        <f t="shared" si="0"/>
        <v>125.34358734022969</v>
      </c>
    </row>
    <row r="12" spans="2:10" x14ac:dyDescent="0.2">
      <c r="B12" s="101">
        <v>2022</v>
      </c>
      <c r="C12" s="103">
        <v>92.887109310524565</v>
      </c>
      <c r="D12" s="103">
        <v>58.209817003628544</v>
      </c>
      <c r="E12" s="103">
        <v>0</v>
      </c>
      <c r="F12" s="103">
        <v>0.47795745423367059</v>
      </c>
      <c r="G12" s="103"/>
      <c r="H12" s="103"/>
      <c r="I12" s="103"/>
      <c r="J12" s="103">
        <f t="shared" si="0"/>
        <v>151.57488376838677</v>
      </c>
    </row>
    <row r="13" spans="2:10" x14ac:dyDescent="0.2">
      <c r="B13" s="101">
        <v>2023</v>
      </c>
      <c r="C13" s="103">
        <v>93.351544857077187</v>
      </c>
      <c r="D13" s="103">
        <v>58.500866088646681</v>
      </c>
      <c r="E13" s="103">
        <v>0</v>
      </c>
      <c r="F13" s="103">
        <v>0.48034724150483882</v>
      </c>
      <c r="G13" s="103"/>
      <c r="H13" s="103"/>
      <c r="I13" s="103"/>
      <c r="J13" s="103">
        <f t="shared" si="0"/>
        <v>152.33275818722871</v>
      </c>
    </row>
    <row r="14" spans="2:10" x14ac:dyDescent="0.2">
      <c r="B14" s="101">
        <v>2024</v>
      </c>
      <c r="C14" s="103">
        <v>93.818302581362559</v>
      </c>
      <c r="D14" s="103">
        <v>58.793370419089918</v>
      </c>
      <c r="E14" s="103">
        <v>0</v>
      </c>
      <c r="F14" s="103">
        <v>0.48274897771236308</v>
      </c>
      <c r="G14" s="103"/>
      <c r="H14" s="103"/>
      <c r="I14" s="103"/>
      <c r="J14" s="103">
        <f t="shared" si="0"/>
        <v>153.09442197816483</v>
      </c>
    </row>
    <row r="15" spans="2:10" x14ac:dyDescent="0.2">
      <c r="B15" s="101">
        <v>2025</v>
      </c>
      <c r="C15" s="103">
        <v>94.287394094269359</v>
      </c>
      <c r="D15" s="103">
        <v>59.087337271185355</v>
      </c>
      <c r="E15" s="103">
        <v>0</v>
      </c>
      <c r="F15" s="103">
        <v>0.48516272260092486</v>
      </c>
      <c r="G15" s="103"/>
      <c r="H15" s="103"/>
      <c r="I15" s="103"/>
      <c r="J15" s="103">
        <f t="shared" si="0"/>
        <v>153.85989408805565</v>
      </c>
    </row>
    <row r="16" spans="2:10" x14ac:dyDescent="0.2">
      <c r="B16" s="101">
        <v>2026</v>
      </c>
      <c r="C16" s="103">
        <v>94.758831064740704</v>
      </c>
      <c r="D16" s="103">
        <v>59.382773957541268</v>
      </c>
      <c r="E16" s="103">
        <v>0</v>
      </c>
      <c r="F16" s="103">
        <v>0.48758853621392939</v>
      </c>
      <c r="G16" s="103"/>
      <c r="H16" s="103"/>
      <c r="I16" s="103"/>
      <c r="J16" s="103">
        <f t="shared" si="0"/>
        <v>154.6291935584959</v>
      </c>
    </row>
    <row r="17" spans="2:10" x14ac:dyDescent="0.2">
      <c r="B17" s="101">
        <v>2027</v>
      </c>
      <c r="C17" s="103">
        <v>95.232625220064392</v>
      </c>
      <c r="D17" s="103">
        <v>59.679687827328976</v>
      </c>
      <c r="E17" s="103">
        <v>0</v>
      </c>
      <c r="F17" s="103">
        <v>0.4900264788949989</v>
      </c>
      <c r="G17" s="103"/>
      <c r="H17" s="103"/>
      <c r="I17" s="103"/>
      <c r="J17" s="103">
        <f t="shared" si="0"/>
        <v>155.40233952628836</v>
      </c>
    </row>
    <row r="18" spans="2:10" x14ac:dyDescent="0.2">
      <c r="B18" s="101">
        <v>2028</v>
      </c>
      <c r="C18" s="103">
        <v>95.70878834616471</v>
      </c>
      <c r="D18" s="103">
        <v>59.978086266465603</v>
      </c>
      <c r="E18" s="103">
        <v>0</v>
      </c>
      <c r="F18" s="103">
        <v>0.49247661128947384</v>
      </c>
      <c r="G18" s="103"/>
      <c r="H18" s="103"/>
      <c r="I18" s="103"/>
      <c r="J18" s="103">
        <f t="shared" si="0"/>
        <v>156.17935122391978</v>
      </c>
    </row>
    <row r="19" spans="2:10" x14ac:dyDescent="0.2">
      <c r="B19" s="101">
        <v>2029</v>
      </c>
      <c r="C19" s="103">
        <v>96.187332287895543</v>
      </c>
      <c r="D19" s="103">
        <v>60.277976697797932</v>
      </c>
      <c r="E19" s="103">
        <v>0</v>
      </c>
      <c r="F19" s="103">
        <v>0.49493899434592131</v>
      </c>
      <c r="G19" s="103"/>
      <c r="H19" s="103"/>
      <c r="I19" s="103"/>
      <c r="J19" s="103">
        <f t="shared" si="0"/>
        <v>156.96024798003938</v>
      </c>
    </row>
    <row r="20" spans="2:10" x14ac:dyDescent="0.2">
      <c r="B20" s="101">
        <v>2030</v>
      </c>
      <c r="C20" s="103">
        <v>96.668268949334987</v>
      </c>
      <c r="D20" s="103">
        <v>60.579366581286905</v>
      </c>
      <c r="E20" s="103">
        <v>0</v>
      </c>
      <c r="F20" s="103">
        <v>0.49741368931765073</v>
      </c>
      <c r="G20" s="103"/>
      <c r="H20" s="103"/>
      <c r="I20" s="103"/>
      <c r="J20" s="103">
        <f t="shared" si="0"/>
        <v>157.74504921993955</v>
      </c>
    </row>
    <row r="21" spans="2:10" x14ac:dyDescent="0.2">
      <c r="B21" s="101">
        <v>2031</v>
      </c>
      <c r="C21" s="103">
        <v>97.151610294081635</v>
      </c>
      <c r="D21" s="103">
        <v>60.882263414193346</v>
      </c>
      <c r="E21" s="103">
        <v>0</v>
      </c>
      <c r="F21" s="103">
        <v>0.49990075776423898</v>
      </c>
      <c r="G21" s="103"/>
      <c r="H21" s="103"/>
      <c r="I21" s="103"/>
      <c r="J21" s="103">
        <f t="shared" si="0"/>
        <v>158.53377446603923</v>
      </c>
    </row>
    <row r="22" spans="2:10" x14ac:dyDescent="0.2">
      <c r="B22" s="101">
        <v>2032</v>
      </c>
      <c r="C22" s="103">
        <v>97.637368345552048</v>
      </c>
      <c r="D22" s="103">
        <v>61.186674731264304</v>
      </c>
      <c r="E22" s="103">
        <v>0</v>
      </c>
      <c r="F22" s="103">
        <v>0.50240026155306006</v>
      </c>
      <c r="G22" s="103"/>
      <c r="H22" s="103"/>
      <c r="I22" s="103"/>
      <c r="J22" s="103">
        <f t="shared" si="0"/>
        <v>159.32644333836939</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6" t="s">
        <v>72</v>
      </c>
      <c r="C1" s="186"/>
      <c r="D1" s="186"/>
      <c r="E1" s="186"/>
      <c r="F1" s="186"/>
      <c r="G1" s="186"/>
      <c r="H1" s="186"/>
      <c r="I1" s="186"/>
      <c r="J1" s="186"/>
      <c r="K1" s="186"/>
    </row>
    <row r="2" spans="2:11" ht="15.6" x14ac:dyDescent="0.3">
      <c r="B2" s="187" t="str">
        <f>'FormsList&amp;FilerInfo'!B2</f>
        <v>Baldwin Park Resident Owned Utility District</v>
      </c>
      <c r="C2" s="187"/>
      <c r="D2" s="187"/>
      <c r="E2" s="187"/>
      <c r="F2" s="187"/>
      <c r="G2" s="187"/>
      <c r="H2" s="187"/>
      <c r="I2" s="187"/>
      <c r="J2" s="187"/>
      <c r="K2" s="187"/>
    </row>
    <row r="3" spans="2:11" ht="13.2" x14ac:dyDescent="0.25">
      <c r="B3" s="104"/>
      <c r="C3" s="105"/>
      <c r="D3" s="105"/>
      <c r="E3" s="105"/>
      <c r="F3" s="105"/>
      <c r="G3" s="105"/>
      <c r="H3" s="105"/>
      <c r="I3" s="105"/>
      <c r="J3" s="105"/>
      <c r="K3" s="105"/>
    </row>
    <row r="4" spans="2:11" s="93" customFormat="1" ht="20.100000000000001" customHeight="1" x14ac:dyDescent="0.25">
      <c r="B4" s="192" t="s">
        <v>99</v>
      </c>
      <c r="C4" s="192"/>
      <c r="D4" s="192"/>
      <c r="E4" s="192"/>
      <c r="F4" s="192"/>
      <c r="G4" s="192"/>
      <c r="H4" s="192"/>
      <c r="I4" s="192"/>
      <c r="J4" s="192"/>
      <c r="K4" s="192"/>
    </row>
    <row r="5" spans="2:11" ht="13.2" x14ac:dyDescent="0.25">
      <c r="B5" s="189" t="s">
        <v>73</v>
      </c>
      <c r="C5" s="189"/>
      <c r="D5" s="189"/>
      <c r="E5" s="189"/>
      <c r="F5" s="189"/>
      <c r="G5" s="189"/>
      <c r="H5" s="189"/>
      <c r="I5" s="189"/>
      <c r="J5" s="189"/>
      <c r="K5" s="189"/>
    </row>
    <row r="6" spans="2:11" ht="20.100000000000001" customHeight="1" x14ac:dyDescent="0.3">
      <c r="B6" s="106"/>
      <c r="C6" s="106"/>
      <c r="D6" s="106"/>
      <c r="E6" s="106"/>
      <c r="F6" s="106"/>
      <c r="G6" s="106"/>
      <c r="H6" s="106"/>
      <c r="I6" s="106"/>
      <c r="J6" s="106"/>
      <c r="K6" s="106"/>
    </row>
    <row r="7" spans="2:11" ht="13.2" x14ac:dyDescent="0.25">
      <c r="B7" s="193" t="s">
        <v>74</v>
      </c>
      <c r="C7" s="193"/>
      <c r="D7" s="193"/>
      <c r="E7" s="193"/>
      <c r="F7" s="193"/>
      <c r="G7" s="193"/>
      <c r="H7" s="193"/>
      <c r="I7" s="193"/>
      <c r="J7" s="193"/>
      <c r="K7" s="193"/>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c r="D9" s="109"/>
      <c r="E9" s="109"/>
      <c r="F9" s="109"/>
      <c r="G9" s="109"/>
      <c r="H9" s="109"/>
      <c r="I9" s="109"/>
      <c r="J9" s="109"/>
      <c r="K9" s="102">
        <f t="shared" ref="K9" si="0">SUM(C9:J9)</f>
        <v>0</v>
      </c>
    </row>
    <row r="10" spans="2:11" x14ac:dyDescent="0.2">
      <c r="B10" s="101">
        <v>2020</v>
      </c>
      <c r="C10" s="109">
        <v>18.4397707</v>
      </c>
      <c r="D10" s="109">
        <v>3.8194000000000006E-2</v>
      </c>
      <c r="E10" s="109">
        <v>0</v>
      </c>
      <c r="F10" s="109">
        <v>0.26580499099999999</v>
      </c>
      <c r="G10" s="109"/>
      <c r="H10" s="109"/>
      <c r="I10" s="109"/>
      <c r="J10" s="109">
        <v>1.082358978000002</v>
      </c>
      <c r="K10" s="102">
        <v>19.826128669000003</v>
      </c>
    </row>
    <row r="11" spans="2:11" x14ac:dyDescent="0.2">
      <c r="B11" s="101">
        <v>2021</v>
      </c>
      <c r="C11" s="110">
        <v>33.396579440999993</v>
      </c>
      <c r="D11" s="110">
        <v>12.152794239084344</v>
      </c>
      <c r="E11" s="110">
        <v>0</v>
      </c>
      <c r="F11" s="110">
        <v>3.1299912599157778E-2</v>
      </c>
      <c r="G11" s="110"/>
      <c r="H11" s="110"/>
      <c r="I11" s="110"/>
      <c r="J11" s="110">
        <v>2.7348404155610098</v>
      </c>
      <c r="K11" s="103">
        <v>48.315514008244506</v>
      </c>
    </row>
    <row r="12" spans="2:11" x14ac:dyDescent="0.2">
      <c r="B12" s="101">
        <v>2022</v>
      </c>
      <c r="C12" s="110">
        <v>31.206143308631191</v>
      </c>
      <c r="D12" s="110">
        <v>13.653138376307165</v>
      </c>
      <c r="E12" s="110">
        <v>0</v>
      </c>
      <c r="F12" s="110">
        <v>3.5164097200646706E-2</v>
      </c>
      <c r="G12" s="103"/>
      <c r="H12" s="103"/>
      <c r="I12" s="103"/>
      <c r="J12" s="110">
        <v>2.69366674692834</v>
      </c>
      <c r="K12" s="103">
        <v>47.588112529067345</v>
      </c>
    </row>
    <row r="13" spans="2:11" x14ac:dyDescent="0.2">
      <c r="B13" s="101">
        <v>2023</v>
      </c>
      <c r="C13" s="110">
        <v>31.362174025174344</v>
      </c>
      <c r="D13" s="110">
        <v>13.721404068188699</v>
      </c>
      <c r="E13" s="110">
        <v>0</v>
      </c>
      <c r="F13" s="110">
        <v>3.5339917686649937E-2</v>
      </c>
      <c r="G13" s="110"/>
      <c r="H13" s="110"/>
      <c r="I13" s="110"/>
      <c r="J13" s="110">
        <v>2.7071350806629817</v>
      </c>
      <c r="K13" s="103">
        <v>47.826053091712673</v>
      </c>
    </row>
    <row r="14" spans="2:11" x14ac:dyDescent="0.2">
      <c r="B14" s="101">
        <v>2024</v>
      </c>
      <c r="C14" s="110">
        <v>31.518984895300214</v>
      </c>
      <c r="D14" s="110">
        <v>13.79001108852964</v>
      </c>
      <c r="E14" s="110">
        <v>0</v>
      </c>
      <c r="F14" s="110">
        <v>3.5516617275083186E-2</v>
      </c>
      <c r="G14" s="103"/>
      <c r="H14" s="103"/>
      <c r="I14" s="103"/>
      <c r="J14" s="110">
        <v>2.7206707560662964</v>
      </c>
      <c r="K14" s="103">
        <v>48.065183357171236</v>
      </c>
    </row>
    <row r="15" spans="2:11" x14ac:dyDescent="0.2">
      <c r="B15" s="101">
        <v>2025</v>
      </c>
      <c r="C15" s="110">
        <v>31.676579819776713</v>
      </c>
      <c r="D15" s="110">
        <v>13.858961143972287</v>
      </c>
      <c r="E15" s="110">
        <v>0</v>
      </c>
      <c r="F15" s="110">
        <v>3.5694200361458595E-2</v>
      </c>
      <c r="G15" s="110"/>
      <c r="H15" s="110"/>
      <c r="I15" s="110"/>
      <c r="J15" s="110">
        <v>2.7342741098466274</v>
      </c>
      <c r="K15" s="103">
        <v>48.305509273957092</v>
      </c>
    </row>
    <row r="16" spans="2:11" x14ac:dyDescent="0.2">
      <c r="B16" s="101">
        <v>2026</v>
      </c>
      <c r="C16" s="110">
        <v>31.834962718875591</v>
      </c>
      <c r="D16" s="110">
        <v>13.928255949692147</v>
      </c>
      <c r="E16" s="110">
        <v>0</v>
      </c>
      <c r="F16" s="110">
        <v>3.5872671363265884E-2</v>
      </c>
      <c r="G16" s="103"/>
      <c r="H16" s="103"/>
      <c r="I16" s="103"/>
      <c r="J16" s="110">
        <v>2.7479454803958601</v>
      </c>
      <c r="K16" s="103">
        <v>48.547036820326866</v>
      </c>
    </row>
    <row r="17" spans="2:11" x14ac:dyDescent="0.2">
      <c r="B17" s="101">
        <v>2027</v>
      </c>
      <c r="C17" s="110">
        <v>31.994137532469967</v>
      </c>
      <c r="D17" s="110">
        <v>13.997897229440607</v>
      </c>
      <c r="E17" s="110">
        <v>0</v>
      </c>
      <c r="F17" s="110">
        <v>3.6052034720082213E-2</v>
      </c>
      <c r="G17" s="110"/>
      <c r="H17" s="110"/>
      <c r="I17" s="110"/>
      <c r="J17" s="110">
        <v>2.7616852077978389</v>
      </c>
      <c r="K17" s="103">
        <v>48.789772004428492</v>
      </c>
    </row>
    <row r="18" spans="2:11" x14ac:dyDescent="0.2">
      <c r="B18" s="101">
        <v>2028</v>
      </c>
      <c r="C18" s="110">
        <v>32.154108220132315</v>
      </c>
      <c r="D18" s="110">
        <v>14.067886715587809</v>
      </c>
      <c r="E18" s="110">
        <v>0</v>
      </c>
      <c r="F18" s="110">
        <v>3.6232294893682619E-2</v>
      </c>
      <c r="G18" s="103"/>
      <c r="H18" s="103"/>
      <c r="I18" s="103"/>
      <c r="J18" s="110">
        <v>2.7754936338368283</v>
      </c>
      <c r="K18" s="103">
        <v>49.033720864450636</v>
      </c>
    </row>
    <row r="19" spans="2:11" x14ac:dyDescent="0.2">
      <c r="B19" s="101">
        <v>2029</v>
      </c>
      <c r="C19" s="110">
        <v>32.314878761232976</v>
      </c>
      <c r="D19" s="110">
        <v>14.138226149165746</v>
      </c>
      <c r="E19" s="110">
        <v>0</v>
      </c>
      <c r="F19" s="110">
        <v>3.6413456368151027E-2</v>
      </c>
      <c r="G19" s="103"/>
      <c r="H19" s="103"/>
      <c r="I19" s="103"/>
      <c r="J19" s="110">
        <v>2.7893711020060121</v>
      </c>
      <c r="K19" s="103">
        <v>49.278889468772888</v>
      </c>
    </row>
    <row r="20" spans="2:11" x14ac:dyDescent="0.2">
      <c r="B20" s="101">
        <v>2030</v>
      </c>
      <c r="C20" s="110">
        <v>32.476453155039138</v>
      </c>
      <c r="D20" s="110">
        <v>14.208917279911573</v>
      </c>
      <c r="E20" s="110">
        <v>0</v>
      </c>
      <c r="F20" s="110">
        <v>3.659552364999178E-2</v>
      </c>
      <c r="G20" s="103"/>
      <c r="H20" s="103"/>
      <c r="I20" s="103"/>
      <c r="J20" s="110">
        <v>2.8033179575160423</v>
      </c>
      <c r="K20" s="103">
        <v>49.525283916116749</v>
      </c>
    </row>
    <row r="21" spans="2:11" x14ac:dyDescent="0.2">
      <c r="B21" s="101">
        <v>2031</v>
      </c>
      <c r="C21" s="110">
        <v>32.638835420814331</v>
      </c>
      <c r="D21" s="110">
        <v>14.27996186631113</v>
      </c>
      <c r="E21" s="110">
        <v>0</v>
      </c>
      <c r="F21" s="110">
        <v>3.6778501268241733E-2</v>
      </c>
      <c r="G21" s="103"/>
      <c r="H21" s="103"/>
      <c r="I21" s="103"/>
      <c r="J21" s="110">
        <v>2.8173345473036222</v>
      </c>
      <c r="K21" s="103">
        <v>49.772910335697325</v>
      </c>
    </row>
    <row r="22" spans="2:11" x14ac:dyDescent="0.2">
      <c r="B22" s="101">
        <v>2032</v>
      </c>
      <c r="C22" s="103">
        <v>32.802029597918398</v>
      </c>
      <c r="D22" s="103">
        <v>14.351361675642684</v>
      </c>
      <c r="E22" s="103">
        <v>0</v>
      </c>
      <c r="F22" s="103">
        <v>3.6962393774582936E-2</v>
      </c>
      <c r="G22" s="103"/>
      <c r="H22" s="103"/>
      <c r="I22" s="103"/>
      <c r="J22" s="103">
        <v>2.8314212200401396</v>
      </c>
      <c r="K22" s="103">
        <v>50.021774887375805</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4" t="s">
        <v>102</v>
      </c>
      <c r="C1" s="194"/>
      <c r="D1" s="194"/>
      <c r="E1" s="194"/>
      <c r="F1" s="194"/>
      <c r="G1" s="194"/>
      <c r="H1" s="194"/>
      <c r="I1" s="194"/>
      <c r="J1" s="194"/>
      <c r="K1" s="194"/>
      <c r="L1" s="194"/>
      <c r="M1" s="194"/>
      <c r="N1" s="194"/>
      <c r="O1" s="194"/>
      <c r="P1" s="194"/>
      <c r="Q1" s="194"/>
      <c r="R1" s="194"/>
      <c r="S1" s="194"/>
      <c r="T1" s="194"/>
    </row>
    <row r="2" spans="2:20" ht="16.5" customHeight="1" x14ac:dyDescent="0.3">
      <c r="B2" s="195" t="str">
        <f>'FormsList&amp;FilerInfo'!B2</f>
        <v>Baldwin Park Resident Owned Utility District</v>
      </c>
      <c r="C2" s="195"/>
      <c r="D2" s="195"/>
      <c r="E2" s="195"/>
      <c r="F2" s="195"/>
      <c r="G2" s="195"/>
      <c r="H2" s="195"/>
      <c r="I2" s="195"/>
      <c r="J2" s="195"/>
      <c r="K2" s="195"/>
      <c r="L2" s="195"/>
      <c r="M2" s="195"/>
      <c r="N2" s="195"/>
      <c r="O2" s="195"/>
      <c r="P2" s="195"/>
      <c r="Q2" s="195"/>
      <c r="R2" s="195"/>
      <c r="S2" s="195"/>
      <c r="T2" s="195"/>
    </row>
    <row r="3" spans="2:20" ht="16.5" customHeight="1" x14ac:dyDescent="0.3">
      <c r="B3" s="154"/>
      <c r="C3" s="154"/>
      <c r="D3" s="154"/>
      <c r="E3" s="154"/>
      <c r="F3" s="154"/>
      <c r="G3" s="154"/>
      <c r="H3" s="154"/>
      <c r="I3" s="154"/>
      <c r="J3" s="154"/>
      <c r="K3" s="154"/>
      <c r="L3" s="155"/>
    </row>
    <row r="4" spans="2:20" ht="16.5" customHeight="1" x14ac:dyDescent="0.3">
      <c r="B4" s="196" t="s">
        <v>103</v>
      </c>
      <c r="C4" s="196"/>
      <c r="D4" s="196"/>
      <c r="E4" s="196"/>
      <c r="F4" s="196"/>
      <c r="G4" s="196"/>
      <c r="H4" s="196"/>
      <c r="I4" s="196"/>
      <c r="J4" s="196"/>
      <c r="K4" s="196"/>
      <c r="L4" s="196"/>
      <c r="M4" s="196"/>
      <c r="N4" s="196"/>
      <c r="O4" s="196"/>
      <c r="P4" s="196"/>
      <c r="Q4" s="196"/>
      <c r="R4" s="196"/>
      <c r="S4" s="196"/>
      <c r="T4" s="196"/>
    </row>
    <row r="6" spans="2:20" ht="33.75" customHeight="1" x14ac:dyDescent="0.3">
      <c r="D6" s="157"/>
      <c r="E6" s="197" t="s">
        <v>104</v>
      </c>
      <c r="F6" s="198"/>
      <c r="G6" s="198"/>
      <c r="H6" s="198"/>
      <c r="I6" s="198"/>
      <c r="J6" s="199"/>
      <c r="K6" s="200" t="s">
        <v>105</v>
      </c>
      <c r="L6" s="200"/>
      <c r="M6" s="200"/>
      <c r="N6" s="200"/>
      <c r="O6" s="200"/>
      <c r="P6" s="200" t="s">
        <v>106</v>
      </c>
      <c r="Q6" s="200"/>
      <c r="R6" s="200"/>
      <c r="S6" s="200"/>
      <c r="T6" s="200"/>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1" t="s">
        <v>49</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6" t="s">
        <v>83</v>
      </c>
      <c r="C1" s="206"/>
      <c r="D1" s="206"/>
      <c r="E1" s="206"/>
      <c r="F1" s="206"/>
      <c r="G1" s="206"/>
      <c r="H1" s="206"/>
      <c r="I1" s="206"/>
      <c r="J1" s="206"/>
      <c r="K1" s="206"/>
      <c r="L1" s="206"/>
      <c r="M1" s="206"/>
      <c r="N1" s="206"/>
      <c r="O1" s="206"/>
      <c r="P1" s="206"/>
    </row>
    <row r="2" spans="1:17" ht="15.6" x14ac:dyDescent="0.3">
      <c r="B2" s="207" t="str">
        <f>+'FormsList&amp;FilerInfo'!B2</f>
        <v>Baldwin Park Resident Owned Utility District</v>
      </c>
      <c r="C2" s="208"/>
      <c r="D2" s="208"/>
      <c r="E2" s="208"/>
      <c r="F2" s="208"/>
      <c r="G2" s="208"/>
      <c r="H2" s="208"/>
      <c r="I2" s="208"/>
      <c r="J2" s="208"/>
      <c r="K2" s="208"/>
      <c r="L2" s="208"/>
      <c r="M2" s="208"/>
      <c r="N2" s="208"/>
      <c r="O2" s="208"/>
      <c r="P2" s="208"/>
    </row>
    <row r="3" spans="1:17" ht="15.6" x14ac:dyDescent="0.3">
      <c r="B3" s="78"/>
      <c r="C3" s="76"/>
      <c r="D3" s="76"/>
      <c r="E3" s="76"/>
      <c r="F3" s="76"/>
      <c r="G3" s="76"/>
      <c r="H3" s="76"/>
      <c r="I3" s="76"/>
      <c r="J3" s="76"/>
      <c r="K3" s="76"/>
      <c r="L3" s="76"/>
      <c r="M3" s="76"/>
      <c r="N3" s="76"/>
      <c r="O3" s="76"/>
      <c r="P3" s="76"/>
    </row>
    <row r="4" spans="1:17" ht="17.399999999999999" x14ac:dyDescent="0.3">
      <c r="B4" s="209" t="s">
        <v>7</v>
      </c>
      <c r="C4" s="209"/>
      <c r="D4" s="209"/>
      <c r="E4" s="209"/>
      <c r="F4" s="209"/>
      <c r="G4" s="209"/>
      <c r="H4" s="209"/>
      <c r="I4" s="209"/>
      <c r="J4" s="209"/>
      <c r="K4" s="209"/>
      <c r="L4" s="209"/>
      <c r="M4" s="209"/>
      <c r="N4" s="209"/>
      <c r="O4" s="209"/>
      <c r="P4" s="209"/>
    </row>
    <row r="5" spans="1:17" x14ac:dyDescent="0.25">
      <c r="B5" s="210" t="s">
        <v>55</v>
      </c>
      <c r="C5" s="210"/>
      <c r="D5" s="210"/>
      <c r="E5" s="210"/>
      <c r="F5" s="210"/>
      <c r="G5" s="210"/>
      <c r="H5" s="210"/>
      <c r="I5" s="210"/>
      <c r="J5" s="210"/>
      <c r="K5" s="210"/>
      <c r="L5" s="210"/>
      <c r="M5" s="210"/>
      <c r="N5" s="210"/>
      <c r="O5" s="210"/>
      <c r="P5" s="210"/>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2" t="s">
        <v>11</v>
      </c>
      <c r="C11" s="203"/>
      <c r="D11" s="203"/>
      <c r="E11" s="203"/>
      <c r="F11" s="203"/>
      <c r="G11" s="203"/>
      <c r="H11" s="203"/>
      <c r="I11" s="203"/>
      <c r="J11" s="203"/>
      <c r="K11" s="203"/>
      <c r="L11" s="203"/>
      <c r="M11" s="203"/>
      <c r="N11" s="203"/>
      <c r="O11" s="204"/>
      <c r="P11" s="205"/>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1" t="s">
        <v>84</v>
      </c>
      <c r="B1" s="212"/>
      <c r="C1" s="212"/>
      <c r="D1" s="212"/>
      <c r="E1" s="212"/>
      <c r="F1" s="212"/>
      <c r="G1" s="212"/>
      <c r="H1" s="212"/>
      <c r="I1" s="212"/>
      <c r="J1" s="212"/>
      <c r="K1" s="212"/>
      <c r="L1" s="212"/>
      <c r="M1" s="212"/>
      <c r="N1" s="212"/>
      <c r="O1" s="212"/>
    </row>
    <row r="2" spans="1:15" ht="16.5" customHeight="1" x14ac:dyDescent="0.25">
      <c r="A2" s="213" t="str">
        <f>'FormsList&amp;FilerInfo'!B2</f>
        <v>Baldwin Park Resident Owned Utility District</v>
      </c>
      <c r="B2" s="214"/>
      <c r="C2" s="214"/>
      <c r="D2" s="214"/>
      <c r="E2" s="214"/>
      <c r="F2" s="214"/>
      <c r="G2" s="214"/>
      <c r="H2" s="214"/>
      <c r="I2" s="214"/>
      <c r="J2" s="214"/>
      <c r="K2" s="214"/>
      <c r="L2" s="214"/>
      <c r="M2" s="214"/>
      <c r="N2" s="214"/>
      <c r="O2" s="214"/>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5" t="s">
        <v>85</v>
      </c>
      <c r="B4" s="216"/>
      <c r="C4" s="216"/>
      <c r="D4" s="216"/>
      <c r="E4" s="216"/>
      <c r="F4" s="216"/>
      <c r="G4" s="216"/>
      <c r="H4" s="216"/>
      <c r="I4" s="216"/>
      <c r="J4" s="216"/>
      <c r="K4" s="216"/>
      <c r="L4" s="216"/>
      <c r="M4" s="216"/>
      <c r="N4" s="216"/>
      <c r="O4" s="216"/>
    </row>
    <row r="5" spans="1:15" ht="16.5" customHeight="1" x14ac:dyDescent="0.25">
      <c r="A5" s="217" t="s">
        <v>55</v>
      </c>
      <c r="B5" s="218"/>
      <c r="C5" s="218"/>
      <c r="D5" s="218"/>
      <c r="E5" s="218"/>
      <c r="F5" s="218"/>
      <c r="G5" s="218"/>
      <c r="H5" s="218"/>
      <c r="I5" s="218"/>
      <c r="J5" s="218"/>
      <c r="K5" s="218"/>
      <c r="L5" s="218"/>
      <c r="M5" s="218"/>
      <c r="N5" s="218"/>
      <c r="O5" s="218"/>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