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026"/>
  <workbookPr showInkAnnotation="0" codeName="ThisWorkbook" hidePivotFieldList="1" defaultThemeVersion="124226"/>
  <mc:AlternateContent xmlns:mc="http://schemas.openxmlformats.org/markup-compatibility/2006">
    <mc:Choice Requires="x15">
      <x15ac:absPath xmlns:x15ac="http://schemas.microsoft.com/office/spreadsheetml/2010/11/ac" url="C:\Users\BrianGoldstein\Box\Apple Valley\AVCE IEPR\2021\"/>
    </mc:Choice>
  </mc:AlternateContent>
  <xr:revisionPtr revIDLastSave="0" documentId="13_ncr:1_{CD4E4276-5054-4E5B-8EA2-2D747D0257C2}" xr6:coauthVersionLast="47" xr6:coauthVersionMax="47" xr10:uidLastSave="{00000000-0000-0000-0000-000000000000}"/>
  <bookViews>
    <workbookView xWindow="-108" yWindow="-108" windowWidth="23256" windowHeight="12576" tabRatio="838" xr2:uid="{00000000-000D-0000-FFFF-FFFF00000000}"/>
  </bookViews>
  <sheets>
    <sheet name="Cover" sheetId="36" r:id="rId1"/>
    <sheet name="FormsList&amp;FilerInfo" sheetId="2" r:id="rId2"/>
    <sheet name="Form 1.1b" sheetId="37" r:id="rId3"/>
    <sheet name="Form 1.3" sheetId="38" r:id="rId4"/>
    <sheet name="Form 3" sheetId="40" r:id="rId5"/>
    <sheet name="Form 4" sheetId="32" r:id="rId6"/>
    <sheet name="Form 8.1a (CCA)" sheetId="35" r:id="rId7"/>
    <sheet name="Form 8.1b (CCA)" sheetId="39" r:id="rId8"/>
  </sheets>
  <externalReferences>
    <externalReference r:id="rId9"/>
    <externalReference r:id="rId10"/>
    <externalReference r:id="rId11"/>
    <externalReference r:id="rId12"/>
    <externalReference r:id="rId13"/>
    <externalReference r:id="rId14"/>
  </externalReferences>
  <definedNames>
    <definedName name="_Order1" hidden="1">255</definedName>
    <definedName name="_Order2" hidden="1">255</definedName>
    <definedName name="ComName" localSheetId="2">'[1]FormList&amp;FilerInfo'!$B$2</definedName>
    <definedName name="ComName" localSheetId="6">'[2]FormList&amp;FilerInfo'!$B$2</definedName>
    <definedName name="ComName" localSheetId="7">'[2]FormList&amp;FilerInfo'!$B$2</definedName>
    <definedName name="ComName">'[3]FormList&amp;FilerInfo'!$B$2</definedName>
    <definedName name="CoName" localSheetId="2">'[4]FormList&amp;FilerInfo'!$B$2</definedName>
    <definedName name="coname" localSheetId="4">[5]Certification!$B$4</definedName>
    <definedName name="CoName" localSheetId="6">'[6]FormsList&amp;FilerInfo'!$B$2</definedName>
    <definedName name="CoName" localSheetId="7">'[6]FormsList&amp;FilerInfo'!$B$2</definedName>
    <definedName name="CoName">'FormsList&amp;FilerInfo'!$B$2</definedName>
    <definedName name="Data3.4" localSheetId="0">#REF!</definedName>
    <definedName name="Data3.4" localSheetId="2">#REF!</definedName>
    <definedName name="Data3.4" localSheetId="3">#REF!</definedName>
    <definedName name="Data3.4" localSheetId="4">#REF!</definedName>
    <definedName name="Data3.4" localSheetId="7">#REF!</definedName>
    <definedName name="Data3.4">#REF!</definedName>
    <definedName name="filedate">'FormsList&amp;FilerInfo'!$B$3</definedName>
    <definedName name="_xlnm.Print_Area" localSheetId="0">Cover!$A$1:$B$21</definedName>
    <definedName name="_xlnm.Print_Area" localSheetId="2">'Form 1.1b'!$B$1:$J$18</definedName>
    <definedName name="_xlnm.Print_Area" localSheetId="3">'Form 1.3'!$B$1:$K$18</definedName>
    <definedName name="_xlnm.Print_Area" localSheetId="4">'Form 3'!$B$6:$T$57</definedName>
    <definedName name="_xlnm.Print_Area" localSheetId="1">'FormsList&amp;FilerInfo'!$A$1:$C$17</definedName>
    <definedName name="_xlnm.Print_Titles" localSheetId="4">'Form 3'!$B:$D,'Form 3'!$6:$7</definedName>
    <definedName name="pv">'Form 3'!$B$6:$T$55</definedName>
    <definedName name="Z_2C54E754_4594_47E3_AFE9_B28C28B63E5C_.wvu.PrintArea" localSheetId="0" hidden="1">Cover!$A$1:$B$21</definedName>
    <definedName name="Z_2C54E754_4594_47E3_AFE9_B28C28B63E5C_.wvu.PrintArea" localSheetId="2" hidden="1">'Form 1.1b'!$B$1:$J$18</definedName>
    <definedName name="Z_2C54E754_4594_47E3_AFE9_B28C28B63E5C_.wvu.PrintArea" localSheetId="3" hidden="1">'Form 1.3'!$B$1:$K$18</definedName>
    <definedName name="Z_2C54E754_4594_47E3_AFE9_B28C28B63E5C_.wvu.PrintArea" localSheetId="6" hidden="1">'Form 8.1a (CCA)'!$B$1:$P$7</definedName>
    <definedName name="Z_2C54E754_4594_47E3_AFE9_B28C28B63E5C_.wvu.PrintArea" localSheetId="7" hidden="1">'Form 8.1b (CCA)'!$A$1:$O$24</definedName>
    <definedName name="Z_2C54E754_4594_47E3_AFE9_B28C28B63E5C_.wvu.PrintArea" localSheetId="1" hidden="1">'FormsList&amp;FilerInfo'!$A$1:$C$17</definedName>
    <definedName name="Z_64245E33_E577_4C25_9B98_21C112E84FF6_.wvu.PrintArea" localSheetId="0" hidden="1">Cover!$A$1:$B$21</definedName>
    <definedName name="Z_64245E33_E577_4C25_9B98_21C112E84FF6_.wvu.PrintArea" localSheetId="2" hidden="1">'Form 1.1b'!$B$1:$J$18</definedName>
    <definedName name="Z_64245E33_E577_4C25_9B98_21C112E84FF6_.wvu.PrintArea" localSheetId="3" hidden="1">'Form 1.3'!$B$1:$K$18</definedName>
    <definedName name="Z_64245E33_E577_4C25_9B98_21C112E84FF6_.wvu.PrintArea" localSheetId="6" hidden="1">'Form 8.1a (CCA)'!$B$1:$P$7</definedName>
    <definedName name="Z_64245E33_E577_4C25_9B98_21C112E84FF6_.wvu.PrintArea" localSheetId="7" hidden="1">'Form 8.1b (CCA)'!$A$1:$O$24</definedName>
    <definedName name="Z_64245E33_E577_4C25_9B98_21C112E84FF6_.wvu.PrintArea" localSheetId="1" hidden="1">'FormsList&amp;FilerInfo'!$A$1:$C$17</definedName>
    <definedName name="Z_C3E70234_FA18_40E7_B25F_218A5F7D2EA2_.wvu.PrintArea" localSheetId="0" hidden="1">Cover!$A$1:$B$21</definedName>
    <definedName name="Z_C3E70234_FA18_40E7_B25F_218A5F7D2EA2_.wvu.PrintArea" localSheetId="2" hidden="1">'Form 1.1b'!$A$1:$J$18</definedName>
    <definedName name="Z_C3E70234_FA18_40E7_B25F_218A5F7D2EA2_.wvu.PrintArea" localSheetId="3" hidden="1">'Form 1.3'!$A$1:$K$18</definedName>
    <definedName name="Z_C3E70234_FA18_40E7_B25F_218A5F7D2EA2_.wvu.PrintArea" localSheetId="6" hidden="1">'Form 8.1a (CCA)'!$B$1:$P$7</definedName>
    <definedName name="Z_C3E70234_FA18_40E7_B25F_218A5F7D2EA2_.wvu.PrintArea" localSheetId="7" hidden="1">'Form 8.1b (CCA)'!$A$1:$O$24</definedName>
    <definedName name="Z_C3E70234_FA18_40E7_B25F_218A5F7D2EA2_.wvu.PrintArea" localSheetId="1" hidden="1">'FormsList&amp;FilerInfo'!$A$1:$C$17</definedName>
    <definedName name="Z_DC437496_B10F_474B_8F6E_F19B4DA7C026_.wvu.PrintArea" localSheetId="0" hidden="1">Cover!$A$1:$B$21</definedName>
    <definedName name="Z_DC437496_B10F_474B_8F6E_F19B4DA7C026_.wvu.PrintArea" localSheetId="2" hidden="1">'Form 1.1b'!$A$1:$J$18</definedName>
    <definedName name="Z_DC437496_B10F_474B_8F6E_F19B4DA7C026_.wvu.PrintArea" localSheetId="3" hidden="1">'Form 1.3'!$A$1:$K$18</definedName>
    <definedName name="Z_DC437496_B10F_474B_8F6E_F19B4DA7C026_.wvu.PrintArea" localSheetId="6" hidden="1">'Form 8.1a (CCA)'!$B$1:$P$7</definedName>
    <definedName name="Z_DC437496_B10F_474B_8F6E_F19B4DA7C026_.wvu.PrintArea" localSheetId="7" hidden="1">'Form 8.1b (CCA)'!$A$1:$O$24</definedName>
    <definedName name="Z_DC437496_B10F_474B_8F6E_F19B4DA7C026_.wvu.PrintArea" localSheetId="1" hidden="1">'FormsList&amp;FilerInfo'!$A$1:$C$17</definedName>
  </definedNames>
  <calcPr calcId="191029"/>
  <customWorkbookViews>
    <customWorkbookView name="Marshall, Lynn@Energy - Personal View" guid="{64245E33-E577-4C25-9B98-21C112E84FF6}" mergeInterval="0" personalView="1" maximized="1" windowWidth="1276" windowHeight="759" tabRatio="838" activeSheetId="27"/>
    <customWorkbookView name="Garcia, Cary@Energy - Personal View" guid="{2C54E754-4594-47E3-AFE9-B28C28B63E5C}" mergeInterval="0" personalView="1" maximized="1" windowWidth="1920" windowHeight="975" tabRatio="838" activeSheetId="30"/>
    <customWorkbookView name="Nick Fugate - Personal View" guid="{DC437496-B10F-474B-8F6E-F19B4DA7C026}" mergeInterval="0" personalView="1" maximized="1" xWindow="1" yWindow="1" windowWidth="1700" windowHeight="838" tabRatio="838" activeSheetId="28"/>
    <customWorkbookView name="lmarshal - Personal View" guid="{C3E70234-FA18-40E7-B25F-218A5F7D2EA2}" mergeInterval="0" personalView="1" maximized="1" xWindow="1" yWindow="1" windowWidth="1280" windowHeight="743" tabRatio="838" activeSheetId="20" showComments="commIndAndComment"/>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14" i="2" l="1"/>
  <c r="B2" i="40" l="1"/>
  <c r="A2" i="39" l="1"/>
  <c r="B2" i="38"/>
  <c r="B2" i="37"/>
  <c r="P62" i="35"/>
  <c r="O62" i="35"/>
  <c r="N62" i="35"/>
  <c r="M62" i="35"/>
  <c r="L62" i="35"/>
  <c r="K62" i="35"/>
  <c r="J62" i="35"/>
  <c r="I62" i="35"/>
  <c r="H62" i="35"/>
  <c r="G62" i="35"/>
  <c r="F62" i="35"/>
  <c r="E62" i="35"/>
  <c r="D62" i="35"/>
  <c r="C62" i="35"/>
  <c r="K22" i="38" l="1"/>
  <c r="K21" i="38"/>
  <c r="K20" i="38"/>
  <c r="K19" i="38"/>
  <c r="K18" i="38"/>
  <c r="K17" i="38"/>
  <c r="K16" i="38"/>
  <c r="K15" i="38"/>
  <c r="K14" i="38"/>
  <c r="K13" i="38"/>
  <c r="K12" i="38"/>
  <c r="K11" i="38"/>
  <c r="K10" i="38"/>
  <c r="K9" i="38"/>
  <c r="J22" i="37"/>
  <c r="J21" i="37"/>
  <c r="J20" i="37"/>
  <c r="J19" i="37"/>
  <c r="J18" i="37"/>
  <c r="J17" i="37"/>
  <c r="J16" i="37"/>
  <c r="J15" i="37"/>
  <c r="J14" i="37"/>
  <c r="J13" i="37"/>
  <c r="J12" i="37"/>
  <c r="J11" i="37"/>
  <c r="J10" i="37"/>
  <c r="J9" i="37"/>
  <c r="B2" i="35" l="1"/>
</calcChain>
</file>

<file path=xl/sharedStrings.xml><?xml version="1.0" encoding="utf-8"?>
<sst xmlns="http://schemas.openxmlformats.org/spreadsheetml/2006/main" count="247" uniqueCount="128">
  <si>
    <t>Form 4</t>
  </si>
  <si>
    <t>Please Enter the Following Information:</t>
  </si>
  <si>
    <t>YEAR</t>
  </si>
  <si>
    <t>Date Submitted:</t>
  </si>
  <si>
    <t>Contact Information:</t>
  </si>
  <si>
    <t>California Energy Commission</t>
  </si>
  <si>
    <t>Electricity Demand Forecast Forms</t>
  </si>
  <si>
    <t>Budget Appropriations or Actual Costs and Cost Projections by Major Expense Category</t>
  </si>
  <si>
    <t>OPERATIONS EXPENSES</t>
  </si>
  <si>
    <t>POWER PRODUCTION</t>
  </si>
  <si>
    <t>Utility-owned Generation</t>
  </si>
  <si>
    <t>Nuclear:</t>
  </si>
  <si>
    <t>Fuel expenses</t>
  </si>
  <si>
    <t>Other Operations and Maintenance expenses</t>
  </si>
  <si>
    <t>Conventional Hydroelectric:</t>
  </si>
  <si>
    <t>Hydroelectric Pumped Storage:</t>
  </si>
  <si>
    <t>Natural-Gas Fired Generation:</t>
  </si>
  <si>
    <t>Coal:</t>
  </si>
  <si>
    <t>Generation from Renewable Resources:</t>
  </si>
  <si>
    <t>Power Purchases</t>
  </si>
  <si>
    <t xml:space="preserve">Federal power </t>
  </si>
  <si>
    <t>Nuclear</t>
  </si>
  <si>
    <t>Conventional Hydroelectric</t>
  </si>
  <si>
    <t>Natural Gas-Fired</t>
  </si>
  <si>
    <t>Renewable Resources</t>
  </si>
  <si>
    <t>Other Resources</t>
  </si>
  <si>
    <t>CUSTOMER-RELATED EXPENSES</t>
  </si>
  <si>
    <t>GENERAL AND ADMINISTRATIVE EXPENSES</t>
  </si>
  <si>
    <t>PUBLIC BENEFIT PROGRAMS:</t>
  </si>
  <si>
    <t>Low income</t>
  </si>
  <si>
    <t>Energy efficiency</t>
  </si>
  <si>
    <t>All other public benefit programs</t>
  </si>
  <si>
    <t>OPERATING EXPENSES NOT ALREADY REPORTED</t>
  </si>
  <si>
    <t>CAPITAL IMPROVEMENT PROJECTS:</t>
  </si>
  <si>
    <t>ALL OTHER CAPITAL IMPROVEMENT PROJECTS</t>
  </si>
  <si>
    <t>DEBT SERVICE</t>
  </si>
  <si>
    <t xml:space="preserve">RESERVE FUND CONTRIBUTIONS </t>
  </si>
  <si>
    <t xml:space="preserve">TRANSFERS TO CITY GENERAL FUND, PAYMENTS IN LIEU OF TAXES, &amp; OTHER FEES  </t>
  </si>
  <si>
    <t>TOTAL REVENUE REQUIREMENTS</t>
  </si>
  <si>
    <t>REPORT ON FORECAST METHODS AND MODELS</t>
  </si>
  <si>
    <t>BUDGET APPROPRIATIONS OR ACTUAL COSTS AND COST PROJECTIONS BY MAJOR EXPENSE CATEGORY</t>
  </si>
  <si>
    <t>X</t>
  </si>
  <si>
    <t>Due Dates:</t>
  </si>
  <si>
    <t>CCA</t>
  </si>
  <si>
    <t>Surplus Power Sales Revenue (-)</t>
  </si>
  <si>
    <t>Average Natural Gas Price $/MMBtu</t>
  </si>
  <si>
    <t>Coal Price Forecast $/MMBtu</t>
  </si>
  <si>
    <t>GENERATION PLANT</t>
  </si>
  <si>
    <t>Average Carbon Allowance Price $/MTCO2E</t>
  </si>
  <si>
    <t>FORM 4</t>
  </si>
  <si>
    <t xml:space="preserve">Who must file: </t>
  </si>
  <si>
    <t>Confidentiality:</t>
  </si>
  <si>
    <t>Community Choice Aggregator Name:</t>
  </si>
  <si>
    <t>Battery Storage</t>
  </si>
  <si>
    <t>Form 8.1a</t>
  </si>
  <si>
    <t>(report in nominal dollars, thousands)</t>
  </si>
  <si>
    <t>2021 Integrated Energy Policy Report</t>
  </si>
  <si>
    <t>Docket Number 21-IEPR-03</t>
  </si>
  <si>
    <r>
      <t xml:space="preserve">The following spreadsheets are the California Energy Commission (CEC) forms for collecting data and analyses relating to electricity demand in order to prepare the </t>
    </r>
    <r>
      <rPr>
        <i/>
        <sz val="12"/>
        <rFont val="Arial"/>
        <family val="2"/>
      </rPr>
      <t>Integrated Energy Policy Report</t>
    </r>
    <r>
      <rPr>
        <sz val="12"/>
        <rFont val="Arial"/>
        <family val="2"/>
      </rPr>
      <t>. Public Resources Code (PRC) Section 25301 directs the CEC to conduct regular assessments of all aspects of energy demand and supply so that it may develop energy policies that conserve resources, protect the environment, ensure energy reliability, enhance the state's economy, and protect public health and safety. 
To carry out these assessments, the CEC may require submission of demand forecasts, resource plans, market assessments, related outlooks, individual customer historic electric or gas service usage, or both, and individual customer historic billing data, in a format and level of granularity specified by the CEC from electric and natural gas utilities, transportation fuel and technology suppliers, and other market participants.</t>
    </r>
  </si>
  <si>
    <r>
      <t xml:space="preserve">Data are required from utility distribution companies (UDCs), energy service providers (ESPs), community choice aggregators (CCAs) and all other entities that serve end-use loads, collectively referred to as load-serving entities (LSEs). However, for this specific IEPR proceeding, </t>
    </r>
    <r>
      <rPr>
        <b/>
        <sz val="12"/>
        <rFont val="Arial"/>
        <family val="2"/>
      </rPr>
      <t xml:space="preserve">the Energy Commission is not requesting forecast data from any LSE with peak demand less than 200 MW.   </t>
    </r>
    <r>
      <rPr>
        <sz val="12"/>
        <rFont val="Arial"/>
        <family val="2"/>
      </rPr>
      <t xml:space="preserve">                                              </t>
    </r>
  </si>
  <si>
    <t>Submittal:</t>
  </si>
  <si>
    <r>
      <t xml:space="preserve">For all filings, parties are required to use the Energy Commission’s e-filing system. This
requires LSEs to submit their demand data and narratives electronically by uploading
files using an internet connection and a modern browser. A user’s guide to the Energy Commission’s e-filing system is posted at: </t>
    </r>
    <r>
      <rPr>
        <b/>
        <i/>
        <sz val="12"/>
        <rFont val="Arial"/>
        <family val="2"/>
      </rPr>
      <t>http://www.energy.ca.gov/e-filing/</t>
    </r>
    <r>
      <rPr>
        <sz val="12"/>
        <rFont val="Arial"/>
        <family val="2"/>
      </rPr>
      <t xml:space="preserve">. 
After completing registration, log in and select the following proceeding: </t>
    </r>
    <r>
      <rPr>
        <b/>
        <i/>
        <sz val="12"/>
        <rFont val="Arial"/>
        <family val="2"/>
      </rPr>
      <t>21-IEPR-03 Electricity and Gas Demand Forecast.</t>
    </r>
    <r>
      <rPr>
        <sz val="12"/>
        <rFont val="Arial"/>
        <family val="2"/>
      </rPr>
      <t xml:space="preserve">
When naming an attached file of 50 megabytes or less, please include the LSE’s name in
the filename. Attachments should be submitted as separate files and clearly identified.
</t>
    </r>
  </si>
  <si>
    <r>
      <t xml:space="preserve">If you are requesting confidentiality for any part of the submittal, please see </t>
    </r>
    <r>
      <rPr>
        <i/>
        <sz val="12"/>
        <rFont val="Arial"/>
        <family val="2"/>
      </rPr>
      <t xml:space="preserve">Appendix A: Confidentiality Applications </t>
    </r>
    <r>
      <rPr>
        <sz val="12"/>
        <rFont val="Arial"/>
        <family val="2"/>
      </rPr>
      <t>in the</t>
    </r>
    <r>
      <rPr>
        <i/>
        <sz val="12"/>
        <rFont val="Arial"/>
        <family val="2"/>
      </rPr>
      <t xml:space="preserve"> Forms and Instructions for Submitting Electricity Demand Forecasts</t>
    </r>
    <r>
      <rPr>
        <sz val="12"/>
        <rFont val="Arial"/>
        <family val="2"/>
      </rPr>
      <t xml:space="preserve"> report.</t>
    </r>
  </si>
  <si>
    <t>All forms:</t>
  </si>
  <si>
    <t>Questions relating to the electricity demand forecast forms should be directed to Kelvin.Ke@energy.ca.gov or (916) 237-2517</t>
  </si>
  <si>
    <t>FORM 1.1a</t>
  </si>
  <si>
    <t>(Report as GWh)</t>
  </si>
  <si>
    <t>(Modify the categories below as needed to be consistent with forecast method)</t>
  </si>
  <si>
    <t>RESIDENTIAL</t>
  </si>
  <si>
    <t>COMMERCIAL</t>
  </si>
  <si>
    <t>INDUSTRIAL</t>
  </si>
  <si>
    <t>TOTAL</t>
  </si>
  <si>
    <t>FORM 1.3</t>
  </si>
  <si>
    <t>(Report as MW)</t>
  </si>
  <si>
    <t>(Modify categories below to be consistent with sectors reported on Form 1.1)</t>
  </si>
  <si>
    <t>LOSSES</t>
  </si>
  <si>
    <t>TOTAL PEAK</t>
  </si>
  <si>
    <t>Contracts (Bilateral or with joint powers agencies)</t>
  </si>
  <si>
    <t>Other Storage (Long Duration)</t>
  </si>
  <si>
    <t>Other</t>
  </si>
  <si>
    <t>Transportation or building electrification</t>
  </si>
  <si>
    <t>Battery storage / distributed resources</t>
  </si>
  <si>
    <t>DISTRIBUTION PLANT</t>
  </si>
  <si>
    <t>FORM 8.1a (CCA)</t>
  </si>
  <si>
    <t>Form 8.1b (CCA)</t>
  </si>
  <si>
    <t>Revenue Requirements Allocation</t>
  </si>
  <si>
    <t>Total Revenue Requirements (From Form 8.1a)</t>
  </si>
  <si>
    <t>Total Generation Revenue Requirement:</t>
  </si>
  <si>
    <t>Residential/Domestic</t>
  </si>
  <si>
    <t xml:space="preserve"> Commercial</t>
  </si>
  <si>
    <t xml:space="preserve"> Industrial</t>
  </si>
  <si>
    <t>Agricultural</t>
  </si>
  <si>
    <t>All Other Customer Classes</t>
  </si>
  <si>
    <t xml:space="preserve">GENERATION SUBTOTAL </t>
  </si>
  <si>
    <t>All Other Revenue Requirements:</t>
  </si>
  <si>
    <t xml:space="preserve">"ALL OTHER" SUBTOTAL </t>
  </si>
  <si>
    <t>Total Revenue Requirements</t>
  </si>
  <si>
    <t>Form 1.1b</t>
  </si>
  <si>
    <t>Form 1.3</t>
  </si>
  <si>
    <t>LSE COINCIDENT PEAK DEMAND BY SECTOR</t>
  </si>
  <si>
    <t>RETAIL SALES OF ELECTRICITY BY CLASS OR SECTOR</t>
  </si>
  <si>
    <t>Form 3</t>
  </si>
  <si>
    <t>FORM 3</t>
  </si>
  <si>
    <t>INCREMENTAL DEMAND MODIFIER IMPACTS</t>
  </si>
  <si>
    <t>INSTALLATIONS (Specify Units)</t>
  </si>
  <si>
    <t>ENERGY (MWh)</t>
  </si>
  <si>
    <t xml:space="preserve"> PEAK DEMAND IMPACT - Coincident with LSE Annual Peak (MW)</t>
  </si>
  <si>
    <t>Program Category</t>
  </si>
  <si>
    <t>Technology Type</t>
  </si>
  <si>
    <t>Year</t>
  </si>
  <si>
    <t>Units</t>
  </si>
  <si>
    <t>Residential</t>
  </si>
  <si>
    <t>Commercial</t>
  </si>
  <si>
    <t>Industrial</t>
  </si>
  <si>
    <t>PV</t>
  </si>
  <si>
    <t>Energy Efficiency</t>
  </si>
  <si>
    <t>Light-Duty Evs</t>
  </si>
  <si>
    <t>Medium/Heavy Evs</t>
  </si>
  <si>
    <t>Load-Modifying DR</t>
  </si>
  <si>
    <t>Building Electrification</t>
  </si>
  <si>
    <t>x</t>
  </si>
  <si>
    <t>Form 8.1b</t>
  </si>
  <si>
    <t>REVENUE REQUIREMENTS ALLOCATION</t>
  </si>
  <si>
    <t>Apple Valley Choice Energy</t>
  </si>
  <si>
    <t>Alden Walden, Senior Consultant</t>
  </si>
  <si>
    <t>1839 Iron Point Road, Suite 120, Folsom, CA 95630</t>
  </si>
  <si>
    <t>(916) 936-3304</t>
  </si>
  <si>
    <t>alden@pacificea.com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</si>
</sst>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6" formatCode="&quot;$&quot;#,##0_);[Red]\(&quot;$&quot;#,##0\)"/>
    <numFmt numFmtId="44" formatCode="_(&quot;$&quot;* #,##0.00_);_(&quot;$&quot;* \(#,##0.00\);_(&quot;$&quot;* &quot;-&quot;??_);_(@_)"/>
    <numFmt numFmtId="43" formatCode="_(* #,##0.00_);_(* \(#,##0.00\);_(* &quot;-&quot;??_);_(@_)"/>
    <numFmt numFmtId="164" formatCode="0.00_)"/>
    <numFmt numFmtId="165" formatCode="&quot;$&quot;#,##0\ ;\(&quot;$&quot;#,##0\)"/>
    <numFmt numFmtId="166" formatCode="m/d"/>
    <numFmt numFmtId="167" formatCode="[$-F800]dddd\,\ mmmm\ dd\,\ yyyy"/>
    <numFmt numFmtId="168" formatCode="m\-d\-yy"/>
    <numFmt numFmtId="169" formatCode="#,##0.00&quot; $&quot;;\-#,##0.00&quot; $&quot;"/>
    <numFmt numFmtId="170" formatCode="0.0"/>
    <numFmt numFmtId="171" formatCode="_(* #,##0_);_(* \(#,##0\);_(* &quot;-&quot;??_);_(@_)"/>
  </numFmts>
  <fonts count="35" x14ac:knownFonts="1">
    <font>
      <sz val="8"/>
      <name val="Arial"/>
    </font>
    <font>
      <sz val="11"/>
      <color theme="1"/>
      <name val="Calibri"/>
      <family val="2"/>
      <scheme val="minor"/>
    </font>
    <font>
      <sz val="8"/>
      <name val="Arial"/>
      <family val="2"/>
    </font>
    <font>
      <b/>
      <sz val="10"/>
      <name val="Arial"/>
      <family val="2"/>
    </font>
    <font>
      <sz val="10"/>
      <name val="Arial"/>
      <family val="2"/>
    </font>
    <font>
      <sz val="10"/>
      <name val="Arial"/>
      <family val="2"/>
    </font>
    <font>
      <sz val="8"/>
      <name val="Arial"/>
      <family val="2"/>
    </font>
    <font>
      <sz val="12"/>
      <name val="Arial"/>
      <family val="2"/>
    </font>
    <font>
      <b/>
      <sz val="18"/>
      <name val="Arial"/>
      <family val="2"/>
    </font>
    <font>
      <b/>
      <sz val="12"/>
      <name val="Arial"/>
      <family val="2"/>
    </font>
    <font>
      <b/>
      <sz val="8"/>
      <name val="Arial"/>
      <family val="2"/>
    </font>
    <font>
      <b/>
      <sz val="10"/>
      <name val="Arial"/>
      <family val="2"/>
    </font>
    <font>
      <b/>
      <sz val="12"/>
      <color indexed="9"/>
      <name val="Arial"/>
      <family val="2"/>
    </font>
    <font>
      <b/>
      <sz val="14"/>
      <name val="Arial"/>
      <family val="2"/>
    </font>
    <font>
      <b/>
      <i/>
      <sz val="12"/>
      <name val="Arial"/>
      <family val="2"/>
    </font>
    <font>
      <b/>
      <u/>
      <sz val="11"/>
      <color indexed="37"/>
      <name val="Arial"/>
      <family val="2"/>
    </font>
    <font>
      <sz val="10"/>
      <color indexed="12"/>
      <name val="Arial"/>
      <family val="2"/>
    </font>
    <font>
      <sz val="7"/>
      <name val="Small Fonts"/>
      <family val="2"/>
    </font>
    <font>
      <b/>
      <i/>
      <sz val="16"/>
      <name val="Helv"/>
    </font>
    <font>
      <sz val="8"/>
      <color indexed="12"/>
      <name val="Arial"/>
      <family val="2"/>
    </font>
    <font>
      <b/>
      <sz val="16"/>
      <name val="Arial"/>
      <family val="2"/>
    </font>
    <font>
      <sz val="10"/>
      <name val="Arial"/>
      <family val="2"/>
    </font>
    <font>
      <sz val="16"/>
      <name val="Arial"/>
      <family val="2"/>
    </font>
    <font>
      <i/>
      <sz val="12"/>
      <name val="Arial"/>
      <family val="2"/>
    </font>
    <font>
      <b/>
      <sz val="8"/>
      <color rgb="FFFF0000"/>
      <name val="Arial"/>
      <family val="2"/>
    </font>
    <font>
      <b/>
      <sz val="14"/>
      <color rgb="FFFF0000"/>
      <name val="Arial"/>
      <family val="2"/>
    </font>
    <font>
      <b/>
      <sz val="12"/>
      <color theme="0"/>
      <name val="Arial"/>
      <family val="2"/>
    </font>
    <font>
      <b/>
      <sz val="12"/>
      <color theme="1"/>
      <name val="Arial"/>
      <family val="2"/>
    </font>
    <font>
      <b/>
      <sz val="14"/>
      <color theme="0"/>
      <name val="Arial"/>
      <family val="2"/>
    </font>
    <font>
      <sz val="14"/>
      <name val="Arial"/>
      <family val="2"/>
    </font>
    <font>
      <b/>
      <sz val="11"/>
      <name val="Arial"/>
      <family val="2"/>
    </font>
    <font>
      <b/>
      <sz val="11"/>
      <color theme="1"/>
      <name val="Calibri"/>
      <family val="2"/>
      <scheme val="minor"/>
    </font>
    <font>
      <sz val="12"/>
      <color theme="1"/>
      <name val="Arial"/>
      <family val="2"/>
    </font>
    <font>
      <sz val="10"/>
      <color theme="1"/>
      <name val="Calibri"/>
      <family val="2"/>
      <scheme val="minor"/>
    </font>
    <font>
      <u/>
      <sz val="8"/>
      <color theme="10"/>
      <name val="Arial"/>
      <family val="2"/>
    </font>
  </fonts>
  <fills count="14">
    <fill>
      <patternFill patternType="none"/>
    </fill>
    <fill>
      <patternFill patternType="gray125"/>
    </fill>
    <fill>
      <patternFill patternType="solid">
        <fgColor indexed="44"/>
        <bgColor indexed="64"/>
      </patternFill>
    </fill>
    <fill>
      <patternFill patternType="solid">
        <fgColor indexed="22"/>
        <bgColor indexed="64"/>
      </patternFill>
    </fill>
    <fill>
      <patternFill patternType="solid">
        <fgColor indexed="26"/>
        <bgColor indexed="64"/>
      </patternFill>
    </fill>
    <fill>
      <patternFill patternType="solid">
        <fgColor indexed="43"/>
        <bgColor indexed="64"/>
      </patternFill>
    </fill>
    <fill>
      <patternFill patternType="solid">
        <fgColor indexed="9"/>
        <bgColor indexed="64"/>
      </patternFill>
    </fill>
    <fill>
      <patternFill patternType="solid">
        <fgColor indexed="8"/>
        <bgColor indexed="64"/>
      </patternFill>
    </fill>
    <fill>
      <patternFill patternType="solid">
        <fgColor indexed="47"/>
        <bgColor indexed="64"/>
      </patternFill>
    </fill>
    <fill>
      <patternFill patternType="solid">
        <fgColor indexed="55"/>
        <bgColor indexed="64"/>
      </patternFill>
    </fill>
    <fill>
      <patternFill patternType="solid">
        <fgColor indexed="60"/>
        <bgColor indexed="64"/>
      </patternFill>
    </fill>
    <fill>
      <patternFill patternType="solid">
        <fgColor theme="1"/>
        <bgColor indexed="64"/>
      </patternFill>
    </fill>
    <fill>
      <patternFill patternType="solid">
        <fgColor theme="0" tint="-0.14999847407452621"/>
        <bgColor indexed="64"/>
      </patternFill>
    </fill>
    <fill>
      <patternFill patternType="solid">
        <fgColor theme="0"/>
        <bgColor indexed="64"/>
      </patternFill>
    </fill>
  </fills>
  <borders count="52">
    <border>
      <left/>
      <right/>
      <top/>
      <bottom/>
      <diagonal/>
    </border>
    <border>
      <left style="double">
        <color indexed="64"/>
      </left>
      <right/>
      <top/>
      <bottom style="hair">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right/>
      <top style="double">
        <color indexed="0"/>
      </top>
      <bottom/>
      <diagonal/>
    </border>
    <border>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style="medium">
        <color indexed="64"/>
      </left>
      <right style="medium">
        <color indexed="64"/>
      </right>
      <top/>
      <bottom style="medium">
        <color indexed="64"/>
      </bottom>
      <diagonal/>
    </border>
    <border>
      <left style="thin">
        <color indexed="64"/>
      </left>
      <right style="medium">
        <color indexed="64"/>
      </right>
      <top/>
      <bottom style="thin">
        <color indexed="64"/>
      </bottom>
      <diagonal/>
    </border>
    <border>
      <left/>
      <right style="medium">
        <color indexed="64"/>
      </right>
      <top/>
      <bottom style="medium">
        <color indexed="64"/>
      </bottom>
      <diagonal/>
    </border>
    <border>
      <left style="medium">
        <color indexed="64"/>
      </left>
      <right/>
      <top/>
      <bottom style="thin">
        <color indexed="64"/>
      </bottom>
      <diagonal/>
    </border>
    <border>
      <left style="thin">
        <color indexed="64"/>
      </left>
      <right/>
      <top style="medium">
        <color indexed="64"/>
      </top>
      <bottom style="medium">
        <color indexed="64"/>
      </bottom>
      <diagonal/>
    </border>
    <border>
      <left style="thin">
        <color rgb="FF0070C0"/>
      </left>
      <right style="thin">
        <color rgb="FF0070C0"/>
      </right>
      <top style="thin">
        <color rgb="FF0070C0"/>
      </top>
      <bottom style="thin">
        <color rgb="FF0070C0"/>
      </bottom>
      <diagonal/>
    </border>
    <border>
      <left style="thin">
        <color indexed="64"/>
      </left>
      <right/>
      <top style="medium">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double">
        <color indexed="64"/>
      </top>
      <bottom style="medium">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bottom style="medium">
        <color indexed="64"/>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s>
  <cellStyleXfs count="33">
    <xf numFmtId="0" fontId="0" fillId="0" borderId="0"/>
    <xf numFmtId="168" fontId="11" fillId="2" borderId="1">
      <alignment horizontal="center" vertical="center"/>
    </xf>
    <xf numFmtId="43" fontId="4" fillId="0" borderId="0" applyFont="0" applyFill="0" applyBorder="0" applyAlignment="0" applyProtection="0"/>
    <xf numFmtId="3" fontId="4" fillId="0" borderId="0" applyFont="0" applyFill="0" applyBorder="0" applyAlignment="0" applyProtection="0"/>
    <xf numFmtId="44" fontId="4" fillId="0" borderId="0" applyFont="0" applyFill="0" applyBorder="0" applyAlignment="0" applyProtection="0"/>
    <xf numFmtId="165" fontId="4" fillId="0" borderId="0" applyFont="0" applyFill="0" applyBorder="0" applyAlignment="0" applyProtection="0"/>
    <xf numFmtId="166" fontId="4" fillId="0" borderId="0" applyFont="0" applyFill="0" applyBorder="0" applyAlignment="0" applyProtection="0"/>
    <xf numFmtId="2" fontId="4" fillId="0" borderId="0" applyFont="0" applyFill="0" applyBorder="0" applyAlignment="0" applyProtection="0"/>
    <xf numFmtId="38" fontId="6" fillId="3" borderId="0" applyNumberFormat="0" applyBorder="0" applyAlignment="0" applyProtection="0"/>
    <xf numFmtId="0" fontId="15" fillId="0" borderId="0" applyNumberFormat="0" applyFill="0" applyBorder="0" applyAlignment="0" applyProtection="0"/>
    <xf numFmtId="0" fontId="8" fillId="0" borderId="0" applyNumberFormat="0" applyFont="0" applyFill="0" applyAlignment="0" applyProtection="0"/>
    <xf numFmtId="0" fontId="9" fillId="0" borderId="0" applyNumberFormat="0" applyFont="0" applyFill="0" applyAlignment="0" applyProtection="0"/>
    <xf numFmtId="169" fontId="4" fillId="0" borderId="0">
      <protection locked="0"/>
    </xf>
    <xf numFmtId="169" fontId="4" fillId="0" borderId="0">
      <protection locked="0"/>
    </xf>
    <xf numFmtId="0" fontId="16" fillId="0" borderId="2" applyNumberFormat="0" applyFill="0" applyAlignment="0" applyProtection="0"/>
    <xf numFmtId="10" fontId="6" fillId="4" borderId="3" applyNumberFormat="0" applyBorder="0" applyAlignment="0" applyProtection="0"/>
    <xf numFmtId="37" fontId="17" fillId="0" borderId="0"/>
    <xf numFmtId="164" fontId="18" fillId="0" borderId="0"/>
    <xf numFmtId="0" fontId="4" fillId="0" borderId="0"/>
    <xf numFmtId="0" fontId="21" fillId="0" borderId="0"/>
    <xf numFmtId="0" fontId="2" fillId="0" borderId="0"/>
    <xf numFmtId="0" fontId="4" fillId="0" borderId="0"/>
    <xf numFmtId="10" fontId="4" fillId="0" borderId="0" applyFont="0" applyFill="0" applyBorder="0" applyAlignment="0" applyProtection="0"/>
    <xf numFmtId="0" fontId="4" fillId="0" borderId="4" applyNumberFormat="0" applyFont="0" applyBorder="0" applyAlignment="0" applyProtection="0"/>
    <xf numFmtId="37" fontId="6" fillId="5" borderId="0" applyNumberFormat="0" applyBorder="0" applyAlignment="0" applyProtection="0"/>
    <xf numFmtId="37" fontId="2" fillId="0" borderId="0"/>
    <xf numFmtId="3" fontId="19" fillId="0" borderId="2" applyProtection="0"/>
    <xf numFmtId="0" fontId="7" fillId="0" borderId="0"/>
    <xf numFmtId="0" fontId="1" fillId="0" borderId="0"/>
    <xf numFmtId="0" fontId="4" fillId="0" borderId="0"/>
    <xf numFmtId="0" fontId="4" fillId="0" borderId="0"/>
    <xf numFmtId="43" fontId="1" fillId="0" borderId="0" applyFont="0" applyFill="0" applyBorder="0" applyAlignment="0" applyProtection="0"/>
    <xf numFmtId="0" fontId="34" fillId="0" borderId="0" applyNumberFormat="0" applyFill="0" applyBorder="0" applyAlignment="0" applyProtection="0"/>
  </cellStyleXfs>
  <cellXfs count="219">
    <xf numFmtId="0" fontId="0" fillId="0" borderId="0" xfId="0"/>
    <xf numFmtId="0" fontId="4" fillId="0" borderId="0" xfId="18"/>
    <xf numFmtId="0" fontId="12" fillId="9" borderId="9" xfId="18" applyFont="1" applyFill="1" applyBorder="1" applyAlignment="1">
      <alignment vertical="top" wrapText="1"/>
    </xf>
    <xf numFmtId="0" fontId="12" fillId="9" borderId="10" xfId="18" applyFont="1" applyFill="1" applyBorder="1" applyAlignment="1">
      <alignment horizontal="center" vertical="top" wrapText="1"/>
    </xf>
    <xf numFmtId="0" fontId="12" fillId="9" borderId="11" xfId="18" applyFont="1" applyFill="1" applyBorder="1" applyAlignment="1">
      <alignment horizontal="center" vertical="top" wrapText="1"/>
    </xf>
    <xf numFmtId="0" fontId="9" fillId="6" borderId="9" xfId="18" applyFont="1" applyFill="1" applyBorder="1" applyAlignment="1">
      <alignment horizontal="left" vertical="top" wrapText="1"/>
    </xf>
    <xf numFmtId="0" fontId="7" fillId="6" borderId="10" xfId="18" applyFont="1" applyFill="1" applyBorder="1" applyAlignment="1">
      <alignment vertical="top" wrapText="1"/>
    </xf>
    <xf numFmtId="0" fontId="7" fillId="6" borderId="11" xfId="18" applyFont="1" applyFill="1" applyBorder="1" applyAlignment="1">
      <alignment vertical="top" wrapText="1"/>
    </xf>
    <xf numFmtId="0" fontId="9" fillId="3" borderId="9" xfId="18" applyFont="1" applyFill="1" applyBorder="1" applyAlignment="1">
      <alignment horizontal="left" vertical="top" wrapText="1"/>
    </xf>
    <xf numFmtId="0" fontId="7" fillId="3" borderId="10" xfId="18" applyFont="1" applyFill="1" applyBorder="1" applyAlignment="1">
      <alignment vertical="top" wrapText="1"/>
    </xf>
    <xf numFmtId="0" fontId="7" fillId="3" borderId="11" xfId="18" applyFont="1" applyFill="1" applyBorder="1" applyAlignment="1">
      <alignment vertical="top" wrapText="1"/>
    </xf>
    <xf numFmtId="0" fontId="9" fillId="6" borderId="12" xfId="18" applyFont="1" applyFill="1" applyBorder="1" applyAlignment="1">
      <alignment horizontal="right" vertical="top" wrapText="1"/>
    </xf>
    <xf numFmtId="0" fontId="9" fillId="6" borderId="13" xfId="18" applyFont="1" applyFill="1" applyBorder="1" applyAlignment="1">
      <alignment horizontal="right" vertical="top" wrapText="1"/>
    </xf>
    <xf numFmtId="0" fontId="9" fillId="6" borderId="14" xfId="18" applyFont="1" applyFill="1" applyBorder="1" applyAlignment="1">
      <alignment horizontal="right" vertical="top" wrapText="1"/>
    </xf>
    <xf numFmtId="0" fontId="7" fillId="6" borderId="14" xfId="18" applyFont="1" applyFill="1" applyBorder="1" applyAlignment="1">
      <alignment vertical="top" wrapText="1"/>
    </xf>
    <xf numFmtId="0" fontId="9" fillId="6" borderId="15" xfId="18" applyFont="1" applyFill="1" applyBorder="1" applyAlignment="1">
      <alignment horizontal="right" vertical="top" wrapText="1"/>
    </xf>
    <xf numFmtId="0" fontId="7" fillId="6" borderId="15" xfId="18" applyFont="1" applyFill="1" applyBorder="1" applyAlignment="1">
      <alignment vertical="top" wrapText="1"/>
    </xf>
    <xf numFmtId="0" fontId="7" fillId="6" borderId="12" xfId="18" applyFont="1" applyFill="1" applyBorder="1" applyAlignment="1">
      <alignment vertical="top" wrapText="1"/>
    </xf>
    <xf numFmtId="0" fontId="7" fillId="6" borderId="13" xfId="18" applyFont="1" applyFill="1" applyBorder="1" applyAlignment="1">
      <alignment vertical="top" wrapText="1"/>
    </xf>
    <xf numFmtId="0" fontId="7" fillId="6" borderId="16" xfId="18" applyFont="1" applyFill="1" applyBorder="1" applyAlignment="1">
      <alignment vertical="top" wrapText="1"/>
    </xf>
    <xf numFmtId="0" fontId="7" fillId="6" borderId="17" xfId="18" applyFont="1" applyFill="1" applyBorder="1" applyAlignment="1">
      <alignment vertical="top" wrapText="1"/>
    </xf>
    <xf numFmtId="0" fontId="9" fillId="8" borderId="15" xfId="18" applyFont="1" applyFill="1" applyBorder="1" applyAlignment="1">
      <alignment horizontal="right" vertical="top" wrapText="1"/>
    </xf>
    <xf numFmtId="0" fontId="7" fillId="8" borderId="13" xfId="18" applyFont="1" applyFill="1" applyBorder="1" applyAlignment="1">
      <alignment vertical="top" wrapText="1"/>
    </xf>
    <xf numFmtId="0" fontId="7" fillId="0" borderId="12" xfId="18" applyFont="1" applyBorder="1" applyAlignment="1">
      <alignment vertical="top" wrapText="1"/>
    </xf>
    <xf numFmtId="0" fontId="7" fillId="0" borderId="13" xfId="18" applyFont="1" applyBorder="1" applyAlignment="1">
      <alignment vertical="top" wrapText="1"/>
    </xf>
    <xf numFmtId="0" fontId="9" fillId="0" borderId="18" xfId="18" applyFont="1" applyBorder="1" applyAlignment="1">
      <alignment horizontal="left" vertical="top" wrapText="1"/>
    </xf>
    <xf numFmtId="0" fontId="7" fillId="0" borderId="19" xfId="18" applyFont="1" applyBorder="1" applyAlignment="1">
      <alignment vertical="top" wrapText="1"/>
    </xf>
    <xf numFmtId="0" fontId="7" fillId="0" borderId="17" xfId="18" applyFont="1" applyBorder="1" applyAlignment="1">
      <alignment vertical="top" wrapText="1"/>
    </xf>
    <xf numFmtId="0" fontId="9" fillId="0" borderId="14" xfId="18" applyFont="1" applyBorder="1" applyAlignment="1">
      <alignment horizontal="right" vertical="top" wrapText="1"/>
    </xf>
    <xf numFmtId="0" fontId="7" fillId="0" borderId="20" xfId="18" applyFont="1" applyBorder="1" applyAlignment="1">
      <alignment vertical="top" wrapText="1"/>
    </xf>
    <xf numFmtId="0" fontId="7" fillId="0" borderId="14" xfId="18" applyFont="1" applyBorder="1" applyAlignment="1">
      <alignment vertical="top" wrapText="1"/>
    </xf>
    <xf numFmtId="0" fontId="9" fillId="0" borderId="16" xfId="18" applyFont="1" applyBorder="1" applyAlignment="1">
      <alignment horizontal="right" vertical="top" wrapText="1"/>
    </xf>
    <xf numFmtId="0" fontId="9" fillId="0" borderId="15" xfId="18" applyFont="1" applyBorder="1" applyAlignment="1">
      <alignment horizontal="right" vertical="top" wrapText="1"/>
    </xf>
    <xf numFmtId="0" fontId="7" fillId="0" borderId="16" xfId="18" applyFont="1" applyBorder="1" applyAlignment="1">
      <alignment vertical="top" wrapText="1"/>
    </xf>
    <xf numFmtId="0" fontId="7" fillId="0" borderId="15" xfId="18" applyFont="1" applyBorder="1" applyAlignment="1">
      <alignment vertical="top" wrapText="1"/>
    </xf>
    <xf numFmtId="0" fontId="13" fillId="0" borderId="8" xfId="18" applyFont="1" applyBorder="1" applyAlignment="1">
      <alignment horizontal="right" vertical="center" wrapText="1"/>
    </xf>
    <xf numFmtId="0" fontId="7" fillId="0" borderId="26" xfId="18" applyFont="1" applyBorder="1" applyAlignment="1">
      <alignment vertical="top" wrapText="1"/>
    </xf>
    <xf numFmtId="0" fontId="7" fillId="0" borderId="8" xfId="18" applyFont="1" applyBorder="1" applyAlignment="1">
      <alignment vertical="top" wrapText="1"/>
    </xf>
    <xf numFmtId="0" fontId="9" fillId="8" borderId="6" xfId="18" applyFont="1" applyFill="1" applyBorder="1" applyAlignment="1">
      <alignment horizontal="right" vertical="top" wrapText="1"/>
    </xf>
    <xf numFmtId="0" fontId="10" fillId="0" borderId="0" xfId="18" applyFont="1" applyFill="1" applyBorder="1" applyAlignment="1">
      <alignment horizontal="center" vertical="top" wrapText="1"/>
    </xf>
    <xf numFmtId="0" fontId="0" fillId="0" borderId="0" xfId="0" applyFill="1"/>
    <xf numFmtId="0" fontId="5" fillId="0" borderId="0" xfId="0" applyFont="1" applyFill="1"/>
    <xf numFmtId="15" fontId="0" fillId="0" borderId="0" xfId="0" applyNumberFormat="1" applyFill="1" applyAlignment="1">
      <alignment horizontal="center"/>
    </xf>
    <xf numFmtId="0" fontId="0" fillId="0" borderId="0" xfId="0" applyFill="1" applyBorder="1"/>
    <xf numFmtId="6" fontId="4" fillId="0" borderId="0" xfId="21" applyNumberFormat="1" applyFont="1" applyFill="1" applyBorder="1" applyAlignment="1">
      <alignment horizontal="center"/>
    </xf>
    <xf numFmtId="15" fontId="0" fillId="0" borderId="0" xfId="0" applyNumberFormat="1" applyFill="1" applyBorder="1" applyAlignment="1">
      <alignment horizontal="center"/>
    </xf>
    <xf numFmtId="0" fontId="0" fillId="0" borderId="21" xfId="0" applyFill="1" applyBorder="1"/>
    <xf numFmtId="0" fontId="5" fillId="0" borderId="6" xfId="0" applyFont="1" applyFill="1" applyBorder="1"/>
    <xf numFmtId="0" fontId="5" fillId="0" borderId="25" xfId="0" applyFont="1" applyFill="1" applyBorder="1"/>
    <xf numFmtId="0" fontId="0" fillId="0" borderId="24" xfId="0" applyFill="1" applyBorder="1"/>
    <xf numFmtId="0" fontId="0" fillId="0" borderId="36" xfId="0" applyFill="1" applyBorder="1"/>
    <xf numFmtId="0" fontId="2" fillId="0" borderId="36" xfId="18" applyFont="1" applyFill="1" applyBorder="1" applyAlignment="1">
      <alignment horizontal="center"/>
    </xf>
    <xf numFmtId="0" fontId="2" fillId="0" borderId="36" xfId="0" applyFont="1" applyFill="1" applyBorder="1"/>
    <xf numFmtId="0" fontId="7" fillId="0" borderId="6" xfId="18" applyFont="1" applyBorder="1" applyAlignment="1">
      <alignment vertical="top" wrapText="1"/>
    </xf>
    <xf numFmtId="0" fontId="7" fillId="0" borderId="34" xfId="18" applyFont="1" applyBorder="1" applyAlignment="1">
      <alignment vertical="top" wrapText="1"/>
    </xf>
    <xf numFmtId="0" fontId="2" fillId="0" borderId="36" xfId="0" applyFont="1" applyFill="1" applyBorder="1" applyAlignment="1">
      <alignment horizontal="center"/>
    </xf>
    <xf numFmtId="0" fontId="7" fillId="0" borderId="31" xfId="18" applyFont="1" applyBorder="1" applyAlignment="1">
      <alignment vertical="top" wrapText="1"/>
    </xf>
    <xf numFmtId="0" fontId="25" fillId="0" borderId="30" xfId="0" applyFont="1" applyFill="1" applyBorder="1"/>
    <xf numFmtId="0" fontId="10" fillId="0" borderId="21" xfId="0" applyFont="1" applyFill="1" applyBorder="1"/>
    <xf numFmtId="0" fontId="9" fillId="3" borderId="23" xfId="18" applyFont="1" applyFill="1" applyBorder="1" applyAlignment="1">
      <alignment horizontal="left" vertical="top" wrapText="1"/>
    </xf>
    <xf numFmtId="0" fontId="9" fillId="0" borderId="32" xfId="18" applyFont="1" applyBorder="1" applyAlignment="1">
      <alignment horizontal="right" vertical="top" wrapText="1"/>
    </xf>
    <xf numFmtId="0" fontId="9" fillId="0" borderId="28" xfId="18" applyFont="1" applyBorder="1" applyAlignment="1">
      <alignment horizontal="right" vertical="top" wrapText="1"/>
    </xf>
    <xf numFmtId="0" fontId="12" fillId="9" borderId="35" xfId="18" applyFont="1" applyFill="1" applyBorder="1" applyAlignment="1">
      <alignment vertical="top" wrapText="1"/>
    </xf>
    <xf numFmtId="0" fontId="9" fillId="0" borderId="27" xfId="18" applyFont="1" applyBorder="1" applyAlignment="1">
      <alignment horizontal="left" vertical="top" wrapText="1"/>
    </xf>
    <xf numFmtId="0" fontId="9" fillId="0" borderId="28" xfId="18" applyFont="1" applyBorder="1" applyAlignment="1">
      <alignment horizontal="left" vertical="top" wrapText="1"/>
    </xf>
    <xf numFmtId="0" fontId="9" fillId="0" borderId="29" xfId="18" applyFont="1" applyBorder="1" applyAlignment="1">
      <alignment horizontal="left" vertical="top" wrapText="1"/>
    </xf>
    <xf numFmtId="0" fontId="12" fillId="9" borderId="23" xfId="18" applyFont="1" applyFill="1" applyBorder="1" applyAlignment="1">
      <alignment vertical="top" wrapText="1"/>
    </xf>
    <xf numFmtId="0" fontId="12" fillId="9" borderId="23" xfId="18" applyFont="1" applyFill="1" applyBorder="1"/>
    <xf numFmtId="0" fontId="3" fillId="10" borderId="38" xfId="18" applyFont="1" applyFill="1" applyBorder="1" applyAlignment="1">
      <alignment horizontal="right" vertical="top" wrapText="1"/>
    </xf>
    <xf numFmtId="0" fontId="13" fillId="3" borderId="35" xfId="18" applyFont="1" applyFill="1" applyBorder="1" applyAlignment="1">
      <alignment vertical="top" shrinkToFit="1"/>
    </xf>
    <xf numFmtId="0" fontId="0" fillId="0" borderId="0" xfId="0" applyFill="1" applyAlignment="1"/>
    <xf numFmtId="0" fontId="9" fillId="0" borderId="8" xfId="18" applyFont="1" applyBorder="1" applyAlignment="1">
      <alignment horizontal="center" vertical="center" wrapText="1"/>
    </xf>
    <xf numFmtId="0" fontId="7" fillId="8" borderId="11" xfId="18" applyFont="1" applyFill="1" applyBorder="1" applyAlignment="1">
      <alignment vertical="top" wrapText="1"/>
    </xf>
    <xf numFmtId="0" fontId="7" fillId="8" borderId="8" xfId="18" applyFont="1" applyFill="1" applyBorder="1" applyAlignment="1">
      <alignment vertical="top" wrapText="1"/>
    </xf>
    <xf numFmtId="6" fontId="3" fillId="0" borderId="6" xfId="21" applyNumberFormat="1" applyFont="1" applyFill="1" applyBorder="1" applyAlignment="1"/>
    <xf numFmtId="0" fontId="3" fillId="0" borderId="6" xfId="0" applyFont="1" applyFill="1" applyBorder="1" applyAlignment="1"/>
    <xf numFmtId="0" fontId="27" fillId="0" borderId="0" xfId="18" applyFont="1" applyFill="1" applyBorder="1" applyAlignment="1">
      <alignment horizontal="center"/>
    </xf>
    <xf numFmtId="0" fontId="3" fillId="0" borderId="0" xfId="18" applyFont="1" applyFill="1" applyBorder="1" applyAlignment="1">
      <alignment horizontal="center"/>
    </xf>
    <xf numFmtId="6" fontId="27" fillId="0" borderId="0" xfId="18" applyNumberFormat="1" applyFont="1" applyFill="1" applyBorder="1" applyAlignment="1">
      <alignment horizontal="center"/>
    </xf>
    <xf numFmtId="0" fontId="4" fillId="0" borderId="0" xfId="18" applyBorder="1"/>
    <xf numFmtId="0" fontId="22" fillId="0" borderId="0" xfId="20" applyFont="1"/>
    <xf numFmtId="0" fontId="2" fillId="0" borderId="0" xfId="20"/>
    <xf numFmtId="0" fontId="13" fillId="13" borderId="6" xfId="20" applyFont="1" applyFill="1" applyBorder="1" applyAlignment="1">
      <alignment horizontal="center" vertical="top"/>
    </xf>
    <xf numFmtId="0" fontId="2" fillId="13" borderId="7" xfId="20" applyFill="1" applyBorder="1"/>
    <xf numFmtId="0" fontId="7" fillId="13" borderId="6" xfId="20" applyFont="1" applyFill="1" applyBorder="1" applyAlignment="1">
      <alignment vertical="top" wrapText="1"/>
    </xf>
    <xf numFmtId="0" fontId="9" fillId="13" borderId="6" xfId="20" applyFont="1" applyFill="1" applyBorder="1" applyAlignment="1">
      <alignment vertical="top" wrapText="1"/>
    </xf>
    <xf numFmtId="0" fontId="7" fillId="13" borderId="6" xfId="20" applyFont="1" applyFill="1" applyBorder="1" applyAlignment="1">
      <alignment horizontal="left" vertical="top" wrapText="1"/>
    </xf>
    <xf numFmtId="0" fontId="7" fillId="13" borderId="7" xfId="20" applyFont="1" applyFill="1" applyBorder="1" applyAlignment="1">
      <alignment horizontal="left" vertical="top" wrapText="1"/>
    </xf>
    <xf numFmtId="0" fontId="9" fillId="13" borderId="6" xfId="20" applyFont="1" applyFill="1" applyBorder="1" applyAlignment="1">
      <alignment horizontal="left" vertical="top" wrapText="1"/>
    </xf>
    <xf numFmtId="0" fontId="7" fillId="13" borderId="6" xfId="20" applyFont="1" applyFill="1" applyBorder="1" applyAlignment="1">
      <alignment horizontal="right" vertical="top" wrapText="1"/>
    </xf>
    <xf numFmtId="167" fontId="9" fillId="13" borderId="7" xfId="20" applyNumberFormat="1" applyFont="1" applyFill="1" applyBorder="1" applyAlignment="1">
      <alignment horizontal="left" vertical="top" wrapText="1" indent="3"/>
    </xf>
    <xf numFmtId="0" fontId="24" fillId="0" borderId="0" xfId="20" applyFont="1"/>
    <xf numFmtId="0" fontId="10" fillId="0" borderId="0" xfId="20" applyFont="1"/>
    <xf numFmtId="0" fontId="7" fillId="0" borderId="0" xfId="20" applyFont="1"/>
    <xf numFmtId="0" fontId="4" fillId="0" borderId="0" xfId="20" applyFont="1"/>
    <xf numFmtId="0" fontId="9" fillId="0" borderId="0" xfId="20" applyFont="1" applyAlignment="1">
      <alignment horizontal="center" vertical="top" wrapText="1"/>
    </xf>
    <xf numFmtId="0" fontId="4" fillId="0" borderId="0" xfId="20" applyFont="1" applyAlignment="1">
      <alignment horizontal="left"/>
    </xf>
    <xf numFmtId="0" fontId="2" fillId="0" borderId="3" xfId="20" applyBorder="1" applyAlignment="1">
      <alignment horizontal="right"/>
    </xf>
    <xf numFmtId="0" fontId="2" fillId="0" borderId="3" xfId="20" applyBorder="1" applyAlignment="1" applyProtection="1">
      <alignment horizontal="center" wrapText="1"/>
      <protection locked="0"/>
    </xf>
    <xf numFmtId="0" fontId="2" fillId="0" borderId="3" xfId="20" applyBorder="1" applyAlignment="1">
      <alignment horizontal="center" wrapText="1"/>
    </xf>
    <xf numFmtId="0" fontId="2" fillId="6" borderId="3" xfId="20" applyFill="1" applyBorder="1" applyAlignment="1">
      <alignment horizontal="center" wrapText="1"/>
    </xf>
    <xf numFmtId="0" fontId="2" fillId="0" borderId="3" xfId="20" applyBorder="1"/>
    <xf numFmtId="3" fontId="2" fillId="12" borderId="3" xfId="20" applyNumberFormat="1" applyFill="1" applyBorder="1"/>
    <xf numFmtId="3" fontId="2" fillId="0" borderId="3" xfId="20" applyNumberFormat="1" applyBorder="1"/>
    <xf numFmtId="0" fontId="3" fillId="0" borderId="0" xfId="20" applyFont="1" applyAlignment="1">
      <alignment horizontal="center"/>
    </xf>
    <xf numFmtId="0" fontId="4" fillId="0" borderId="0" xfId="20" applyFont="1" applyAlignment="1">
      <alignment horizontal="center"/>
    </xf>
    <xf numFmtId="0" fontId="9" fillId="0" borderId="0" xfId="20" applyFont="1" applyAlignment="1">
      <alignment horizontal="center"/>
    </xf>
    <xf numFmtId="0" fontId="2" fillId="0" borderId="3" xfId="20" applyBorder="1" applyAlignment="1">
      <alignment horizontal="center"/>
    </xf>
    <xf numFmtId="0" fontId="2" fillId="6" borderId="3" xfId="20" applyFill="1" applyBorder="1" applyAlignment="1" applyProtection="1">
      <alignment horizontal="center" wrapText="1"/>
      <protection locked="0"/>
    </xf>
    <xf numFmtId="3" fontId="2" fillId="12" borderId="39" xfId="20" applyNumberFormat="1" applyFill="1" applyBorder="1"/>
    <xf numFmtId="3" fontId="2" fillId="0" borderId="39" xfId="20" applyNumberFormat="1" applyBorder="1"/>
    <xf numFmtId="6" fontId="13" fillId="0" borderId="0" xfId="18" applyNumberFormat="1" applyFont="1" applyAlignment="1">
      <alignment vertical="top" wrapText="1"/>
    </xf>
    <xf numFmtId="0" fontId="9" fillId="0" borderId="17" xfId="18" applyFont="1" applyBorder="1" applyAlignment="1">
      <alignment horizontal="right" vertical="top" wrapText="1"/>
    </xf>
    <xf numFmtId="0" fontId="9" fillId="0" borderId="23" xfId="18" applyFont="1" applyBorder="1" applyAlignment="1">
      <alignment horizontal="left" vertical="top" wrapText="1"/>
    </xf>
    <xf numFmtId="0" fontId="9" fillId="0" borderId="35" xfId="18" applyFont="1" applyBorder="1" applyAlignment="1">
      <alignment horizontal="left" vertical="top" wrapText="1"/>
    </xf>
    <xf numFmtId="0" fontId="9" fillId="0" borderId="37" xfId="18" applyFont="1" applyBorder="1" applyAlignment="1">
      <alignment horizontal="right" vertical="top" wrapText="1"/>
    </xf>
    <xf numFmtId="0" fontId="12" fillId="0" borderId="8" xfId="18" applyFont="1" applyBorder="1" applyAlignment="1">
      <alignment horizontal="center" vertical="top" wrapText="1"/>
    </xf>
    <xf numFmtId="0" fontId="4" fillId="10" borderId="0" xfId="18" applyFill="1" applyAlignment="1">
      <alignment vertical="top" wrapText="1"/>
    </xf>
    <xf numFmtId="0" fontId="4" fillId="10" borderId="7" xfId="18" applyFill="1" applyBorder="1" applyAlignment="1">
      <alignment vertical="top" wrapText="1"/>
    </xf>
    <xf numFmtId="0" fontId="13" fillId="0" borderId="6" xfId="18" applyFont="1" applyBorder="1" applyAlignment="1">
      <alignment horizontal="center" vertical="top" wrapText="1"/>
    </xf>
    <xf numFmtId="0" fontId="13" fillId="0" borderId="0" xfId="18" applyFont="1" applyAlignment="1">
      <alignment horizontal="center" vertical="top" wrapText="1"/>
    </xf>
    <xf numFmtId="6" fontId="13" fillId="0" borderId="6" xfId="18" applyNumberFormat="1" applyFont="1" applyBorder="1" applyAlignment="1">
      <alignment vertical="top"/>
    </xf>
    <xf numFmtId="0" fontId="9" fillId="0" borderId="24" xfId="18" applyFont="1" applyBorder="1" applyAlignment="1">
      <alignment vertical="top" wrapText="1"/>
    </xf>
    <xf numFmtId="0" fontId="29" fillId="0" borderId="25" xfId="18" applyFont="1" applyBorder="1"/>
    <xf numFmtId="0" fontId="9" fillId="0" borderId="18" xfId="18" applyFont="1" applyBorder="1" applyAlignment="1">
      <alignment horizontal="center" vertical="center" wrapText="1"/>
    </xf>
    <xf numFmtId="0" fontId="30" fillId="3" borderId="25" xfId="18" applyFont="1" applyFill="1" applyBorder="1" applyAlignment="1">
      <alignment vertical="top" wrapText="1"/>
    </xf>
    <xf numFmtId="0" fontId="7" fillId="3" borderId="21" xfId="18" applyFont="1" applyFill="1" applyBorder="1" applyAlignment="1">
      <alignment vertical="top" wrapText="1"/>
    </xf>
    <xf numFmtId="0" fontId="7" fillId="3" borderId="22" xfId="18" applyFont="1" applyFill="1" applyBorder="1" applyAlignment="1">
      <alignment vertical="top" wrapText="1"/>
    </xf>
    <xf numFmtId="0" fontId="30" fillId="0" borderId="25" xfId="18" applyFont="1" applyBorder="1" applyAlignment="1">
      <alignment vertical="top" shrinkToFit="1"/>
    </xf>
    <xf numFmtId="0" fontId="30" fillId="3" borderId="9" xfId="18" applyFont="1" applyFill="1" applyBorder="1" applyAlignment="1">
      <alignment vertical="top" wrapText="1"/>
    </xf>
    <xf numFmtId="0" fontId="7" fillId="3" borderId="0" xfId="18" applyFont="1" applyFill="1" applyAlignment="1">
      <alignment vertical="top" wrapText="1"/>
    </xf>
    <xf numFmtId="0" fontId="7" fillId="3" borderId="7" xfId="18" applyFont="1" applyFill="1" applyBorder="1" applyAlignment="1">
      <alignment vertical="top" wrapText="1"/>
    </xf>
    <xf numFmtId="0" fontId="30" fillId="0" borderId="12" xfId="18" applyFont="1" applyBorder="1" applyAlignment="1">
      <alignment horizontal="right" vertical="top" wrapText="1"/>
    </xf>
    <xf numFmtId="0" fontId="7" fillId="0" borderId="40" xfId="18" applyFont="1" applyBorder="1" applyAlignment="1">
      <alignment vertical="top" wrapText="1"/>
    </xf>
    <xf numFmtId="0" fontId="7" fillId="0" borderId="27" xfId="18" applyFont="1" applyBorder="1" applyAlignment="1">
      <alignment vertical="top" wrapText="1"/>
    </xf>
    <xf numFmtId="0" fontId="30" fillId="0" borderId="16" xfId="18" applyFont="1" applyBorder="1" applyAlignment="1">
      <alignment horizontal="right" vertical="top" wrapText="1"/>
    </xf>
    <xf numFmtId="0" fontId="7" fillId="0" borderId="3" xfId="18" applyFont="1" applyBorder="1" applyAlignment="1">
      <alignment vertical="top" wrapText="1"/>
    </xf>
    <xf numFmtId="0" fontId="7" fillId="0" borderId="28" xfId="18" applyFont="1" applyBorder="1" applyAlignment="1">
      <alignment vertical="top" wrapText="1"/>
    </xf>
    <xf numFmtId="0" fontId="30" fillId="0" borderId="15" xfId="18" applyFont="1" applyBorder="1" applyAlignment="1">
      <alignment horizontal="right" vertical="top" wrapText="1"/>
    </xf>
    <xf numFmtId="0" fontId="7" fillId="0" borderId="39" xfId="18" applyFont="1" applyBorder="1" applyAlignment="1">
      <alignment vertical="top" wrapText="1"/>
    </xf>
    <xf numFmtId="0" fontId="7" fillId="0" borderId="29" xfId="18" applyFont="1" applyBorder="1" applyAlignment="1">
      <alignment vertical="top" wrapText="1"/>
    </xf>
    <xf numFmtId="0" fontId="3" fillId="0" borderId="41" xfId="18" applyFont="1" applyBorder="1" applyAlignment="1">
      <alignment horizontal="right" vertical="top" wrapText="1"/>
    </xf>
    <xf numFmtId="0" fontId="3" fillId="0" borderId="41" xfId="18" applyFont="1" applyBorder="1" applyAlignment="1">
      <alignment vertical="top" wrapText="1"/>
    </xf>
    <xf numFmtId="0" fontId="30" fillId="3" borderId="8" xfId="18" applyFont="1" applyFill="1" applyBorder="1" applyAlignment="1">
      <alignment vertical="top" wrapText="1"/>
    </xf>
    <xf numFmtId="0" fontId="7" fillId="0" borderId="42" xfId="18" applyFont="1" applyBorder="1" applyAlignment="1">
      <alignment vertical="top" wrapText="1"/>
    </xf>
    <xf numFmtId="0" fontId="7" fillId="0" borderId="43" xfId="18" applyFont="1" applyBorder="1" applyAlignment="1">
      <alignment vertical="top" wrapText="1"/>
    </xf>
    <xf numFmtId="0" fontId="7" fillId="0" borderId="5" xfId="18" applyFont="1" applyBorder="1" applyAlignment="1">
      <alignment vertical="top" wrapText="1"/>
    </xf>
    <xf numFmtId="0" fontId="7" fillId="0" borderId="44" xfId="18" applyFont="1" applyBorder="1" applyAlignment="1">
      <alignment vertical="top" wrapText="1"/>
    </xf>
    <xf numFmtId="0" fontId="7" fillId="0" borderId="45" xfId="18" applyFont="1" applyBorder="1" applyAlignment="1">
      <alignment vertical="top" wrapText="1"/>
    </xf>
    <xf numFmtId="0" fontId="7" fillId="0" borderId="46" xfId="18" applyFont="1" applyBorder="1" applyAlignment="1">
      <alignment vertical="top" wrapText="1"/>
    </xf>
    <xf numFmtId="0" fontId="9" fillId="0" borderId="47" xfId="18" applyFont="1" applyBorder="1" applyAlignment="1">
      <alignment vertical="top" wrapText="1"/>
    </xf>
    <xf numFmtId="0" fontId="9" fillId="0" borderId="31" xfId="18" applyFont="1" applyBorder="1" applyAlignment="1">
      <alignment vertical="top" wrapText="1"/>
    </xf>
    <xf numFmtId="0" fontId="3" fillId="0" borderId="0" xfId="18" applyFont="1"/>
    <xf numFmtId="0" fontId="1" fillId="13" borderId="0" xfId="28" applyFill="1"/>
    <xf numFmtId="0" fontId="3" fillId="13" borderId="0" xfId="27" applyFont="1" applyFill="1" applyAlignment="1">
      <alignment horizontal="center"/>
    </xf>
    <xf numFmtId="0" fontId="2" fillId="13" borderId="0" xfId="29" applyFont="1" applyFill="1" applyAlignment="1">
      <alignment horizontal="center"/>
    </xf>
    <xf numFmtId="0" fontId="1" fillId="13" borderId="0" xfId="28" applyFill="1" applyAlignment="1">
      <alignment horizontal="right"/>
    </xf>
    <xf numFmtId="0" fontId="1" fillId="13" borderId="48" xfId="28" applyFill="1" applyBorder="1"/>
    <xf numFmtId="0" fontId="31" fillId="13" borderId="3" xfId="28" applyFont="1" applyFill="1" applyBorder="1" applyAlignment="1">
      <alignment horizontal="center" vertical="top" wrapText="1"/>
    </xf>
    <xf numFmtId="0" fontId="31" fillId="13" borderId="49" xfId="28" applyFont="1" applyFill="1" applyBorder="1" applyAlignment="1">
      <alignment horizontal="center" vertical="top" wrapText="1"/>
    </xf>
    <xf numFmtId="0" fontId="3" fillId="13" borderId="3" xfId="30" applyFont="1" applyFill="1" applyBorder="1" applyAlignment="1" applyProtection="1">
      <alignment horizontal="center" wrapText="1"/>
      <protection locked="0"/>
    </xf>
    <xf numFmtId="0" fontId="3" fillId="13" borderId="5" xfId="30" applyFont="1" applyFill="1" applyBorder="1" applyAlignment="1" applyProtection="1">
      <alignment horizontal="center" wrapText="1"/>
      <protection locked="0"/>
    </xf>
    <xf numFmtId="0" fontId="32" fillId="13" borderId="5" xfId="18" applyFont="1" applyFill="1" applyBorder="1" applyAlignment="1" applyProtection="1">
      <alignment horizontal="center" vertical="top" wrapText="1"/>
      <protection locked="0"/>
    </xf>
    <xf numFmtId="0" fontId="32" fillId="13" borderId="3" xfId="18" applyFont="1" applyFill="1" applyBorder="1" applyAlignment="1" applyProtection="1">
      <alignment horizontal="center" vertical="top" wrapText="1"/>
      <protection locked="0"/>
    </xf>
    <xf numFmtId="0" fontId="33" fillId="13" borderId="3" xfId="28" applyFont="1" applyFill="1" applyBorder="1" applyAlignment="1">
      <alignment horizontal="right"/>
    </xf>
    <xf numFmtId="0" fontId="4" fillId="13" borderId="51" xfId="18" applyFill="1" applyBorder="1" applyAlignment="1" applyProtection="1">
      <alignment vertical="top" wrapText="1"/>
      <protection locked="0"/>
    </xf>
    <xf numFmtId="170" fontId="1" fillId="13" borderId="3" xfId="28" applyNumberFormat="1" applyFill="1" applyBorder="1"/>
    <xf numFmtId="171" fontId="1" fillId="13" borderId="3" xfId="31" applyNumberFormat="1" applyFont="1" applyFill="1" applyBorder="1"/>
    <xf numFmtId="43" fontId="1" fillId="13" borderId="3" xfId="28" applyNumberFormat="1" applyFill="1" applyBorder="1"/>
    <xf numFmtId="43" fontId="1" fillId="13" borderId="3" xfId="31" applyFont="1" applyFill="1" applyBorder="1"/>
    <xf numFmtId="0" fontId="4" fillId="13" borderId="3" xfId="18" applyFill="1" applyBorder="1" applyAlignment="1" applyProtection="1">
      <alignment vertical="top" wrapText="1"/>
      <protection locked="0"/>
    </xf>
    <xf numFmtId="0" fontId="33" fillId="13" borderId="3" xfId="28" applyFont="1" applyFill="1" applyBorder="1" applyAlignment="1">
      <alignment horizontal="right" wrapText="1"/>
    </xf>
    <xf numFmtId="15" fontId="2" fillId="0" borderId="0" xfId="0" applyNumberFormat="1" applyFont="1" applyFill="1" applyBorder="1" applyAlignment="1">
      <alignment horizontal="center"/>
    </xf>
    <xf numFmtId="15" fontId="34" fillId="0" borderId="24" xfId="32" applyNumberFormat="1" applyFill="1" applyBorder="1" applyAlignment="1">
      <alignment horizontal="center"/>
    </xf>
    <xf numFmtId="0" fontId="7" fillId="13" borderId="6" xfId="20" applyFont="1" applyFill="1" applyBorder="1" applyAlignment="1">
      <alignment vertical="top" wrapText="1"/>
    </xf>
    <xf numFmtId="0" fontId="2" fillId="13" borderId="7" xfId="20" applyFill="1" applyBorder="1"/>
    <xf numFmtId="0" fontId="20" fillId="13" borderId="30" xfId="20" applyFont="1" applyFill="1" applyBorder="1" applyAlignment="1">
      <alignment horizontal="center" vertical="top"/>
    </xf>
    <xf numFmtId="0" fontId="20" fillId="13" borderId="22" xfId="20" applyFont="1" applyFill="1" applyBorder="1" applyAlignment="1">
      <alignment horizontal="center" vertical="top"/>
    </xf>
    <xf numFmtId="0" fontId="13" fillId="13" borderId="6" xfId="20" applyFont="1" applyFill="1" applyBorder="1" applyAlignment="1">
      <alignment horizontal="center" vertical="top"/>
    </xf>
    <xf numFmtId="0" fontId="13" fillId="13" borderId="7" xfId="20" applyFont="1" applyFill="1" applyBorder="1" applyAlignment="1">
      <alignment horizontal="center" vertical="top"/>
    </xf>
    <xf numFmtId="0" fontId="9" fillId="13" borderId="6" xfId="20" applyFont="1" applyFill="1" applyBorder="1" applyAlignment="1">
      <alignment vertical="top" wrapText="1"/>
    </xf>
    <xf numFmtId="0" fontId="10" fillId="13" borderId="7" xfId="20" applyFont="1" applyFill="1" applyBorder="1"/>
    <xf numFmtId="0" fontId="7" fillId="13" borderId="6" xfId="20" applyFont="1" applyFill="1" applyBorder="1" applyAlignment="1">
      <alignment horizontal="left" vertical="top" wrapText="1"/>
    </xf>
    <xf numFmtId="0" fontId="7" fillId="13" borderId="7" xfId="20" applyFont="1" applyFill="1" applyBorder="1" applyAlignment="1">
      <alignment horizontal="left" vertical="top" wrapText="1"/>
    </xf>
    <xf numFmtId="0" fontId="7" fillId="13" borderId="25" xfId="20" applyFont="1" applyFill="1" applyBorder="1" applyAlignment="1">
      <alignment wrapText="1"/>
    </xf>
    <xf numFmtId="0" fontId="7" fillId="13" borderId="33" xfId="20" applyFont="1" applyFill="1" applyBorder="1" applyAlignment="1">
      <alignment wrapText="1"/>
    </xf>
    <xf numFmtId="0" fontId="12" fillId="7" borderId="0" xfId="20" applyFont="1" applyFill="1" applyAlignment="1">
      <alignment horizontal="center"/>
    </xf>
    <xf numFmtId="6" fontId="9" fillId="0" borderId="0" xfId="20" applyNumberFormat="1" applyFont="1" applyAlignment="1">
      <alignment horizontal="center"/>
    </xf>
    <xf numFmtId="0" fontId="9" fillId="0" borderId="0" xfId="20" applyFont="1" applyAlignment="1">
      <alignment horizontal="center"/>
    </xf>
    <xf numFmtId="0" fontId="3" fillId="0" borderId="0" xfId="20" applyFont="1" applyAlignment="1">
      <alignment horizontal="center"/>
    </xf>
    <xf numFmtId="0" fontId="9" fillId="0" borderId="0" xfId="20" applyFont="1" applyAlignment="1">
      <alignment horizontal="center" vertical="top" wrapText="1"/>
    </xf>
    <xf numFmtId="0" fontId="3" fillId="0" borderId="0" xfId="20" applyFont="1" applyAlignment="1">
      <alignment horizontal="center" vertical="top" wrapText="1"/>
    </xf>
    <xf numFmtId="0" fontId="9" fillId="0" borderId="0" xfId="20" applyFont="1" applyAlignment="1">
      <alignment horizontal="center" vertical="center"/>
    </xf>
    <xf numFmtId="0" fontId="4" fillId="0" borderId="0" xfId="20" applyFont="1" applyAlignment="1">
      <alignment horizontal="center"/>
    </xf>
    <xf numFmtId="0" fontId="12" fillId="11" borderId="0" xfId="27" applyFont="1" applyFill="1" applyAlignment="1">
      <alignment horizontal="center"/>
    </xf>
    <xf numFmtId="6" fontId="9" fillId="13" borderId="0" xfId="27" applyNumberFormat="1" applyFont="1" applyFill="1" applyAlignment="1">
      <alignment horizontal="center"/>
    </xf>
    <xf numFmtId="0" fontId="9" fillId="13" borderId="0" xfId="27" applyFont="1" applyFill="1" applyAlignment="1">
      <alignment horizontal="center"/>
    </xf>
    <xf numFmtId="0" fontId="27" fillId="13" borderId="49" xfId="28" applyFont="1" applyFill="1" applyBorder="1" applyAlignment="1">
      <alignment horizontal="center" wrapText="1"/>
    </xf>
    <xf numFmtId="0" fontId="27" fillId="13" borderId="50" xfId="28" applyFont="1" applyFill="1" applyBorder="1" applyAlignment="1">
      <alignment horizontal="center" wrapText="1"/>
    </xf>
    <xf numFmtId="0" fontId="27" fillId="13" borderId="5" xfId="28" applyFont="1" applyFill="1" applyBorder="1" applyAlignment="1">
      <alignment horizontal="center" wrapText="1"/>
    </xf>
    <xf numFmtId="0" fontId="27" fillId="13" borderId="3" xfId="28" applyFont="1" applyFill="1" applyBorder="1" applyAlignment="1">
      <alignment horizontal="center" wrapText="1"/>
    </xf>
    <xf numFmtId="0" fontId="12" fillId="7" borderId="0" xfId="0" applyFont="1" applyFill="1" applyAlignment="1">
      <alignment horizontal="center"/>
    </xf>
    <xf numFmtId="0" fontId="9" fillId="0" borderId="9" xfId="18" applyFont="1" applyBorder="1" applyAlignment="1">
      <alignment horizontal="left" vertical="top" wrapText="1"/>
    </xf>
    <xf numFmtId="0" fontId="4" fillId="0" borderId="10" xfId="18" applyBorder="1" applyAlignment="1">
      <alignment vertical="top" wrapText="1"/>
    </xf>
    <xf numFmtId="0" fontId="4" fillId="0" borderId="10" xfId="18" applyBorder="1"/>
    <xf numFmtId="0" fontId="4" fillId="0" borderId="11" xfId="18" applyBorder="1"/>
    <xf numFmtId="0" fontId="26" fillId="11" borderId="0" xfId="18" applyFont="1" applyFill="1" applyBorder="1" applyAlignment="1">
      <alignment horizontal="center"/>
    </xf>
    <xf numFmtId="6" fontId="27" fillId="0" borderId="0" xfId="18" applyNumberFormat="1" applyFont="1" applyFill="1" applyBorder="1" applyAlignment="1">
      <alignment horizontal="center"/>
    </xf>
    <xf numFmtId="0" fontId="27" fillId="0" borderId="0" xfId="18" applyFont="1" applyFill="1" applyBorder="1" applyAlignment="1">
      <alignment horizontal="center"/>
    </xf>
    <xf numFmtId="0" fontId="13" fillId="0" borderId="0" xfId="18" applyFont="1" applyFill="1" applyBorder="1" applyAlignment="1">
      <alignment horizontal="center"/>
    </xf>
    <xf numFmtId="0" fontId="3" fillId="0" borderId="0" xfId="18" applyFont="1" applyFill="1" applyBorder="1" applyAlignment="1">
      <alignment horizontal="center"/>
    </xf>
    <xf numFmtId="0" fontId="28" fillId="11" borderId="30" xfId="18" applyFont="1" applyFill="1" applyBorder="1" applyAlignment="1">
      <alignment horizontal="center" vertical="top" wrapText="1"/>
    </xf>
    <xf numFmtId="0" fontId="28" fillId="11" borderId="21" xfId="18" applyFont="1" applyFill="1" applyBorder="1" applyAlignment="1">
      <alignment horizontal="center" vertical="top" wrapText="1"/>
    </xf>
    <xf numFmtId="6" fontId="9" fillId="0" borderId="6" xfId="18" applyNumberFormat="1" applyFont="1" applyBorder="1" applyAlignment="1">
      <alignment horizontal="center" vertical="top" wrapText="1"/>
    </xf>
    <xf numFmtId="0" fontId="9" fillId="0" borderId="0" xfId="18" applyFont="1" applyAlignment="1">
      <alignment horizontal="center" vertical="top" wrapText="1"/>
    </xf>
    <xf numFmtId="0" fontId="13" fillId="0" borderId="6" xfId="18" applyFont="1" applyBorder="1" applyAlignment="1">
      <alignment horizontal="center" vertical="top"/>
    </xf>
    <xf numFmtId="0" fontId="13" fillId="0" borderId="0" xfId="18" applyFont="1" applyAlignment="1">
      <alignment horizontal="center" vertical="top"/>
    </xf>
    <xf numFmtId="0" fontId="3" fillId="0" borderId="6" xfId="18" applyFont="1" applyBorder="1" applyAlignment="1">
      <alignment horizontal="center" vertical="center"/>
    </xf>
    <xf numFmtId="0" fontId="3" fillId="0" borderId="0" xfId="18" applyFont="1" applyAlignment="1">
      <alignment horizontal="center" vertical="center"/>
    </xf>
  </cellXfs>
  <cellStyles count="33">
    <cellStyle name="Actual Date" xfId="1" xr:uid="{00000000-0005-0000-0000-000000000000}"/>
    <cellStyle name="Comma 2" xfId="2" xr:uid="{00000000-0005-0000-0000-000001000000}"/>
    <cellStyle name="Comma 3" xfId="31" xr:uid="{27DDC8BF-53D5-4204-8048-774F9223E13F}"/>
    <cellStyle name="Comma0" xfId="3" xr:uid="{00000000-0005-0000-0000-000002000000}"/>
    <cellStyle name="Currency 2" xfId="4" xr:uid="{00000000-0005-0000-0000-000003000000}"/>
    <cellStyle name="Currency0" xfId="5" xr:uid="{00000000-0005-0000-0000-000004000000}"/>
    <cellStyle name="Date" xfId="6" xr:uid="{00000000-0005-0000-0000-000005000000}"/>
    <cellStyle name="Fixed" xfId="7" xr:uid="{00000000-0005-0000-0000-000006000000}"/>
    <cellStyle name="Grey" xfId="8" xr:uid="{00000000-0005-0000-0000-000007000000}"/>
    <cellStyle name="HEADER" xfId="9" xr:uid="{00000000-0005-0000-0000-000008000000}"/>
    <cellStyle name="Heading 1" xfId="10" builtinId="16" customBuiltin="1"/>
    <cellStyle name="Heading 2" xfId="11" builtinId="17" customBuiltin="1"/>
    <cellStyle name="Heading1" xfId="12" xr:uid="{00000000-0005-0000-0000-00000B000000}"/>
    <cellStyle name="Heading2" xfId="13" xr:uid="{00000000-0005-0000-0000-00000C000000}"/>
    <cellStyle name="HIGHLIGHT" xfId="14" xr:uid="{00000000-0005-0000-0000-00000D000000}"/>
    <cellStyle name="Hyperlink" xfId="32" builtinId="8"/>
    <cellStyle name="Input [yellow]" xfId="15" xr:uid="{00000000-0005-0000-0000-00000E000000}"/>
    <cellStyle name="no dec" xfId="16" xr:uid="{00000000-0005-0000-0000-00000F000000}"/>
    <cellStyle name="Normal" xfId="0" builtinId="0"/>
    <cellStyle name="Normal - Style1" xfId="17" xr:uid="{00000000-0005-0000-0000-000011000000}"/>
    <cellStyle name="Normal 2" xfId="18" xr:uid="{00000000-0005-0000-0000-000012000000}"/>
    <cellStyle name="Normal 3" xfId="19" xr:uid="{00000000-0005-0000-0000-000013000000}"/>
    <cellStyle name="Normal 4 2" xfId="28" xr:uid="{F10391C9-0C6B-479D-8CDE-243C5263C7C1}"/>
    <cellStyle name="Normal 5" xfId="20" xr:uid="{00000000-0005-0000-0000-000014000000}"/>
    <cellStyle name="Normal 6" xfId="30" xr:uid="{6249469D-FB5B-4673-8E0E-AF09F7049387}"/>
    <cellStyle name="Normal_AppendixF1" xfId="27" xr:uid="{32D3A211-F689-4293-BCB1-F83132D89238}"/>
    <cellStyle name="Normal_distgn2k" xfId="21" xr:uid="{00000000-0005-0000-0000-000015000000}"/>
    <cellStyle name="Normal_gdp ucla" xfId="29" xr:uid="{C14D43DE-387C-429F-9210-9DBD41916836}"/>
    <cellStyle name="Percent [2]" xfId="22" xr:uid="{00000000-0005-0000-0000-000016000000}"/>
    <cellStyle name="Total" xfId="23" builtinId="25" customBuiltin="1"/>
    <cellStyle name="Unprot" xfId="24" xr:uid="{00000000-0005-0000-0000-000018000000}"/>
    <cellStyle name="Unprot$" xfId="25" xr:uid="{00000000-0005-0000-0000-000019000000}"/>
    <cellStyle name="Unprotect" xfId="26" xr:uid="{00000000-0005-0000-0000-00001A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theme" Target="theme/theme1.xml"/><Relationship Id="rId23" Type="http://schemas.openxmlformats.org/officeDocument/2006/relationships/customXml" Target="../customXml/item5.xml"/><Relationship Id="rId10" Type="http://schemas.openxmlformats.org/officeDocument/2006/relationships/externalLink" Target="externalLinks/externalLink2.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externalLink" Target="externalLinks/externalLink6.xml"/><Relationship Id="rId22" Type="http://schemas.openxmlformats.org/officeDocument/2006/relationships/customXml" Target="../customXml/item4.xml"/></Relationships>
</file>

<file path=xl/drawings/drawing1.xml><?xml version="1.0" encoding="utf-8"?>
<xdr:wsDr xmlns:xdr="http://schemas.openxmlformats.org/drawingml/2006/spreadsheetDrawing" xmlns:a="http://schemas.openxmlformats.org/drawingml/2006/main">
  <xdr:twoCellAnchor>
    <xdr:from>
      <xdr:col>5</xdr:col>
      <xdr:colOff>85725</xdr:colOff>
      <xdr:row>4</xdr:row>
      <xdr:rowOff>9525</xdr:rowOff>
    </xdr:from>
    <xdr:to>
      <xdr:col>13</xdr:col>
      <xdr:colOff>0</xdr:colOff>
      <xdr:row>7</xdr:row>
      <xdr:rowOff>133350</xdr:rowOff>
    </xdr:to>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2752725" y="638175"/>
          <a:ext cx="4181475" cy="552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Form 4 should</a:t>
          </a:r>
          <a:r>
            <a:rPr lang="en-US" sz="1100" b="1" baseline="0"/>
            <a:t> be provided in a separate attachment in .doc  or .pdf format.</a:t>
          </a:r>
          <a:endParaRPr lang="en-US" sz="1100" b="1"/>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energy.ca.gov/DOCUME~1/agautam/LOCALS~1/Temp/XPgrpwise/CEC09%20demand-price%20forms-final-12-1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lmarshal/AppData/Local/Microsoft/Windows/Temporary%20Internet%20Files/Content.Outlook/XY7DG3XY/DOCUME~1/agautam/LOCALS~1/Temp/XPgrpwise/CEC09%20demand-price%20forms-final-12-17.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CGarcia/AppData/Local/Microsoft/Windows/INetCache/Content.Outlook/L9VJ9R01/DOCUME~1/agautam/LOCALS~1/Temp/XPgrpwise/CEC09%20demand-price%20forms-final-12-17.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CGarcia/AppData/Local/Microsoft/Windows/INetCache/Content.Outlook/L9VJ9R01/GORIN/ER%202011/Forms%20and%20Instructions/Demand_Forecast_Form-draftweb.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Nick/Desktop/LSEID_RA2022_Forecast.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H:\rates\model\IEPR19\FormsandInst\lmFINAL%202017_Forms_and_Instructions_for_Submitting_Demand_Forecasts%20rev%201-31-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amp; b"/>
      <sheetName val="Form 1.7c"/>
      <sheetName val="Form 2.1"/>
      <sheetName val="Form 2.2"/>
      <sheetName val="Form 2.3"/>
      <sheetName val="Form 2.4"/>
      <sheetName val="Form 3.1a"/>
      <sheetName val="Form 3.1b"/>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refreshError="1"/>
      <sheetData sheetId="1" refreshError="1">
        <row r="2">
          <cell r="B2" t="str">
            <v>Participant Name</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amp; b"/>
      <sheetName val="Form 1.7c"/>
      <sheetName val="Form 2.1"/>
      <sheetName val="Form 2.2"/>
      <sheetName val="Form 2.3"/>
      <sheetName val="Form 2.4"/>
      <sheetName val="Form 3.1a"/>
      <sheetName val="Form 3.1b"/>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refreshError="1"/>
      <sheetData sheetId="1" refreshError="1">
        <row r="2">
          <cell r="B2" t="str">
            <v>Participant Name</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amp; b"/>
      <sheetName val="Form 1.7c"/>
      <sheetName val="Form 2.1"/>
      <sheetName val="Form 2.2"/>
      <sheetName val="Form 2.3"/>
      <sheetName val="Form 2.4"/>
      <sheetName val="Form 3.1a"/>
      <sheetName val="Form 3.1b"/>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refreshError="1"/>
      <sheetData sheetId="1" refreshError="1">
        <row r="2">
          <cell r="B2" t="str">
            <v>Participant Name</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sheetName val="Form 1.7b"/>
      <sheetName val="Form 1.7c"/>
      <sheetName val="Form 1.7d"/>
      <sheetName val="Form 2.1"/>
      <sheetName val="Form 2.2"/>
      <sheetName val="Form 2.3"/>
      <sheetName val="Form 3.1a"/>
      <sheetName val="Form 3.1b"/>
      <sheetName val="Form 3.1c"/>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sheetData sheetId="1">
        <row r="2">
          <cell r="B2" t="str">
            <v>Participant Name</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ertification"/>
      <sheetName val="FilingInstructions"/>
      <sheetName val="Form 1"/>
      <sheetName val="Form 1b IOUs"/>
      <sheetName val="Form 2"/>
      <sheetName val="Form 3.1  "/>
      <sheetName val="Form 3.2"/>
      <sheetName val="Form 3.3a"/>
      <sheetName val="Form 3.3b"/>
      <sheetName val="Form 4 IOUs"/>
      <sheetName val="Form 5 IOUs&amp;CCAs"/>
      <sheetName val="Forecast Documentation"/>
    </sheetNames>
    <sheetDataSet>
      <sheetData sheetId="0">
        <row r="4">
          <cell r="B4" t="str">
            <v>Company Name</v>
          </cell>
        </row>
      </sheetData>
      <sheetData sheetId="1" refreshError="1"/>
      <sheetData sheetId="2" refreshError="1"/>
      <sheetData sheetId="3" refreshError="1"/>
      <sheetData sheetId="4" refreshError="1"/>
      <sheetData sheetId="5"/>
      <sheetData sheetId="6"/>
      <sheetData sheetId="7" refreshError="1"/>
      <sheetData sheetId="8" refreshError="1"/>
      <sheetData sheetId="9" refreshError="1"/>
      <sheetData sheetId="10" refreshError="1"/>
      <sheetData sheetId="11"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ormsList&amp;FilerInfo"/>
      <sheetName val="Form 1.1a"/>
      <sheetName val="Form 1.1b"/>
      <sheetName val="Form 1.2"/>
      <sheetName val="Form 1.3"/>
      <sheetName val="Form 1.4"/>
      <sheetName val="Form 1.5"/>
      <sheetName val="Form 1.6a"/>
      <sheetName val="Form 1.6b"/>
      <sheetName val="Form 1.6c"/>
      <sheetName val="Form 1.6d"/>
      <sheetName val="Form 1.7a"/>
      <sheetName val="Form 1.7b"/>
      <sheetName val="Form 1.7c"/>
      <sheetName val="Form 1.8"/>
      <sheetName val="Form 2.1"/>
      <sheetName val="Form 2.2"/>
      <sheetName val="Form 2.3"/>
      <sheetName val="Form 3.2"/>
      <sheetName val="Form 3.3"/>
      <sheetName val="Form 3.4"/>
      <sheetName val="Form 4"/>
      <sheetName val="Form 6"/>
      <sheetName val="Form 7.1"/>
      <sheetName val="Form 7.2"/>
      <sheetName val="Form 8.1a (IOU)"/>
      <sheetName val="Form 8.1a (POU or CCA)"/>
      <sheetName val="Form 8.1a (ESP)"/>
      <sheetName val="Form 8.1b (Bundled)"/>
      <sheetName val="Form 8.1b (Direct Access)"/>
      <sheetName val="Form 8.2"/>
    </sheetNames>
    <sheetDataSet>
      <sheetData sheetId="0"/>
      <sheetData sheetId="1">
        <row r="2">
          <cell r="B2" t="str">
            <v>Participant Name</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6" Type="http://schemas.openxmlformats.org/officeDocument/2006/relationships/printerSettings" Target="../printerSettings/printerSettings6.bin"/><Relationship Id="rId5" Type="http://schemas.openxmlformats.org/officeDocument/2006/relationships/hyperlink" Target="mailto:alden@pacificea.com" TargetMode="External"/><Relationship Id="rId4" Type="http://schemas.openxmlformats.org/officeDocument/2006/relationships/printerSettings" Target="../printerSettings/printerSettings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0.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9FFAE8-B68F-4E09-A6A7-F06EABBB9A67}">
  <sheetPr>
    <pageSetUpPr fitToPage="1"/>
  </sheetPr>
  <dimension ref="A1:B21"/>
  <sheetViews>
    <sheetView tabSelected="1" zoomScale="70" zoomScaleNormal="70" workbookViewId="0">
      <selection sqref="A1:B1"/>
    </sheetView>
  </sheetViews>
  <sheetFormatPr defaultColWidth="8.7109375" defaultRowHeight="10.199999999999999" x14ac:dyDescent="0.2"/>
  <cols>
    <col min="1" max="1" width="56.140625" style="81" bestFit="1" customWidth="1"/>
    <col min="2" max="2" width="63.7109375" style="81" customWidth="1"/>
    <col min="3" max="16384" width="8.7109375" style="81"/>
  </cols>
  <sheetData>
    <row r="1" spans="1:2" s="80" customFormat="1" ht="21" x14ac:dyDescent="0.35">
      <c r="A1" s="176" t="s">
        <v>6</v>
      </c>
      <c r="B1" s="177"/>
    </row>
    <row r="2" spans="1:2" ht="17.399999999999999" x14ac:dyDescent="0.2">
      <c r="A2" s="178"/>
      <c r="B2" s="175"/>
    </row>
    <row r="3" spans="1:2" ht="17.399999999999999" x14ac:dyDescent="0.2">
      <c r="A3" s="178" t="s">
        <v>5</v>
      </c>
      <c r="B3" s="175"/>
    </row>
    <row r="4" spans="1:2" ht="17.399999999999999" x14ac:dyDescent="0.2">
      <c r="A4" s="178" t="s">
        <v>56</v>
      </c>
      <c r="B4" s="179"/>
    </row>
    <row r="5" spans="1:2" ht="17.399999999999999" x14ac:dyDescent="0.2">
      <c r="A5" s="178" t="s">
        <v>57</v>
      </c>
      <c r="B5" s="179"/>
    </row>
    <row r="6" spans="1:2" ht="17.399999999999999" x14ac:dyDescent="0.2">
      <c r="A6" s="82"/>
      <c r="B6" s="83"/>
    </row>
    <row r="7" spans="1:2" ht="210.6" customHeight="1" x14ac:dyDescent="0.2">
      <c r="A7" s="174" t="s">
        <v>58</v>
      </c>
      <c r="B7" s="175"/>
    </row>
    <row r="8" spans="1:2" ht="18.75" customHeight="1" x14ac:dyDescent="0.2">
      <c r="A8" s="84"/>
      <c r="B8" s="83"/>
    </row>
    <row r="9" spans="1:2" ht="15.6" x14ac:dyDescent="0.2">
      <c r="A9" s="85" t="s">
        <v>50</v>
      </c>
      <c r="B9" s="83"/>
    </row>
    <row r="10" spans="1:2" ht="84" customHeight="1" x14ac:dyDescent="0.2">
      <c r="A10" s="174" t="s">
        <v>59</v>
      </c>
      <c r="B10" s="175"/>
    </row>
    <row r="11" spans="1:2" ht="16.5" customHeight="1" x14ac:dyDescent="0.2">
      <c r="A11" s="84"/>
      <c r="B11" s="83"/>
    </row>
    <row r="12" spans="1:2" ht="17.25" customHeight="1" x14ac:dyDescent="0.2">
      <c r="A12" s="180" t="s">
        <v>60</v>
      </c>
      <c r="B12" s="181"/>
    </row>
    <row r="13" spans="1:2" ht="127.5" customHeight="1" x14ac:dyDescent="0.2">
      <c r="A13" s="174" t="s">
        <v>61</v>
      </c>
      <c r="B13" s="175"/>
    </row>
    <row r="14" spans="1:2" ht="17.25" customHeight="1" x14ac:dyDescent="0.2">
      <c r="A14" s="84"/>
      <c r="B14" s="83"/>
    </row>
    <row r="15" spans="1:2" ht="15.6" x14ac:dyDescent="0.2">
      <c r="A15" s="85" t="s">
        <v>51</v>
      </c>
      <c r="B15" s="83"/>
    </row>
    <row r="16" spans="1:2" ht="46.5" customHeight="1" x14ac:dyDescent="0.2">
      <c r="A16" s="182" t="s">
        <v>62</v>
      </c>
      <c r="B16" s="183"/>
    </row>
    <row r="17" spans="1:2" ht="15.75" customHeight="1" x14ac:dyDescent="0.2">
      <c r="A17" s="86"/>
      <c r="B17" s="87"/>
    </row>
    <row r="18" spans="1:2" ht="24.75" customHeight="1" x14ac:dyDescent="0.2">
      <c r="A18" s="88" t="s">
        <v>42</v>
      </c>
      <c r="B18" s="83"/>
    </row>
    <row r="19" spans="1:2" s="91" customFormat="1" ht="23.25" customHeight="1" x14ac:dyDescent="0.2">
      <c r="A19" s="89" t="s">
        <v>63</v>
      </c>
      <c r="B19" s="90">
        <v>44377</v>
      </c>
    </row>
    <row r="20" spans="1:2" s="92" customFormat="1" ht="23.25" customHeight="1" x14ac:dyDescent="0.2">
      <c r="A20" s="89"/>
      <c r="B20" s="90"/>
    </row>
    <row r="21" spans="1:2" ht="33.75" customHeight="1" thickBot="1" x14ac:dyDescent="0.3">
      <c r="A21" s="184" t="s">
        <v>64</v>
      </c>
      <c r="B21" s="185"/>
    </row>
  </sheetData>
  <mergeCells count="11">
    <mergeCell ref="A10:B10"/>
    <mergeCell ref="A12:B12"/>
    <mergeCell ref="A13:B13"/>
    <mergeCell ref="A16:B16"/>
    <mergeCell ref="A21:B21"/>
    <mergeCell ref="A7:B7"/>
    <mergeCell ref="A1:B1"/>
    <mergeCell ref="A2:B2"/>
    <mergeCell ref="A3:B3"/>
    <mergeCell ref="A4:B4"/>
    <mergeCell ref="A5:B5"/>
  </mergeCells>
  <printOptions horizontalCentered="1"/>
  <pageMargins left="0.25" right="0.75" top="0.5" bottom="0.5" header="0.5" footer="0.5"/>
  <pageSetup scale="69" orientation="portrait" r:id="rId1"/>
  <headerFooter alignWithMargins="0">
    <oddFooter>&amp;R&amp;A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1:C43"/>
  <sheetViews>
    <sheetView zoomScaleNormal="100" workbookViewId="0"/>
  </sheetViews>
  <sheetFormatPr defaultColWidth="8.7109375" defaultRowHeight="10.199999999999999" x14ac:dyDescent="0.2"/>
  <cols>
    <col min="1" max="1" width="45.42578125" style="40" customWidth="1"/>
    <col min="2" max="2" width="108.140625" style="40" customWidth="1"/>
    <col min="3" max="16384" width="8.7109375" style="40"/>
  </cols>
  <sheetData>
    <row r="1" spans="1:3" ht="17.399999999999999" x14ac:dyDescent="0.3">
      <c r="A1" s="57" t="s">
        <v>1</v>
      </c>
      <c r="B1" s="58"/>
      <c r="C1" s="46"/>
    </row>
    <row r="2" spans="1:3" ht="17.25" customHeight="1" x14ac:dyDescent="0.25">
      <c r="A2" s="74" t="s">
        <v>52</v>
      </c>
      <c r="B2" s="44" t="s">
        <v>123</v>
      </c>
      <c r="C2" s="43"/>
    </row>
    <row r="3" spans="1:3" ht="13.2" x14ac:dyDescent="0.25">
      <c r="A3" s="75" t="s">
        <v>3</v>
      </c>
      <c r="B3" s="45">
        <v>44377</v>
      </c>
      <c r="C3" s="43"/>
    </row>
    <row r="4" spans="1:3" ht="15" customHeight="1" x14ac:dyDescent="0.25">
      <c r="A4" s="75" t="s">
        <v>4</v>
      </c>
      <c r="B4" s="172" t="s">
        <v>124</v>
      </c>
      <c r="C4" s="43"/>
    </row>
    <row r="5" spans="1:3" ht="13.2" x14ac:dyDescent="0.25">
      <c r="A5" s="47"/>
      <c r="B5" s="172" t="s">
        <v>125</v>
      </c>
      <c r="C5" s="43"/>
    </row>
    <row r="6" spans="1:3" ht="13.2" x14ac:dyDescent="0.25">
      <c r="A6" s="47"/>
      <c r="B6" s="172" t="s">
        <v>126</v>
      </c>
      <c r="C6" s="43"/>
    </row>
    <row r="7" spans="1:3" ht="13.8" thickBot="1" x14ac:dyDescent="0.3">
      <c r="A7" s="48"/>
      <c r="B7" s="173" t="s">
        <v>127</v>
      </c>
      <c r="C7" s="49"/>
    </row>
    <row r="8" spans="1:3" ht="13.2" x14ac:dyDescent="0.25">
      <c r="A8" s="41"/>
      <c r="B8" s="42"/>
    </row>
    <row r="10" spans="1:3" x14ac:dyDescent="0.2">
      <c r="C10" s="70"/>
    </row>
    <row r="11" spans="1:3" s="43" customFormat="1" x14ac:dyDescent="0.2">
      <c r="C11" s="39" t="s">
        <v>43</v>
      </c>
    </row>
    <row r="12" spans="1:3" s="43" customFormat="1" x14ac:dyDescent="0.2">
      <c r="A12" s="52" t="s">
        <v>97</v>
      </c>
      <c r="B12" s="52" t="s">
        <v>100</v>
      </c>
      <c r="C12" s="51" t="s">
        <v>41</v>
      </c>
    </row>
    <row r="13" spans="1:3" s="43" customFormat="1" x14ac:dyDescent="0.2">
      <c r="A13" s="52" t="s">
        <v>98</v>
      </c>
      <c r="B13" s="50" t="s">
        <v>99</v>
      </c>
      <c r="C13" s="51" t="s">
        <v>41</v>
      </c>
    </row>
    <row r="14" spans="1:3" s="43" customFormat="1" x14ac:dyDescent="0.2">
      <c r="A14" s="52" t="s">
        <v>101</v>
      </c>
      <c r="B14" s="50" t="str">
        <f>'Form 3'!B4:T4</f>
        <v>INCREMENTAL DEMAND MODIFIER IMPACTS</v>
      </c>
      <c r="C14" s="51" t="s">
        <v>120</v>
      </c>
    </row>
    <row r="15" spans="1:3" s="43" customFormat="1" x14ac:dyDescent="0.2">
      <c r="A15" s="50" t="s">
        <v>0</v>
      </c>
      <c r="B15" s="50" t="s">
        <v>39</v>
      </c>
      <c r="C15" s="51" t="s">
        <v>41</v>
      </c>
    </row>
    <row r="16" spans="1:3" s="43" customFormat="1" x14ac:dyDescent="0.2">
      <c r="A16" s="52" t="s">
        <v>54</v>
      </c>
      <c r="B16" s="52" t="s">
        <v>40</v>
      </c>
      <c r="C16" s="55" t="s">
        <v>41</v>
      </c>
    </row>
    <row r="17" spans="1:3" s="43" customFormat="1" x14ac:dyDescent="0.2">
      <c r="A17" s="52" t="s">
        <v>121</v>
      </c>
      <c r="B17" s="52" t="s">
        <v>122</v>
      </c>
      <c r="C17" s="51" t="s">
        <v>41</v>
      </c>
    </row>
    <row r="18" spans="1:3" s="43" customFormat="1" x14ac:dyDescent="0.2"/>
    <row r="19" spans="1:3" s="43" customFormat="1" x14ac:dyDescent="0.2"/>
    <row r="20" spans="1:3" s="43" customFormat="1" x14ac:dyDescent="0.2">
      <c r="A20" s="40"/>
      <c r="B20" s="40"/>
      <c r="C20" s="40"/>
    </row>
    <row r="21" spans="1:3" s="43" customFormat="1" x14ac:dyDescent="0.2">
      <c r="A21" s="40"/>
      <c r="B21" s="40"/>
      <c r="C21" s="40"/>
    </row>
    <row r="22" spans="1:3" s="43" customFormat="1" x14ac:dyDescent="0.2">
      <c r="A22" s="40"/>
      <c r="B22" s="40"/>
      <c r="C22" s="40"/>
    </row>
    <row r="23" spans="1:3" s="43" customFormat="1" x14ac:dyDescent="0.2">
      <c r="A23" s="40"/>
      <c r="B23" s="40"/>
      <c r="C23" s="40"/>
    </row>
    <row r="24" spans="1:3" s="43" customFormat="1" x14ac:dyDescent="0.2">
      <c r="A24" s="40"/>
      <c r="B24" s="40"/>
      <c r="C24" s="40"/>
    </row>
    <row r="25" spans="1:3" s="43" customFormat="1" x14ac:dyDescent="0.2">
      <c r="A25" s="40"/>
      <c r="B25" s="40"/>
      <c r="C25" s="40"/>
    </row>
    <row r="26" spans="1:3" s="43" customFormat="1" x14ac:dyDescent="0.2">
      <c r="A26" s="40"/>
      <c r="B26" s="40"/>
      <c r="C26" s="40"/>
    </row>
    <row r="27" spans="1:3" s="43" customFormat="1" x14ac:dyDescent="0.2">
      <c r="A27" s="40"/>
      <c r="B27" s="40"/>
      <c r="C27" s="40"/>
    </row>
    <row r="28" spans="1:3" s="43" customFormat="1" x14ac:dyDescent="0.2">
      <c r="A28" s="40"/>
      <c r="B28" s="40"/>
      <c r="C28" s="40"/>
    </row>
    <row r="29" spans="1:3" s="43" customFormat="1" x14ac:dyDescent="0.2">
      <c r="A29" s="40"/>
      <c r="B29" s="40"/>
      <c r="C29" s="40"/>
    </row>
    <row r="30" spans="1:3" s="43" customFormat="1" x14ac:dyDescent="0.2">
      <c r="A30" s="40"/>
      <c r="B30" s="40"/>
      <c r="C30" s="40"/>
    </row>
    <row r="31" spans="1:3" s="43" customFormat="1" x14ac:dyDescent="0.2">
      <c r="A31" s="40"/>
      <c r="B31" s="40"/>
      <c r="C31" s="40"/>
    </row>
    <row r="32" spans="1:3" s="43" customFormat="1" x14ac:dyDescent="0.2">
      <c r="A32" s="40"/>
      <c r="B32" s="40"/>
      <c r="C32" s="40"/>
    </row>
    <row r="33" spans="1:3" s="43" customFormat="1" x14ac:dyDescent="0.2">
      <c r="A33" s="40"/>
      <c r="B33" s="40"/>
      <c r="C33" s="40"/>
    </row>
    <row r="34" spans="1:3" s="43" customFormat="1" x14ac:dyDescent="0.2">
      <c r="A34" s="40"/>
      <c r="B34" s="40"/>
      <c r="C34" s="40"/>
    </row>
    <row r="35" spans="1:3" s="43" customFormat="1" x14ac:dyDescent="0.2">
      <c r="A35" s="40"/>
      <c r="B35" s="40"/>
      <c r="C35" s="40"/>
    </row>
    <row r="36" spans="1:3" s="43" customFormat="1" x14ac:dyDescent="0.2">
      <c r="A36" s="40"/>
      <c r="B36" s="40"/>
      <c r="C36" s="40"/>
    </row>
    <row r="37" spans="1:3" s="43" customFormat="1" x14ac:dyDescent="0.2">
      <c r="A37" s="40"/>
      <c r="B37" s="40"/>
      <c r="C37" s="40"/>
    </row>
    <row r="38" spans="1:3" s="43" customFormat="1" x14ac:dyDescent="0.2">
      <c r="A38" s="40"/>
      <c r="B38" s="40"/>
      <c r="C38" s="40"/>
    </row>
    <row r="39" spans="1:3" s="43" customFormat="1" x14ac:dyDescent="0.2">
      <c r="A39" s="40"/>
      <c r="B39" s="40"/>
      <c r="C39" s="40"/>
    </row>
    <row r="40" spans="1:3" s="43" customFormat="1" x14ac:dyDescent="0.2">
      <c r="A40" s="40"/>
      <c r="B40" s="40"/>
      <c r="C40" s="40"/>
    </row>
    <row r="41" spans="1:3" s="43" customFormat="1" x14ac:dyDescent="0.2">
      <c r="A41" s="40"/>
      <c r="B41" s="40"/>
      <c r="C41" s="40"/>
    </row>
    <row r="42" spans="1:3" s="43" customFormat="1" x14ac:dyDescent="0.2">
      <c r="A42" s="40"/>
      <c r="B42" s="40"/>
      <c r="C42" s="40"/>
    </row>
    <row r="43" spans="1:3" s="43" customFormat="1" x14ac:dyDescent="0.2">
      <c r="A43" s="40"/>
      <c r="B43" s="40"/>
      <c r="C43" s="40"/>
    </row>
  </sheetData>
  <customSheetViews>
    <customSheetView guid="{64245E33-E577-4C25-9B98-21C112E84FF6}" scale="80" showPageBreaks="1" fitToPage="1" printArea="1">
      <selection activeCell="D58" sqref="D58"/>
      <pageMargins left="0.75" right="0.75" top="1" bottom="1" header="0.5" footer="0.5"/>
      <printOptions horizontalCentered="1"/>
      <pageSetup scale="89" orientation="landscape" r:id="rId1"/>
      <headerFooter alignWithMargins="0">
        <oddFooter>&amp;R&amp;A</oddFooter>
      </headerFooter>
    </customSheetView>
    <customSheetView guid="{2C54E754-4594-47E3-AFE9-B28C28B63E5C}" scale="80" fitToPage="1">
      <selection activeCell="D58" sqref="D58"/>
      <pageMargins left="0.75" right="0.75" top="1" bottom="1" header="0.5" footer="0.5"/>
      <printOptions horizontalCentered="1"/>
      <pageSetup scale="89" orientation="landscape" r:id="rId2"/>
      <headerFooter alignWithMargins="0">
        <oddFooter>&amp;R&amp;A</oddFooter>
      </headerFooter>
    </customSheetView>
    <customSheetView guid="{DC437496-B10F-474B-8F6E-F19B4DA7C026}" scale="80" showPageBreaks="1" fitToPage="1" printArea="1">
      <selection activeCell="C29" sqref="C29"/>
      <pageMargins left="0.75" right="0.75" top="1" bottom="1" header="0.5" footer="0.5"/>
      <printOptions horizontalCentered="1"/>
      <pageSetup scale="93" orientation="landscape" r:id="rId3"/>
      <headerFooter alignWithMargins="0">
        <oddFooter>&amp;R&amp;A</oddFooter>
      </headerFooter>
    </customSheetView>
    <customSheetView guid="{C3E70234-FA18-40E7-B25F-218A5F7D2EA2}" scale="80" fitToPage="1">
      <selection activeCell="B51" sqref="B51"/>
      <pageMargins left="0.75" right="0.75" top="1" bottom="1" header="0.5" footer="0.5"/>
      <printOptions horizontalCentered="1"/>
      <pageSetup scale="93" orientation="landscape" r:id="rId4"/>
      <headerFooter alignWithMargins="0">
        <oddFooter>&amp;R&amp;A</oddFooter>
      </headerFooter>
    </customSheetView>
  </customSheetViews>
  <phoneticPr fontId="0" type="noConversion"/>
  <hyperlinks>
    <hyperlink ref="B7" r:id="rId5" xr:uid="{333478EB-8BCD-436D-8D1B-17D6DE7EADC1}"/>
  </hyperlinks>
  <printOptions horizontalCentered="1"/>
  <pageMargins left="0.25" right="0.25" top="1" bottom="1" header="0.5" footer="0.5"/>
  <pageSetup scale="98" orientation="landscape" r:id="rId6"/>
  <headerFooter alignWithMargins="0">
    <oddFooter>&amp;R&amp;A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875B55-531A-471D-AE89-904DA4F78BFD}">
  <sheetPr>
    <pageSetUpPr fitToPage="1"/>
  </sheetPr>
  <dimension ref="B1:J22"/>
  <sheetViews>
    <sheetView showGridLines="0" zoomScale="130" zoomScaleNormal="130" workbookViewId="0"/>
  </sheetViews>
  <sheetFormatPr defaultColWidth="8.7109375" defaultRowHeight="10.199999999999999" x14ac:dyDescent="0.2"/>
  <cols>
    <col min="1" max="1" width="1.7109375" style="81" customWidth="1"/>
    <col min="2" max="2" width="6" style="81" bestFit="1" customWidth="1"/>
    <col min="3" max="10" width="15.85546875" style="81" customWidth="1"/>
    <col min="11" max="11" width="6.85546875" style="81" customWidth="1"/>
    <col min="12" max="16384" width="8.7109375" style="81"/>
  </cols>
  <sheetData>
    <row r="1" spans="2:10" s="93" customFormat="1" ht="15.6" x14ac:dyDescent="0.3">
      <c r="B1" s="186" t="s">
        <v>65</v>
      </c>
      <c r="C1" s="186"/>
      <c r="D1" s="186"/>
      <c r="E1" s="186"/>
      <c r="F1" s="186"/>
      <c r="G1" s="186"/>
      <c r="H1" s="186"/>
      <c r="I1" s="186"/>
      <c r="J1" s="186"/>
    </row>
    <row r="2" spans="2:10" s="94" customFormat="1" ht="15.6" x14ac:dyDescent="0.3">
      <c r="B2" s="187" t="str">
        <f>'FormsList&amp;FilerInfo'!B2</f>
        <v>Apple Valley Choice Energy</v>
      </c>
      <c r="C2" s="188"/>
      <c r="D2" s="188"/>
      <c r="E2" s="188"/>
      <c r="F2" s="188"/>
      <c r="G2" s="188"/>
      <c r="H2" s="188"/>
      <c r="I2" s="188"/>
      <c r="J2" s="188"/>
    </row>
    <row r="3" spans="2:10" s="94" customFormat="1" ht="13.2" x14ac:dyDescent="0.25">
      <c r="B3" s="189"/>
      <c r="C3" s="189"/>
      <c r="D3" s="189"/>
      <c r="E3" s="189"/>
      <c r="F3" s="189"/>
      <c r="G3" s="189"/>
      <c r="H3" s="189"/>
      <c r="I3" s="189"/>
      <c r="J3" s="189"/>
    </row>
    <row r="4" spans="2:10" s="93" customFormat="1" ht="20.100000000000001" customHeight="1" x14ac:dyDescent="0.25">
      <c r="B4" s="190" t="s">
        <v>100</v>
      </c>
      <c r="C4" s="190"/>
      <c r="D4" s="190"/>
      <c r="E4" s="190"/>
      <c r="F4" s="190"/>
      <c r="G4" s="190"/>
      <c r="H4" s="190"/>
      <c r="I4" s="190"/>
      <c r="J4" s="190"/>
    </row>
    <row r="5" spans="2:10" s="94" customFormat="1" ht="13.2" x14ac:dyDescent="0.25">
      <c r="B5" s="191" t="s">
        <v>66</v>
      </c>
      <c r="C5" s="191"/>
      <c r="D5" s="191"/>
      <c r="E5" s="191"/>
      <c r="F5" s="191"/>
      <c r="G5" s="191"/>
      <c r="H5" s="191"/>
      <c r="I5" s="191"/>
      <c r="J5" s="191"/>
    </row>
    <row r="6" spans="2:10" s="93" customFormat="1" ht="15.6" x14ac:dyDescent="0.25">
      <c r="B6" s="95"/>
      <c r="C6" s="95"/>
      <c r="D6" s="95"/>
      <c r="E6" s="95"/>
      <c r="F6" s="95"/>
      <c r="G6" s="95"/>
      <c r="H6" s="95"/>
      <c r="I6" s="95"/>
      <c r="J6" s="95"/>
    </row>
    <row r="7" spans="2:10" ht="18.75" customHeight="1" x14ac:dyDescent="0.25">
      <c r="E7" s="96" t="s">
        <v>67</v>
      </c>
    </row>
    <row r="8" spans="2:10" x14ac:dyDescent="0.2">
      <c r="B8" s="97" t="s">
        <v>2</v>
      </c>
      <c r="C8" s="98" t="s">
        <v>68</v>
      </c>
      <c r="D8" s="98" t="s">
        <v>69</v>
      </c>
      <c r="E8" s="98" t="s">
        <v>70</v>
      </c>
      <c r="F8" s="98" t="s">
        <v>79</v>
      </c>
      <c r="G8" s="98"/>
      <c r="H8" s="99"/>
      <c r="I8" s="99"/>
      <c r="J8" s="100" t="s">
        <v>71</v>
      </c>
    </row>
    <row r="9" spans="2:10" x14ac:dyDescent="0.2">
      <c r="B9" s="101">
        <v>2019</v>
      </c>
      <c r="C9" s="102">
        <v>162.30915676823449</v>
      </c>
      <c r="D9" s="102">
        <v>60.304244068984062</v>
      </c>
      <c r="E9" s="102">
        <v>1.1465947200000022</v>
      </c>
      <c r="F9" s="102">
        <v>10.82841133971403</v>
      </c>
      <c r="G9" s="102"/>
      <c r="H9" s="102"/>
      <c r="I9" s="102"/>
      <c r="J9" s="102">
        <f t="shared" ref="J9:J22" si="0">SUM(C9:I9)</f>
        <v>234.58840689693255</v>
      </c>
    </row>
    <row r="10" spans="2:10" x14ac:dyDescent="0.2">
      <c r="B10" s="101">
        <v>2020</v>
      </c>
      <c r="C10" s="102">
        <v>182.17268082391442</v>
      </c>
      <c r="D10" s="102">
        <v>57.119481889958486</v>
      </c>
      <c r="E10" s="102">
        <v>5.6906396013999796</v>
      </c>
      <c r="F10" s="102">
        <v>12.991321402078961</v>
      </c>
      <c r="G10" s="102"/>
      <c r="H10" s="102"/>
      <c r="I10" s="102"/>
      <c r="J10" s="102">
        <f t="shared" si="0"/>
        <v>257.9741237173518</v>
      </c>
    </row>
    <row r="11" spans="2:10" x14ac:dyDescent="0.2">
      <c r="B11" s="101">
        <v>2021</v>
      </c>
      <c r="C11" s="103">
        <v>180.23821989359641</v>
      </c>
      <c r="D11" s="103">
        <v>60.51751389327822</v>
      </c>
      <c r="E11" s="103">
        <v>5.3009807240785802</v>
      </c>
      <c r="F11" s="103">
        <v>12.641518843070319</v>
      </c>
      <c r="G11" s="103"/>
      <c r="H11" s="103"/>
      <c r="I11" s="103"/>
      <c r="J11" s="103">
        <f t="shared" si="0"/>
        <v>258.69823335402356</v>
      </c>
    </row>
    <row r="12" spans="2:10" x14ac:dyDescent="0.2">
      <c r="B12" s="101">
        <v>2022</v>
      </c>
      <c r="C12" s="103">
        <v>181.13941099306442</v>
      </c>
      <c r="D12" s="103">
        <v>60.820101462744596</v>
      </c>
      <c r="E12" s="103">
        <v>5.3274856276989722</v>
      </c>
      <c r="F12" s="103">
        <v>12.70472643728567</v>
      </c>
      <c r="G12" s="103"/>
      <c r="H12" s="103"/>
      <c r="I12" s="103"/>
      <c r="J12" s="103">
        <f t="shared" si="0"/>
        <v>259.99172452079364</v>
      </c>
    </row>
    <row r="13" spans="2:10" x14ac:dyDescent="0.2">
      <c r="B13" s="101">
        <v>2023</v>
      </c>
      <c r="C13" s="103">
        <v>182.04510804802968</v>
      </c>
      <c r="D13" s="103">
        <v>61.124201970058309</v>
      </c>
      <c r="E13" s="103">
        <v>5.3541230558374666</v>
      </c>
      <c r="F13" s="103">
        <v>12.768250069472094</v>
      </c>
      <c r="G13" s="103"/>
      <c r="H13" s="103"/>
      <c r="I13" s="103"/>
      <c r="J13" s="103">
        <f t="shared" si="0"/>
        <v>261.29168314339756</v>
      </c>
    </row>
    <row r="14" spans="2:10" x14ac:dyDescent="0.2">
      <c r="B14" s="101">
        <v>2024</v>
      </c>
      <c r="C14" s="103">
        <v>182.95533358826984</v>
      </c>
      <c r="D14" s="103">
        <v>61.429822979908593</v>
      </c>
      <c r="E14" s="103">
        <v>5.3808936711166551</v>
      </c>
      <c r="F14" s="103">
        <v>12.832091319819456</v>
      </c>
      <c r="G14" s="103"/>
      <c r="H14" s="103"/>
      <c r="I14" s="103"/>
      <c r="J14" s="103">
        <f t="shared" si="0"/>
        <v>262.59814155911459</v>
      </c>
    </row>
    <row r="15" spans="2:10" x14ac:dyDescent="0.2">
      <c r="B15" s="101">
        <v>2025</v>
      </c>
      <c r="C15" s="103">
        <v>183.87011025621115</v>
      </c>
      <c r="D15" s="103">
        <v>61.736972094808131</v>
      </c>
      <c r="E15" s="103">
        <v>5.407798139472237</v>
      </c>
      <c r="F15" s="103">
        <v>12.896251776418552</v>
      </c>
      <c r="G15" s="103"/>
      <c r="H15" s="103"/>
      <c r="I15" s="103"/>
      <c r="J15" s="103">
        <f t="shared" si="0"/>
        <v>263.91113226691004</v>
      </c>
    </row>
    <row r="16" spans="2:10" x14ac:dyDescent="0.2">
      <c r="B16" s="101">
        <v>2026</v>
      </c>
      <c r="C16" s="103">
        <v>184.78946080749219</v>
      </c>
      <c r="D16" s="103">
        <v>62.045656955282162</v>
      </c>
      <c r="E16" s="103">
        <v>5.4348371301695977</v>
      </c>
      <c r="F16" s="103">
        <v>12.96073303530064</v>
      </c>
      <c r="G16" s="103"/>
      <c r="H16" s="103"/>
      <c r="I16" s="103"/>
      <c r="J16" s="103">
        <f t="shared" si="0"/>
        <v>265.23068792824461</v>
      </c>
    </row>
    <row r="17" spans="2:10" x14ac:dyDescent="0.2">
      <c r="B17" s="101">
        <v>2027</v>
      </c>
      <c r="C17" s="103">
        <v>185.71340811152965</v>
      </c>
      <c r="D17" s="103">
        <v>62.355885240058576</v>
      </c>
      <c r="E17" s="103">
        <v>5.4620113158204449</v>
      </c>
      <c r="F17" s="103">
        <v>13.025536700477144</v>
      </c>
      <c r="G17" s="103"/>
      <c r="H17" s="103"/>
      <c r="I17" s="103"/>
      <c r="J17" s="103">
        <f t="shared" si="0"/>
        <v>266.5568413678858</v>
      </c>
    </row>
    <row r="18" spans="2:10" x14ac:dyDescent="0.2">
      <c r="B18" s="101">
        <v>2028</v>
      </c>
      <c r="C18" s="103">
        <v>186.6419751520873</v>
      </c>
      <c r="D18" s="103">
        <v>62.667664666258851</v>
      </c>
      <c r="E18" s="103">
        <v>5.4893213723995471</v>
      </c>
      <c r="F18" s="103">
        <v>13.090664383979528</v>
      </c>
      <c r="G18" s="103"/>
      <c r="H18" s="103"/>
      <c r="I18" s="103"/>
      <c r="J18" s="103">
        <f t="shared" si="0"/>
        <v>267.88962557472524</v>
      </c>
    </row>
    <row r="19" spans="2:10" x14ac:dyDescent="0.2">
      <c r="B19" s="101">
        <v>2029</v>
      </c>
      <c r="C19" s="103">
        <v>187.57518502784771</v>
      </c>
      <c r="D19" s="103">
        <v>62.981002989590152</v>
      </c>
      <c r="E19" s="103">
        <v>5.5167679792615436</v>
      </c>
      <c r="F19" s="103">
        <v>13.156117705899426</v>
      </c>
      <c r="G19" s="103"/>
      <c r="H19" s="103"/>
      <c r="I19" s="103"/>
      <c r="J19" s="103">
        <f t="shared" si="0"/>
        <v>269.22907370259884</v>
      </c>
    </row>
    <row r="20" spans="2:10" x14ac:dyDescent="0.2">
      <c r="B20" s="101">
        <v>2030</v>
      </c>
      <c r="C20" s="103">
        <v>188.51306095298688</v>
      </c>
      <c r="D20" s="103">
        <v>63.295908004538092</v>
      </c>
      <c r="E20" s="103">
        <v>5.5443518191578507</v>
      </c>
      <c r="F20" s="103">
        <v>13.221898294428918</v>
      </c>
      <c r="G20" s="103"/>
      <c r="H20" s="103"/>
      <c r="I20" s="103"/>
      <c r="J20" s="103">
        <f t="shared" si="0"/>
        <v>270.57521907111175</v>
      </c>
    </row>
    <row r="21" spans="2:10" x14ac:dyDescent="0.2">
      <c r="B21" s="101">
        <v>2031</v>
      </c>
      <c r="C21" s="103">
        <v>189.45562625775182</v>
      </c>
      <c r="D21" s="103">
        <v>63.612387544560768</v>
      </c>
      <c r="E21" s="103">
        <v>5.5720735782536384</v>
      </c>
      <c r="F21" s="103">
        <v>13.288007785901065</v>
      </c>
      <c r="G21" s="103"/>
      <c r="H21" s="103"/>
      <c r="I21" s="103"/>
      <c r="J21" s="103">
        <f t="shared" si="0"/>
        <v>271.9280951664673</v>
      </c>
    </row>
    <row r="22" spans="2:10" x14ac:dyDescent="0.2">
      <c r="B22" s="101">
        <v>2032</v>
      </c>
      <c r="C22" s="103">
        <v>190.4029043890406</v>
      </c>
      <c r="D22" s="103">
        <v>63.930449482283564</v>
      </c>
      <c r="E22" s="103">
        <v>5.5999339461449074</v>
      </c>
      <c r="F22" s="103">
        <v>13.354447824830569</v>
      </c>
      <c r="G22" s="103"/>
      <c r="H22" s="103"/>
      <c r="I22" s="103"/>
      <c r="J22" s="103">
        <f t="shared" si="0"/>
        <v>273.28773564229965</v>
      </c>
    </row>
  </sheetData>
  <mergeCells count="5">
    <mergeCell ref="B1:J1"/>
    <mergeCell ref="B2:J2"/>
    <mergeCell ref="B3:J3"/>
    <mergeCell ref="B4:J4"/>
    <mergeCell ref="B5:J5"/>
  </mergeCells>
  <printOptions horizontalCentered="1" gridLinesSet="0"/>
  <pageMargins left="0.25" right="0.25" top="0.75" bottom="0.75" header="0.5" footer="0.5"/>
  <pageSetup scale="93" orientation="landscape" r:id="rId1"/>
  <headerFooter alignWithMargins="0">
    <oddFooter>&amp;R&amp;A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D89D67-8967-4C91-8181-606E0B99D322}">
  <sheetPr>
    <pageSetUpPr fitToPage="1"/>
  </sheetPr>
  <dimension ref="B1:K22"/>
  <sheetViews>
    <sheetView showGridLines="0" zoomScaleNormal="100" workbookViewId="0"/>
  </sheetViews>
  <sheetFormatPr defaultColWidth="8.7109375" defaultRowHeight="10.199999999999999" x14ac:dyDescent="0.2"/>
  <cols>
    <col min="1" max="1" width="7.42578125" style="81" customWidth="1"/>
    <col min="2" max="2" width="10.140625" style="81" customWidth="1"/>
    <col min="3" max="11" width="15.85546875" style="81" customWidth="1"/>
    <col min="12" max="12" width="8.7109375" style="81"/>
    <col min="13" max="13" width="8.7109375" style="81" customWidth="1"/>
    <col min="14" max="16384" width="8.7109375" style="81"/>
  </cols>
  <sheetData>
    <row r="1" spans="2:11" s="93" customFormat="1" ht="15.6" x14ac:dyDescent="0.3">
      <c r="B1" s="186" t="s">
        <v>72</v>
      </c>
      <c r="C1" s="186"/>
      <c r="D1" s="186"/>
      <c r="E1" s="186"/>
      <c r="F1" s="186"/>
      <c r="G1" s="186"/>
      <c r="H1" s="186"/>
      <c r="I1" s="186"/>
      <c r="J1" s="186"/>
      <c r="K1" s="186"/>
    </row>
    <row r="2" spans="2:11" ht="15.6" x14ac:dyDescent="0.3">
      <c r="B2" s="187" t="str">
        <f>'FormsList&amp;FilerInfo'!B2</f>
        <v>Apple Valley Choice Energy</v>
      </c>
      <c r="C2" s="187"/>
      <c r="D2" s="187"/>
      <c r="E2" s="187"/>
      <c r="F2" s="187"/>
      <c r="G2" s="187"/>
      <c r="H2" s="187"/>
      <c r="I2" s="187"/>
      <c r="J2" s="187"/>
      <c r="K2" s="187"/>
    </row>
    <row r="3" spans="2:11" ht="13.2" x14ac:dyDescent="0.25">
      <c r="B3" s="104"/>
      <c r="C3" s="105"/>
      <c r="D3" s="105"/>
      <c r="E3" s="105"/>
      <c r="F3" s="105"/>
      <c r="G3" s="105"/>
      <c r="H3" s="105"/>
      <c r="I3" s="105"/>
      <c r="J3" s="105"/>
      <c r="K3" s="105"/>
    </row>
    <row r="4" spans="2:11" s="93" customFormat="1" ht="20.100000000000001" customHeight="1" x14ac:dyDescent="0.25">
      <c r="B4" s="192" t="s">
        <v>99</v>
      </c>
      <c r="C4" s="192"/>
      <c r="D4" s="192"/>
      <c r="E4" s="192"/>
      <c r="F4" s="192"/>
      <c r="G4" s="192"/>
      <c r="H4" s="192"/>
      <c r="I4" s="192"/>
      <c r="J4" s="192"/>
      <c r="K4" s="192"/>
    </row>
    <row r="5" spans="2:11" ht="13.2" x14ac:dyDescent="0.25">
      <c r="B5" s="189" t="s">
        <v>73</v>
      </c>
      <c r="C5" s="189"/>
      <c r="D5" s="189"/>
      <c r="E5" s="189"/>
      <c r="F5" s="189"/>
      <c r="G5" s="189"/>
      <c r="H5" s="189"/>
      <c r="I5" s="189"/>
      <c r="J5" s="189"/>
      <c r="K5" s="189"/>
    </row>
    <row r="6" spans="2:11" ht="20.100000000000001" customHeight="1" x14ac:dyDescent="0.3">
      <c r="B6" s="106"/>
      <c r="C6" s="106"/>
      <c r="D6" s="106"/>
      <c r="E6" s="106"/>
      <c r="F6" s="106"/>
      <c r="G6" s="106"/>
      <c r="H6" s="106"/>
      <c r="I6" s="106"/>
      <c r="J6" s="106"/>
      <c r="K6" s="106"/>
    </row>
    <row r="7" spans="2:11" ht="13.2" x14ac:dyDescent="0.25">
      <c r="B7" s="193" t="s">
        <v>74</v>
      </c>
      <c r="C7" s="193"/>
      <c r="D7" s="193"/>
      <c r="E7" s="193"/>
      <c r="F7" s="193"/>
      <c r="G7" s="193"/>
      <c r="H7" s="193"/>
      <c r="I7" s="193"/>
      <c r="J7" s="193"/>
      <c r="K7" s="193"/>
    </row>
    <row r="8" spans="2:11" ht="39" customHeight="1" x14ac:dyDescent="0.2">
      <c r="B8" s="107" t="s">
        <v>2</v>
      </c>
      <c r="C8" s="98" t="s">
        <v>68</v>
      </c>
      <c r="D8" s="98" t="s">
        <v>69</v>
      </c>
      <c r="E8" s="98" t="s">
        <v>70</v>
      </c>
      <c r="F8" s="98" t="s">
        <v>79</v>
      </c>
      <c r="G8" s="99"/>
      <c r="H8" s="99"/>
      <c r="I8" s="99"/>
      <c r="J8" s="99" t="s">
        <v>75</v>
      </c>
      <c r="K8" s="108" t="s">
        <v>76</v>
      </c>
    </row>
    <row r="9" spans="2:11" x14ac:dyDescent="0.2">
      <c r="B9" s="101">
        <v>2019</v>
      </c>
      <c r="C9" s="109">
        <v>62.098123242999996</v>
      </c>
      <c r="D9" s="109">
        <v>13.253492212000001</v>
      </c>
      <c r="E9" s="109">
        <v>0.37656000000000001</v>
      </c>
      <c r="F9" s="109">
        <v>0.82978942200000005</v>
      </c>
      <c r="G9" s="109"/>
      <c r="H9" s="109"/>
      <c r="I9" s="109"/>
      <c r="J9" s="109">
        <v>7.544073398000009</v>
      </c>
      <c r="K9" s="102">
        <f t="shared" ref="K9:K22" si="0">SUM(C9:J9)</f>
        <v>84.102038275000012</v>
      </c>
    </row>
    <row r="10" spans="2:11" x14ac:dyDescent="0.2">
      <c r="B10" s="101">
        <v>2020</v>
      </c>
      <c r="C10" s="109">
        <v>75.010032557000002</v>
      </c>
      <c r="D10" s="109">
        <v>12.956797646</v>
      </c>
      <c r="E10" s="109">
        <v>2.9752799999999997</v>
      </c>
      <c r="F10" s="109">
        <v>1.2789482779999999</v>
      </c>
      <c r="G10" s="109"/>
      <c r="H10" s="109"/>
      <c r="I10" s="109"/>
      <c r="J10" s="109">
        <v>8.4197912120000069</v>
      </c>
      <c r="K10" s="102">
        <f t="shared" si="0"/>
        <v>100.64084969300001</v>
      </c>
    </row>
    <row r="11" spans="2:11" x14ac:dyDescent="0.2">
      <c r="B11" s="101">
        <v>2021</v>
      </c>
      <c r="C11" s="110">
        <v>70.465749720568809</v>
      </c>
      <c r="D11" s="110">
        <v>9.3705278849735549</v>
      </c>
      <c r="E11" s="110">
        <v>0.94408206778468051</v>
      </c>
      <c r="F11" s="110">
        <v>1.9277668767173592</v>
      </c>
      <c r="G11" s="110"/>
      <c r="H11" s="110"/>
      <c r="I11" s="110"/>
      <c r="J11" s="110">
        <v>4.9624875930026633</v>
      </c>
      <c r="K11" s="103">
        <f t="shared" si="0"/>
        <v>87.670614143047061</v>
      </c>
    </row>
    <row r="12" spans="2:11" x14ac:dyDescent="0.2">
      <c r="B12" s="101">
        <v>2022</v>
      </c>
      <c r="C12" s="110">
        <v>73.806035902233589</v>
      </c>
      <c r="D12" s="103">
        <v>10.876063777150859</v>
      </c>
      <c r="E12" s="103">
        <v>1.0957650311842195</v>
      </c>
      <c r="F12" s="103">
        <v>2.2374956625739868</v>
      </c>
      <c r="G12" s="103"/>
      <c r="H12" s="103"/>
      <c r="I12" s="103"/>
      <c r="J12" s="110">
        <v>5.2809216223885596</v>
      </c>
      <c r="K12" s="103">
        <f t="shared" si="0"/>
        <v>93.296281995531217</v>
      </c>
    </row>
    <row r="13" spans="2:11" x14ac:dyDescent="0.2">
      <c r="B13" s="101">
        <v>2023</v>
      </c>
      <c r="C13" s="110">
        <v>74.175066081744745</v>
      </c>
      <c r="D13" s="110">
        <v>10.930444096036613</v>
      </c>
      <c r="E13" s="110">
        <v>1.1012438563401405</v>
      </c>
      <c r="F13" s="110">
        <v>2.2486831408868566</v>
      </c>
      <c r="G13" s="110"/>
      <c r="H13" s="110"/>
      <c r="I13" s="110"/>
      <c r="J13" s="110">
        <v>5.3073262305005011</v>
      </c>
      <c r="K13" s="103">
        <f t="shared" si="0"/>
        <v>93.762763405508863</v>
      </c>
    </row>
    <row r="14" spans="2:11" x14ac:dyDescent="0.2">
      <c r="B14" s="101">
        <v>2024</v>
      </c>
      <c r="C14" s="110">
        <v>74.545941412153468</v>
      </c>
      <c r="D14" s="110">
        <v>10.985096316516795</v>
      </c>
      <c r="E14" s="110">
        <v>1.1067500756218411</v>
      </c>
      <c r="F14" s="110">
        <v>2.2599265565912905</v>
      </c>
      <c r="G14" s="103"/>
      <c r="H14" s="103"/>
      <c r="I14" s="103"/>
      <c r="J14" s="110">
        <v>5.3338628616530048</v>
      </c>
      <c r="K14" s="103">
        <f t="shared" si="0"/>
        <v>94.231577222536416</v>
      </c>
    </row>
    <row r="15" spans="2:11" x14ac:dyDescent="0.2">
      <c r="B15" s="101">
        <v>2025</v>
      </c>
      <c r="C15" s="110">
        <v>74.918671119214224</v>
      </c>
      <c r="D15" s="110">
        <v>11.040021798099378</v>
      </c>
      <c r="E15" s="110">
        <v>1.1122838259999501</v>
      </c>
      <c r="F15" s="110">
        <v>2.2712261893742469</v>
      </c>
      <c r="G15" s="110"/>
      <c r="H15" s="110"/>
      <c r="I15" s="110"/>
      <c r="J15" s="110">
        <v>5.3605321759612679</v>
      </c>
      <c r="K15" s="103">
        <f t="shared" si="0"/>
        <v>94.702735108649065</v>
      </c>
    </row>
    <row r="16" spans="2:11" x14ac:dyDescent="0.2">
      <c r="B16" s="101">
        <v>2026</v>
      </c>
      <c r="C16" s="110">
        <v>75.293264474810286</v>
      </c>
      <c r="D16" s="110">
        <v>11.095221907089874</v>
      </c>
      <c r="E16" s="110">
        <v>1.1178452451299496</v>
      </c>
      <c r="F16" s="110">
        <v>2.2825823203211177</v>
      </c>
      <c r="G16" s="103"/>
      <c r="H16" s="103"/>
      <c r="I16" s="103"/>
      <c r="J16" s="110">
        <v>5.3873348368410738</v>
      </c>
      <c r="K16" s="103">
        <f t="shared" si="0"/>
        <v>95.17624878419231</v>
      </c>
    </row>
    <row r="17" spans="2:11" x14ac:dyDescent="0.2">
      <c r="B17" s="101">
        <v>2027</v>
      </c>
      <c r="C17" s="110">
        <v>75.669730797184329</v>
      </c>
      <c r="D17" s="110">
        <v>11.150698016625322</v>
      </c>
      <c r="E17" s="110">
        <v>1.1234344713555993</v>
      </c>
      <c r="F17" s="110">
        <v>2.293995231922723</v>
      </c>
      <c r="G17" s="110"/>
      <c r="H17" s="110"/>
      <c r="I17" s="110"/>
      <c r="J17" s="110">
        <v>5.4142715110252784</v>
      </c>
      <c r="K17" s="103">
        <f t="shared" si="0"/>
        <v>95.652130028113248</v>
      </c>
    </row>
    <row r="18" spans="2:11" x14ac:dyDescent="0.2">
      <c r="B18" s="101">
        <v>2028</v>
      </c>
      <c r="C18" s="110">
        <v>76.048079451170238</v>
      </c>
      <c r="D18" s="110">
        <v>11.206451506708447</v>
      </c>
      <c r="E18" s="110">
        <v>1.1290516437123772</v>
      </c>
      <c r="F18" s="110">
        <v>2.3054652080823366</v>
      </c>
      <c r="G18" s="103"/>
      <c r="H18" s="103"/>
      <c r="I18" s="103"/>
      <c r="J18" s="110">
        <v>5.4413428685804037</v>
      </c>
      <c r="K18" s="103">
        <f t="shared" si="0"/>
        <v>96.130390678253804</v>
      </c>
    </row>
    <row r="19" spans="2:11" x14ac:dyDescent="0.2">
      <c r="B19" s="101">
        <v>2029</v>
      </c>
      <c r="C19" s="110">
        <v>76.428319848426085</v>
      </c>
      <c r="D19" s="110">
        <v>11.262483764241988</v>
      </c>
      <c r="E19" s="110">
        <v>1.134696901930939</v>
      </c>
      <c r="F19" s="110">
        <v>2.3169925341227482</v>
      </c>
      <c r="G19" s="103"/>
      <c r="H19" s="103"/>
      <c r="I19" s="103"/>
      <c r="J19" s="110">
        <v>5.4685495829233055</v>
      </c>
      <c r="K19" s="103">
        <f t="shared" si="0"/>
        <v>96.611042631645063</v>
      </c>
    </row>
    <row r="20" spans="2:11" x14ac:dyDescent="0.2">
      <c r="B20" s="101">
        <v>2030</v>
      </c>
      <c r="C20" s="110">
        <v>76.810461447668203</v>
      </c>
      <c r="D20" s="110">
        <v>11.318796183063197</v>
      </c>
      <c r="E20" s="110">
        <v>1.1403703864405936</v>
      </c>
      <c r="F20" s="110">
        <v>2.3285774967933617</v>
      </c>
      <c r="G20" s="103"/>
      <c r="H20" s="103"/>
      <c r="I20" s="103"/>
      <c r="J20" s="110">
        <v>5.4958923308379211</v>
      </c>
      <c r="K20" s="103">
        <f t="shared" si="0"/>
        <v>97.094097844803272</v>
      </c>
    </row>
    <row r="21" spans="2:11" x14ac:dyDescent="0.2">
      <c r="B21" s="101">
        <v>2031</v>
      </c>
      <c r="C21" s="110">
        <v>77.194513754906538</v>
      </c>
      <c r="D21" s="110">
        <v>11.375390163978512</v>
      </c>
      <c r="E21" s="110">
        <v>1.1460722383727964</v>
      </c>
      <c r="F21" s="110">
        <v>2.3402203842773281</v>
      </c>
      <c r="G21" s="103"/>
      <c r="H21" s="103"/>
      <c r="I21" s="103"/>
      <c r="J21" s="110">
        <v>5.5233717924921102</v>
      </c>
      <c r="K21" s="103">
        <f t="shared" si="0"/>
        <v>97.579568334027286</v>
      </c>
    </row>
    <row r="22" spans="2:11" x14ac:dyDescent="0.2">
      <c r="B22" s="101">
        <v>2032</v>
      </c>
      <c r="C22" s="103">
        <v>77.580486323681058</v>
      </c>
      <c r="D22" s="103">
        <v>11.432267114798403</v>
      </c>
      <c r="E22" s="103">
        <v>1.1518025995646601</v>
      </c>
      <c r="F22" s="103">
        <v>2.3519214861987146</v>
      </c>
      <c r="G22" s="103"/>
      <c r="H22" s="103"/>
      <c r="I22" s="103"/>
      <c r="J22" s="103">
        <v>5.5509886514545705</v>
      </c>
      <c r="K22" s="103">
        <f t="shared" si="0"/>
        <v>98.067466175697419</v>
      </c>
    </row>
  </sheetData>
  <mergeCells count="5">
    <mergeCell ref="B1:K1"/>
    <mergeCell ref="B2:K2"/>
    <mergeCell ref="B4:K4"/>
    <mergeCell ref="B5:K5"/>
    <mergeCell ref="B7:K7"/>
  </mergeCells>
  <printOptions horizontalCentered="1" gridLinesSet="0"/>
  <pageMargins left="0.25" right="0.25" top="0.5" bottom="0.5" header="0.5" footer="0.5"/>
  <pageSetup scale="86" orientation="landscape" r:id="rId1"/>
  <headerFooter alignWithMargins="0">
    <oddFooter>&amp;R&amp;A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08347F-9030-4098-9C5C-103E58ABFA55}">
  <sheetPr>
    <pageSetUpPr fitToPage="1"/>
  </sheetPr>
  <dimension ref="B1:T91"/>
  <sheetViews>
    <sheetView zoomScale="87" zoomScaleNormal="87" workbookViewId="0">
      <selection activeCell="H34" sqref="H34"/>
    </sheetView>
  </sheetViews>
  <sheetFormatPr defaultColWidth="9.28515625" defaultRowHeight="16.5" customHeight="1" x14ac:dyDescent="0.3"/>
  <cols>
    <col min="1" max="1" width="5" style="153" customWidth="1"/>
    <col min="2" max="2" width="26" style="156" customWidth="1"/>
    <col min="3" max="3" width="21" style="156" customWidth="1"/>
    <col min="4" max="5" width="15.42578125" style="153" customWidth="1"/>
    <col min="6" max="20" width="15.85546875" style="153" customWidth="1"/>
    <col min="21" max="16384" width="9.28515625" style="153"/>
  </cols>
  <sheetData>
    <row r="1" spans="2:20" ht="16.5" customHeight="1" x14ac:dyDescent="0.3">
      <c r="B1" s="194" t="s">
        <v>102</v>
      </c>
      <c r="C1" s="194"/>
      <c r="D1" s="194"/>
      <c r="E1" s="194"/>
      <c r="F1" s="194"/>
      <c r="G1" s="194"/>
      <c r="H1" s="194"/>
      <c r="I1" s="194"/>
      <c r="J1" s="194"/>
      <c r="K1" s="194"/>
      <c r="L1" s="194"/>
      <c r="M1" s="194"/>
      <c r="N1" s="194"/>
      <c r="O1" s="194"/>
      <c r="P1" s="194"/>
      <c r="Q1" s="194"/>
      <c r="R1" s="194"/>
      <c r="S1" s="194"/>
      <c r="T1" s="194"/>
    </row>
    <row r="2" spans="2:20" ht="16.5" customHeight="1" x14ac:dyDescent="0.3">
      <c r="B2" s="195" t="str">
        <f>'FormsList&amp;FilerInfo'!B2</f>
        <v>Apple Valley Choice Energy</v>
      </c>
      <c r="C2" s="195"/>
      <c r="D2" s="195"/>
      <c r="E2" s="195"/>
      <c r="F2" s="195"/>
      <c r="G2" s="195"/>
      <c r="H2" s="195"/>
      <c r="I2" s="195"/>
      <c r="J2" s="195"/>
      <c r="K2" s="195"/>
      <c r="L2" s="195"/>
      <c r="M2" s="195"/>
      <c r="N2" s="195"/>
      <c r="O2" s="195"/>
      <c r="P2" s="195"/>
      <c r="Q2" s="195"/>
      <c r="R2" s="195"/>
      <c r="S2" s="195"/>
      <c r="T2" s="195"/>
    </row>
    <row r="3" spans="2:20" ht="16.5" customHeight="1" x14ac:dyDescent="0.3">
      <c r="B3" s="154"/>
      <c r="C3" s="154"/>
      <c r="D3" s="154"/>
      <c r="E3" s="154"/>
      <c r="F3" s="154"/>
      <c r="G3" s="154"/>
      <c r="H3" s="154"/>
      <c r="I3" s="154"/>
      <c r="J3" s="154"/>
      <c r="K3" s="154"/>
      <c r="L3" s="155"/>
    </row>
    <row r="4" spans="2:20" ht="16.5" customHeight="1" x14ac:dyDescent="0.3">
      <c r="B4" s="196" t="s">
        <v>103</v>
      </c>
      <c r="C4" s="196"/>
      <c r="D4" s="196"/>
      <c r="E4" s="196"/>
      <c r="F4" s="196"/>
      <c r="G4" s="196"/>
      <c r="H4" s="196"/>
      <c r="I4" s="196"/>
      <c r="J4" s="196"/>
      <c r="K4" s="196"/>
      <c r="L4" s="196"/>
      <c r="M4" s="196"/>
      <c r="N4" s="196"/>
      <c r="O4" s="196"/>
      <c r="P4" s="196"/>
      <c r="Q4" s="196"/>
      <c r="R4" s="196"/>
      <c r="S4" s="196"/>
      <c r="T4" s="196"/>
    </row>
    <row r="6" spans="2:20" ht="33.75" customHeight="1" x14ac:dyDescent="0.3">
      <c r="D6" s="157"/>
      <c r="E6" s="197" t="s">
        <v>104</v>
      </c>
      <c r="F6" s="198"/>
      <c r="G6" s="198"/>
      <c r="H6" s="198"/>
      <c r="I6" s="198"/>
      <c r="J6" s="199"/>
      <c r="K6" s="200" t="s">
        <v>105</v>
      </c>
      <c r="L6" s="200"/>
      <c r="M6" s="200"/>
      <c r="N6" s="200"/>
      <c r="O6" s="200"/>
      <c r="P6" s="200" t="s">
        <v>106</v>
      </c>
      <c r="Q6" s="200"/>
      <c r="R6" s="200"/>
      <c r="S6" s="200"/>
      <c r="T6" s="200"/>
    </row>
    <row r="7" spans="2:20" ht="16.5" customHeight="1" x14ac:dyDescent="0.3">
      <c r="B7" s="158" t="s">
        <v>107</v>
      </c>
      <c r="C7" s="159" t="s">
        <v>108</v>
      </c>
      <c r="D7" s="160" t="s">
        <v>109</v>
      </c>
      <c r="E7" s="161" t="s">
        <v>110</v>
      </c>
      <c r="F7" s="162" t="s">
        <v>111</v>
      </c>
      <c r="G7" s="163" t="s">
        <v>112</v>
      </c>
      <c r="H7" s="163" t="s">
        <v>113</v>
      </c>
      <c r="I7" s="163" t="s">
        <v>79</v>
      </c>
      <c r="J7" s="163" t="s">
        <v>71</v>
      </c>
      <c r="K7" s="163" t="s">
        <v>111</v>
      </c>
      <c r="L7" s="163" t="s">
        <v>112</v>
      </c>
      <c r="M7" s="163" t="s">
        <v>113</v>
      </c>
      <c r="N7" s="163" t="s">
        <v>79</v>
      </c>
      <c r="O7" s="163" t="s">
        <v>71</v>
      </c>
      <c r="P7" s="163" t="s">
        <v>111</v>
      </c>
      <c r="Q7" s="163" t="s">
        <v>112</v>
      </c>
      <c r="R7" s="163" t="s">
        <v>113</v>
      </c>
      <c r="S7" s="163" t="s">
        <v>79</v>
      </c>
      <c r="T7" s="163" t="s">
        <v>71</v>
      </c>
    </row>
    <row r="8" spans="2:20" ht="16.5" customHeight="1" x14ac:dyDescent="0.3">
      <c r="B8" s="164"/>
      <c r="C8" s="164" t="s">
        <v>114</v>
      </c>
      <c r="D8" s="165">
        <v>2021</v>
      </c>
      <c r="E8" s="165"/>
      <c r="F8" s="166"/>
      <c r="G8" s="166"/>
      <c r="H8" s="166"/>
      <c r="I8" s="166"/>
      <c r="J8" s="166"/>
      <c r="K8" s="167"/>
      <c r="L8" s="167"/>
      <c r="M8" s="167"/>
      <c r="N8" s="167"/>
      <c r="O8" s="167"/>
      <c r="P8" s="168"/>
      <c r="Q8" s="168"/>
      <c r="R8" s="168"/>
      <c r="S8" s="168"/>
      <c r="T8" s="169"/>
    </row>
    <row r="9" spans="2:20" ht="16.5" customHeight="1" x14ac:dyDescent="0.3">
      <c r="B9" s="164"/>
      <c r="C9" s="164" t="s">
        <v>114</v>
      </c>
      <c r="D9" s="170">
        <v>2022</v>
      </c>
      <c r="E9" s="170"/>
      <c r="F9" s="166"/>
      <c r="G9" s="166"/>
      <c r="H9" s="166"/>
      <c r="I9" s="166"/>
      <c r="J9" s="166"/>
      <c r="K9" s="167"/>
      <c r="L9" s="167"/>
      <c r="M9" s="167"/>
      <c r="N9" s="167"/>
      <c r="O9" s="167"/>
      <c r="P9" s="168"/>
      <c r="Q9" s="168"/>
      <c r="R9" s="168"/>
      <c r="S9" s="168"/>
      <c r="T9" s="169"/>
    </row>
    <row r="10" spans="2:20" ht="16.5" customHeight="1" x14ac:dyDescent="0.3">
      <c r="B10" s="164"/>
      <c r="C10" s="164" t="s">
        <v>114</v>
      </c>
      <c r="D10" s="170">
        <v>2023</v>
      </c>
      <c r="E10" s="170"/>
      <c r="F10" s="166"/>
      <c r="G10" s="166"/>
      <c r="H10" s="166"/>
      <c r="I10" s="166"/>
      <c r="J10" s="166"/>
      <c r="K10" s="167"/>
      <c r="L10" s="167"/>
      <c r="M10" s="167"/>
      <c r="N10" s="167"/>
      <c r="O10" s="167"/>
      <c r="P10" s="168"/>
      <c r="Q10" s="168"/>
      <c r="R10" s="168"/>
      <c r="S10" s="168"/>
      <c r="T10" s="169"/>
    </row>
    <row r="11" spans="2:20" ht="16.5" customHeight="1" x14ac:dyDescent="0.3">
      <c r="B11" s="164"/>
      <c r="C11" s="164" t="s">
        <v>114</v>
      </c>
      <c r="D11" s="170">
        <v>2024</v>
      </c>
      <c r="E11" s="170"/>
      <c r="F11" s="166"/>
      <c r="G11" s="166"/>
      <c r="H11" s="166"/>
      <c r="I11" s="166"/>
      <c r="J11" s="166"/>
      <c r="K11" s="167"/>
      <c r="L11" s="167"/>
      <c r="M11" s="167"/>
      <c r="N11" s="167"/>
      <c r="O11" s="167"/>
      <c r="P11" s="168"/>
      <c r="Q11" s="168"/>
      <c r="R11" s="168"/>
      <c r="S11" s="168"/>
      <c r="T11" s="169"/>
    </row>
    <row r="12" spans="2:20" ht="16.5" customHeight="1" x14ac:dyDescent="0.3">
      <c r="B12" s="164"/>
      <c r="C12" s="164" t="s">
        <v>114</v>
      </c>
      <c r="D12" s="170">
        <v>2025</v>
      </c>
      <c r="E12" s="170"/>
      <c r="F12" s="166"/>
      <c r="G12" s="166"/>
      <c r="H12" s="166"/>
      <c r="I12" s="166"/>
      <c r="J12" s="166"/>
      <c r="K12" s="167"/>
      <c r="L12" s="167"/>
      <c r="M12" s="167"/>
      <c r="N12" s="167"/>
      <c r="O12" s="167"/>
      <c r="P12" s="168"/>
      <c r="Q12" s="168"/>
      <c r="R12" s="168"/>
      <c r="S12" s="168"/>
      <c r="T12" s="169"/>
    </row>
    <row r="13" spans="2:20" ht="16.5" customHeight="1" x14ac:dyDescent="0.3">
      <c r="B13" s="164"/>
      <c r="C13" s="164" t="s">
        <v>114</v>
      </c>
      <c r="D13" s="170">
        <v>2026</v>
      </c>
      <c r="E13" s="170"/>
      <c r="F13" s="166"/>
      <c r="G13" s="166"/>
      <c r="H13" s="166"/>
      <c r="I13" s="166"/>
      <c r="J13" s="166"/>
      <c r="K13" s="167"/>
      <c r="L13" s="167"/>
      <c r="M13" s="167"/>
      <c r="N13" s="167"/>
      <c r="O13" s="167"/>
      <c r="P13" s="168"/>
      <c r="Q13" s="168"/>
      <c r="R13" s="168"/>
      <c r="S13" s="168"/>
      <c r="T13" s="169"/>
    </row>
    <row r="14" spans="2:20" ht="16.5" customHeight="1" x14ac:dyDescent="0.3">
      <c r="B14" s="164"/>
      <c r="C14" s="164" t="s">
        <v>114</v>
      </c>
      <c r="D14" s="170">
        <v>2027</v>
      </c>
      <c r="E14" s="170"/>
      <c r="F14" s="166"/>
      <c r="G14" s="166"/>
      <c r="H14" s="166"/>
      <c r="I14" s="166"/>
      <c r="J14" s="166"/>
      <c r="K14" s="167"/>
      <c r="L14" s="167"/>
      <c r="M14" s="167"/>
      <c r="N14" s="167"/>
      <c r="O14" s="167"/>
      <c r="P14" s="168"/>
      <c r="Q14" s="168"/>
      <c r="R14" s="168"/>
      <c r="S14" s="168"/>
      <c r="T14" s="169"/>
    </row>
    <row r="15" spans="2:20" ht="16.5" customHeight="1" x14ac:dyDescent="0.3">
      <c r="B15" s="164"/>
      <c r="C15" s="164" t="s">
        <v>114</v>
      </c>
      <c r="D15" s="170">
        <v>2028</v>
      </c>
      <c r="E15" s="170"/>
      <c r="F15" s="166"/>
      <c r="G15" s="166"/>
      <c r="H15" s="166"/>
      <c r="I15" s="166"/>
      <c r="J15" s="166"/>
      <c r="K15" s="167"/>
      <c r="L15" s="167"/>
      <c r="M15" s="167"/>
      <c r="N15" s="167"/>
      <c r="O15" s="167"/>
      <c r="P15" s="168"/>
      <c r="Q15" s="168"/>
      <c r="R15" s="168"/>
      <c r="S15" s="168"/>
      <c r="T15" s="169"/>
    </row>
    <row r="16" spans="2:20" ht="16.5" customHeight="1" x14ac:dyDescent="0.3">
      <c r="B16" s="164"/>
      <c r="C16" s="164" t="s">
        <v>114</v>
      </c>
      <c r="D16" s="170">
        <v>2029</v>
      </c>
      <c r="E16" s="170"/>
      <c r="F16" s="166"/>
      <c r="G16" s="166"/>
      <c r="H16" s="166"/>
      <c r="I16" s="166"/>
      <c r="J16" s="166"/>
      <c r="K16" s="167"/>
      <c r="L16" s="167"/>
      <c r="M16" s="167"/>
      <c r="N16" s="167"/>
      <c r="O16" s="167"/>
      <c r="P16" s="168"/>
      <c r="Q16" s="168"/>
      <c r="R16" s="168"/>
      <c r="S16" s="168"/>
      <c r="T16" s="169"/>
    </row>
    <row r="17" spans="2:20" ht="16.5" customHeight="1" x14ac:dyDescent="0.3">
      <c r="B17" s="164"/>
      <c r="C17" s="164" t="s">
        <v>114</v>
      </c>
      <c r="D17" s="170">
        <v>2030</v>
      </c>
      <c r="E17" s="170"/>
      <c r="F17" s="166"/>
      <c r="G17" s="166"/>
      <c r="H17" s="166"/>
      <c r="I17" s="166"/>
      <c r="J17" s="166"/>
      <c r="K17" s="167"/>
      <c r="L17" s="167"/>
      <c r="M17" s="167"/>
      <c r="N17" s="167"/>
      <c r="O17" s="167"/>
      <c r="P17" s="168"/>
      <c r="Q17" s="168"/>
      <c r="R17" s="168"/>
      <c r="S17" s="168"/>
      <c r="T17" s="169"/>
    </row>
    <row r="18" spans="2:20" ht="16.5" customHeight="1" x14ac:dyDescent="0.3">
      <c r="B18" s="164"/>
      <c r="C18" s="164" t="s">
        <v>114</v>
      </c>
      <c r="D18" s="170">
        <v>2031</v>
      </c>
      <c r="E18" s="170"/>
      <c r="F18" s="166"/>
      <c r="G18" s="166"/>
      <c r="H18" s="166"/>
      <c r="I18" s="166"/>
      <c r="J18" s="166"/>
      <c r="K18" s="167"/>
      <c r="L18" s="167"/>
      <c r="M18" s="167"/>
      <c r="N18" s="167"/>
      <c r="O18" s="167"/>
      <c r="P18" s="168"/>
      <c r="Q18" s="168"/>
      <c r="R18" s="168"/>
      <c r="S18" s="168"/>
      <c r="T18" s="169"/>
    </row>
    <row r="19" spans="2:20" ht="16.5" customHeight="1" x14ac:dyDescent="0.3">
      <c r="B19" s="164"/>
      <c r="C19" s="164" t="s">
        <v>114</v>
      </c>
      <c r="D19" s="170">
        <v>2032</v>
      </c>
      <c r="E19" s="170"/>
      <c r="F19" s="166"/>
      <c r="G19" s="166"/>
      <c r="H19" s="166"/>
      <c r="I19" s="166"/>
      <c r="J19" s="166"/>
      <c r="K19" s="167"/>
      <c r="L19" s="167"/>
      <c r="M19" s="167"/>
      <c r="N19" s="167"/>
      <c r="O19" s="167"/>
      <c r="P19" s="168"/>
      <c r="Q19" s="168"/>
      <c r="R19" s="168"/>
      <c r="S19" s="168"/>
      <c r="T19" s="169"/>
    </row>
    <row r="20" spans="2:20" ht="16.5" customHeight="1" x14ac:dyDescent="0.3">
      <c r="B20" s="164"/>
      <c r="C20" s="164" t="s">
        <v>53</v>
      </c>
      <c r="D20" s="170">
        <v>2021</v>
      </c>
      <c r="E20" s="170"/>
      <c r="F20" s="166"/>
      <c r="G20" s="166"/>
      <c r="H20" s="166"/>
      <c r="I20" s="166"/>
      <c r="J20" s="166"/>
      <c r="K20" s="167"/>
      <c r="L20" s="167"/>
      <c r="M20" s="167"/>
      <c r="N20" s="167"/>
      <c r="O20" s="167"/>
      <c r="P20" s="168"/>
      <c r="Q20" s="168"/>
      <c r="R20" s="168"/>
      <c r="S20" s="168"/>
      <c r="T20" s="169"/>
    </row>
    <row r="21" spans="2:20" ht="16.5" customHeight="1" x14ac:dyDescent="0.3">
      <c r="B21" s="164"/>
      <c r="C21" s="164" t="s">
        <v>53</v>
      </c>
      <c r="D21" s="170">
        <v>2022</v>
      </c>
      <c r="E21" s="170"/>
      <c r="F21" s="166"/>
      <c r="G21" s="166"/>
      <c r="H21" s="166"/>
      <c r="I21" s="166"/>
      <c r="J21" s="166"/>
      <c r="K21" s="167"/>
      <c r="L21" s="167"/>
      <c r="M21" s="167"/>
      <c r="N21" s="167"/>
      <c r="O21" s="167"/>
      <c r="P21" s="168"/>
      <c r="Q21" s="168"/>
      <c r="R21" s="168"/>
      <c r="S21" s="168"/>
      <c r="T21" s="169"/>
    </row>
    <row r="22" spans="2:20" ht="16.5" customHeight="1" x14ac:dyDescent="0.3">
      <c r="B22" s="164"/>
      <c r="C22" s="164" t="s">
        <v>53</v>
      </c>
      <c r="D22" s="170">
        <v>2023</v>
      </c>
      <c r="E22" s="170"/>
      <c r="F22" s="166"/>
      <c r="G22" s="166"/>
      <c r="H22" s="166"/>
      <c r="I22" s="166"/>
      <c r="J22" s="166"/>
      <c r="K22" s="167"/>
      <c r="L22" s="167"/>
      <c r="M22" s="167"/>
      <c r="N22" s="167"/>
      <c r="O22" s="167"/>
      <c r="P22" s="168"/>
      <c r="Q22" s="168"/>
      <c r="R22" s="168"/>
      <c r="S22" s="168"/>
      <c r="T22" s="169"/>
    </row>
    <row r="23" spans="2:20" ht="16.5" customHeight="1" x14ac:dyDescent="0.3">
      <c r="B23" s="164"/>
      <c r="C23" s="164" t="s">
        <v>53</v>
      </c>
      <c r="D23" s="170">
        <v>2024</v>
      </c>
      <c r="E23" s="170"/>
      <c r="F23" s="166"/>
      <c r="G23" s="166"/>
      <c r="H23" s="166"/>
      <c r="I23" s="166"/>
      <c r="J23" s="166"/>
      <c r="K23" s="167"/>
      <c r="L23" s="167"/>
      <c r="M23" s="167"/>
      <c r="N23" s="167"/>
      <c r="O23" s="167"/>
      <c r="P23" s="168"/>
      <c r="Q23" s="168"/>
      <c r="R23" s="168"/>
      <c r="S23" s="168"/>
      <c r="T23" s="169"/>
    </row>
    <row r="24" spans="2:20" ht="16.5" customHeight="1" x14ac:dyDescent="0.3">
      <c r="B24" s="164"/>
      <c r="C24" s="164" t="s">
        <v>53</v>
      </c>
      <c r="D24" s="170">
        <v>2025</v>
      </c>
      <c r="E24" s="170"/>
      <c r="F24" s="166"/>
      <c r="G24" s="166"/>
      <c r="H24" s="166"/>
      <c r="I24" s="166"/>
      <c r="J24" s="166"/>
      <c r="K24" s="167"/>
      <c r="L24" s="167"/>
      <c r="M24" s="167"/>
      <c r="N24" s="167"/>
      <c r="O24" s="167"/>
      <c r="P24" s="168"/>
      <c r="Q24" s="168"/>
      <c r="R24" s="168"/>
      <c r="S24" s="168"/>
      <c r="T24" s="169"/>
    </row>
    <row r="25" spans="2:20" ht="16.5" customHeight="1" x14ac:dyDescent="0.3">
      <c r="B25" s="164"/>
      <c r="C25" s="164" t="s">
        <v>53</v>
      </c>
      <c r="D25" s="170">
        <v>2026</v>
      </c>
      <c r="E25" s="170"/>
      <c r="F25" s="167"/>
      <c r="G25" s="167"/>
      <c r="H25" s="167"/>
      <c r="I25" s="167"/>
      <c r="J25" s="167"/>
      <c r="K25" s="167"/>
      <c r="L25" s="167"/>
      <c r="M25" s="167"/>
      <c r="N25" s="167"/>
      <c r="O25" s="167"/>
      <c r="P25" s="168"/>
      <c r="Q25" s="168"/>
      <c r="R25" s="168"/>
      <c r="S25" s="168"/>
      <c r="T25" s="169"/>
    </row>
    <row r="26" spans="2:20" ht="16.5" customHeight="1" x14ac:dyDescent="0.3">
      <c r="B26" s="164"/>
      <c r="C26" s="164" t="s">
        <v>53</v>
      </c>
      <c r="D26" s="170">
        <v>2027</v>
      </c>
      <c r="E26" s="170"/>
      <c r="F26" s="167"/>
      <c r="G26" s="167"/>
      <c r="H26" s="167"/>
      <c r="I26" s="167"/>
      <c r="J26" s="167"/>
      <c r="K26" s="167"/>
      <c r="L26" s="167"/>
      <c r="M26" s="167"/>
      <c r="N26" s="167"/>
      <c r="O26" s="167"/>
      <c r="P26" s="168"/>
      <c r="Q26" s="168"/>
      <c r="R26" s="168"/>
      <c r="S26" s="168"/>
      <c r="T26" s="169"/>
    </row>
    <row r="27" spans="2:20" ht="16.5" customHeight="1" x14ac:dyDescent="0.3">
      <c r="B27" s="164"/>
      <c r="C27" s="164" t="s">
        <v>53</v>
      </c>
      <c r="D27" s="170">
        <v>2028</v>
      </c>
      <c r="E27" s="170"/>
      <c r="F27" s="167"/>
      <c r="G27" s="167"/>
      <c r="H27" s="167"/>
      <c r="I27" s="167"/>
      <c r="J27" s="167"/>
      <c r="K27" s="167"/>
      <c r="L27" s="167"/>
      <c r="M27" s="167"/>
      <c r="N27" s="167"/>
      <c r="O27" s="167"/>
      <c r="P27" s="168"/>
      <c r="Q27" s="168"/>
      <c r="R27" s="168"/>
      <c r="S27" s="168"/>
      <c r="T27" s="169"/>
    </row>
    <row r="28" spans="2:20" ht="16.5" customHeight="1" x14ac:dyDescent="0.3">
      <c r="B28" s="164"/>
      <c r="C28" s="164" t="s">
        <v>53</v>
      </c>
      <c r="D28" s="170">
        <v>2029</v>
      </c>
      <c r="E28" s="170"/>
      <c r="F28" s="167"/>
      <c r="G28" s="167"/>
      <c r="H28" s="167"/>
      <c r="I28" s="167"/>
      <c r="J28" s="167"/>
      <c r="K28" s="167"/>
      <c r="L28" s="167"/>
      <c r="M28" s="167"/>
      <c r="N28" s="167"/>
      <c r="O28" s="167"/>
      <c r="P28" s="168"/>
      <c r="Q28" s="168"/>
      <c r="R28" s="168"/>
      <c r="S28" s="168"/>
      <c r="T28" s="169"/>
    </row>
    <row r="29" spans="2:20" ht="16.5" customHeight="1" x14ac:dyDescent="0.3">
      <c r="B29" s="164"/>
      <c r="C29" s="164" t="s">
        <v>53</v>
      </c>
      <c r="D29" s="170">
        <v>2030</v>
      </c>
      <c r="E29" s="170"/>
      <c r="F29" s="167"/>
      <c r="G29" s="167"/>
      <c r="H29" s="167"/>
      <c r="I29" s="167"/>
      <c r="J29" s="167"/>
      <c r="K29" s="167"/>
      <c r="L29" s="167"/>
      <c r="M29" s="167"/>
      <c r="N29" s="167"/>
      <c r="O29" s="167"/>
      <c r="P29" s="168"/>
      <c r="Q29" s="168"/>
      <c r="R29" s="168"/>
      <c r="S29" s="168"/>
      <c r="T29" s="169"/>
    </row>
    <row r="30" spans="2:20" ht="16.5" customHeight="1" x14ac:dyDescent="0.3">
      <c r="B30" s="164"/>
      <c r="C30" s="164" t="s">
        <v>53</v>
      </c>
      <c r="D30" s="170">
        <v>2031</v>
      </c>
      <c r="E30" s="170"/>
      <c r="F30" s="167"/>
      <c r="G30" s="167"/>
      <c r="H30" s="167"/>
      <c r="I30" s="167"/>
      <c r="J30" s="167"/>
      <c r="K30" s="167"/>
      <c r="L30" s="167"/>
      <c r="M30" s="167"/>
      <c r="N30" s="167"/>
      <c r="O30" s="167"/>
      <c r="P30" s="168"/>
      <c r="Q30" s="168"/>
      <c r="R30" s="168"/>
      <c r="S30" s="168"/>
      <c r="T30" s="169"/>
    </row>
    <row r="31" spans="2:20" ht="16.5" customHeight="1" x14ac:dyDescent="0.3">
      <c r="B31" s="164"/>
      <c r="C31" s="164" t="s">
        <v>53</v>
      </c>
      <c r="D31" s="170">
        <v>2032</v>
      </c>
      <c r="E31" s="170"/>
      <c r="F31" s="167"/>
      <c r="G31" s="167"/>
      <c r="H31" s="167"/>
      <c r="I31" s="167"/>
      <c r="J31" s="167"/>
      <c r="K31" s="167"/>
      <c r="L31" s="167"/>
      <c r="M31" s="167"/>
      <c r="N31" s="167"/>
      <c r="O31" s="167"/>
      <c r="P31" s="168"/>
      <c r="Q31" s="168"/>
      <c r="R31" s="168"/>
      <c r="S31" s="168"/>
      <c r="T31" s="169"/>
    </row>
    <row r="32" spans="2:20" ht="16.5" customHeight="1" x14ac:dyDescent="0.3">
      <c r="B32" s="164"/>
      <c r="C32" s="164" t="s">
        <v>115</v>
      </c>
      <c r="D32" s="170">
        <v>2021</v>
      </c>
      <c r="E32" s="170"/>
      <c r="F32" s="166"/>
      <c r="G32" s="166"/>
      <c r="H32" s="166"/>
      <c r="I32" s="166"/>
      <c r="J32" s="166"/>
      <c r="K32" s="167"/>
      <c r="L32" s="167"/>
      <c r="M32" s="167"/>
      <c r="N32" s="167"/>
      <c r="O32" s="167"/>
      <c r="P32" s="168"/>
      <c r="Q32" s="168"/>
      <c r="R32" s="168"/>
      <c r="S32" s="168"/>
      <c r="T32" s="169"/>
    </row>
    <row r="33" spans="2:20" ht="16.5" customHeight="1" x14ac:dyDescent="0.3">
      <c r="B33" s="164"/>
      <c r="C33" s="164" t="s">
        <v>115</v>
      </c>
      <c r="D33" s="170">
        <v>2022</v>
      </c>
      <c r="E33" s="170"/>
      <c r="F33" s="166"/>
      <c r="G33" s="166"/>
      <c r="H33" s="166"/>
      <c r="I33" s="166"/>
      <c r="J33" s="166"/>
      <c r="K33" s="167"/>
      <c r="L33" s="167"/>
      <c r="M33" s="167"/>
      <c r="N33" s="167"/>
      <c r="O33" s="167"/>
      <c r="P33" s="168"/>
      <c r="Q33" s="168"/>
      <c r="R33" s="168"/>
      <c r="S33" s="168"/>
      <c r="T33" s="169"/>
    </row>
    <row r="34" spans="2:20" ht="16.5" customHeight="1" x14ac:dyDescent="0.3">
      <c r="B34" s="164"/>
      <c r="C34" s="164" t="s">
        <v>115</v>
      </c>
      <c r="D34" s="170">
        <v>2023</v>
      </c>
      <c r="E34" s="170"/>
      <c r="F34" s="166"/>
      <c r="G34" s="166"/>
      <c r="H34" s="166"/>
      <c r="I34" s="166"/>
      <c r="J34" s="166"/>
      <c r="K34" s="167"/>
      <c r="L34" s="167"/>
      <c r="M34" s="167"/>
      <c r="N34" s="167"/>
      <c r="O34" s="167"/>
      <c r="P34" s="168"/>
      <c r="Q34" s="168"/>
      <c r="R34" s="168"/>
      <c r="S34" s="168"/>
      <c r="T34" s="169"/>
    </row>
    <row r="35" spans="2:20" ht="16.5" customHeight="1" x14ac:dyDescent="0.3">
      <c r="B35" s="164"/>
      <c r="C35" s="164" t="s">
        <v>115</v>
      </c>
      <c r="D35" s="170">
        <v>2024</v>
      </c>
      <c r="E35" s="170"/>
      <c r="F35" s="166"/>
      <c r="G35" s="166"/>
      <c r="H35" s="166"/>
      <c r="I35" s="166"/>
      <c r="J35" s="166"/>
      <c r="K35" s="167"/>
      <c r="L35" s="167"/>
      <c r="M35" s="167"/>
      <c r="N35" s="167"/>
      <c r="O35" s="167"/>
      <c r="P35" s="168"/>
      <c r="Q35" s="168"/>
      <c r="R35" s="168"/>
      <c r="S35" s="168"/>
      <c r="T35" s="169"/>
    </row>
    <row r="36" spans="2:20" ht="16.5" customHeight="1" x14ac:dyDescent="0.3">
      <c r="B36" s="164"/>
      <c r="C36" s="164" t="s">
        <v>115</v>
      </c>
      <c r="D36" s="170">
        <v>2025</v>
      </c>
      <c r="E36" s="170"/>
      <c r="F36" s="166"/>
      <c r="G36" s="166"/>
      <c r="H36" s="166"/>
      <c r="I36" s="166"/>
      <c r="J36" s="166"/>
      <c r="K36" s="167"/>
      <c r="L36" s="167"/>
      <c r="M36" s="167"/>
      <c r="N36" s="167"/>
      <c r="O36" s="167"/>
      <c r="P36" s="168"/>
      <c r="Q36" s="168"/>
      <c r="R36" s="168"/>
      <c r="S36" s="168"/>
      <c r="T36" s="169"/>
    </row>
    <row r="37" spans="2:20" ht="16.5" customHeight="1" x14ac:dyDescent="0.3">
      <c r="B37" s="164"/>
      <c r="C37" s="164" t="s">
        <v>115</v>
      </c>
      <c r="D37" s="170">
        <v>2026</v>
      </c>
      <c r="E37" s="170"/>
      <c r="F37" s="166"/>
      <c r="G37" s="166"/>
      <c r="H37" s="166"/>
      <c r="I37" s="166"/>
      <c r="J37" s="166"/>
      <c r="K37" s="167"/>
      <c r="L37" s="167"/>
      <c r="M37" s="167"/>
      <c r="N37" s="167"/>
      <c r="O37" s="167"/>
      <c r="P37" s="168"/>
      <c r="Q37" s="168"/>
      <c r="R37" s="168"/>
      <c r="S37" s="168"/>
      <c r="T37" s="169"/>
    </row>
    <row r="38" spans="2:20" ht="16.5" customHeight="1" x14ac:dyDescent="0.3">
      <c r="B38" s="164"/>
      <c r="C38" s="164" t="s">
        <v>115</v>
      </c>
      <c r="D38" s="170">
        <v>2027</v>
      </c>
      <c r="E38" s="170"/>
      <c r="F38" s="166"/>
      <c r="G38" s="166"/>
      <c r="H38" s="166"/>
      <c r="I38" s="166"/>
      <c r="J38" s="166"/>
      <c r="K38" s="167"/>
      <c r="L38" s="167"/>
      <c r="M38" s="167"/>
      <c r="N38" s="167"/>
      <c r="O38" s="167"/>
      <c r="P38" s="168"/>
      <c r="Q38" s="168"/>
      <c r="R38" s="168"/>
      <c r="S38" s="168"/>
      <c r="T38" s="169"/>
    </row>
    <row r="39" spans="2:20" ht="16.5" customHeight="1" x14ac:dyDescent="0.3">
      <c r="B39" s="164"/>
      <c r="C39" s="164" t="s">
        <v>115</v>
      </c>
      <c r="D39" s="170">
        <v>2028</v>
      </c>
      <c r="E39" s="170"/>
      <c r="F39" s="166"/>
      <c r="G39" s="166"/>
      <c r="H39" s="166"/>
      <c r="I39" s="166"/>
      <c r="J39" s="166"/>
      <c r="K39" s="167"/>
      <c r="L39" s="167"/>
      <c r="M39" s="167"/>
      <c r="N39" s="167"/>
      <c r="O39" s="167"/>
      <c r="P39" s="168"/>
      <c r="Q39" s="168"/>
      <c r="R39" s="168"/>
      <c r="S39" s="168"/>
      <c r="T39" s="169"/>
    </row>
    <row r="40" spans="2:20" ht="16.5" customHeight="1" x14ac:dyDescent="0.3">
      <c r="B40" s="164"/>
      <c r="C40" s="164" t="s">
        <v>115</v>
      </c>
      <c r="D40" s="170">
        <v>2029</v>
      </c>
      <c r="E40" s="170"/>
      <c r="F40" s="166"/>
      <c r="G40" s="166"/>
      <c r="H40" s="166"/>
      <c r="I40" s="166"/>
      <c r="J40" s="166"/>
      <c r="K40" s="167"/>
      <c r="L40" s="167"/>
      <c r="M40" s="167"/>
      <c r="N40" s="167"/>
      <c r="O40" s="167"/>
      <c r="P40" s="168"/>
      <c r="Q40" s="168"/>
      <c r="R40" s="168"/>
      <c r="S40" s="168"/>
      <c r="T40" s="169"/>
    </row>
    <row r="41" spans="2:20" ht="16.5" customHeight="1" x14ac:dyDescent="0.3">
      <c r="B41" s="164"/>
      <c r="C41" s="164" t="s">
        <v>115</v>
      </c>
      <c r="D41" s="170">
        <v>2030</v>
      </c>
      <c r="E41" s="170"/>
      <c r="F41" s="166"/>
      <c r="G41" s="166"/>
      <c r="H41" s="166"/>
      <c r="I41" s="166"/>
      <c r="J41" s="166"/>
      <c r="K41" s="167"/>
      <c r="L41" s="167"/>
      <c r="M41" s="167"/>
      <c r="N41" s="167"/>
      <c r="O41" s="167"/>
      <c r="P41" s="168"/>
      <c r="Q41" s="168"/>
      <c r="R41" s="168"/>
      <c r="S41" s="168"/>
      <c r="T41" s="169"/>
    </row>
    <row r="42" spans="2:20" ht="16.5" customHeight="1" x14ac:dyDescent="0.3">
      <c r="B42" s="164"/>
      <c r="C42" s="164" t="s">
        <v>115</v>
      </c>
      <c r="D42" s="170">
        <v>2031</v>
      </c>
      <c r="E42" s="170"/>
      <c r="F42" s="166"/>
      <c r="G42" s="166"/>
      <c r="H42" s="166"/>
      <c r="I42" s="166"/>
      <c r="J42" s="166"/>
      <c r="K42" s="167"/>
      <c r="L42" s="167"/>
      <c r="M42" s="167"/>
      <c r="N42" s="167"/>
      <c r="O42" s="167"/>
      <c r="P42" s="168"/>
      <c r="Q42" s="168"/>
      <c r="R42" s="168"/>
      <c r="S42" s="168"/>
      <c r="T42" s="169"/>
    </row>
    <row r="43" spans="2:20" ht="16.5" customHeight="1" x14ac:dyDescent="0.3">
      <c r="B43" s="164"/>
      <c r="C43" s="164" t="s">
        <v>115</v>
      </c>
      <c r="D43" s="170">
        <v>2032</v>
      </c>
      <c r="E43" s="170"/>
      <c r="F43" s="166"/>
      <c r="G43" s="166"/>
      <c r="H43" s="166"/>
      <c r="I43" s="166"/>
      <c r="J43" s="166"/>
      <c r="K43" s="167"/>
      <c r="L43" s="167"/>
      <c r="M43" s="167"/>
      <c r="N43" s="167"/>
      <c r="O43" s="167"/>
      <c r="P43" s="168"/>
      <c r="Q43" s="168"/>
      <c r="R43" s="168"/>
      <c r="S43" s="168"/>
      <c r="T43" s="169"/>
    </row>
    <row r="44" spans="2:20" ht="16.5" customHeight="1" x14ac:dyDescent="0.3">
      <c r="B44" s="164"/>
      <c r="C44" s="164" t="s">
        <v>116</v>
      </c>
      <c r="D44" s="170">
        <v>2021</v>
      </c>
      <c r="E44" s="170"/>
      <c r="F44" s="166"/>
      <c r="G44" s="166"/>
      <c r="H44" s="166"/>
      <c r="I44" s="166"/>
      <c r="J44" s="166"/>
      <c r="K44" s="167"/>
      <c r="L44" s="167"/>
      <c r="M44" s="167"/>
      <c r="N44" s="167"/>
      <c r="O44" s="167"/>
      <c r="P44" s="168"/>
      <c r="Q44" s="168"/>
      <c r="R44" s="168"/>
      <c r="S44" s="168"/>
      <c r="T44" s="169"/>
    </row>
    <row r="45" spans="2:20" ht="16.5" customHeight="1" x14ac:dyDescent="0.3">
      <c r="B45" s="164"/>
      <c r="C45" s="164" t="s">
        <v>116</v>
      </c>
      <c r="D45" s="170">
        <v>2022</v>
      </c>
      <c r="E45" s="170"/>
      <c r="F45" s="166"/>
      <c r="G45" s="166"/>
      <c r="H45" s="166"/>
      <c r="I45" s="166"/>
      <c r="J45" s="166"/>
      <c r="K45" s="167"/>
      <c r="L45" s="167"/>
      <c r="M45" s="167"/>
      <c r="N45" s="167"/>
      <c r="O45" s="167"/>
      <c r="P45" s="168"/>
      <c r="Q45" s="168"/>
      <c r="R45" s="168"/>
      <c r="S45" s="168"/>
      <c r="T45" s="169"/>
    </row>
    <row r="46" spans="2:20" ht="16.5" customHeight="1" x14ac:dyDescent="0.3">
      <c r="B46" s="164"/>
      <c r="C46" s="164" t="s">
        <v>116</v>
      </c>
      <c r="D46" s="170">
        <v>2023</v>
      </c>
      <c r="E46" s="170"/>
      <c r="F46" s="166"/>
      <c r="G46" s="166"/>
      <c r="H46" s="166"/>
      <c r="I46" s="166"/>
      <c r="J46" s="166"/>
      <c r="K46" s="167"/>
      <c r="L46" s="167"/>
      <c r="M46" s="167"/>
      <c r="N46" s="167"/>
      <c r="O46" s="167"/>
      <c r="P46" s="168"/>
      <c r="Q46" s="168"/>
      <c r="R46" s="168"/>
      <c r="S46" s="168"/>
      <c r="T46" s="169"/>
    </row>
    <row r="47" spans="2:20" ht="16.5" customHeight="1" x14ac:dyDescent="0.3">
      <c r="B47" s="164"/>
      <c r="C47" s="164" t="s">
        <v>116</v>
      </c>
      <c r="D47" s="170">
        <v>2024</v>
      </c>
      <c r="E47" s="170"/>
      <c r="F47" s="166"/>
      <c r="G47" s="166"/>
      <c r="H47" s="166"/>
      <c r="I47" s="166"/>
      <c r="J47" s="166"/>
      <c r="K47" s="167"/>
      <c r="L47" s="167"/>
      <c r="M47" s="167"/>
      <c r="N47" s="167"/>
      <c r="O47" s="167"/>
      <c r="P47" s="168"/>
      <c r="Q47" s="168"/>
      <c r="R47" s="168"/>
      <c r="S47" s="168"/>
      <c r="T47" s="169"/>
    </row>
    <row r="48" spans="2:20" ht="16.5" customHeight="1" x14ac:dyDescent="0.3">
      <c r="B48" s="164"/>
      <c r="C48" s="164" t="s">
        <v>116</v>
      </c>
      <c r="D48" s="170">
        <v>2025</v>
      </c>
      <c r="E48" s="170"/>
      <c r="F48" s="166"/>
      <c r="G48" s="166"/>
      <c r="H48" s="166"/>
      <c r="I48" s="166"/>
      <c r="J48" s="166"/>
      <c r="K48" s="167"/>
      <c r="L48" s="167"/>
      <c r="M48" s="167"/>
      <c r="N48" s="167"/>
      <c r="O48" s="167"/>
      <c r="P48" s="168"/>
      <c r="Q48" s="168"/>
      <c r="R48" s="168"/>
      <c r="S48" s="168"/>
      <c r="T48" s="169"/>
    </row>
    <row r="49" spans="2:20" ht="16.5" customHeight="1" x14ac:dyDescent="0.3">
      <c r="B49" s="164"/>
      <c r="C49" s="164" t="s">
        <v>116</v>
      </c>
      <c r="D49" s="170">
        <v>2026</v>
      </c>
      <c r="E49" s="170"/>
      <c r="F49" s="167"/>
      <c r="G49" s="167"/>
      <c r="H49" s="167"/>
      <c r="I49" s="167"/>
      <c r="J49" s="167"/>
      <c r="K49" s="167"/>
      <c r="L49" s="167"/>
      <c r="M49" s="167"/>
      <c r="N49" s="167"/>
      <c r="O49" s="167"/>
      <c r="P49" s="168"/>
      <c r="Q49" s="168"/>
      <c r="R49" s="168"/>
      <c r="S49" s="168"/>
      <c r="T49" s="169"/>
    </row>
    <row r="50" spans="2:20" ht="16.5" customHeight="1" x14ac:dyDescent="0.3">
      <c r="B50" s="164"/>
      <c r="C50" s="164" t="s">
        <v>116</v>
      </c>
      <c r="D50" s="170">
        <v>2027</v>
      </c>
      <c r="E50" s="170"/>
      <c r="F50" s="167"/>
      <c r="G50" s="167"/>
      <c r="H50" s="167"/>
      <c r="I50" s="167"/>
      <c r="J50" s="167"/>
      <c r="K50" s="167"/>
      <c r="L50" s="167"/>
      <c r="M50" s="167"/>
      <c r="N50" s="167"/>
      <c r="O50" s="167"/>
      <c r="P50" s="168"/>
      <c r="Q50" s="168"/>
      <c r="R50" s="168"/>
      <c r="S50" s="168"/>
      <c r="T50" s="169"/>
    </row>
    <row r="51" spans="2:20" ht="16.5" customHeight="1" x14ac:dyDescent="0.3">
      <c r="B51" s="164"/>
      <c r="C51" s="164" t="s">
        <v>116</v>
      </c>
      <c r="D51" s="170">
        <v>2028</v>
      </c>
      <c r="E51" s="170"/>
      <c r="F51" s="167"/>
      <c r="G51" s="167"/>
      <c r="H51" s="167"/>
      <c r="I51" s="167"/>
      <c r="J51" s="167"/>
      <c r="K51" s="167"/>
      <c r="L51" s="167"/>
      <c r="M51" s="167"/>
      <c r="N51" s="167"/>
      <c r="O51" s="167"/>
      <c r="P51" s="168"/>
      <c r="Q51" s="168"/>
      <c r="R51" s="168"/>
      <c r="S51" s="168"/>
      <c r="T51" s="169"/>
    </row>
    <row r="52" spans="2:20" ht="16.5" customHeight="1" x14ac:dyDescent="0.3">
      <c r="B52" s="164"/>
      <c r="C52" s="164" t="s">
        <v>116</v>
      </c>
      <c r="D52" s="170">
        <v>2029</v>
      </c>
      <c r="E52" s="170"/>
      <c r="F52" s="167"/>
      <c r="G52" s="167"/>
      <c r="H52" s="167"/>
      <c r="I52" s="167"/>
      <c r="J52" s="167"/>
      <c r="K52" s="167"/>
      <c r="L52" s="167"/>
      <c r="M52" s="167"/>
      <c r="N52" s="167"/>
      <c r="O52" s="167"/>
      <c r="P52" s="168"/>
      <c r="Q52" s="168"/>
      <c r="R52" s="168"/>
      <c r="S52" s="168"/>
      <c r="T52" s="169"/>
    </row>
    <row r="53" spans="2:20" ht="16.5" customHeight="1" x14ac:dyDescent="0.3">
      <c r="B53" s="164"/>
      <c r="C53" s="164" t="s">
        <v>116</v>
      </c>
      <c r="D53" s="170">
        <v>2030</v>
      </c>
      <c r="E53" s="170"/>
      <c r="F53" s="167"/>
      <c r="G53" s="167"/>
      <c r="H53" s="167"/>
      <c r="I53" s="167"/>
      <c r="J53" s="167"/>
      <c r="K53" s="167"/>
      <c r="L53" s="167"/>
      <c r="M53" s="167"/>
      <c r="N53" s="167"/>
      <c r="O53" s="167"/>
      <c r="P53" s="168"/>
      <c r="Q53" s="168"/>
      <c r="R53" s="168"/>
      <c r="S53" s="168"/>
      <c r="T53" s="169"/>
    </row>
    <row r="54" spans="2:20" ht="16.5" customHeight="1" x14ac:dyDescent="0.3">
      <c r="B54" s="164"/>
      <c r="C54" s="164" t="s">
        <v>116</v>
      </c>
      <c r="D54" s="170">
        <v>2031</v>
      </c>
      <c r="E54" s="170"/>
      <c r="F54" s="167"/>
      <c r="G54" s="167"/>
      <c r="H54" s="167"/>
      <c r="I54" s="167"/>
      <c r="J54" s="167"/>
      <c r="K54" s="167"/>
      <c r="L54" s="167"/>
      <c r="M54" s="167"/>
      <c r="N54" s="167"/>
      <c r="O54" s="167"/>
      <c r="P54" s="168"/>
      <c r="Q54" s="168"/>
      <c r="R54" s="168"/>
      <c r="S54" s="168"/>
      <c r="T54" s="169"/>
    </row>
    <row r="55" spans="2:20" ht="16.5" customHeight="1" x14ac:dyDescent="0.3">
      <c r="B55" s="164"/>
      <c r="C55" s="164" t="s">
        <v>116</v>
      </c>
      <c r="D55" s="170">
        <v>2032</v>
      </c>
      <c r="E55" s="170"/>
      <c r="F55" s="167"/>
      <c r="G55" s="167"/>
      <c r="H55" s="167"/>
      <c r="I55" s="167"/>
      <c r="J55" s="167"/>
      <c r="K55" s="167"/>
      <c r="L55" s="167"/>
      <c r="M55" s="167"/>
      <c r="N55" s="167"/>
      <c r="O55" s="167"/>
      <c r="P55" s="168"/>
      <c r="Q55" s="168"/>
      <c r="R55" s="168"/>
      <c r="S55" s="168"/>
      <c r="T55" s="169"/>
    </row>
    <row r="56" spans="2:20" ht="16.5" customHeight="1" x14ac:dyDescent="0.3">
      <c r="B56" s="164"/>
      <c r="C56" s="164" t="s">
        <v>117</v>
      </c>
      <c r="D56" s="170">
        <v>2021</v>
      </c>
      <c r="E56" s="170"/>
      <c r="F56" s="166"/>
      <c r="G56" s="166"/>
      <c r="H56" s="166"/>
      <c r="I56" s="166"/>
      <c r="J56" s="166"/>
      <c r="K56" s="167"/>
      <c r="L56" s="167"/>
      <c r="M56" s="167"/>
      <c r="N56" s="167"/>
      <c r="O56" s="167"/>
      <c r="P56" s="168"/>
      <c r="Q56" s="168"/>
      <c r="R56" s="168"/>
      <c r="S56" s="168"/>
      <c r="T56" s="169"/>
    </row>
    <row r="57" spans="2:20" ht="16.5" customHeight="1" x14ac:dyDescent="0.3">
      <c r="B57" s="164"/>
      <c r="C57" s="164" t="s">
        <v>117</v>
      </c>
      <c r="D57" s="170">
        <v>2022</v>
      </c>
      <c r="E57" s="170"/>
      <c r="F57" s="166"/>
      <c r="G57" s="166"/>
      <c r="H57" s="166"/>
      <c r="I57" s="166"/>
      <c r="J57" s="166"/>
      <c r="K57" s="167"/>
      <c r="L57" s="167"/>
      <c r="M57" s="167"/>
      <c r="N57" s="167"/>
      <c r="O57" s="167"/>
      <c r="P57" s="168"/>
      <c r="Q57" s="168"/>
      <c r="R57" s="168"/>
      <c r="S57" s="168"/>
      <c r="T57" s="169"/>
    </row>
    <row r="58" spans="2:20" ht="16.5" customHeight="1" x14ac:dyDescent="0.3">
      <c r="B58" s="164"/>
      <c r="C58" s="164" t="s">
        <v>117</v>
      </c>
      <c r="D58" s="170">
        <v>2023</v>
      </c>
      <c r="E58" s="170"/>
      <c r="F58" s="166"/>
      <c r="G58" s="166"/>
      <c r="H58" s="166"/>
      <c r="I58" s="166"/>
      <c r="J58" s="166"/>
      <c r="K58" s="167"/>
      <c r="L58" s="167"/>
      <c r="M58" s="167"/>
      <c r="N58" s="167"/>
      <c r="O58" s="167"/>
      <c r="P58" s="168"/>
      <c r="Q58" s="168"/>
      <c r="R58" s="168"/>
      <c r="S58" s="168"/>
      <c r="T58" s="169"/>
    </row>
    <row r="59" spans="2:20" ht="16.5" customHeight="1" x14ac:dyDescent="0.3">
      <c r="B59" s="164"/>
      <c r="C59" s="164" t="s">
        <v>117</v>
      </c>
      <c r="D59" s="170">
        <v>2024</v>
      </c>
      <c r="E59" s="170"/>
      <c r="F59" s="166"/>
      <c r="G59" s="166"/>
      <c r="H59" s="166"/>
      <c r="I59" s="166"/>
      <c r="J59" s="166"/>
      <c r="K59" s="167"/>
      <c r="L59" s="167"/>
      <c r="M59" s="167"/>
      <c r="N59" s="167"/>
      <c r="O59" s="167"/>
      <c r="P59" s="168"/>
      <c r="Q59" s="168"/>
      <c r="R59" s="168"/>
      <c r="S59" s="168"/>
      <c r="T59" s="169"/>
    </row>
    <row r="60" spans="2:20" ht="16.5" customHeight="1" x14ac:dyDescent="0.3">
      <c r="B60" s="164"/>
      <c r="C60" s="164" t="s">
        <v>117</v>
      </c>
      <c r="D60" s="170">
        <v>2025</v>
      </c>
      <c r="E60" s="170"/>
      <c r="F60" s="166"/>
      <c r="G60" s="166"/>
      <c r="H60" s="166"/>
      <c r="I60" s="166"/>
      <c r="J60" s="166"/>
      <c r="K60" s="167"/>
      <c r="L60" s="167"/>
      <c r="M60" s="167"/>
      <c r="N60" s="167"/>
      <c r="O60" s="167"/>
      <c r="P60" s="168"/>
      <c r="Q60" s="168"/>
      <c r="R60" s="168"/>
      <c r="S60" s="168"/>
      <c r="T60" s="169"/>
    </row>
    <row r="61" spans="2:20" ht="16.5" customHeight="1" x14ac:dyDescent="0.3">
      <c r="B61" s="164"/>
      <c r="C61" s="164" t="s">
        <v>117</v>
      </c>
      <c r="D61" s="170">
        <v>2026</v>
      </c>
      <c r="E61" s="170"/>
      <c r="F61" s="167"/>
      <c r="G61" s="167"/>
      <c r="H61" s="167"/>
      <c r="I61" s="167"/>
      <c r="J61" s="167"/>
      <c r="K61" s="167"/>
      <c r="L61" s="167"/>
      <c r="M61" s="167"/>
      <c r="N61" s="167"/>
      <c r="O61" s="167"/>
      <c r="P61" s="168"/>
      <c r="Q61" s="168"/>
      <c r="R61" s="168"/>
      <c r="S61" s="168"/>
      <c r="T61" s="169"/>
    </row>
    <row r="62" spans="2:20" ht="16.5" customHeight="1" x14ac:dyDescent="0.3">
      <c r="B62" s="164"/>
      <c r="C62" s="164" t="s">
        <v>117</v>
      </c>
      <c r="D62" s="170">
        <v>2027</v>
      </c>
      <c r="E62" s="170"/>
      <c r="F62" s="167"/>
      <c r="G62" s="167"/>
      <c r="H62" s="167"/>
      <c r="I62" s="167"/>
      <c r="J62" s="167"/>
      <c r="K62" s="167"/>
      <c r="L62" s="167"/>
      <c r="M62" s="167"/>
      <c r="N62" s="167"/>
      <c r="O62" s="167"/>
      <c r="P62" s="168"/>
      <c r="Q62" s="168"/>
      <c r="R62" s="168"/>
      <c r="S62" s="168"/>
      <c r="T62" s="169"/>
    </row>
    <row r="63" spans="2:20" ht="16.5" customHeight="1" x14ac:dyDescent="0.3">
      <c r="B63" s="164"/>
      <c r="C63" s="164" t="s">
        <v>117</v>
      </c>
      <c r="D63" s="170">
        <v>2028</v>
      </c>
      <c r="E63" s="170"/>
      <c r="F63" s="167"/>
      <c r="G63" s="167"/>
      <c r="H63" s="167"/>
      <c r="I63" s="167"/>
      <c r="J63" s="167"/>
      <c r="K63" s="167"/>
      <c r="L63" s="167"/>
      <c r="M63" s="167"/>
      <c r="N63" s="167"/>
      <c r="O63" s="167"/>
      <c r="P63" s="168"/>
      <c r="Q63" s="168"/>
      <c r="R63" s="168"/>
      <c r="S63" s="168"/>
      <c r="T63" s="169"/>
    </row>
    <row r="64" spans="2:20" ht="16.5" customHeight="1" x14ac:dyDescent="0.3">
      <c r="B64" s="164"/>
      <c r="C64" s="164" t="s">
        <v>117</v>
      </c>
      <c r="D64" s="170">
        <v>2029</v>
      </c>
      <c r="E64" s="170"/>
      <c r="F64" s="167"/>
      <c r="G64" s="167"/>
      <c r="H64" s="167"/>
      <c r="I64" s="167"/>
      <c r="J64" s="167"/>
      <c r="K64" s="167"/>
      <c r="L64" s="167"/>
      <c r="M64" s="167"/>
      <c r="N64" s="167"/>
      <c r="O64" s="167"/>
      <c r="P64" s="168"/>
      <c r="Q64" s="168"/>
      <c r="R64" s="168"/>
      <c r="S64" s="168"/>
      <c r="T64" s="169"/>
    </row>
    <row r="65" spans="2:20" ht="16.5" customHeight="1" x14ac:dyDescent="0.3">
      <c r="B65" s="164"/>
      <c r="C65" s="164" t="s">
        <v>117</v>
      </c>
      <c r="D65" s="170">
        <v>2030</v>
      </c>
      <c r="E65" s="170"/>
      <c r="F65" s="167"/>
      <c r="G65" s="167"/>
      <c r="H65" s="167"/>
      <c r="I65" s="167"/>
      <c r="J65" s="167"/>
      <c r="K65" s="167"/>
      <c r="L65" s="167"/>
      <c r="M65" s="167"/>
      <c r="N65" s="167"/>
      <c r="O65" s="167"/>
      <c r="P65" s="168"/>
      <c r="Q65" s="168"/>
      <c r="R65" s="168"/>
      <c r="S65" s="168"/>
      <c r="T65" s="169"/>
    </row>
    <row r="66" spans="2:20" ht="16.5" customHeight="1" x14ac:dyDescent="0.3">
      <c r="B66" s="164"/>
      <c r="C66" s="164" t="s">
        <v>117</v>
      </c>
      <c r="D66" s="170">
        <v>2031</v>
      </c>
      <c r="E66" s="170"/>
      <c r="F66" s="167"/>
      <c r="G66" s="167"/>
      <c r="H66" s="167"/>
      <c r="I66" s="167"/>
      <c r="J66" s="167"/>
      <c r="K66" s="167"/>
      <c r="L66" s="167"/>
      <c r="M66" s="167"/>
      <c r="N66" s="167"/>
      <c r="O66" s="167"/>
      <c r="P66" s="168"/>
      <c r="Q66" s="168"/>
      <c r="R66" s="168"/>
      <c r="S66" s="168"/>
      <c r="T66" s="169"/>
    </row>
    <row r="67" spans="2:20" ht="16.5" customHeight="1" x14ac:dyDescent="0.3">
      <c r="B67" s="164"/>
      <c r="C67" s="164" t="s">
        <v>117</v>
      </c>
      <c r="D67" s="170">
        <v>2032</v>
      </c>
      <c r="E67" s="170"/>
      <c r="F67" s="167"/>
      <c r="G67" s="167"/>
      <c r="H67" s="167"/>
      <c r="I67" s="167"/>
      <c r="J67" s="167"/>
      <c r="K67" s="167"/>
      <c r="L67" s="167"/>
      <c r="M67" s="167"/>
      <c r="N67" s="167"/>
      <c r="O67" s="167"/>
      <c r="P67" s="168"/>
      <c r="Q67" s="168"/>
      <c r="R67" s="168"/>
      <c r="S67" s="168"/>
      <c r="T67" s="169"/>
    </row>
    <row r="68" spans="2:20" ht="16.5" customHeight="1" x14ac:dyDescent="0.3">
      <c r="B68" s="164"/>
      <c r="C68" s="164" t="s">
        <v>118</v>
      </c>
      <c r="D68" s="170">
        <v>2021</v>
      </c>
      <c r="E68" s="170"/>
      <c r="F68" s="166"/>
      <c r="G68" s="166"/>
      <c r="H68" s="166"/>
      <c r="I68" s="166"/>
      <c r="J68" s="166"/>
      <c r="K68" s="167"/>
      <c r="L68" s="167"/>
      <c r="M68" s="167"/>
      <c r="N68" s="167"/>
      <c r="O68" s="167"/>
      <c r="P68" s="168"/>
      <c r="Q68" s="168"/>
      <c r="R68" s="168"/>
      <c r="S68" s="168"/>
      <c r="T68" s="169"/>
    </row>
    <row r="69" spans="2:20" ht="16.5" customHeight="1" x14ac:dyDescent="0.3">
      <c r="B69" s="164"/>
      <c r="C69" s="164" t="s">
        <v>118</v>
      </c>
      <c r="D69" s="170">
        <v>2022</v>
      </c>
      <c r="E69" s="170"/>
      <c r="F69" s="166"/>
      <c r="G69" s="166"/>
      <c r="H69" s="166"/>
      <c r="I69" s="166"/>
      <c r="J69" s="166"/>
      <c r="K69" s="167"/>
      <c r="L69" s="167"/>
      <c r="M69" s="167"/>
      <c r="N69" s="167"/>
      <c r="O69" s="167"/>
      <c r="P69" s="168"/>
      <c r="Q69" s="168"/>
      <c r="R69" s="168"/>
      <c r="S69" s="168"/>
      <c r="T69" s="169"/>
    </row>
    <row r="70" spans="2:20" ht="16.5" customHeight="1" x14ac:dyDescent="0.3">
      <c r="B70" s="164"/>
      <c r="C70" s="164" t="s">
        <v>118</v>
      </c>
      <c r="D70" s="170">
        <v>2023</v>
      </c>
      <c r="E70" s="170"/>
      <c r="F70" s="166"/>
      <c r="G70" s="166"/>
      <c r="H70" s="166"/>
      <c r="I70" s="166"/>
      <c r="J70" s="166"/>
      <c r="K70" s="167"/>
      <c r="L70" s="167"/>
      <c r="M70" s="167"/>
      <c r="N70" s="167"/>
      <c r="O70" s="167"/>
      <c r="P70" s="168"/>
      <c r="Q70" s="168"/>
      <c r="R70" s="168"/>
      <c r="S70" s="168"/>
      <c r="T70" s="169"/>
    </row>
    <row r="71" spans="2:20" ht="16.5" customHeight="1" x14ac:dyDescent="0.3">
      <c r="B71" s="164"/>
      <c r="C71" s="164" t="s">
        <v>118</v>
      </c>
      <c r="D71" s="170">
        <v>2024</v>
      </c>
      <c r="E71" s="170"/>
      <c r="F71" s="166"/>
      <c r="G71" s="166"/>
      <c r="H71" s="166"/>
      <c r="I71" s="166"/>
      <c r="J71" s="166"/>
      <c r="K71" s="167"/>
      <c r="L71" s="167"/>
      <c r="M71" s="167"/>
      <c r="N71" s="167"/>
      <c r="O71" s="167"/>
      <c r="P71" s="168"/>
      <c r="Q71" s="168"/>
      <c r="R71" s="168"/>
      <c r="S71" s="168"/>
      <c r="T71" s="169"/>
    </row>
    <row r="72" spans="2:20" ht="16.5" customHeight="1" x14ac:dyDescent="0.3">
      <c r="B72" s="164"/>
      <c r="C72" s="164" t="s">
        <v>118</v>
      </c>
      <c r="D72" s="170">
        <v>2025</v>
      </c>
      <c r="E72" s="170"/>
      <c r="F72" s="166"/>
      <c r="G72" s="166"/>
      <c r="H72" s="166"/>
      <c r="I72" s="166"/>
      <c r="J72" s="166"/>
      <c r="K72" s="167"/>
      <c r="L72" s="167"/>
      <c r="M72" s="167"/>
      <c r="N72" s="167"/>
      <c r="O72" s="167"/>
      <c r="P72" s="168"/>
      <c r="Q72" s="168"/>
      <c r="R72" s="168"/>
      <c r="S72" s="168"/>
      <c r="T72" s="169"/>
    </row>
    <row r="73" spans="2:20" ht="16.5" customHeight="1" x14ac:dyDescent="0.3">
      <c r="B73" s="164"/>
      <c r="C73" s="164" t="s">
        <v>118</v>
      </c>
      <c r="D73" s="170">
        <v>2026</v>
      </c>
      <c r="E73" s="170"/>
      <c r="F73" s="167"/>
      <c r="G73" s="167"/>
      <c r="H73" s="167"/>
      <c r="I73" s="167"/>
      <c r="J73" s="167"/>
      <c r="K73" s="167"/>
      <c r="L73" s="167"/>
      <c r="M73" s="167"/>
      <c r="N73" s="167"/>
      <c r="O73" s="167"/>
      <c r="P73" s="168"/>
      <c r="Q73" s="168"/>
      <c r="R73" s="168"/>
      <c r="S73" s="168"/>
      <c r="T73" s="169"/>
    </row>
    <row r="74" spans="2:20" ht="16.5" customHeight="1" x14ac:dyDescent="0.3">
      <c r="B74" s="164"/>
      <c r="C74" s="164" t="s">
        <v>118</v>
      </c>
      <c r="D74" s="170">
        <v>2027</v>
      </c>
      <c r="E74" s="170"/>
      <c r="F74" s="167"/>
      <c r="G74" s="167"/>
      <c r="H74" s="167"/>
      <c r="I74" s="167"/>
      <c r="J74" s="167"/>
      <c r="K74" s="167"/>
      <c r="L74" s="167"/>
      <c r="M74" s="167"/>
      <c r="N74" s="167"/>
      <c r="O74" s="167"/>
      <c r="P74" s="168"/>
      <c r="Q74" s="168"/>
      <c r="R74" s="168"/>
      <c r="S74" s="168"/>
      <c r="T74" s="169"/>
    </row>
    <row r="75" spans="2:20" ht="16.5" customHeight="1" x14ac:dyDescent="0.3">
      <c r="B75" s="164"/>
      <c r="C75" s="164" t="s">
        <v>118</v>
      </c>
      <c r="D75" s="170">
        <v>2028</v>
      </c>
      <c r="E75" s="170"/>
      <c r="F75" s="167"/>
      <c r="G75" s="167"/>
      <c r="H75" s="167"/>
      <c r="I75" s="167"/>
      <c r="J75" s="167"/>
      <c r="K75" s="167"/>
      <c r="L75" s="167"/>
      <c r="M75" s="167"/>
      <c r="N75" s="167"/>
      <c r="O75" s="167"/>
      <c r="P75" s="168"/>
      <c r="Q75" s="168"/>
      <c r="R75" s="168"/>
      <c r="S75" s="168"/>
      <c r="T75" s="169"/>
    </row>
    <row r="76" spans="2:20" ht="16.5" customHeight="1" x14ac:dyDescent="0.3">
      <c r="B76" s="164"/>
      <c r="C76" s="164" t="s">
        <v>118</v>
      </c>
      <c r="D76" s="170">
        <v>2029</v>
      </c>
      <c r="E76" s="170"/>
      <c r="F76" s="167"/>
      <c r="G76" s="167"/>
      <c r="H76" s="167"/>
      <c r="I76" s="167"/>
      <c r="J76" s="167"/>
      <c r="K76" s="167"/>
      <c r="L76" s="167"/>
      <c r="M76" s="167"/>
      <c r="N76" s="167"/>
      <c r="O76" s="167"/>
      <c r="P76" s="168"/>
      <c r="Q76" s="168"/>
      <c r="R76" s="168"/>
      <c r="S76" s="168"/>
      <c r="T76" s="169"/>
    </row>
    <row r="77" spans="2:20" ht="16.5" customHeight="1" x14ac:dyDescent="0.3">
      <c r="B77" s="164"/>
      <c r="C77" s="164" t="s">
        <v>118</v>
      </c>
      <c r="D77" s="170">
        <v>2030</v>
      </c>
      <c r="E77" s="170"/>
      <c r="F77" s="167"/>
      <c r="G77" s="167"/>
      <c r="H77" s="167"/>
      <c r="I77" s="167"/>
      <c r="J77" s="167"/>
      <c r="K77" s="167"/>
      <c r="L77" s="167"/>
      <c r="M77" s="167"/>
      <c r="N77" s="167"/>
      <c r="O77" s="167"/>
      <c r="P77" s="168"/>
      <c r="Q77" s="168"/>
      <c r="R77" s="168"/>
      <c r="S77" s="168"/>
      <c r="T77" s="169"/>
    </row>
    <row r="78" spans="2:20" ht="16.5" customHeight="1" x14ac:dyDescent="0.3">
      <c r="B78" s="164"/>
      <c r="C78" s="164" t="s">
        <v>118</v>
      </c>
      <c r="D78" s="170">
        <v>2031</v>
      </c>
      <c r="E78" s="170"/>
      <c r="F78" s="167"/>
      <c r="G78" s="167"/>
      <c r="H78" s="167"/>
      <c r="I78" s="167"/>
      <c r="J78" s="167"/>
      <c r="K78" s="167"/>
      <c r="L78" s="167"/>
      <c r="M78" s="167"/>
      <c r="N78" s="167"/>
      <c r="O78" s="167"/>
      <c r="P78" s="168"/>
      <c r="Q78" s="168"/>
      <c r="R78" s="168"/>
      <c r="S78" s="168"/>
      <c r="T78" s="169"/>
    </row>
    <row r="79" spans="2:20" ht="16.5" customHeight="1" x14ac:dyDescent="0.3">
      <c r="B79" s="164"/>
      <c r="C79" s="164" t="s">
        <v>118</v>
      </c>
      <c r="D79" s="170">
        <v>2032</v>
      </c>
      <c r="E79" s="170"/>
      <c r="F79" s="167"/>
      <c r="G79" s="167"/>
      <c r="H79" s="167"/>
      <c r="I79" s="167"/>
      <c r="J79" s="167"/>
      <c r="K79" s="167"/>
      <c r="L79" s="167"/>
      <c r="M79" s="167"/>
      <c r="N79" s="167"/>
      <c r="O79" s="167"/>
      <c r="P79" s="168"/>
      <c r="Q79" s="168"/>
      <c r="R79" s="168"/>
      <c r="S79" s="168"/>
      <c r="T79" s="169"/>
    </row>
    <row r="80" spans="2:20" ht="16.5" customHeight="1" x14ac:dyDescent="0.3">
      <c r="B80" s="171" t="s">
        <v>119</v>
      </c>
      <c r="C80" s="164"/>
      <c r="D80" s="170">
        <v>2021</v>
      </c>
      <c r="E80" s="170"/>
      <c r="F80" s="166"/>
      <c r="G80" s="166"/>
      <c r="H80" s="166"/>
      <c r="I80" s="166"/>
      <c r="J80" s="166"/>
      <c r="K80" s="167"/>
      <c r="L80" s="167"/>
      <c r="M80" s="167"/>
      <c r="N80" s="167"/>
      <c r="O80" s="167"/>
      <c r="P80" s="168"/>
      <c r="Q80" s="168"/>
      <c r="R80" s="168"/>
      <c r="S80" s="168"/>
      <c r="T80" s="169"/>
    </row>
    <row r="81" spans="2:20" ht="16.5" customHeight="1" x14ac:dyDescent="0.3">
      <c r="B81" s="171" t="s">
        <v>119</v>
      </c>
      <c r="C81" s="164"/>
      <c r="D81" s="170">
        <v>2022</v>
      </c>
      <c r="E81" s="170"/>
      <c r="F81" s="166"/>
      <c r="G81" s="166"/>
      <c r="H81" s="166"/>
      <c r="I81" s="166"/>
      <c r="J81" s="166"/>
      <c r="K81" s="167"/>
      <c r="L81" s="167"/>
      <c r="M81" s="167"/>
      <c r="N81" s="167"/>
      <c r="O81" s="167"/>
      <c r="P81" s="168"/>
      <c r="Q81" s="168"/>
      <c r="R81" s="168"/>
      <c r="S81" s="168"/>
      <c r="T81" s="169"/>
    </row>
    <row r="82" spans="2:20" ht="16.5" customHeight="1" x14ac:dyDescent="0.3">
      <c r="B82" s="171" t="s">
        <v>119</v>
      </c>
      <c r="C82" s="164"/>
      <c r="D82" s="170">
        <v>2023</v>
      </c>
      <c r="E82" s="170"/>
      <c r="F82" s="166"/>
      <c r="G82" s="166"/>
      <c r="H82" s="166"/>
      <c r="I82" s="166"/>
      <c r="J82" s="166"/>
      <c r="K82" s="167"/>
      <c r="L82" s="167"/>
      <c r="M82" s="167"/>
      <c r="N82" s="167"/>
      <c r="O82" s="167"/>
      <c r="P82" s="168"/>
      <c r="Q82" s="168"/>
      <c r="R82" s="168"/>
      <c r="S82" s="168"/>
      <c r="T82" s="169"/>
    </row>
    <row r="83" spans="2:20" ht="16.5" customHeight="1" x14ac:dyDescent="0.3">
      <c r="B83" s="171" t="s">
        <v>119</v>
      </c>
      <c r="C83" s="164"/>
      <c r="D83" s="170">
        <v>2024</v>
      </c>
      <c r="E83" s="170"/>
      <c r="F83" s="166"/>
      <c r="G83" s="166"/>
      <c r="H83" s="166"/>
      <c r="I83" s="166"/>
      <c r="J83" s="166"/>
      <c r="K83" s="167"/>
      <c r="L83" s="167"/>
      <c r="M83" s="167"/>
      <c r="N83" s="167"/>
      <c r="O83" s="167"/>
      <c r="P83" s="168"/>
      <c r="Q83" s="168"/>
      <c r="R83" s="168"/>
      <c r="S83" s="168"/>
      <c r="T83" s="169"/>
    </row>
    <row r="84" spans="2:20" ht="16.5" customHeight="1" x14ac:dyDescent="0.3">
      <c r="B84" s="171" t="s">
        <v>119</v>
      </c>
      <c r="C84" s="164"/>
      <c r="D84" s="170">
        <v>2025</v>
      </c>
      <c r="E84" s="170"/>
      <c r="F84" s="166"/>
      <c r="G84" s="166"/>
      <c r="H84" s="166"/>
      <c r="I84" s="166"/>
      <c r="J84" s="166"/>
      <c r="K84" s="167"/>
      <c r="L84" s="167"/>
      <c r="M84" s="167"/>
      <c r="N84" s="167"/>
      <c r="O84" s="167"/>
      <c r="P84" s="168"/>
      <c r="Q84" s="168"/>
      <c r="R84" s="168"/>
      <c r="S84" s="168"/>
      <c r="T84" s="169"/>
    </row>
    <row r="85" spans="2:20" ht="16.5" customHeight="1" x14ac:dyDescent="0.3">
      <c r="B85" s="171" t="s">
        <v>119</v>
      </c>
      <c r="C85" s="164"/>
      <c r="D85" s="170">
        <v>2026</v>
      </c>
      <c r="E85" s="170"/>
      <c r="F85" s="167"/>
      <c r="G85" s="167"/>
      <c r="H85" s="167"/>
      <c r="I85" s="167"/>
      <c r="J85" s="167"/>
      <c r="K85" s="167"/>
      <c r="L85" s="167"/>
      <c r="M85" s="167"/>
      <c r="N85" s="167"/>
      <c r="O85" s="167"/>
      <c r="P85" s="168"/>
      <c r="Q85" s="168"/>
      <c r="R85" s="168"/>
      <c r="S85" s="168"/>
      <c r="T85" s="169"/>
    </row>
    <row r="86" spans="2:20" ht="16.5" customHeight="1" x14ac:dyDescent="0.3">
      <c r="B86" s="171" t="s">
        <v>119</v>
      </c>
      <c r="C86" s="164"/>
      <c r="D86" s="170">
        <v>2027</v>
      </c>
      <c r="E86" s="170"/>
      <c r="F86" s="167"/>
      <c r="G86" s="167"/>
      <c r="H86" s="167"/>
      <c r="I86" s="167"/>
      <c r="J86" s="167"/>
      <c r="K86" s="167"/>
      <c r="L86" s="167"/>
      <c r="M86" s="167"/>
      <c r="N86" s="167"/>
      <c r="O86" s="167"/>
      <c r="P86" s="168"/>
      <c r="Q86" s="168"/>
      <c r="R86" s="168"/>
      <c r="S86" s="168"/>
      <c r="T86" s="169"/>
    </row>
    <row r="87" spans="2:20" ht="16.5" customHeight="1" x14ac:dyDescent="0.3">
      <c r="B87" s="171" t="s">
        <v>119</v>
      </c>
      <c r="C87" s="164"/>
      <c r="D87" s="170">
        <v>2028</v>
      </c>
      <c r="E87" s="170"/>
      <c r="F87" s="167"/>
      <c r="G87" s="167"/>
      <c r="H87" s="167"/>
      <c r="I87" s="167"/>
      <c r="J87" s="167"/>
      <c r="K87" s="167"/>
      <c r="L87" s="167"/>
      <c r="M87" s="167"/>
      <c r="N87" s="167"/>
      <c r="O87" s="167"/>
      <c r="P87" s="168"/>
      <c r="Q87" s="168"/>
      <c r="R87" s="168"/>
      <c r="S87" s="168"/>
      <c r="T87" s="169"/>
    </row>
    <row r="88" spans="2:20" ht="16.5" customHeight="1" x14ac:dyDescent="0.3">
      <c r="B88" s="171" t="s">
        <v>119</v>
      </c>
      <c r="C88" s="164"/>
      <c r="D88" s="170">
        <v>2029</v>
      </c>
      <c r="E88" s="170"/>
      <c r="F88" s="167"/>
      <c r="G88" s="167"/>
      <c r="H88" s="167"/>
      <c r="I88" s="167"/>
      <c r="J88" s="167"/>
      <c r="K88" s="167"/>
      <c r="L88" s="167"/>
      <c r="M88" s="167"/>
      <c r="N88" s="167"/>
      <c r="O88" s="167"/>
      <c r="P88" s="168"/>
      <c r="Q88" s="168"/>
      <c r="R88" s="168"/>
      <c r="S88" s="168"/>
      <c r="T88" s="169"/>
    </row>
    <row r="89" spans="2:20" ht="16.5" customHeight="1" x14ac:dyDescent="0.3">
      <c r="B89" s="171" t="s">
        <v>119</v>
      </c>
      <c r="C89" s="164"/>
      <c r="D89" s="170">
        <v>2030</v>
      </c>
      <c r="E89" s="170"/>
      <c r="F89" s="167"/>
      <c r="G89" s="167"/>
      <c r="H89" s="167"/>
      <c r="I89" s="167"/>
      <c r="J89" s="167"/>
      <c r="K89" s="167"/>
      <c r="L89" s="167"/>
      <c r="M89" s="167"/>
      <c r="N89" s="167"/>
      <c r="O89" s="167"/>
      <c r="P89" s="168"/>
      <c r="Q89" s="168"/>
      <c r="R89" s="168"/>
      <c r="S89" s="168"/>
      <c r="T89" s="169"/>
    </row>
    <row r="90" spans="2:20" ht="16.5" customHeight="1" x14ac:dyDescent="0.3">
      <c r="B90" s="171" t="s">
        <v>119</v>
      </c>
      <c r="C90" s="164"/>
      <c r="D90" s="170">
        <v>2031</v>
      </c>
      <c r="E90" s="170"/>
      <c r="F90" s="167"/>
      <c r="G90" s="167"/>
      <c r="H90" s="167"/>
      <c r="I90" s="167"/>
      <c r="J90" s="167"/>
      <c r="K90" s="167"/>
      <c r="L90" s="167"/>
      <c r="M90" s="167"/>
      <c r="N90" s="167"/>
      <c r="O90" s="167"/>
      <c r="P90" s="168"/>
      <c r="Q90" s="168"/>
      <c r="R90" s="168"/>
      <c r="S90" s="168"/>
      <c r="T90" s="169"/>
    </row>
    <row r="91" spans="2:20" ht="16.5" customHeight="1" x14ac:dyDescent="0.3">
      <c r="B91" s="171" t="s">
        <v>119</v>
      </c>
      <c r="C91" s="164"/>
      <c r="D91" s="170">
        <v>2032</v>
      </c>
      <c r="E91" s="170"/>
      <c r="F91" s="167"/>
      <c r="G91" s="167"/>
      <c r="H91" s="167"/>
      <c r="I91" s="167"/>
      <c r="J91" s="167"/>
      <c r="K91" s="167"/>
      <c r="L91" s="167"/>
      <c r="M91" s="167"/>
      <c r="N91" s="167"/>
      <c r="O91" s="167"/>
      <c r="P91" s="168"/>
      <c r="Q91" s="168"/>
      <c r="R91" s="168"/>
      <c r="S91" s="168"/>
      <c r="T91" s="169"/>
    </row>
  </sheetData>
  <mergeCells count="6">
    <mergeCell ref="B1:T1"/>
    <mergeCell ref="B2:T2"/>
    <mergeCell ref="B4:T4"/>
    <mergeCell ref="E6:J6"/>
    <mergeCell ref="K6:O6"/>
    <mergeCell ref="P6:T6"/>
  </mergeCells>
  <pageMargins left="0.7" right="0.7" top="0.75" bottom="0.75" header="0.3" footer="0.3"/>
  <pageSetup scale="63" fitToHeight="0" orientation="landscape" r:id="rId1"/>
  <headerFooter alignWithMargins="0">
    <oddHeader>&amp;L&amp;D
&amp;CRESOURCE ADEQUACY 2021 YEAR-AHEAD FORECAST SUBMITTAL</oddHeader>
    <oddFooter>&amp;L&amp;F&amp;C&amp;P of &amp;N&amp;R&amp;A</oddFooter>
  </headerFooter>
  <rowBreaks count="1" manualBreakCount="1">
    <brk id="31"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R1"/>
  <sheetViews>
    <sheetView workbookViewId="0">
      <selection activeCell="L29" sqref="L29"/>
    </sheetView>
  </sheetViews>
  <sheetFormatPr defaultRowHeight="10.199999999999999" x14ac:dyDescent="0.2"/>
  <sheetData>
    <row r="1" spans="1:18" ht="15.6" x14ac:dyDescent="0.3">
      <c r="A1" s="201" t="s">
        <v>49</v>
      </c>
      <c r="B1" s="201"/>
      <c r="C1" s="201"/>
      <c r="D1" s="201"/>
      <c r="E1" s="201"/>
      <c r="F1" s="201"/>
      <c r="G1" s="201"/>
      <c r="H1" s="201"/>
      <c r="I1" s="201"/>
      <c r="J1" s="201"/>
      <c r="K1" s="201"/>
      <c r="L1" s="201"/>
      <c r="M1" s="201"/>
      <c r="N1" s="201"/>
      <c r="O1" s="201"/>
      <c r="P1" s="201"/>
      <c r="Q1" s="201"/>
      <c r="R1" s="201"/>
    </row>
  </sheetData>
  <mergeCells count="1">
    <mergeCell ref="A1:R1"/>
  </mergeCells>
  <printOptions horizontalCentered="1"/>
  <pageMargins left="0.25" right="0.25" top="0.5" bottom="0.5" header="0.5" footer="0.5"/>
  <pageSetup orientation="landscape" r:id="rId1"/>
  <headerFooter>
    <oddFooter>&amp;R&amp;A</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47"/>
    <pageSetUpPr fitToPage="1"/>
  </sheetPr>
  <dimension ref="A1:Q62"/>
  <sheetViews>
    <sheetView topLeftCell="A22" zoomScale="82" zoomScaleNormal="82" workbookViewId="0">
      <selection activeCell="B45" sqref="B45:B48"/>
    </sheetView>
  </sheetViews>
  <sheetFormatPr defaultColWidth="9.28515625" defaultRowHeight="13.2" x14ac:dyDescent="0.25"/>
  <cols>
    <col min="1" max="1" width="9.28515625" style="1"/>
    <col min="2" max="2" width="104.7109375" style="1" customWidth="1"/>
    <col min="3" max="3" width="13.42578125" style="1" customWidth="1"/>
    <col min="4" max="11" width="12.42578125" style="1" customWidth="1"/>
    <col min="12" max="16" width="12.140625" style="1" customWidth="1"/>
    <col min="17" max="16384" width="9.28515625" style="1"/>
  </cols>
  <sheetData>
    <row r="1" spans="1:17" ht="15.6" x14ac:dyDescent="0.3">
      <c r="B1" s="206" t="s">
        <v>83</v>
      </c>
      <c r="C1" s="206"/>
      <c r="D1" s="206"/>
      <c r="E1" s="206"/>
      <c r="F1" s="206"/>
      <c r="G1" s="206"/>
      <c r="H1" s="206"/>
      <c r="I1" s="206"/>
      <c r="J1" s="206"/>
      <c r="K1" s="206"/>
      <c r="L1" s="206"/>
      <c r="M1" s="206"/>
      <c r="N1" s="206"/>
      <c r="O1" s="206"/>
      <c r="P1" s="206"/>
    </row>
    <row r="2" spans="1:17" ht="15.6" x14ac:dyDescent="0.3">
      <c r="B2" s="207" t="str">
        <f>+'FormsList&amp;FilerInfo'!B2</f>
        <v>Apple Valley Choice Energy</v>
      </c>
      <c r="C2" s="208"/>
      <c r="D2" s="208"/>
      <c r="E2" s="208"/>
      <c r="F2" s="208"/>
      <c r="G2" s="208"/>
      <c r="H2" s="208"/>
      <c r="I2" s="208"/>
      <c r="J2" s="208"/>
      <c r="K2" s="208"/>
      <c r="L2" s="208"/>
      <c r="M2" s="208"/>
      <c r="N2" s="208"/>
      <c r="O2" s="208"/>
      <c r="P2" s="208"/>
    </row>
    <row r="3" spans="1:17" ht="15.6" x14ac:dyDescent="0.3">
      <c r="B3" s="78"/>
      <c r="C3" s="76"/>
      <c r="D3" s="76"/>
      <c r="E3" s="76"/>
      <c r="F3" s="76"/>
      <c r="G3" s="76"/>
      <c r="H3" s="76"/>
      <c r="I3" s="76"/>
      <c r="J3" s="76"/>
      <c r="K3" s="76"/>
      <c r="L3" s="76"/>
      <c r="M3" s="76"/>
      <c r="N3" s="76"/>
      <c r="O3" s="76"/>
      <c r="P3" s="76"/>
    </row>
    <row r="4" spans="1:17" ht="17.399999999999999" x14ac:dyDescent="0.3">
      <c r="B4" s="209" t="s">
        <v>7</v>
      </c>
      <c r="C4" s="209"/>
      <c r="D4" s="209"/>
      <c r="E4" s="209"/>
      <c r="F4" s="209"/>
      <c r="G4" s="209"/>
      <c r="H4" s="209"/>
      <c r="I4" s="209"/>
      <c r="J4" s="209"/>
      <c r="K4" s="209"/>
      <c r="L4" s="209"/>
      <c r="M4" s="209"/>
      <c r="N4" s="209"/>
      <c r="O4" s="209"/>
      <c r="P4" s="209"/>
    </row>
    <row r="5" spans="1:17" x14ac:dyDescent="0.25">
      <c r="B5" s="210" t="s">
        <v>55</v>
      </c>
      <c r="C5" s="210"/>
      <c r="D5" s="210"/>
      <c r="E5" s="210"/>
      <c r="F5" s="210"/>
      <c r="G5" s="210"/>
      <c r="H5" s="210"/>
      <c r="I5" s="210"/>
      <c r="J5" s="210"/>
      <c r="K5" s="210"/>
      <c r="L5" s="210"/>
      <c r="M5" s="210"/>
      <c r="N5" s="210"/>
      <c r="O5" s="210"/>
      <c r="P5" s="210"/>
      <c r="Q5" s="79"/>
    </row>
    <row r="6" spans="1:17" ht="13.8" thickBot="1" x14ac:dyDescent="0.3">
      <c r="B6" s="77"/>
      <c r="C6" s="77"/>
      <c r="D6" s="77"/>
      <c r="E6" s="77"/>
      <c r="F6" s="77"/>
      <c r="G6" s="77"/>
      <c r="H6" s="77"/>
      <c r="I6" s="77"/>
      <c r="J6" s="77"/>
      <c r="K6" s="77"/>
      <c r="L6" s="77"/>
      <c r="M6" s="77"/>
      <c r="N6" s="77"/>
      <c r="O6" s="77"/>
      <c r="P6" s="77"/>
    </row>
    <row r="7" spans="1:17" ht="21" customHeight="1" thickBot="1" x14ac:dyDescent="0.3">
      <c r="A7" s="79"/>
      <c r="B7" s="111"/>
      <c r="C7" s="71">
        <v>2019</v>
      </c>
      <c r="D7" s="71">
        <v>2020</v>
      </c>
      <c r="E7" s="71">
        <v>2021</v>
      </c>
      <c r="F7" s="71">
        <v>2022</v>
      </c>
      <c r="G7" s="71">
        <v>2023</v>
      </c>
      <c r="H7" s="71">
        <v>2024</v>
      </c>
      <c r="I7" s="71">
        <v>2025</v>
      </c>
      <c r="J7" s="71">
        <v>2026</v>
      </c>
      <c r="K7" s="71">
        <v>2027</v>
      </c>
      <c r="L7" s="71">
        <v>2028</v>
      </c>
      <c r="M7" s="71">
        <v>2029</v>
      </c>
      <c r="N7" s="71">
        <v>2030</v>
      </c>
      <c r="O7" s="71">
        <v>2031</v>
      </c>
      <c r="P7" s="71">
        <v>2032</v>
      </c>
    </row>
    <row r="8" spans="1:17" ht="16.2" thickBot="1" x14ac:dyDescent="0.3">
      <c r="B8" s="2" t="s">
        <v>8</v>
      </c>
      <c r="C8" s="3"/>
      <c r="D8" s="3"/>
      <c r="E8" s="3"/>
      <c r="F8" s="3"/>
      <c r="G8" s="3"/>
      <c r="H8" s="3"/>
      <c r="I8" s="3"/>
      <c r="J8" s="3"/>
      <c r="K8" s="3"/>
      <c r="L8" s="3"/>
      <c r="M8" s="3"/>
      <c r="N8" s="3"/>
      <c r="O8" s="3"/>
      <c r="P8" s="4"/>
    </row>
    <row r="9" spans="1:17" ht="16.2" thickBot="1" x14ac:dyDescent="0.3">
      <c r="B9" s="5" t="s">
        <v>9</v>
      </c>
      <c r="C9" s="6"/>
      <c r="D9" s="6"/>
      <c r="E9" s="6"/>
      <c r="F9" s="6"/>
      <c r="G9" s="6"/>
      <c r="H9" s="6"/>
      <c r="I9" s="6"/>
      <c r="J9" s="6"/>
      <c r="K9" s="6"/>
      <c r="L9" s="6"/>
      <c r="M9" s="6"/>
      <c r="N9" s="6"/>
      <c r="O9" s="6"/>
      <c r="P9" s="7"/>
    </row>
    <row r="10" spans="1:17" ht="16.2" thickBot="1" x14ac:dyDescent="0.3">
      <c r="B10" s="8" t="s">
        <v>10</v>
      </c>
      <c r="C10" s="9"/>
      <c r="D10" s="9"/>
      <c r="E10" s="9"/>
      <c r="F10" s="9"/>
      <c r="G10" s="9"/>
      <c r="H10" s="9"/>
      <c r="I10" s="9"/>
      <c r="J10" s="9"/>
      <c r="K10" s="9"/>
      <c r="L10" s="9"/>
      <c r="M10" s="9"/>
      <c r="N10" s="9"/>
      <c r="O10" s="9"/>
      <c r="P10" s="10"/>
    </row>
    <row r="11" spans="1:17" ht="13.8" thickBot="1" x14ac:dyDescent="0.3">
      <c r="B11" s="202" t="s">
        <v>11</v>
      </c>
      <c r="C11" s="203"/>
      <c r="D11" s="203"/>
      <c r="E11" s="203"/>
      <c r="F11" s="203"/>
      <c r="G11" s="203"/>
      <c r="H11" s="203"/>
      <c r="I11" s="203"/>
      <c r="J11" s="203"/>
      <c r="K11" s="203"/>
      <c r="L11" s="203"/>
      <c r="M11" s="203"/>
      <c r="N11" s="203"/>
      <c r="O11" s="204"/>
      <c r="P11" s="205"/>
    </row>
    <row r="12" spans="1:17" ht="15.6" x14ac:dyDescent="0.25">
      <c r="B12" s="11" t="s">
        <v>12</v>
      </c>
      <c r="C12" s="23"/>
      <c r="D12" s="23"/>
      <c r="E12" s="23"/>
      <c r="F12" s="23"/>
      <c r="G12" s="23"/>
      <c r="H12" s="23"/>
      <c r="I12" s="23"/>
      <c r="J12" s="23"/>
      <c r="K12" s="23"/>
      <c r="L12" s="23"/>
      <c r="M12" s="23"/>
      <c r="N12" s="23"/>
      <c r="O12" s="23"/>
      <c r="P12" s="23"/>
    </row>
    <row r="13" spans="1:17" ht="16.2" thickBot="1" x14ac:dyDescent="0.3">
      <c r="B13" s="12" t="s">
        <v>13</v>
      </c>
      <c r="C13" s="24"/>
      <c r="D13" s="24"/>
      <c r="E13" s="24"/>
      <c r="F13" s="24"/>
      <c r="G13" s="24"/>
      <c r="H13" s="24"/>
      <c r="I13" s="24"/>
      <c r="J13" s="24"/>
      <c r="K13" s="24"/>
      <c r="L13" s="24"/>
      <c r="M13" s="24"/>
      <c r="N13" s="24"/>
      <c r="O13" s="24"/>
      <c r="P13" s="24"/>
    </row>
    <row r="14" spans="1:17" ht="16.2" thickBot="1" x14ac:dyDescent="0.3">
      <c r="B14" s="5" t="s">
        <v>14</v>
      </c>
      <c r="C14" s="6"/>
      <c r="D14" s="6"/>
      <c r="E14" s="6"/>
      <c r="F14" s="6"/>
      <c r="G14" s="6"/>
      <c r="H14" s="6"/>
      <c r="I14" s="6"/>
      <c r="J14" s="6"/>
      <c r="K14" s="6"/>
      <c r="L14" s="6"/>
      <c r="M14" s="6"/>
      <c r="N14" s="6"/>
      <c r="O14" s="6"/>
      <c r="P14" s="7"/>
    </row>
    <row r="15" spans="1:17" ht="15.6" x14ac:dyDescent="0.25">
      <c r="B15" s="13" t="s">
        <v>12</v>
      </c>
      <c r="C15" s="14"/>
      <c r="D15" s="14"/>
      <c r="E15" s="14"/>
      <c r="F15" s="14"/>
      <c r="G15" s="14"/>
      <c r="H15" s="14"/>
      <c r="I15" s="14"/>
      <c r="J15" s="14"/>
      <c r="K15" s="14"/>
      <c r="L15" s="14"/>
      <c r="M15" s="14"/>
      <c r="N15" s="14"/>
      <c r="O15" s="14"/>
      <c r="P15" s="14"/>
    </row>
    <row r="16" spans="1:17" ht="16.2" thickBot="1" x14ac:dyDescent="0.3">
      <c r="B16" s="15" t="s">
        <v>13</v>
      </c>
      <c r="C16" s="16"/>
      <c r="D16" s="16"/>
      <c r="E16" s="16"/>
      <c r="F16" s="16"/>
      <c r="G16" s="16"/>
      <c r="H16" s="16"/>
      <c r="I16" s="16"/>
      <c r="J16" s="16"/>
      <c r="K16" s="16"/>
      <c r="L16" s="16"/>
      <c r="M16" s="16"/>
      <c r="N16" s="16"/>
      <c r="O16" s="16"/>
      <c r="P16" s="16"/>
    </row>
    <row r="17" spans="2:16" ht="16.2" thickBot="1" x14ac:dyDescent="0.3">
      <c r="B17" s="5" t="s">
        <v>15</v>
      </c>
      <c r="C17" s="6"/>
      <c r="D17" s="6"/>
      <c r="E17" s="6"/>
      <c r="F17" s="6"/>
      <c r="G17" s="6"/>
      <c r="H17" s="6"/>
      <c r="I17" s="6"/>
      <c r="J17" s="6"/>
      <c r="K17" s="6"/>
      <c r="L17" s="6"/>
      <c r="M17" s="6"/>
      <c r="N17" s="6"/>
      <c r="O17" s="6"/>
      <c r="P17" s="7"/>
    </row>
    <row r="18" spans="2:16" ht="15.6" x14ac:dyDescent="0.25">
      <c r="B18" s="13" t="s">
        <v>12</v>
      </c>
      <c r="C18" s="17"/>
      <c r="D18" s="17"/>
      <c r="E18" s="17"/>
      <c r="F18" s="17"/>
      <c r="G18" s="17"/>
      <c r="H18" s="17"/>
      <c r="I18" s="17"/>
      <c r="J18" s="17"/>
      <c r="K18" s="17"/>
      <c r="L18" s="17"/>
      <c r="M18" s="17"/>
      <c r="N18" s="17"/>
      <c r="O18" s="17"/>
      <c r="P18" s="17"/>
    </row>
    <row r="19" spans="2:16" ht="16.2" thickBot="1" x14ac:dyDescent="0.3">
      <c r="B19" s="15" t="s">
        <v>13</v>
      </c>
      <c r="C19" s="18"/>
      <c r="D19" s="18"/>
      <c r="E19" s="18"/>
      <c r="F19" s="18"/>
      <c r="G19" s="18"/>
      <c r="H19" s="18"/>
      <c r="I19" s="18"/>
      <c r="J19" s="18"/>
      <c r="K19" s="18"/>
      <c r="L19" s="18"/>
      <c r="M19" s="18"/>
      <c r="N19" s="18"/>
      <c r="O19" s="18"/>
      <c r="P19" s="18"/>
    </row>
    <row r="20" spans="2:16" ht="16.2" thickBot="1" x14ac:dyDescent="0.3">
      <c r="B20" s="5" t="s">
        <v>16</v>
      </c>
      <c r="C20" s="6"/>
      <c r="D20" s="6"/>
      <c r="E20" s="6"/>
      <c r="F20" s="6"/>
      <c r="G20" s="6"/>
      <c r="H20" s="6"/>
      <c r="I20" s="6"/>
      <c r="J20" s="6"/>
      <c r="K20" s="6"/>
      <c r="L20" s="6"/>
      <c r="M20" s="6"/>
      <c r="N20" s="6"/>
      <c r="O20" s="6"/>
      <c r="P20" s="7"/>
    </row>
    <row r="21" spans="2:16" ht="15.6" x14ac:dyDescent="0.25">
      <c r="B21" s="13" t="s">
        <v>12</v>
      </c>
      <c r="C21" s="14"/>
      <c r="D21" s="14"/>
      <c r="E21" s="14"/>
      <c r="F21" s="14"/>
      <c r="G21" s="14"/>
      <c r="H21" s="14"/>
      <c r="I21" s="14"/>
      <c r="J21" s="14"/>
      <c r="K21" s="14"/>
      <c r="L21" s="14"/>
      <c r="M21" s="14"/>
      <c r="N21" s="14"/>
      <c r="O21" s="14"/>
      <c r="P21" s="14"/>
    </row>
    <row r="22" spans="2:16" ht="15.6" x14ac:dyDescent="0.25">
      <c r="B22" s="15" t="s">
        <v>13</v>
      </c>
      <c r="C22" s="19"/>
      <c r="D22" s="19"/>
      <c r="E22" s="19"/>
      <c r="F22" s="19"/>
      <c r="G22" s="19"/>
      <c r="H22" s="19"/>
      <c r="I22" s="19"/>
      <c r="J22" s="19"/>
      <c r="K22" s="19"/>
      <c r="L22" s="19"/>
      <c r="M22" s="19"/>
      <c r="N22" s="19"/>
      <c r="O22" s="19"/>
      <c r="P22" s="19"/>
    </row>
    <row r="23" spans="2:16" ht="16.2" thickBot="1" x14ac:dyDescent="0.3">
      <c r="B23" s="38" t="s">
        <v>45</v>
      </c>
      <c r="C23" s="22"/>
      <c r="D23" s="22"/>
      <c r="E23" s="22"/>
      <c r="F23" s="22"/>
      <c r="G23" s="22"/>
      <c r="H23" s="22"/>
      <c r="I23" s="22"/>
      <c r="J23" s="22"/>
      <c r="K23" s="22"/>
      <c r="L23" s="22"/>
      <c r="M23" s="22"/>
      <c r="N23" s="22"/>
      <c r="O23" s="22"/>
      <c r="P23" s="22"/>
    </row>
    <row r="24" spans="2:16" ht="16.2" thickBot="1" x14ac:dyDescent="0.3">
      <c r="B24" s="38" t="s">
        <v>48</v>
      </c>
      <c r="C24" s="72"/>
      <c r="D24" s="73"/>
      <c r="E24" s="73"/>
      <c r="F24" s="73"/>
      <c r="G24" s="73"/>
      <c r="H24" s="73"/>
      <c r="I24" s="73"/>
      <c r="J24" s="73"/>
      <c r="K24" s="73"/>
      <c r="L24" s="73"/>
      <c r="M24" s="73"/>
      <c r="N24" s="73"/>
      <c r="O24" s="73"/>
      <c r="P24" s="73"/>
    </row>
    <row r="25" spans="2:16" ht="16.2" thickBot="1" x14ac:dyDescent="0.3">
      <c r="B25" s="5" t="s">
        <v>17</v>
      </c>
      <c r="C25" s="6"/>
      <c r="D25" s="6"/>
      <c r="E25" s="6"/>
      <c r="F25" s="6"/>
      <c r="G25" s="6"/>
      <c r="H25" s="6"/>
      <c r="I25" s="6"/>
      <c r="J25" s="6"/>
      <c r="K25" s="6"/>
      <c r="L25" s="6"/>
      <c r="M25" s="6"/>
      <c r="N25" s="6"/>
      <c r="O25" s="6"/>
      <c r="P25" s="7"/>
    </row>
    <row r="26" spans="2:16" ht="15.6" x14ac:dyDescent="0.25">
      <c r="B26" s="13" t="s">
        <v>12</v>
      </c>
      <c r="C26" s="14"/>
      <c r="D26" s="14"/>
      <c r="E26" s="14"/>
      <c r="F26" s="14"/>
      <c r="G26" s="14"/>
      <c r="H26" s="14"/>
      <c r="I26" s="14"/>
      <c r="J26" s="14"/>
      <c r="K26" s="14"/>
      <c r="L26" s="14"/>
      <c r="M26" s="14"/>
      <c r="N26" s="14"/>
      <c r="O26" s="14"/>
      <c r="P26" s="14"/>
    </row>
    <row r="27" spans="2:16" ht="15.6" x14ac:dyDescent="0.25">
      <c r="B27" s="15" t="s">
        <v>13</v>
      </c>
      <c r="C27" s="20"/>
      <c r="D27" s="20"/>
      <c r="E27" s="20"/>
      <c r="F27" s="20"/>
      <c r="G27" s="20"/>
      <c r="H27" s="20"/>
      <c r="I27" s="20"/>
      <c r="J27" s="20"/>
      <c r="K27" s="20"/>
      <c r="L27" s="20"/>
      <c r="M27" s="20"/>
      <c r="N27" s="20"/>
      <c r="O27" s="20"/>
      <c r="P27" s="20"/>
    </row>
    <row r="28" spans="2:16" ht="16.2" thickBot="1" x14ac:dyDescent="0.3">
      <c r="B28" s="21" t="s">
        <v>46</v>
      </c>
      <c r="C28" s="22"/>
      <c r="D28" s="22"/>
      <c r="E28" s="22"/>
      <c r="F28" s="22"/>
      <c r="G28" s="22"/>
      <c r="H28" s="22"/>
      <c r="I28" s="22"/>
      <c r="J28" s="22"/>
      <c r="K28" s="22"/>
      <c r="L28" s="22"/>
      <c r="M28" s="22"/>
      <c r="N28" s="22"/>
      <c r="O28" s="22"/>
      <c r="P28" s="22"/>
    </row>
    <row r="29" spans="2:16" ht="16.2" thickBot="1" x14ac:dyDescent="0.3">
      <c r="B29" s="5" t="s">
        <v>18</v>
      </c>
      <c r="C29" s="6"/>
      <c r="D29" s="6"/>
      <c r="E29" s="6"/>
      <c r="F29" s="6"/>
      <c r="G29" s="6"/>
      <c r="H29" s="6"/>
      <c r="I29" s="6"/>
      <c r="J29" s="6"/>
      <c r="K29" s="6"/>
      <c r="L29" s="6"/>
      <c r="M29" s="6"/>
      <c r="N29" s="6"/>
      <c r="O29" s="6"/>
      <c r="P29" s="7"/>
    </row>
    <row r="30" spans="2:16" ht="15.6" x14ac:dyDescent="0.25">
      <c r="B30" s="13" t="s">
        <v>12</v>
      </c>
      <c r="C30" s="23"/>
      <c r="D30" s="23"/>
      <c r="E30" s="23"/>
      <c r="F30" s="23"/>
      <c r="G30" s="23"/>
      <c r="H30" s="23"/>
      <c r="I30" s="23"/>
      <c r="J30" s="23"/>
      <c r="K30" s="23"/>
      <c r="L30" s="23"/>
      <c r="M30" s="23"/>
      <c r="N30" s="23"/>
      <c r="O30" s="23"/>
      <c r="P30" s="23"/>
    </row>
    <row r="31" spans="2:16" ht="16.2" thickBot="1" x14ac:dyDescent="0.3">
      <c r="B31" s="15" t="s">
        <v>13</v>
      </c>
      <c r="C31" s="27"/>
      <c r="D31" s="27"/>
      <c r="E31" s="27"/>
      <c r="F31" s="27"/>
      <c r="G31" s="27"/>
      <c r="H31" s="27"/>
      <c r="I31" s="27"/>
      <c r="J31" s="27"/>
      <c r="K31" s="27"/>
      <c r="L31" s="27"/>
      <c r="M31" s="27"/>
      <c r="N31" s="27"/>
      <c r="O31" s="27"/>
      <c r="P31" s="27"/>
    </row>
    <row r="32" spans="2:16" ht="16.2" thickBot="1" x14ac:dyDescent="0.3">
      <c r="B32" s="5" t="s">
        <v>53</v>
      </c>
      <c r="C32" s="24"/>
      <c r="D32" s="24"/>
      <c r="E32" s="24"/>
      <c r="F32" s="24"/>
      <c r="G32" s="24"/>
      <c r="H32" s="24"/>
      <c r="I32" s="24"/>
      <c r="J32" s="24"/>
      <c r="K32" s="24"/>
      <c r="L32" s="24"/>
      <c r="M32" s="24"/>
      <c r="N32" s="24"/>
      <c r="O32" s="24"/>
      <c r="P32" s="24"/>
    </row>
    <row r="33" spans="2:16" ht="16.2" thickBot="1" x14ac:dyDescent="0.3">
      <c r="B33" s="8" t="s">
        <v>19</v>
      </c>
      <c r="C33" s="9"/>
      <c r="D33" s="9"/>
      <c r="E33" s="9"/>
      <c r="F33" s="9"/>
      <c r="G33" s="9"/>
      <c r="H33" s="9"/>
      <c r="I33" s="9"/>
      <c r="J33" s="9"/>
      <c r="K33" s="9"/>
      <c r="L33" s="9"/>
      <c r="M33" s="9"/>
      <c r="N33" s="9"/>
      <c r="O33" s="9"/>
      <c r="P33" s="10"/>
    </row>
    <row r="34" spans="2:16" ht="16.2" thickBot="1" x14ac:dyDescent="0.3">
      <c r="B34" s="25" t="s">
        <v>20</v>
      </c>
      <c r="C34" s="26"/>
      <c r="D34" s="26"/>
      <c r="E34" s="26"/>
      <c r="F34" s="26"/>
      <c r="G34" s="26"/>
      <c r="H34" s="26"/>
      <c r="I34" s="26"/>
      <c r="J34" s="26"/>
      <c r="K34" s="26"/>
      <c r="L34" s="27"/>
      <c r="M34" s="53"/>
      <c r="N34" s="53"/>
      <c r="O34" s="26"/>
      <c r="P34" s="27"/>
    </row>
    <row r="35" spans="2:16" ht="16.2" thickBot="1" x14ac:dyDescent="0.3">
      <c r="B35" s="5" t="s">
        <v>77</v>
      </c>
      <c r="C35" s="6"/>
      <c r="D35" s="6"/>
      <c r="E35" s="6"/>
      <c r="F35" s="6"/>
      <c r="G35" s="6"/>
      <c r="H35" s="6"/>
      <c r="I35" s="6"/>
      <c r="J35" s="6"/>
      <c r="K35" s="6"/>
      <c r="L35" s="6"/>
      <c r="M35" s="6"/>
      <c r="N35" s="6"/>
      <c r="O35" s="6"/>
      <c r="P35" s="7"/>
    </row>
    <row r="36" spans="2:16" ht="15.6" x14ac:dyDescent="0.25">
      <c r="B36" s="28" t="s">
        <v>21</v>
      </c>
      <c r="C36" s="29"/>
      <c r="D36" s="29"/>
      <c r="E36" s="29"/>
      <c r="F36" s="29"/>
      <c r="G36" s="29"/>
      <c r="H36" s="29"/>
      <c r="I36" s="29"/>
      <c r="J36" s="29"/>
      <c r="K36" s="29"/>
      <c r="L36" s="30"/>
      <c r="M36" s="54"/>
      <c r="N36" s="54"/>
      <c r="O36" s="29"/>
      <c r="P36" s="30"/>
    </row>
    <row r="37" spans="2:16" ht="15.6" x14ac:dyDescent="0.25">
      <c r="B37" s="31" t="s">
        <v>22</v>
      </c>
      <c r="C37" s="29"/>
      <c r="D37" s="29"/>
      <c r="E37" s="29"/>
      <c r="F37" s="29"/>
      <c r="G37" s="29"/>
      <c r="H37" s="29"/>
      <c r="I37" s="29"/>
      <c r="J37" s="29"/>
      <c r="K37" s="29"/>
      <c r="L37" s="30"/>
      <c r="M37" s="54"/>
      <c r="N37" s="54"/>
      <c r="O37" s="29"/>
      <c r="P37" s="30"/>
    </row>
    <row r="38" spans="2:16" ht="15.6" x14ac:dyDescent="0.25">
      <c r="B38" s="31" t="s">
        <v>23</v>
      </c>
      <c r="C38" s="29"/>
      <c r="D38" s="29"/>
      <c r="E38" s="29"/>
      <c r="F38" s="29"/>
      <c r="G38" s="29"/>
      <c r="H38" s="29"/>
      <c r="I38" s="29"/>
      <c r="J38" s="29"/>
      <c r="K38" s="29"/>
      <c r="L38" s="30"/>
      <c r="M38" s="54"/>
      <c r="N38" s="54"/>
      <c r="O38" s="29"/>
      <c r="P38" s="30"/>
    </row>
    <row r="39" spans="2:16" ht="15.6" x14ac:dyDescent="0.25">
      <c r="B39" s="32" t="s">
        <v>24</v>
      </c>
      <c r="C39" s="29"/>
      <c r="D39" s="29"/>
      <c r="E39" s="29"/>
      <c r="F39" s="29"/>
      <c r="G39" s="29"/>
      <c r="H39" s="29"/>
      <c r="I39" s="29"/>
      <c r="J39" s="29"/>
      <c r="K39" s="29"/>
      <c r="L39" s="30"/>
      <c r="M39" s="54"/>
      <c r="N39" s="54"/>
      <c r="O39" s="29"/>
      <c r="P39" s="30"/>
    </row>
    <row r="40" spans="2:16" ht="15.6" x14ac:dyDescent="0.25">
      <c r="B40" s="32" t="s">
        <v>53</v>
      </c>
      <c r="C40" s="27"/>
      <c r="D40" s="27"/>
      <c r="E40" s="27"/>
      <c r="F40" s="27"/>
      <c r="G40" s="27"/>
      <c r="H40" s="27"/>
      <c r="I40" s="27"/>
      <c r="J40" s="27"/>
      <c r="K40" s="27"/>
      <c r="L40" s="27"/>
      <c r="M40" s="27"/>
      <c r="N40" s="27"/>
      <c r="O40" s="27"/>
      <c r="P40" s="27"/>
    </row>
    <row r="41" spans="2:16" ht="15.6" x14ac:dyDescent="0.25">
      <c r="B41" s="112" t="s">
        <v>78</v>
      </c>
      <c r="C41" s="53"/>
      <c r="D41" s="53"/>
      <c r="E41" s="53"/>
      <c r="F41" s="53"/>
      <c r="G41" s="53"/>
      <c r="H41" s="53"/>
      <c r="I41" s="53"/>
      <c r="J41" s="53"/>
      <c r="K41" s="53"/>
      <c r="L41" s="53"/>
      <c r="M41" s="53"/>
      <c r="N41" s="53"/>
      <c r="O41" s="53"/>
      <c r="P41" s="53"/>
    </row>
    <row r="42" spans="2:16" ht="16.2" thickBot="1" x14ac:dyDescent="0.3">
      <c r="B42" s="112" t="s">
        <v>79</v>
      </c>
      <c r="C42" s="53"/>
      <c r="D42" s="53"/>
      <c r="E42" s="53"/>
      <c r="F42" s="53"/>
      <c r="G42" s="53"/>
      <c r="H42" s="53"/>
      <c r="I42" s="53"/>
      <c r="J42" s="53"/>
      <c r="K42" s="53"/>
      <c r="L42" s="53"/>
      <c r="M42" s="53"/>
      <c r="N42" s="53"/>
      <c r="O42" s="53"/>
      <c r="P42" s="53"/>
    </row>
    <row r="43" spans="2:16" ht="16.2" thickBot="1" x14ac:dyDescent="0.3">
      <c r="B43" s="59" t="s">
        <v>25</v>
      </c>
      <c r="C43" s="56"/>
      <c r="D43" s="56"/>
      <c r="E43" s="56"/>
      <c r="F43" s="56"/>
      <c r="G43" s="56"/>
      <c r="H43" s="56"/>
      <c r="I43" s="56"/>
      <c r="J43" s="56"/>
      <c r="K43" s="56"/>
      <c r="L43" s="56"/>
      <c r="M43" s="56"/>
      <c r="N43" s="56"/>
      <c r="O43" s="56"/>
      <c r="P43" s="56"/>
    </row>
    <row r="44" spans="2:16" ht="16.2" thickBot="1" x14ac:dyDescent="0.3">
      <c r="B44" s="59" t="s">
        <v>44</v>
      </c>
      <c r="C44" s="37"/>
      <c r="D44" s="37"/>
      <c r="E44" s="37"/>
      <c r="F44" s="37"/>
      <c r="G44" s="37"/>
      <c r="H44" s="37"/>
      <c r="I44" s="37"/>
      <c r="J44" s="37"/>
      <c r="K44" s="37"/>
      <c r="L44" s="37"/>
      <c r="M44" s="37"/>
      <c r="N44" s="37"/>
      <c r="O44" s="37"/>
      <c r="P44" s="37"/>
    </row>
    <row r="45" spans="2:16" ht="16.2" thickBot="1" x14ac:dyDescent="0.3">
      <c r="B45" s="113" t="s">
        <v>26</v>
      </c>
      <c r="C45" s="37"/>
      <c r="D45" s="37"/>
      <c r="E45" s="37"/>
      <c r="F45" s="37"/>
      <c r="G45" s="37"/>
      <c r="H45" s="37"/>
      <c r="I45" s="37"/>
      <c r="J45" s="37"/>
      <c r="K45" s="37"/>
      <c r="L45" s="37"/>
      <c r="M45" s="37"/>
      <c r="N45" s="37"/>
      <c r="O45" s="37"/>
      <c r="P45" s="37"/>
    </row>
    <row r="46" spans="2:16" ht="16.2" thickBot="1" x14ac:dyDescent="0.3">
      <c r="B46" s="113" t="s">
        <v>27</v>
      </c>
      <c r="C46" s="37"/>
      <c r="D46" s="37"/>
      <c r="E46" s="37"/>
      <c r="F46" s="37"/>
      <c r="G46" s="37"/>
      <c r="H46" s="37"/>
      <c r="I46" s="37"/>
      <c r="J46" s="37"/>
      <c r="K46" s="37"/>
      <c r="L46" s="37"/>
      <c r="M46" s="37"/>
      <c r="N46" s="37"/>
      <c r="O46" s="37"/>
      <c r="P46" s="37"/>
    </row>
    <row r="47" spans="2:16" ht="16.2" thickBot="1" x14ac:dyDescent="0.3">
      <c r="B47" s="114" t="s">
        <v>28</v>
      </c>
      <c r="C47" s="6"/>
      <c r="D47" s="6"/>
      <c r="E47" s="6"/>
      <c r="F47" s="6"/>
      <c r="G47" s="6"/>
      <c r="H47" s="6"/>
      <c r="I47" s="6"/>
      <c r="J47" s="6"/>
      <c r="K47" s="6"/>
      <c r="L47" s="6"/>
      <c r="M47" s="6"/>
      <c r="N47" s="6"/>
      <c r="O47" s="6"/>
      <c r="P47" s="7"/>
    </row>
    <row r="48" spans="2:16" ht="15.6" x14ac:dyDescent="0.25">
      <c r="B48" s="115" t="s">
        <v>29</v>
      </c>
      <c r="C48" s="23"/>
      <c r="D48" s="23"/>
      <c r="E48" s="23"/>
      <c r="F48" s="23"/>
      <c r="G48" s="23"/>
      <c r="H48" s="23"/>
      <c r="I48" s="23"/>
      <c r="J48" s="23"/>
      <c r="K48" s="23"/>
      <c r="L48" s="23"/>
      <c r="M48" s="23"/>
      <c r="N48" s="23"/>
      <c r="O48" s="23"/>
      <c r="P48" s="23"/>
    </row>
    <row r="49" spans="2:16" ht="15.6" x14ac:dyDescent="0.25">
      <c r="B49" s="60" t="s">
        <v>30</v>
      </c>
      <c r="C49" s="29"/>
      <c r="D49" s="29"/>
      <c r="E49" s="29"/>
      <c r="F49" s="29"/>
      <c r="G49" s="29"/>
      <c r="H49" s="29"/>
      <c r="I49" s="29"/>
      <c r="J49" s="29"/>
      <c r="K49" s="29"/>
      <c r="L49" s="30"/>
      <c r="M49" s="54"/>
      <c r="N49" s="54"/>
      <c r="O49" s="29"/>
      <c r="P49" s="30"/>
    </row>
    <row r="50" spans="2:16" ht="15.6" x14ac:dyDescent="0.25">
      <c r="B50" s="61" t="s">
        <v>80</v>
      </c>
      <c r="C50" s="29"/>
      <c r="D50" s="29"/>
      <c r="E50" s="29"/>
      <c r="F50" s="29"/>
      <c r="G50" s="29"/>
      <c r="H50" s="29"/>
      <c r="I50" s="29"/>
      <c r="J50" s="29"/>
      <c r="K50" s="29"/>
      <c r="L50" s="30"/>
      <c r="M50" s="54"/>
      <c r="N50" s="54"/>
      <c r="O50" s="29"/>
      <c r="P50" s="30"/>
    </row>
    <row r="51" spans="2:16" ht="16.2" thickBot="1" x14ac:dyDescent="0.3">
      <c r="B51" s="61" t="s">
        <v>81</v>
      </c>
      <c r="C51" s="26"/>
      <c r="D51" s="26"/>
      <c r="E51" s="26"/>
      <c r="F51" s="26"/>
      <c r="G51" s="26"/>
      <c r="H51" s="26"/>
      <c r="I51" s="26"/>
      <c r="J51" s="26"/>
      <c r="K51" s="26"/>
      <c r="L51" s="27"/>
      <c r="M51" s="53"/>
      <c r="N51" s="53"/>
      <c r="O51" s="26"/>
      <c r="P51" s="27"/>
    </row>
    <row r="52" spans="2:16" ht="16.2" thickBot="1" x14ac:dyDescent="0.3">
      <c r="B52" s="61" t="s">
        <v>31</v>
      </c>
      <c r="C52" s="37"/>
      <c r="D52" s="37"/>
      <c r="E52" s="37"/>
      <c r="F52" s="37"/>
      <c r="G52" s="37"/>
      <c r="H52" s="37"/>
      <c r="I52" s="37"/>
      <c r="J52" s="37"/>
      <c r="K52" s="37"/>
      <c r="L52" s="37"/>
      <c r="M52" s="37"/>
      <c r="N52" s="37"/>
      <c r="O52" s="37"/>
      <c r="P52" s="37"/>
    </row>
    <row r="53" spans="2:16" ht="16.2" thickBot="1" x14ac:dyDescent="0.3">
      <c r="B53" s="113" t="s">
        <v>32</v>
      </c>
      <c r="C53" s="37"/>
      <c r="D53" s="37"/>
      <c r="E53" s="37"/>
      <c r="F53" s="37"/>
      <c r="G53" s="37"/>
      <c r="H53" s="37"/>
      <c r="I53" s="37"/>
      <c r="J53" s="37"/>
      <c r="K53" s="37"/>
      <c r="L53" s="37"/>
      <c r="M53" s="37"/>
      <c r="N53" s="37"/>
      <c r="O53" s="37"/>
      <c r="P53" s="37"/>
    </row>
    <row r="54" spans="2:16" ht="16.2" thickBot="1" x14ac:dyDescent="0.3">
      <c r="B54" s="62" t="s">
        <v>33</v>
      </c>
      <c r="C54" s="3"/>
      <c r="D54" s="3"/>
      <c r="E54" s="3"/>
      <c r="F54" s="3"/>
      <c r="G54" s="3"/>
      <c r="H54" s="3"/>
      <c r="I54" s="3"/>
      <c r="J54" s="3"/>
      <c r="K54" s="3"/>
      <c r="L54" s="3"/>
      <c r="M54" s="3"/>
      <c r="N54" s="3"/>
      <c r="O54" s="3"/>
      <c r="P54" s="4"/>
    </row>
    <row r="55" spans="2:16" ht="15.6" x14ac:dyDescent="0.25">
      <c r="B55" s="63" t="s">
        <v>47</v>
      </c>
      <c r="C55" s="23"/>
      <c r="D55" s="23"/>
      <c r="E55" s="23"/>
      <c r="F55" s="23"/>
      <c r="G55" s="23"/>
      <c r="H55" s="23"/>
      <c r="I55" s="23"/>
      <c r="J55" s="23"/>
      <c r="K55" s="23"/>
      <c r="L55" s="23"/>
      <c r="M55" s="23"/>
      <c r="N55" s="23"/>
      <c r="O55" s="23"/>
      <c r="P55" s="23"/>
    </row>
    <row r="56" spans="2:16" ht="15.6" x14ac:dyDescent="0.25">
      <c r="B56" s="64" t="s">
        <v>82</v>
      </c>
      <c r="C56" s="33"/>
      <c r="D56" s="33"/>
      <c r="E56" s="33"/>
      <c r="F56" s="33"/>
      <c r="G56" s="33"/>
      <c r="H56" s="33"/>
      <c r="I56" s="33"/>
      <c r="J56" s="33"/>
      <c r="K56" s="33"/>
      <c r="L56" s="33"/>
      <c r="M56" s="33"/>
      <c r="N56" s="33"/>
      <c r="O56" s="33"/>
      <c r="P56" s="33"/>
    </row>
    <row r="57" spans="2:16" ht="16.2" thickBot="1" x14ac:dyDescent="0.3">
      <c r="B57" s="65" t="s">
        <v>34</v>
      </c>
      <c r="C57" s="34"/>
      <c r="D57" s="34"/>
      <c r="E57" s="34"/>
      <c r="F57" s="34"/>
      <c r="G57" s="34"/>
      <c r="H57" s="34"/>
      <c r="I57" s="34"/>
      <c r="J57" s="34"/>
      <c r="K57" s="34"/>
      <c r="L57" s="34"/>
      <c r="M57" s="34"/>
      <c r="N57" s="34"/>
      <c r="O57" s="34"/>
      <c r="P57" s="34"/>
    </row>
    <row r="58" spans="2:16" ht="16.2" thickBot="1" x14ac:dyDescent="0.3">
      <c r="B58" s="66" t="s">
        <v>35</v>
      </c>
      <c r="C58" s="116"/>
      <c r="D58" s="116"/>
      <c r="E58" s="116"/>
      <c r="F58" s="116"/>
      <c r="G58" s="116"/>
      <c r="H58" s="116"/>
      <c r="I58" s="116"/>
      <c r="J58" s="116"/>
      <c r="K58" s="116"/>
      <c r="L58" s="116"/>
      <c r="M58" s="116"/>
      <c r="N58" s="116"/>
      <c r="O58" s="116"/>
      <c r="P58" s="116"/>
    </row>
    <row r="59" spans="2:16" ht="16.2" thickBot="1" x14ac:dyDescent="0.3">
      <c r="B59" s="66" t="s">
        <v>36</v>
      </c>
      <c r="C59" s="116"/>
      <c r="D59" s="116"/>
      <c r="E59" s="116"/>
      <c r="F59" s="116"/>
      <c r="G59" s="116"/>
      <c r="H59" s="116"/>
      <c r="I59" s="116"/>
      <c r="J59" s="116"/>
      <c r="K59" s="116"/>
      <c r="L59" s="116"/>
      <c r="M59" s="116"/>
      <c r="N59" s="116"/>
      <c r="O59" s="116"/>
      <c r="P59" s="116"/>
    </row>
    <row r="60" spans="2:16" ht="16.2" thickBot="1" x14ac:dyDescent="0.35">
      <c r="B60" s="67" t="s">
        <v>37</v>
      </c>
      <c r="C60" s="116"/>
      <c r="D60" s="116"/>
      <c r="E60" s="116"/>
      <c r="F60" s="116"/>
      <c r="G60" s="116"/>
      <c r="H60" s="116"/>
      <c r="I60" s="116"/>
      <c r="J60" s="116"/>
      <c r="K60" s="116"/>
      <c r="L60" s="116"/>
      <c r="M60" s="116"/>
      <c r="N60" s="116"/>
      <c r="O60" s="116"/>
      <c r="P60" s="116"/>
    </row>
    <row r="61" spans="2:16" ht="13.8" thickBot="1" x14ac:dyDescent="0.3">
      <c r="B61" s="68"/>
      <c r="C61" s="117"/>
      <c r="D61" s="117"/>
      <c r="E61" s="117"/>
      <c r="F61" s="117"/>
      <c r="G61" s="117"/>
      <c r="H61" s="117"/>
      <c r="I61" s="117"/>
      <c r="J61" s="117"/>
      <c r="K61" s="117"/>
      <c r="L61" s="117"/>
      <c r="M61" s="117"/>
      <c r="N61" s="117"/>
      <c r="O61" s="117"/>
      <c r="P61" s="118"/>
    </row>
    <row r="62" spans="2:16" ht="18" thickBot="1" x14ac:dyDescent="0.3">
      <c r="B62" s="69" t="s">
        <v>38</v>
      </c>
      <c r="C62" s="35">
        <f t="shared" ref="C62:P62" si="0">SUM(C12:C22)+SUM(C26:C27)+SUM(C30:C44)+SUM(C45:C60)</f>
        <v>0</v>
      </c>
      <c r="D62" s="35">
        <f t="shared" si="0"/>
        <v>0</v>
      </c>
      <c r="E62" s="35">
        <f t="shared" si="0"/>
        <v>0</v>
      </c>
      <c r="F62" s="35">
        <f t="shared" si="0"/>
        <v>0</v>
      </c>
      <c r="G62" s="35">
        <f t="shared" si="0"/>
        <v>0</v>
      </c>
      <c r="H62" s="35">
        <f t="shared" si="0"/>
        <v>0</v>
      </c>
      <c r="I62" s="35">
        <f t="shared" si="0"/>
        <v>0</v>
      </c>
      <c r="J62" s="35">
        <f t="shared" si="0"/>
        <v>0</v>
      </c>
      <c r="K62" s="35">
        <f t="shared" si="0"/>
        <v>0</v>
      </c>
      <c r="L62" s="35">
        <f t="shared" si="0"/>
        <v>0</v>
      </c>
      <c r="M62" s="35">
        <f t="shared" si="0"/>
        <v>0</v>
      </c>
      <c r="N62" s="35">
        <f t="shared" si="0"/>
        <v>0</v>
      </c>
      <c r="O62" s="35">
        <f t="shared" si="0"/>
        <v>0</v>
      </c>
      <c r="P62" s="35">
        <f t="shared" si="0"/>
        <v>0</v>
      </c>
    </row>
  </sheetData>
  <mergeCells count="5">
    <mergeCell ref="B11:P11"/>
    <mergeCell ref="B1:P1"/>
    <mergeCell ref="B2:P2"/>
    <mergeCell ref="B4:P4"/>
    <mergeCell ref="B5:P5"/>
  </mergeCells>
  <printOptions horizontalCentered="1"/>
  <pageMargins left="0.25" right="0.25" top="0.5" bottom="0.5" header="0.5" footer="0.3"/>
  <pageSetup scale="60" fitToHeight="2" orientation="landscape" r:id="rId1"/>
  <headerFooter alignWithMargins="0">
    <oddFooter>&amp;R&amp;A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474F87-CB8F-4D21-8E9F-357EF8A1714F}">
  <sheetPr>
    <pageSetUpPr fitToPage="1"/>
  </sheetPr>
  <dimension ref="A1:O24"/>
  <sheetViews>
    <sheetView workbookViewId="0">
      <selection activeCell="B11" sqref="B11:O15"/>
    </sheetView>
  </sheetViews>
  <sheetFormatPr defaultColWidth="8.42578125" defaultRowHeight="16.5" customHeight="1" x14ac:dyDescent="0.25"/>
  <cols>
    <col min="1" max="1" width="49.140625" style="1" customWidth="1"/>
    <col min="2" max="16384" width="8.42578125" style="1"/>
  </cols>
  <sheetData>
    <row r="1" spans="1:15" ht="16.5" customHeight="1" x14ac:dyDescent="0.25">
      <c r="A1" s="211" t="s">
        <v>84</v>
      </c>
      <c r="B1" s="212"/>
      <c r="C1" s="212"/>
      <c r="D1" s="212"/>
      <c r="E1" s="212"/>
      <c r="F1" s="212"/>
      <c r="G1" s="212"/>
      <c r="H1" s="212"/>
      <c r="I1" s="212"/>
      <c r="J1" s="212"/>
      <c r="K1" s="212"/>
      <c r="L1" s="212"/>
      <c r="M1" s="212"/>
      <c r="N1" s="212"/>
      <c r="O1" s="212"/>
    </row>
    <row r="2" spans="1:15" ht="16.5" customHeight="1" x14ac:dyDescent="0.25">
      <c r="A2" s="213" t="str">
        <f>'FormsList&amp;FilerInfo'!B2</f>
        <v>Apple Valley Choice Energy</v>
      </c>
      <c r="B2" s="214"/>
      <c r="C2" s="214"/>
      <c r="D2" s="214"/>
      <c r="E2" s="214"/>
      <c r="F2" s="214"/>
      <c r="G2" s="214"/>
      <c r="H2" s="214"/>
      <c r="I2" s="214"/>
      <c r="J2" s="214"/>
      <c r="K2" s="214"/>
      <c r="L2" s="214"/>
      <c r="M2" s="214"/>
      <c r="N2" s="214"/>
      <c r="O2" s="214"/>
    </row>
    <row r="3" spans="1:15" ht="16.5" customHeight="1" x14ac:dyDescent="0.25">
      <c r="A3" s="119"/>
      <c r="B3" s="120"/>
      <c r="C3" s="120"/>
      <c r="D3" s="120"/>
      <c r="E3" s="120"/>
      <c r="F3" s="120"/>
      <c r="G3" s="120"/>
      <c r="H3" s="120"/>
      <c r="I3" s="120"/>
      <c r="J3" s="120"/>
      <c r="K3" s="120"/>
      <c r="L3" s="120"/>
      <c r="M3" s="120"/>
      <c r="N3" s="120"/>
      <c r="O3" s="120"/>
    </row>
    <row r="4" spans="1:15" ht="16.5" customHeight="1" x14ac:dyDescent="0.25">
      <c r="A4" s="215" t="s">
        <v>85</v>
      </c>
      <c r="B4" s="216"/>
      <c r="C4" s="216"/>
      <c r="D4" s="216"/>
      <c r="E4" s="216"/>
      <c r="F4" s="216"/>
      <c r="G4" s="216"/>
      <c r="H4" s="216"/>
      <c r="I4" s="216"/>
      <c r="J4" s="216"/>
      <c r="K4" s="216"/>
      <c r="L4" s="216"/>
      <c r="M4" s="216"/>
      <c r="N4" s="216"/>
      <c r="O4" s="216"/>
    </row>
    <row r="5" spans="1:15" ht="16.5" customHeight="1" x14ac:dyDescent="0.25">
      <c r="A5" s="217" t="s">
        <v>55</v>
      </c>
      <c r="B5" s="218"/>
      <c r="C5" s="218"/>
      <c r="D5" s="218"/>
      <c r="E5" s="218"/>
      <c r="F5" s="218"/>
      <c r="G5" s="218"/>
      <c r="H5" s="218"/>
      <c r="I5" s="218"/>
      <c r="J5" s="218"/>
      <c r="K5" s="218"/>
      <c r="L5" s="218"/>
      <c r="M5" s="218"/>
      <c r="N5" s="218"/>
      <c r="O5" s="218"/>
    </row>
    <row r="6" spans="1:15" ht="22.5" customHeight="1" thickBot="1" x14ac:dyDescent="0.3">
      <c r="A6" s="121"/>
      <c r="B6" s="122"/>
      <c r="C6" s="122"/>
      <c r="D6" s="122"/>
      <c r="E6" s="122"/>
      <c r="F6" s="122"/>
      <c r="G6" s="122"/>
      <c r="H6" s="122"/>
      <c r="I6" s="122"/>
      <c r="J6" s="122"/>
      <c r="K6" s="122"/>
      <c r="L6" s="122"/>
      <c r="M6" s="122"/>
      <c r="N6" s="122"/>
      <c r="O6" s="122"/>
    </row>
    <row r="7" spans="1:15" ht="16.5" customHeight="1" thickBot="1" x14ac:dyDescent="0.35">
      <c r="A7" s="123"/>
      <c r="B7" s="124">
        <v>2019</v>
      </c>
      <c r="C7" s="124">
        <v>2020</v>
      </c>
      <c r="D7" s="124">
        <v>2021</v>
      </c>
      <c r="E7" s="124">
        <v>2022</v>
      </c>
      <c r="F7" s="124">
        <v>2023</v>
      </c>
      <c r="G7" s="124">
        <v>2024</v>
      </c>
      <c r="H7" s="124">
        <v>2025</v>
      </c>
      <c r="I7" s="124">
        <v>2026</v>
      </c>
      <c r="J7" s="124">
        <v>2027</v>
      </c>
      <c r="K7" s="124">
        <v>2028</v>
      </c>
      <c r="L7" s="124">
        <v>2029</v>
      </c>
      <c r="M7" s="124">
        <v>2030</v>
      </c>
      <c r="N7" s="124">
        <v>2031</v>
      </c>
      <c r="O7" s="124">
        <v>2032</v>
      </c>
    </row>
    <row r="8" spans="1:15" ht="16.5" customHeight="1" thickBot="1" x14ac:dyDescent="0.3">
      <c r="A8" s="125"/>
      <c r="B8" s="126"/>
      <c r="C8" s="126"/>
      <c r="D8" s="126"/>
      <c r="E8" s="126"/>
      <c r="F8" s="126"/>
      <c r="G8" s="126"/>
      <c r="H8" s="126"/>
      <c r="I8" s="126"/>
      <c r="J8" s="126"/>
      <c r="K8" s="126"/>
      <c r="L8" s="126"/>
      <c r="M8" s="126"/>
      <c r="N8" s="126"/>
      <c r="O8" s="127"/>
    </row>
    <row r="9" spans="1:15" ht="16.5" customHeight="1" thickBot="1" x14ac:dyDescent="0.3">
      <c r="A9" s="128" t="s">
        <v>86</v>
      </c>
      <c r="B9" s="36">
        <v>0</v>
      </c>
      <c r="C9" s="36">
        <v>0</v>
      </c>
      <c r="D9" s="36">
        <v>0</v>
      </c>
      <c r="E9" s="36">
        <v>0</v>
      </c>
      <c r="F9" s="36">
        <v>0</v>
      </c>
      <c r="G9" s="36">
        <v>0</v>
      </c>
      <c r="H9" s="36">
        <v>0</v>
      </c>
      <c r="I9" s="36">
        <v>0</v>
      </c>
      <c r="J9" s="36">
        <v>0</v>
      </c>
      <c r="K9" s="36">
        <v>0</v>
      </c>
      <c r="L9" s="36">
        <v>0</v>
      </c>
      <c r="M9" s="36">
        <v>0</v>
      </c>
      <c r="N9" s="36">
        <v>0</v>
      </c>
      <c r="O9" s="37">
        <v>0</v>
      </c>
    </row>
    <row r="10" spans="1:15" ht="16.5" customHeight="1" thickBot="1" x14ac:dyDescent="0.3">
      <c r="A10" s="129" t="s">
        <v>87</v>
      </c>
      <c r="B10" s="130"/>
      <c r="C10" s="130"/>
      <c r="D10" s="130"/>
      <c r="E10" s="130"/>
      <c r="F10" s="130"/>
      <c r="G10" s="130"/>
      <c r="H10" s="130"/>
      <c r="I10" s="130"/>
      <c r="J10" s="130"/>
      <c r="K10" s="130"/>
      <c r="L10" s="130"/>
      <c r="M10" s="130"/>
      <c r="N10" s="130"/>
      <c r="O10" s="131"/>
    </row>
    <row r="11" spans="1:15" ht="16.5" customHeight="1" x14ac:dyDescent="0.25">
      <c r="A11" s="132" t="s">
        <v>88</v>
      </c>
      <c r="B11" s="133"/>
      <c r="C11" s="133"/>
      <c r="D11" s="133"/>
      <c r="E11" s="133"/>
      <c r="F11" s="133"/>
      <c r="G11" s="133"/>
      <c r="H11" s="133"/>
      <c r="I11" s="133"/>
      <c r="J11" s="133"/>
      <c r="K11" s="133"/>
      <c r="L11" s="133"/>
      <c r="M11" s="133"/>
      <c r="N11" s="133"/>
      <c r="O11" s="134"/>
    </row>
    <row r="12" spans="1:15" ht="16.5" customHeight="1" x14ac:dyDescent="0.25">
      <c r="A12" s="135" t="s">
        <v>89</v>
      </c>
      <c r="B12" s="136"/>
      <c r="C12" s="136"/>
      <c r="D12" s="136"/>
      <c r="E12" s="136"/>
      <c r="F12" s="136"/>
      <c r="G12" s="136"/>
      <c r="H12" s="136"/>
      <c r="I12" s="136"/>
      <c r="J12" s="136"/>
      <c r="K12" s="136"/>
      <c r="L12" s="136"/>
      <c r="M12" s="136"/>
      <c r="N12" s="136"/>
      <c r="O12" s="137"/>
    </row>
    <row r="13" spans="1:15" ht="16.5" customHeight="1" x14ac:dyDescent="0.25">
      <c r="A13" s="135" t="s">
        <v>90</v>
      </c>
      <c r="B13" s="136"/>
      <c r="C13" s="136"/>
      <c r="D13" s="136"/>
      <c r="E13" s="136"/>
      <c r="F13" s="136"/>
      <c r="G13" s="136"/>
      <c r="H13" s="136"/>
      <c r="I13" s="136"/>
      <c r="J13" s="136"/>
      <c r="K13" s="136"/>
      <c r="L13" s="136"/>
      <c r="M13" s="136"/>
      <c r="N13" s="136"/>
      <c r="O13" s="137"/>
    </row>
    <row r="14" spans="1:15" ht="16.5" customHeight="1" x14ac:dyDescent="0.25">
      <c r="A14" s="135" t="s">
        <v>91</v>
      </c>
      <c r="B14" s="136"/>
      <c r="C14" s="136"/>
      <c r="D14" s="136"/>
      <c r="E14" s="136"/>
      <c r="F14" s="136"/>
      <c r="G14" s="136"/>
      <c r="H14" s="136"/>
      <c r="I14" s="136"/>
      <c r="J14" s="136"/>
      <c r="K14" s="136"/>
      <c r="L14" s="136"/>
      <c r="M14" s="136"/>
      <c r="N14" s="136"/>
      <c r="O14" s="137"/>
    </row>
    <row r="15" spans="1:15" ht="16.5" customHeight="1" thickBot="1" x14ac:dyDescent="0.3">
      <c r="A15" s="138" t="s">
        <v>92</v>
      </c>
      <c r="B15" s="139"/>
      <c r="C15" s="139"/>
      <c r="D15" s="139"/>
      <c r="E15" s="139"/>
      <c r="F15" s="139"/>
      <c r="G15" s="139"/>
      <c r="H15" s="139"/>
      <c r="I15" s="139"/>
      <c r="J15" s="139"/>
      <c r="K15" s="139"/>
      <c r="L15" s="139"/>
      <c r="M15" s="139"/>
      <c r="N15" s="139"/>
      <c r="O15" s="140"/>
    </row>
    <row r="16" spans="1:15" ht="13.5" customHeight="1" thickTop="1" thickBot="1" x14ac:dyDescent="0.3">
      <c r="A16" s="141" t="s">
        <v>93</v>
      </c>
      <c r="B16" s="142"/>
      <c r="C16" s="142"/>
      <c r="D16" s="142"/>
      <c r="E16" s="142"/>
      <c r="F16" s="142"/>
      <c r="G16" s="142"/>
      <c r="H16" s="142"/>
      <c r="I16" s="142"/>
      <c r="J16" s="142"/>
      <c r="K16" s="142"/>
      <c r="L16" s="142"/>
      <c r="M16" s="142"/>
      <c r="N16" s="142"/>
      <c r="O16" s="142"/>
    </row>
    <row r="17" spans="1:15" ht="16.5" customHeight="1" thickBot="1" x14ac:dyDescent="0.3">
      <c r="A17" s="143" t="s">
        <v>94</v>
      </c>
      <c r="B17" s="9"/>
      <c r="C17" s="9"/>
      <c r="D17" s="9"/>
      <c r="E17" s="9"/>
      <c r="F17" s="9"/>
      <c r="G17" s="9"/>
      <c r="H17" s="9"/>
      <c r="I17" s="9"/>
      <c r="J17" s="9"/>
      <c r="K17" s="9"/>
      <c r="L17" s="9"/>
      <c r="M17" s="9"/>
      <c r="N17" s="9"/>
      <c r="O17" s="10"/>
    </row>
    <row r="18" spans="1:15" ht="16.5" customHeight="1" x14ac:dyDescent="0.25">
      <c r="A18" s="132" t="s">
        <v>88</v>
      </c>
      <c r="B18" s="144"/>
      <c r="C18" s="144"/>
      <c r="D18" s="144"/>
      <c r="E18" s="144"/>
      <c r="F18" s="144"/>
      <c r="G18" s="144"/>
      <c r="H18" s="144"/>
      <c r="I18" s="144"/>
      <c r="J18" s="144"/>
      <c r="K18" s="144"/>
      <c r="L18" s="144"/>
      <c r="M18" s="144"/>
      <c r="N18" s="144"/>
      <c r="O18" s="145"/>
    </row>
    <row r="19" spans="1:15" ht="16.5" customHeight="1" x14ac:dyDescent="0.25">
      <c r="A19" s="135" t="s">
        <v>89</v>
      </c>
      <c r="B19" s="146"/>
      <c r="C19" s="146"/>
      <c r="D19" s="146"/>
      <c r="E19" s="146"/>
      <c r="F19" s="146"/>
      <c r="G19" s="146"/>
      <c r="H19" s="146"/>
      <c r="I19" s="146"/>
      <c r="J19" s="146"/>
      <c r="K19" s="146"/>
      <c r="L19" s="146"/>
      <c r="M19" s="146"/>
      <c r="N19" s="146"/>
      <c r="O19" s="147"/>
    </row>
    <row r="20" spans="1:15" ht="16.5" customHeight="1" x14ac:dyDescent="0.25">
      <c r="A20" s="135" t="s">
        <v>90</v>
      </c>
      <c r="B20" s="146"/>
      <c r="C20" s="146"/>
      <c r="D20" s="146"/>
      <c r="E20" s="146"/>
      <c r="F20" s="146"/>
      <c r="G20" s="146"/>
      <c r="H20" s="146"/>
      <c r="I20" s="146"/>
      <c r="J20" s="146"/>
      <c r="K20" s="146"/>
      <c r="L20" s="146"/>
      <c r="M20" s="146"/>
      <c r="N20" s="146"/>
      <c r="O20" s="147"/>
    </row>
    <row r="21" spans="1:15" ht="16.5" customHeight="1" x14ac:dyDescent="0.25">
      <c r="A21" s="135" t="s">
        <v>91</v>
      </c>
      <c r="B21" s="146"/>
      <c r="C21" s="146"/>
      <c r="D21" s="146"/>
      <c r="E21" s="146"/>
      <c r="F21" s="146"/>
      <c r="G21" s="146"/>
      <c r="H21" s="146"/>
      <c r="I21" s="146"/>
      <c r="J21" s="146"/>
      <c r="K21" s="146"/>
      <c r="L21" s="146"/>
      <c r="M21" s="146"/>
      <c r="N21" s="146"/>
      <c r="O21" s="147"/>
    </row>
    <row r="22" spans="1:15" ht="16.5" customHeight="1" thickBot="1" x14ac:dyDescent="0.3">
      <c r="A22" s="138" t="s">
        <v>92</v>
      </c>
      <c r="B22" s="148"/>
      <c r="C22" s="148"/>
      <c r="D22" s="148"/>
      <c r="E22" s="148"/>
      <c r="F22" s="148"/>
      <c r="G22" s="148"/>
      <c r="H22" s="148"/>
      <c r="I22" s="148"/>
      <c r="J22" s="148"/>
      <c r="K22" s="148"/>
      <c r="L22" s="148"/>
      <c r="M22" s="148"/>
      <c r="N22" s="148"/>
      <c r="O22" s="149"/>
    </row>
    <row r="23" spans="1:15" ht="13.5" customHeight="1" thickTop="1" thickBot="1" x14ac:dyDescent="0.3">
      <c r="A23" s="141" t="s">
        <v>95</v>
      </c>
      <c r="B23" s="142"/>
      <c r="C23" s="142"/>
      <c r="D23" s="142"/>
      <c r="E23" s="142"/>
      <c r="F23" s="142"/>
      <c r="G23" s="142"/>
      <c r="H23" s="142"/>
      <c r="I23" s="142"/>
      <c r="J23" s="142"/>
      <c r="K23" s="142"/>
      <c r="L23" s="142"/>
      <c r="M23" s="142"/>
      <c r="N23" s="142"/>
      <c r="O23" s="142"/>
    </row>
    <row r="24" spans="1:15" s="152" customFormat="1" ht="16.5" customHeight="1" thickBot="1" x14ac:dyDescent="0.3">
      <c r="A24" s="143" t="s">
        <v>96</v>
      </c>
      <c r="B24" s="150"/>
      <c r="C24" s="150"/>
      <c r="D24" s="150"/>
      <c r="E24" s="150"/>
      <c r="F24" s="150"/>
      <c r="G24" s="150"/>
      <c r="H24" s="150"/>
      <c r="I24" s="150"/>
      <c r="J24" s="150"/>
      <c r="K24" s="150"/>
      <c r="L24" s="150"/>
      <c r="M24" s="150"/>
      <c r="N24" s="150"/>
      <c r="O24" s="151"/>
    </row>
  </sheetData>
  <mergeCells count="4">
    <mergeCell ref="A1:O1"/>
    <mergeCell ref="A2:O2"/>
    <mergeCell ref="A4:O4"/>
    <mergeCell ref="A5:O5"/>
  </mergeCells>
  <printOptions horizontalCentered="1"/>
  <pageMargins left="0.5" right="0.5" top="0.75" bottom="0.75" header="0.5" footer="0.5"/>
  <pageSetup scale="87" orientation="landscape" r:id="rId1"/>
  <headerFooter alignWithMargins="0">
    <oddFooter>&amp;R&amp;A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Received_x0020_From xmlns="8eef3743-c7b3-4cbe-8837-b6e805be353c">California Energy Commission</Received_x0020_From>
    <Docket_x0020_Number xmlns="8eef3743-c7b3-4cbe-8837-b6e805be353c">17-IEPR-03</Docket_x0020_Number>
    <TaxCatchAll xmlns="8eef3743-c7b3-4cbe-8837-b6e805be353c">
      <Value>87</Value>
      <Value>8</Value>
      <Value>6</Value>
      <Value>5</Value>
    </TaxCatchAll>
    <jbf85ac70d5848c6836ba15e22d94e70 xmlns="8eef3743-c7b3-4cbe-8837-b6e805be353c">
      <Terms xmlns="http://schemas.microsoft.com/office/infopath/2007/PartnerControls">
        <TermInfo xmlns="http://schemas.microsoft.com/office/infopath/2007/PartnerControls">
          <TermName xmlns="http://schemas.microsoft.com/office/infopath/2007/PartnerControls">Document</TermName>
          <TermId xmlns="http://schemas.microsoft.com/office/infopath/2007/PartnerControls">6786e4f6-aafd-416d-a977-1b2d5f456edf</TermId>
        </TermInfo>
      </Terms>
    </jbf85ac70d5848c6836ba15e22d94e70>
    <ia56c5f4991045989a786b6ecb732719 xmlns="8eef3743-c7b3-4cbe-8837-b6e805be353c">
      <Terms xmlns="http://schemas.microsoft.com/office/infopath/2007/PartnerControls">
        <TermInfo xmlns="http://schemas.microsoft.com/office/infopath/2007/PartnerControls">
          <TermName xmlns="http://schemas.microsoft.com/office/infopath/2007/PartnerControls">Commission Staff</TermName>
          <TermId xmlns="http://schemas.microsoft.com/office/infopath/2007/PartnerControls">33d9c16f-f938-4210-84d3-7f3ed959b9d5</TermId>
        </TermInfo>
      </Terms>
    </ia56c5f4991045989a786b6ecb732719>
    <bfc617c42d804116a0a5feb0906d720d xmlns="8eef3743-c7b3-4cbe-8837-b6e805be353c">
      <Terms xmlns="http://schemas.microsoft.com/office/infopath/2007/PartnerControls">
        <TermInfo xmlns="http://schemas.microsoft.com/office/infopath/2007/PartnerControls">
          <TermName xmlns="http://schemas.microsoft.com/office/infopath/2007/PartnerControls">IEPR Reports</TermName>
          <TermId xmlns="http://schemas.microsoft.com/office/infopath/2007/PartnerControls">1a96db64-c85f-491f-ba69-812585a0c007</TermId>
        </TermInfo>
      </Terms>
    </bfc617c42d804116a0a5feb0906d720d>
    <k2a3b5fc29f742a38f72e68b777baa26 xmlns="8eef3743-c7b3-4cbe-8837-b6e805be353c">
      <Terms xmlns="http://schemas.microsoft.com/office/infopath/2007/PartnerControls">
        <TermInfo xmlns="http://schemas.microsoft.com/office/infopath/2007/PartnerControls">
          <TermName xmlns="http://schemas.microsoft.com/office/infopath/2007/PartnerControls">Document</TermName>
          <TermId xmlns="http://schemas.microsoft.com/office/infopath/2007/PartnerControls">f3c81208-9d0f-49cc-afc5-e227f36ec0e7</TermId>
        </TermInfo>
      </Terms>
    </k2a3b5fc29f742a38f72e68b777baa26>
    <_dlc_DocIdUrl xmlns="8eef3743-c7b3-4cbe-8837-b6e805be353c">
      <Url>http://efilingsppublic/_layouts/DocIdRedir.aspx?ID=Z5JXHV6S7NA6-3-135161</Url>
      <Description>Z5JXHV6S7NA6-3-135161</Description>
    </_dlc_DocIdUrl>
    <_dlc_DocId xmlns="8eef3743-c7b3-4cbe-8837-b6e805be353c">Z5JXHV6S7NA6-3-135161</_dlc_DocId>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60CCC58EB6DDD042AF64737FFB4292D8" ma:contentTypeVersion="11" ma:contentTypeDescription="Create a new document." ma:contentTypeScope="" ma:versionID="13f97a97acb76151d70d6bfa6f20dde2">
  <xsd:schema xmlns:xsd="http://www.w3.org/2001/XMLSchema" xmlns:xs="http://www.w3.org/2001/XMLSchema" xmlns:p="http://schemas.microsoft.com/office/2006/metadata/properties" xmlns:ns2="8eef3743-c7b3-4cbe-8837-b6e805be353c" targetNamespace="http://schemas.microsoft.com/office/2006/metadata/properties" ma:root="true" ma:fieldsID="9d326f15e9f28263b4a2e5035394f321" ns2:_="">
    <xsd:import namespace="8eef3743-c7b3-4cbe-8837-b6e805be353c"/>
    <xsd:element name="properties">
      <xsd:complexType>
        <xsd:sequence>
          <xsd:element name="documentManagement">
            <xsd:complexType>
              <xsd:all>
                <xsd:element ref="ns2:_dlc_DocId" minOccurs="0"/>
                <xsd:element ref="ns2:_dlc_DocIdUrl" minOccurs="0"/>
                <xsd:element ref="ns2:_dlc_DocIdPersistId" minOccurs="0"/>
                <xsd:element ref="ns2:Docket_x0020_Number" minOccurs="0"/>
                <xsd:element ref="ns2:k2a3b5fc29f742a38f72e68b777baa26" minOccurs="0"/>
                <xsd:element ref="ns2:TaxCatchAll" minOccurs="0"/>
                <xsd:element ref="ns2:Received_x0020_From" minOccurs="0"/>
                <xsd:element ref="ns2:bfc617c42d804116a0a5feb0906d720d" minOccurs="0"/>
                <xsd:element ref="ns2:jbf85ac70d5848c6836ba15e22d94e70" minOccurs="0"/>
                <xsd:element ref="ns2:ia56c5f4991045989a786b6ecb732719"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eef3743-c7b3-4cbe-8837-b6e805be353c"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Docket_x0020_Number" ma:index="11" nillable="true" ma:displayName="Docket Number" ma:internalName="Docket_x0020_Number">
      <xsd:simpleType>
        <xsd:restriction base="dms:Text">
          <xsd:maxLength value="32"/>
        </xsd:restriction>
      </xsd:simpleType>
    </xsd:element>
    <xsd:element name="k2a3b5fc29f742a38f72e68b777baa26" ma:index="13" nillable="true" ma:taxonomy="true" ma:internalName="k2a3b5fc29f742a38f72e68b777baa26" ma:taxonomyFieldName="Document_x0020_Type" ma:displayName="Document Type" ma:default="" ma:fieldId="{42a3b5fc-29f7-42a3-8f72-e68b777baa26}" ma:sspId="a3ae1311-9ec1-44ed-9b85-20ca267aa743" ma:termSetId="4920f4ef-3ff7-430b-a2e3-4066540b3b46" ma:anchorId="00000000-0000-0000-0000-000000000000" ma:open="false" ma:isKeyword="false">
      <xsd:complexType>
        <xsd:sequence>
          <xsd:element ref="pc:Terms" minOccurs="0" maxOccurs="1"/>
        </xsd:sequence>
      </xsd:complexType>
    </xsd:element>
    <xsd:element name="TaxCatchAll" ma:index="14" nillable="true" ma:displayName="Taxonomy Catch All Column" ma:hidden="true" ma:list="{234b91fd-55c5-49f0-95fc-2af2c5baedaf}" ma:internalName="TaxCatchAll" ma:showField="CatchAllData" ma:web="8eef3743-c7b3-4cbe-8837-b6e805be353c">
      <xsd:complexType>
        <xsd:complexContent>
          <xsd:extension base="dms:MultiChoiceLookup">
            <xsd:sequence>
              <xsd:element name="Value" type="dms:Lookup" maxOccurs="unbounded" minOccurs="0" nillable="true"/>
            </xsd:sequence>
          </xsd:extension>
        </xsd:complexContent>
      </xsd:complexType>
    </xsd:element>
    <xsd:element name="Received_x0020_From" ma:index="15" nillable="true" ma:displayName="Received From" ma:internalName="Received_x0020_From">
      <xsd:simpleType>
        <xsd:restriction base="dms:Text">
          <xsd:maxLength value="255"/>
        </xsd:restriction>
      </xsd:simpleType>
    </xsd:element>
    <xsd:element name="bfc617c42d804116a0a5feb0906d720d" ma:index="17" nillable="true" ma:taxonomy="true" ma:internalName="bfc617c42d804116a0a5feb0906d720d" ma:taxonomyFieldName="Subject_x0020_Areas" ma:displayName="Subject Areas" ma:default="" ma:fieldId="{bfc617c4-2d80-4116-a0a5-feb0906d720d}" ma:taxonomyMulti="true" ma:sspId="a3ae1311-9ec1-44ed-9b85-20ca267aa743" ma:termSetId="cd7814c8-04c0-4947-a362-3e9c7caefa41" ma:anchorId="00000000-0000-0000-0000-000000000000" ma:open="false" ma:isKeyword="false">
      <xsd:complexType>
        <xsd:sequence>
          <xsd:element ref="pc:Terms" minOccurs="0" maxOccurs="1"/>
        </xsd:sequence>
      </xsd:complexType>
    </xsd:element>
    <xsd:element name="jbf85ac70d5848c6836ba15e22d94e70" ma:index="19" nillable="true" ma:taxonomy="true" ma:internalName="jbf85ac70d5848c6836ba15e22d94e70" ma:taxonomyFieldName="Submission_x0020_Type" ma:displayName="Submission Type" ma:default="" ma:fieldId="{3bf85ac7-0d58-48c6-836b-a15e22d94e70}" ma:sspId="a3ae1311-9ec1-44ed-9b85-20ca267aa743" ma:termSetId="81d50c0d-c30e-4c77-a756-69747127f684" ma:anchorId="00000000-0000-0000-0000-000000000000" ma:open="false" ma:isKeyword="false">
      <xsd:complexType>
        <xsd:sequence>
          <xsd:element ref="pc:Terms" minOccurs="0" maxOccurs="1"/>
        </xsd:sequence>
      </xsd:complexType>
    </xsd:element>
    <xsd:element name="ia56c5f4991045989a786b6ecb732719" ma:index="21" nillable="true" ma:taxonomy="true" ma:internalName="ia56c5f4991045989a786b6ecb732719" ma:taxonomyFieldName="Submitter_x0020_Role" ma:displayName="Submitter Role" ma:default="" ma:fieldId="{2a56c5f4-9910-4598-9a78-6b6ecb732719}" ma:sspId="a3ae1311-9ec1-44ed-9b85-20ca267aa743" ma:termSetId="d4ace8ae-a4c4-4770-a8b9-bc6c67c601d9"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LongProperties xmlns="http://schemas.microsoft.com/office/2006/metadata/longProperties"/>
</file>

<file path=customXml/itemProps1.xml><?xml version="1.0" encoding="utf-8"?>
<ds:datastoreItem xmlns:ds="http://schemas.openxmlformats.org/officeDocument/2006/customXml" ds:itemID="{FC7DB293-DBA1-405D-BF93-B35B52E0A293}">
  <ds:schemaRefs>
    <ds:schemaRef ds:uri="http://schemas.microsoft.com/sharepoint/events"/>
  </ds:schemaRefs>
</ds:datastoreItem>
</file>

<file path=customXml/itemProps2.xml><?xml version="1.0" encoding="utf-8"?>
<ds:datastoreItem xmlns:ds="http://schemas.openxmlformats.org/officeDocument/2006/customXml" ds:itemID="{5245FAD4-6827-4ACF-A79B-7598826F90AD}">
  <ds:schemaRefs>
    <ds:schemaRef ds:uri="http://schemas.microsoft.com/sharepoint/v3/contenttype/forms"/>
  </ds:schemaRefs>
</ds:datastoreItem>
</file>

<file path=customXml/itemProps3.xml><?xml version="1.0" encoding="utf-8"?>
<ds:datastoreItem xmlns:ds="http://schemas.openxmlformats.org/officeDocument/2006/customXml" ds:itemID="{52D6B79A-526F-48F0-AD78-1FFBB0E7C01B}">
  <ds:schemaRefs>
    <ds:schemaRef ds:uri="http://purl.org/dc/elements/1.1/"/>
    <ds:schemaRef ds:uri="http://purl.org/dc/dcmitype/"/>
    <ds:schemaRef ds:uri="http://schemas.openxmlformats.org/package/2006/metadata/core-properties"/>
    <ds:schemaRef ds:uri="http://schemas.microsoft.com/office/2006/documentManagement/types"/>
    <ds:schemaRef ds:uri="http://purl.org/dc/terms/"/>
    <ds:schemaRef ds:uri="http://schemas.microsoft.com/office/2006/metadata/properties"/>
    <ds:schemaRef ds:uri="8eef3743-c7b3-4cbe-8837-b6e805be353c"/>
    <ds:schemaRef ds:uri="http://schemas.microsoft.com/office/infopath/2007/PartnerControls"/>
    <ds:schemaRef ds:uri="http://www.w3.org/XML/1998/namespace"/>
  </ds:schemaRefs>
</ds:datastoreItem>
</file>

<file path=customXml/itemProps4.xml><?xml version="1.0" encoding="utf-8"?>
<ds:datastoreItem xmlns:ds="http://schemas.openxmlformats.org/officeDocument/2006/customXml" ds:itemID="{7649A263-AFF3-4F86-BCF6-C9FD93F2AA0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eef3743-c7b3-4cbe-8837-b6e805be353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5.xml><?xml version="1.0" encoding="utf-8"?>
<ds:datastoreItem xmlns:ds="http://schemas.openxmlformats.org/officeDocument/2006/customXml" ds:itemID="{1BF2B302-F194-487F-988E-5448BC2BAAA5}">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9</vt:i4>
      </vt:variant>
    </vt:vector>
  </HeadingPairs>
  <TitlesOfParts>
    <vt:vector size="17" baseType="lpstr">
      <vt:lpstr>Cover</vt:lpstr>
      <vt:lpstr>FormsList&amp;FilerInfo</vt:lpstr>
      <vt:lpstr>Form 1.1b</vt:lpstr>
      <vt:lpstr>Form 1.3</vt:lpstr>
      <vt:lpstr>Form 3</vt:lpstr>
      <vt:lpstr>Form 4</vt:lpstr>
      <vt:lpstr>Form 8.1a (CCA)</vt:lpstr>
      <vt:lpstr>Form 8.1b (CCA)</vt:lpstr>
      <vt:lpstr>CoName</vt:lpstr>
      <vt:lpstr>filedate</vt:lpstr>
      <vt:lpstr>Cover!Print_Area</vt:lpstr>
      <vt:lpstr>'Form 1.1b'!Print_Area</vt:lpstr>
      <vt:lpstr>'Form 1.3'!Print_Area</vt:lpstr>
      <vt:lpstr>'Form 3'!Print_Area</vt:lpstr>
      <vt:lpstr>'FormsList&amp;FilerInfo'!Print_Area</vt:lpstr>
      <vt:lpstr>'Form 3'!Print_Titles</vt:lpstr>
      <vt:lpstr>pv</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FINAL 2017 Electricity Demand Forecast Forms</dc:title>
  <dc:creator>Garcia, Cary@Energy</dc:creator>
  <cp:lastModifiedBy>Brian Goldstein</cp:lastModifiedBy>
  <cp:lastPrinted>2016-11-23T21:49:40Z</cp:lastPrinted>
  <dcterms:created xsi:type="dcterms:W3CDTF">2004-04-26T18:12:37Z</dcterms:created>
  <dcterms:modified xsi:type="dcterms:W3CDTF">2021-06-24T15:39:44Z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
    <vt:lpwstr>Z5JXHV6S7NA6-3-70971</vt:lpwstr>
  </property>
  <property fmtid="{D5CDD505-2E9C-101B-9397-08002B2CF9AE}" pid="3" name="_dlc_DocIdItemGuid">
    <vt:lpwstr>5b215a3b-5e90-49bc-9c5f-969a9d56ff26</vt:lpwstr>
  </property>
  <property fmtid="{D5CDD505-2E9C-101B-9397-08002B2CF9AE}" pid="4" name="_dlc_DocIdUrl">
    <vt:lpwstr>http://efilingsppublic/_layouts/DocIdRedir.aspx?ID=Z5JXHV6S7NA6-3-70971, Z5JXHV6S7NA6-3-70971</vt:lpwstr>
  </property>
  <property fmtid="{D5CDD505-2E9C-101B-9397-08002B2CF9AE}" pid="5" name="_CopySource">
    <vt:lpwstr>http://ecrms-dummy-url</vt:lpwstr>
  </property>
  <property fmtid="{D5CDD505-2E9C-101B-9397-08002B2CF9AE}" pid="6" name="Submission Type">
    <vt:lpwstr>6;#Document|6786e4f6-aafd-416d-a977-1b2d5f456edf</vt:lpwstr>
  </property>
  <property fmtid="{D5CDD505-2E9C-101B-9397-08002B2CF9AE}" pid="7" name="Submitter Role">
    <vt:lpwstr>8;#Commission Staff|33d9c16f-f938-4210-84d3-7f3ed959b9d5</vt:lpwstr>
  </property>
  <property fmtid="{D5CDD505-2E9C-101B-9397-08002B2CF9AE}" pid="8" name="Subject Areas">
    <vt:lpwstr>87;#IEPR Reports|1a96db64-c85f-491f-ba69-812585a0c007</vt:lpwstr>
  </property>
  <property fmtid="{D5CDD505-2E9C-101B-9397-08002B2CF9AE}" pid="9" name="Order">
    <vt:r8>378800</vt:r8>
  </property>
  <property fmtid="{D5CDD505-2E9C-101B-9397-08002B2CF9AE}" pid="10" name="Document Type">
    <vt:lpwstr>5;#Document|f3c81208-9d0f-49cc-afc5-e227f36ec0e7</vt:lpwstr>
  </property>
  <property fmtid="{D5CDD505-2E9C-101B-9397-08002B2CF9AE}" pid="11" name="TemplateUrl">
    <vt:lpwstr/>
  </property>
  <property fmtid="{D5CDD505-2E9C-101B-9397-08002B2CF9AE}" pid="12" name="xd_ProgID">
    <vt:lpwstr/>
  </property>
  <property fmtid="{D5CDD505-2E9C-101B-9397-08002B2CF9AE}" pid="13" name="_SourceUrl">
    <vt:lpwstr/>
  </property>
  <property fmtid="{D5CDD505-2E9C-101B-9397-08002B2CF9AE}" pid="14" name="_SharedFileIndex">
    <vt:lpwstr/>
  </property>
  <property fmtid="{D5CDD505-2E9C-101B-9397-08002B2CF9AE}" pid="15" name="ContentTypeId">
    <vt:lpwstr>0x01010060CCC58EB6DDD042AF64737FFB4292D8</vt:lpwstr>
  </property>
</Properties>
</file>