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pge-my.sharepoint.com/personal/e3le_pge_com/Documents/Documents/IEPR 2021/2021 Gas Forms/Submittal. Final Documents and Forms/"/>
    </mc:Choice>
  </mc:AlternateContent>
  <xr:revisionPtr revIDLastSave="31" documentId="8_{9F9DEC70-05C3-45BA-B1D5-1EA32D74785B}" xr6:coauthVersionLast="45" xr6:coauthVersionMax="45" xr10:uidLastSave="{46ABB896-FC10-4C53-B9B5-0EB0B54DA0DE}"/>
  <bookViews>
    <workbookView xWindow="22605" yWindow="-2205" windowWidth="21600" windowHeight="11385" tabRatio="658" firstSheet="10" activeTab="19" xr2:uid="{00000000-000D-0000-FFFF-FFFF00000000}"/>
  </bookViews>
  <sheets>
    <sheet name="Admin Info" sheetId="1" r:id="rId1"/>
    <sheet name="Cover" sheetId="36" r:id="rId2"/>
    <sheet name="FormsList&amp;FilerInfo" sheetId="16" r:id="rId3"/>
    <sheet name="Form 1.1" sheetId="29" r:id="rId4"/>
    <sheet name="Form 1.2" sheetId="30" r:id="rId5"/>
    <sheet name="Form 1.3" sheetId="35" r:id="rId6"/>
    <sheet name="Form 1.4" sheetId="37" r:id="rId7"/>
    <sheet name="Form 1.5" sheetId="19" r:id="rId8"/>
    <sheet name="Form 1.6" sheetId="20" r:id="rId9"/>
    <sheet name="Form 1.7" sheetId="21" r:id="rId10"/>
    <sheet name="Form 1.8" sheetId="22" r:id="rId11"/>
    <sheet name="Form 1.9" sheetId="23" r:id="rId12"/>
    <sheet name="Form 1.10" sheetId="24" r:id="rId13"/>
    <sheet name="Form 1.11" sheetId="25" r:id="rId14"/>
    <sheet name="Form 2.1" sheetId="26" r:id="rId15"/>
    <sheet name="Sheet1" sheetId="41" state="hidden" r:id="rId16"/>
    <sheet name="Form 2.1 (2)" sheetId="44" r:id="rId17"/>
    <sheet name="Form 2.2" sheetId="38" r:id="rId18"/>
    <sheet name="Form 2.3" sheetId="42" r:id="rId19"/>
    <sheet name="Form 2.4" sheetId="43" r:id="rId20"/>
  </sheets>
  <externalReferences>
    <externalReference r:id="rId21"/>
  </externalReferences>
  <definedNames>
    <definedName name="_Order1">255</definedName>
    <definedName name="_Order2">255</definedName>
    <definedName name="_Regression_Int">1</definedName>
    <definedName name="ADF_GMMa">44</definedName>
    <definedName name="AFRRCol">24</definedName>
    <definedName name="AS2DocOpenMode">"AS2DocumentEdit"</definedName>
    <definedName name="AvailPenaltyNAwhenRTRMRcall">51</definedName>
    <definedName name="CapacityCol">3</definedName>
    <definedName name="CapCostCol">25</definedName>
    <definedName name="ConditionCol">26</definedName>
    <definedName name="CV">1.02</definedName>
    <definedName name="D1_A_col">32</definedName>
    <definedName name="D1_B_col">33</definedName>
    <definedName name="D1_C_col">34</definedName>
    <definedName name="D1_D_col">35</definedName>
    <definedName name="D1_E_col">36</definedName>
    <definedName name="DNisFinal">49</definedName>
    <definedName name="EV__EVCOM_OPTIONS__">8</definedName>
    <definedName name="EV__EXPOPTIONS__">1</definedName>
    <definedName name="EV__LASTREFTIME__">"(GMT-08:00)11/9/2011 1:23:24 PM"</definedName>
    <definedName name="EV__MAXEXPCOLS__">100</definedName>
    <definedName name="EV__MAXEXPROWS__">1000</definedName>
    <definedName name="EV__MEMORYCVW__">0</definedName>
    <definedName name="EV__WBEVMODE__">0</definedName>
    <definedName name="EV__WBREFOPTIONS__">134217735</definedName>
    <definedName name="EV__WBVERSION__">0</definedName>
    <definedName name="Exp_FEqn">46</definedName>
    <definedName name="FilterM">"M"</definedName>
    <definedName name="FuelType">45</definedName>
    <definedName name="GeoStmPriceCol">27</definedName>
    <definedName name="heat_val">1.02</definedName>
    <definedName name="HrlyAvailChargeCol">20</definedName>
    <definedName name="HrlyCapItemChargeCol">21</definedName>
    <definedName name="HrlyPenaltyRateCol">22</definedName>
    <definedName name="HrlySurchargePenaltyCol">23</definedName>
    <definedName name="HydroNumofUnits">52</definedName>
    <definedName name="junk">"S:\23150\06RET\Transformation\"</definedName>
    <definedName name="junk1">"Will Kane"</definedName>
    <definedName name="MaxGenCol">18</definedName>
    <definedName name="MaxMonthMWh">48</definedName>
    <definedName name="MaxServHrs">19</definedName>
    <definedName name="MaxStarts">50</definedName>
    <definedName name="MEWarning">1</definedName>
    <definedName name="MotoringPowerCol">41</definedName>
    <definedName name="Note">"* (Amount requiring additional detail) Included within each Priority Category"</definedName>
    <definedName name="Num_of_prepaid_startups_col">28</definedName>
    <definedName name="PDA">"Prioritization Discussion Amount*"</definedName>
    <definedName name="PGE_FTyp">45</definedName>
    <definedName name="Prepaid_startup_charge_col">30</definedName>
    <definedName name="Prepaid_startup_cost_col">29</definedName>
    <definedName name="RampRateCol">14</definedName>
    <definedName name="RelPymtRateCol">15</definedName>
    <definedName name="RES_MTR">1.8</definedName>
    <definedName name="RmrAsNsrRateCol">30</definedName>
    <definedName name="RmrAsRegRateCol">28</definedName>
    <definedName name="RmrAsRRRateCol">32</definedName>
    <definedName name="RmrAsSpinRateCol">29</definedName>
    <definedName name="RmrAsVoltRateCol">31</definedName>
    <definedName name="SAPBEXhrIndnt">1</definedName>
    <definedName name="SAPBEXrevision">43</definedName>
    <definedName name="SAPBEXsysID">"BPR"</definedName>
    <definedName name="SAPBEXwbID">"4DXHCTD5LTQHLEB3UI433CIOM"</definedName>
    <definedName name="SAPBEXwbID2">"43PJT8J5QINLSBNFYJLE3ZU45"</definedName>
    <definedName name="sds" localSheetId="19">{"Summary","1",FALSE,"Summary"}</definedName>
    <definedName name="sds">{"Summary","1",FALSE,"Summary"}</definedName>
    <definedName name="sdsb" localSheetId="19">{"Summary","1",FALSE,"Summary"}</definedName>
    <definedName name="sdsb">{"Summary","1",FALSE,"Summary"}</definedName>
    <definedName name="Shutdown_power_req_col">37</definedName>
    <definedName name="solver_lin">0</definedName>
    <definedName name="solver_num">0</definedName>
    <definedName name="solver_typ">1</definedName>
    <definedName name="solver_val">0</definedName>
    <definedName name="ssd" localSheetId="19">{"spreadsheet1-8","1",FALSE,"Scenarios 1-8";"spreadsheet1-8","2",FALSE,"Scenarios 1-8";"spreadsheet1-8","3",FALSE,"Scenarios 1-8";"spreadsheet1-8","4",FALSE,"Scenarios 1-8";"spreadsheet1-8","5",FALSE,"Scenarios 1-8";"spreadsheet1-8","6",FALSE,"Scenarios 1-8";"spreadsheet1-8","7",FALSE,"Scenarios 1-8";"spreadsheet1-8","8",FALSE,"Scenarios 1-8"}</definedName>
    <definedName name="ssd">{"spreadsheet1-8","1",FALSE,"Scenarios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19">{"spreadsheet1-8","1",FALSE,"Scenarios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{"spreadsheet1-8","1",FALSE,"Scenarios 1-8";"spreadsheet1-8","2",FALSE,"Scenarios 1-8";"spreadsheet1-8","3",FALSE,"Scenarios 1-8";"spreadsheet1-8","4",FALSE,"Scenarios 1-8";"spreadsheet1-8","5",FALSE,"Scenarios 1-8";"spreadsheet1-8","6",FALSE,"Scenarios 1-8";"spreadsheet1-8","7",FALSE,"Scenarios 1-8";"spreadsheet1-8","8",FALSE,"Scenarios 1-8"}</definedName>
    <definedName name="Startup_leadtime_gt_72hr_col">38</definedName>
    <definedName name="Startup_leadtime_lt_72_gt_8hr_col">39</definedName>
    <definedName name="Startup_leadtime_lt_8hr_col">40</definedName>
    <definedName name="SummerCapacityCol">2</definedName>
    <definedName name="TechDes">47</definedName>
    <definedName name="TEST1">[1]Data!#REF!</definedName>
    <definedName name="text">"($ in '000s)"</definedName>
    <definedName name="TP_Footer_Path">"S:\23150\05RET\exec calcs\Chinn\"</definedName>
    <definedName name="TP_Footer_User">"CORBINP"</definedName>
    <definedName name="TP_Footer_Version">"v3.00"</definedName>
    <definedName name="txtMillions">"($ in Millions)"</definedName>
    <definedName name="txtThousands">"($ in Thousands)"</definedName>
    <definedName name="UnitCondition">!$B$1</definedName>
    <definedName name="UP_MW">43</definedName>
    <definedName name="UP_Percent">42</definedName>
    <definedName name="VarOMCostCol">17</definedName>
    <definedName name="WinterCapacityCol">3</definedName>
    <definedName name="wrn.Print._.1_8." localSheetId="19">{"spreadsheet1-8","1",FALSE,"Scenarios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localSheetId="19">{"Spreadsheet9-16","9",FALSE,"Scenarios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sum1." localSheetId="19">{"Summary","1",FALSE,"Summary"}</definedName>
    <definedName name="wrn.sum1.">{"Summary","1",FALSE,"Summary"}</definedName>
    <definedName name="xh" localSheetId="19">{"spreadsheet1-8","1",FALSE,"Scenarios 1-8";"spreadsheet1-8","2",FALSE,"Scenarios 1-8";"spreadsheet1-8","3",FALSE,"Scenarios 1-8";"spreadsheet1-8","4",FALSE,"Scenarios 1-8";"spreadsheet1-8","5",FALSE,"Scenarios 1-8";"spreadsheet1-8","6",FALSE,"Scenarios 1-8";"spreadsheet1-8","7",FALSE,"Scenarios 1-8";"spreadsheet1-8","8",FALSE,"Scenarios 1-8"}</definedName>
    <definedName name="xh">{"spreadsheet1-8","1",FALSE,"Scenarios 1-8";"spreadsheet1-8","2",FALSE,"Scenarios 1-8";"spreadsheet1-8","3",FALSE,"Scenarios 1-8";"spreadsheet1-8","4",FALSE,"Scenarios 1-8";"spreadsheet1-8","5",FALSE,"Scenarios 1-8";"spreadsheet1-8","6",FALSE,"Scenarios 1-8";"spreadsheet1-8","7",FALSE,"Scenarios 1-8";"spreadsheet1-8","8",FALSE,"Scenarios 1-8"}</definedName>
    <definedName name="xi" localSheetId="19">{"Spreadsheet9-16","9",FALSE,"Scenarios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l" localSheetId="19">{"Summary","1",FALSE,"Summary"}</definedName>
    <definedName name="xl">{"Summary","1",FALSE,"Summary"}</definedName>
    <definedName name="Xmax_col">31</definedName>
  </definedNames>
  <calcPr calcId="191028" iterate="1"/>
  <customWorkbookViews>
    <customWorkbookView name="Allison Campbell - Personal View" guid="{416EEE44-1160-408D-8A62-54D0D1A2E861}" mergeInterval="0" personalView="1" maximized="1" xWindow="1912" yWindow="-6" windowWidth="1936" windowHeight="1056" tabRatio="574" activeSheetId="2"/>
    <customWorkbookView name="Alex Wong - Personal View" guid="{B2CE4C66-5466-4442-AAD5-D1DE61C1F309}" mergeInterval="0" personalView="1" maximized="1" xWindow="1272" yWindow="-8" windowWidth="1296" windowHeight="1000" tabRatio="574" activeSheetId="2"/>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Hingtgen, John@Energy - Personal View" guid="{E9B99297-6681-430B-B37D-6F2642738440}" mergeInterval="0" personalView="1" maximized="1" windowWidth="1280" windowHeight="774" tabRatio="574" activeSheetId="2"/>
    <customWorkbookView name="Shehzad Wadalawala - Personal View" guid="{92B87247-BF71-45F8-9C5C-F95580FEBD04}" mergeInterval="0" personalView="1" maximized="1" xWindow="-8" yWindow="-8" windowWidth="1382" windowHeight="744" tabRatio="57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9" i="44" l="1"/>
  <c r="L27" i="44"/>
  <c r="L25" i="44"/>
  <c r="L23" i="44"/>
  <c r="L21" i="44"/>
  <c r="L19" i="44"/>
  <c r="L17" i="44"/>
  <c r="L15" i="44"/>
  <c r="L13" i="44"/>
  <c r="L11" i="44"/>
  <c r="G12" i="42" l="1"/>
  <c r="F12" i="42"/>
  <c r="E12" i="42"/>
  <c r="D12" i="42"/>
  <c r="C12" i="42"/>
  <c r="G38" i="37" l="1"/>
  <c r="J38" i="37"/>
  <c r="N38" i="37"/>
  <c r="O38" i="37"/>
  <c r="P38" i="37"/>
  <c r="G39" i="37"/>
  <c r="J39" i="37"/>
  <c r="N39" i="37"/>
  <c r="O39" i="37"/>
  <c r="P39" i="37"/>
  <c r="G40" i="37"/>
  <c r="J40" i="37"/>
  <c r="N40" i="37"/>
  <c r="O40" i="37"/>
  <c r="P40" i="37"/>
  <c r="G41" i="37"/>
  <c r="J41" i="37"/>
  <c r="N41" i="37"/>
  <c r="O41" i="37"/>
  <c r="P41" i="37"/>
  <c r="G42" i="37"/>
  <c r="J42" i="37"/>
  <c r="N42" i="37"/>
  <c r="O42" i="37"/>
  <c r="P42" i="37"/>
  <c r="G43" i="37"/>
  <c r="J43" i="37"/>
  <c r="N43" i="37"/>
  <c r="O43" i="37"/>
  <c r="P43" i="37"/>
  <c r="G44" i="37"/>
  <c r="J44" i="37"/>
  <c r="N44" i="37"/>
  <c r="O44" i="37"/>
  <c r="P44" i="37"/>
  <c r="G45" i="37"/>
  <c r="J45" i="37"/>
  <c r="N45" i="37"/>
  <c r="O45" i="37"/>
  <c r="P45" i="37"/>
  <c r="G46" i="37"/>
  <c r="J46" i="37"/>
  <c r="N46" i="37"/>
  <c r="O46" i="37"/>
  <c r="P46" i="37"/>
  <c r="G47" i="37"/>
  <c r="J47" i="37"/>
  <c r="N47" i="37"/>
  <c r="O47" i="37"/>
  <c r="P47" i="37"/>
  <c r="G48" i="37"/>
  <c r="J48" i="37"/>
  <c r="N48" i="37"/>
  <c r="O48" i="37"/>
  <c r="P48" i="37"/>
  <c r="G49" i="37"/>
  <c r="J49" i="37"/>
  <c r="N49" i="37"/>
  <c r="O49" i="37"/>
  <c r="P49" i="37"/>
  <c r="G50" i="37"/>
  <c r="J50" i="37"/>
  <c r="N50" i="37"/>
  <c r="O50" i="37"/>
  <c r="P50" i="37"/>
  <c r="G51" i="37"/>
  <c r="J51" i="37"/>
  <c r="N51" i="37"/>
  <c r="O51" i="37"/>
  <c r="P51" i="37"/>
  <c r="G52" i="37"/>
  <c r="J52" i="37"/>
  <c r="N52" i="37"/>
  <c r="O52" i="37"/>
  <c r="P52" i="37"/>
  <c r="G53" i="37"/>
  <c r="J53" i="37"/>
  <c r="N53" i="37"/>
  <c r="O53" i="37"/>
  <c r="P53" i="37"/>
  <c r="G54" i="37"/>
  <c r="J54" i="37"/>
  <c r="N54" i="37"/>
  <c r="O54" i="37"/>
  <c r="P54" i="37"/>
  <c r="G55" i="37"/>
  <c r="J55" i="37"/>
  <c r="N55" i="37"/>
  <c r="O55" i="37"/>
  <c r="P55" i="37"/>
  <c r="G56" i="37"/>
  <c r="J56" i="37"/>
  <c r="N56" i="37"/>
  <c r="O56" i="37"/>
  <c r="P56" i="37"/>
  <c r="G57" i="37"/>
  <c r="J57" i="37"/>
  <c r="N57" i="37"/>
  <c r="O57" i="37"/>
  <c r="P57" i="37"/>
  <c r="G58" i="37"/>
  <c r="J58" i="37"/>
  <c r="N58" i="37"/>
  <c r="O58" i="37"/>
  <c r="P58" i="37"/>
  <c r="G59" i="37"/>
  <c r="J59" i="37"/>
  <c r="N59" i="37"/>
  <c r="O59" i="37"/>
  <c r="P59" i="37"/>
  <c r="G60" i="37"/>
  <c r="J60" i="37"/>
  <c r="N60" i="37"/>
  <c r="O60" i="37"/>
  <c r="P60" i="37"/>
  <c r="O37" i="37"/>
  <c r="P37" i="37"/>
  <c r="N37" i="37"/>
  <c r="J37" i="37"/>
  <c r="G37" i="37"/>
  <c r="B12" i="16"/>
  <c r="B2" i="38"/>
  <c r="B2" i="37"/>
  <c r="B2" i="29"/>
  <c r="B24" i="16"/>
  <c r="B22" i="16"/>
  <c r="B21" i="16"/>
  <c r="B20" i="16"/>
  <c r="B19" i="16"/>
  <c r="B18" i="16"/>
  <c r="B17" i="16"/>
  <c r="B16" i="16"/>
  <c r="B15" i="16"/>
  <c r="B14" i="16"/>
  <c r="B2" i="16"/>
  <c r="C2" i="26"/>
  <c r="C2" i="25"/>
  <c r="B2" i="24"/>
  <c r="C2" i="23"/>
  <c r="B2" i="22"/>
  <c r="B2" i="21"/>
  <c r="C2" i="20"/>
  <c r="B2" i="19"/>
  <c r="B2" i="35"/>
  <c r="B2" i="30"/>
  <c r="B13" i="16"/>
  <c r="B23" i="16"/>
</calcChain>
</file>

<file path=xl/sharedStrings.xml><?xml version="1.0" encoding="utf-8"?>
<sst xmlns="http://schemas.openxmlformats.org/spreadsheetml/2006/main" count="3485" uniqueCount="436">
  <si>
    <t>State of California</t>
  </si>
  <si>
    <t>California Energy Commission</t>
  </si>
  <si>
    <t>NATURAL GAS DEMAND AND RATE FORECASTING FORMS</t>
  </si>
  <si>
    <t>(issued 2/2021)</t>
  </si>
  <si>
    <t>Name of Gas Utility</t>
  </si>
  <si>
    <t>Persons Forms</t>
  </si>
  <si>
    <t>Name:</t>
  </si>
  <si>
    <t xml:space="preserve">Andrew Klingler </t>
  </si>
  <si>
    <t>Title:</t>
  </si>
  <si>
    <t>E-mail:</t>
  </si>
  <si>
    <t>andrew.klingler@pge.com</t>
  </si>
  <si>
    <t>Telephone:</t>
  </si>
  <si>
    <t>415-973-2456</t>
  </si>
  <si>
    <t>Address:</t>
  </si>
  <si>
    <t>77 Beale Street</t>
  </si>
  <si>
    <t>Address 2:</t>
  </si>
  <si>
    <t xml:space="preserve">246 Market Street </t>
  </si>
  <si>
    <t>City:</t>
  </si>
  <si>
    <t>San Francisco</t>
  </si>
  <si>
    <t>State:</t>
  </si>
  <si>
    <t xml:space="preserve">California </t>
  </si>
  <si>
    <t>Zip:</t>
  </si>
  <si>
    <t>Date Completed:</t>
  </si>
  <si>
    <t>Date Updated by Gas Utility:</t>
  </si>
  <si>
    <t>Back-up / Additional Contact Persons for Questions about these Forms (Optional):</t>
  </si>
  <si>
    <t>Please submit the following in a .doc or PDF File or .xlsx</t>
  </si>
  <si>
    <t>A description and map of the gas utility service area and, if different, the area for which the gas utility forecasts demand; Please identify if this includes small gas providers within the utility service territory</t>
  </si>
  <si>
    <t>Presentation of the demographic and economic assumptions that under-lie the forecast, including assumptions about geographic changes in the service area or movement of customers to or from other utilities</t>
  </si>
  <si>
    <t>Describe how the forecasts account for energy efficiency, additional achievable energy efficiency, etc</t>
  </si>
  <si>
    <t>Plausibility, sensitivity, and alternative economic scenario analyses</t>
  </si>
  <si>
    <t>Estimation of the additional cost-effective conservation potential and the impact of possible methods to achieve this potential, and a description of each conservation activity carried out by the gas utility and those proposed for future implementation</t>
  </si>
  <si>
    <t>Most recent U.S. Department of Transportation, Pipeline and Hazardous Materials Safety Administration (PHMSA) Gas Distribution  F7100.1-1, Gas Transmission and Gathering  F7100.2-1, and Underground Natural Gas Storage  F7100.4-1 submitted by the gas utility</t>
  </si>
  <si>
    <t>Detailed forecast workpapers</t>
  </si>
  <si>
    <t>Please submit the following in .xlsx</t>
  </si>
  <si>
    <t>Hourly load profiles for peak day scenarios applicable to the gas utility.  This includes winter peak day demand, summer peak demand, a winter cold day, and summer high sendout day</t>
  </si>
  <si>
    <t>2021 Integrated Energy Policy Report</t>
  </si>
  <si>
    <t>Docket Number 21-IEPR-03</t>
  </si>
  <si>
    <r>
      <t xml:space="preserve">The following spreadsheets are the California Energy Commission (Energy Commission) forms for collecting data and analyses relating to natural gas demand. The Energy Commission’s statutes and regulations specify that a broad array of information can be collected and analyzed in accordance with the text of </t>
    </r>
    <r>
      <rPr>
        <sz val="12"/>
        <color rgb="FFFF0000"/>
        <rFont val="Arial"/>
        <family val="2"/>
      </rPr>
      <t>Title 20.</t>
    </r>
  </si>
  <si>
    <t xml:space="preserve">Who must file: </t>
  </si>
  <si>
    <t xml:space="preserve">Gas utilities with annual natural gas deliveries of 200 million therms or more in both of the two previous calendar years are required to provide natural gas information pursuant to Sections 1345 and 1348 of Title 20 of the California Code of Regulations to the California Energy Commission for its Integrated Energy Policy Report. Separate filings are required for each of the following gas utilities: Pacific Gas and Electric, San Diego Gas and Electric, and Southern California Gas. </t>
  </si>
  <si>
    <t>Submittal Format:</t>
  </si>
  <si>
    <t>Parties are requested to submit an electronic file containing data for Forms 1 and 2 using this template and reports in either .doc, .pdf, or .xlsx of the following:</t>
  </si>
  <si>
    <t xml:space="preserve">Hourly load profiles for peak day scenarios applicable to the gas utility.  This includes winter peak day demand, summer peak demand, a winter cold day, and summer high sendout day. </t>
  </si>
  <si>
    <r>
      <t xml:space="preserve">For all filings, parties are required to use the Energy Commission’s e-filing system. This
requires utilities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21-IEPR-03 Electricity and Gas Demand Forecast .</t>
    </r>
    <r>
      <rPr>
        <sz val="12"/>
        <rFont val="Arial"/>
        <family val="2"/>
      </rPr>
      <t xml:space="preserve">
When naming an attached file of 50 megabytes or less, please include the utility's name in
the filename. Attachments should be submitted as separate files and clearly identified.
Cover letters that only identify documents that are part of the filing are unnecessary.</t>
    </r>
  </si>
  <si>
    <t>Confidentiality:</t>
  </si>
  <si>
    <r>
      <t>If you are requesting confidentiality for any part of the submittal, please see page 5 of the document,</t>
    </r>
    <r>
      <rPr>
        <i/>
        <sz val="12"/>
        <rFont val="Arial"/>
        <family val="2"/>
      </rPr>
      <t xml:space="preserve"> Instructions for Instructions for 2021 Integrated Energy Policy Report Natural Gas Demand And Rate Forecasting Forms 
Contents</t>
    </r>
    <r>
      <rPr>
        <sz val="12"/>
        <rFont val="Arial"/>
        <family val="2"/>
      </rPr>
      <t>.
More specific questions about confidentiality may be directed to Jared Babula at Jared.Babula@energy.ca.gov.</t>
    </r>
  </si>
  <si>
    <t>Due Dates:</t>
  </si>
  <si>
    <t>Forms 1 and 2</t>
  </si>
  <si>
    <t xml:space="preserve">Questions relating to the natural gas demand forecast forms should be directed to jason.orta@energy.ca.gov </t>
  </si>
  <si>
    <t>Please Enter the Following Information:</t>
  </si>
  <si>
    <t>Utility Name:</t>
  </si>
  <si>
    <t>Date Submitted:</t>
  </si>
  <si>
    <t>Contact Information:</t>
  </si>
  <si>
    <t>Entity to File Form</t>
  </si>
  <si>
    <t>IOU</t>
  </si>
  <si>
    <t>Form 1.1</t>
  </si>
  <si>
    <t>X</t>
  </si>
  <si>
    <t>Form 1.2</t>
  </si>
  <si>
    <t>Form 1.3</t>
  </si>
  <si>
    <t>Form 1.4</t>
  </si>
  <si>
    <t>Form 1.5</t>
  </si>
  <si>
    <t>Form 1.6</t>
  </si>
  <si>
    <t>Form 1.7</t>
  </si>
  <si>
    <t>Form 1.8</t>
  </si>
  <si>
    <t>Form 1.9</t>
  </si>
  <si>
    <t>Form 1.10</t>
  </si>
  <si>
    <t>Form 1.11</t>
  </si>
  <si>
    <t>Form 2.1</t>
  </si>
  <si>
    <t>Form 2.2</t>
  </si>
  <si>
    <t>Form 2.3</t>
  </si>
  <si>
    <t>Form 2.4</t>
  </si>
  <si>
    <t>FORM 1.1</t>
  </si>
  <si>
    <t>AVERAGE YEAR NATURAL GAS DEMAND BY CUSTOMER CLASS AND MONTH (MMcfd)</t>
  </si>
  <si>
    <t>PLEASE DESCRIBE AVERAGE YEAR NATURAL GAS DEMAND SCENARIO USED BY UTILITY.</t>
  </si>
  <si>
    <t>Year</t>
  </si>
  <si>
    <t>Month</t>
  </si>
  <si>
    <t>Core Residential</t>
  </si>
  <si>
    <t>Core Commercial</t>
  </si>
  <si>
    <t>Core Industrial</t>
  </si>
  <si>
    <t>Core Natural Gas Vehicle</t>
  </si>
  <si>
    <t>Core Wholesale and International</t>
  </si>
  <si>
    <t>Noncore Commercial</t>
  </si>
  <si>
    <t>Noncore Industrial</t>
  </si>
  <si>
    <t>Noncore Electric Generation</t>
  </si>
  <si>
    <t>Noncore SMUD Electric Generation</t>
  </si>
  <si>
    <t xml:space="preserve">Noncore Enhanced Oil Recovery Steaming </t>
  </si>
  <si>
    <t>Noncore Natural Gas Vehicle</t>
  </si>
  <si>
    <t>Noncore Wholesale and International</t>
  </si>
  <si>
    <t>Shrinkage and Company Use</t>
  </si>
  <si>
    <t>Deliveries to SDG&amp;E System</t>
  </si>
  <si>
    <t>California Exchange Gas</t>
  </si>
  <si>
    <t>Off-System Deliveries</t>
  </si>
  <si>
    <t>Total</t>
  </si>
  <si>
    <t>Note: "Noncore Electric Generation" monthly forecast includes SMUD Electric Generation.</t>
  </si>
  <si>
    <t xml:space="preserve">          "Core Commercial" includes interdepartmental</t>
  </si>
  <si>
    <t>FORM 1.2</t>
  </si>
  <si>
    <t>COLD YEAR AND DRY HYDRO DEMAND BY CUSTOMER CLASS AND MONTH (MMcfd)</t>
  </si>
  <si>
    <t>PLEASE IDENTIFY AND DESCRIBE SCENARIO USED BY UTILITY.</t>
  </si>
  <si>
    <t xml:space="preserve">          "Off-System Deliveries" are Average Year forecast values</t>
  </si>
  <si>
    <t>FORM 1.3</t>
  </si>
  <si>
    <t>HOT YEAR NATURAL GAS DEMAND BY CUSTOMER CLASS AND MONTH (MMcfd)</t>
  </si>
  <si>
    <t>Note: No "hot year" scenario was included in PG&amp;E's 2020 California Gas Report forecast.</t>
  </si>
  <si>
    <t>FORM 1.4</t>
  </si>
  <si>
    <t>RECORDED AND WEATHER NORMALIZED NATURAL GAS DEMAND BY CUSTOMER CLASS AND MONTH (MMcfd)</t>
  </si>
  <si>
    <t>RECORDED (FOR TWO MOST RECENT YEARS AVAILABLE. IDENTIFY YEARS IN COLUMN B.)</t>
  </si>
  <si>
    <t>WEATHER NORMALIZED (FOR TWO MOST RECENT YEARS AVAILABLE. IDENTIFY YEARS IN COLUMN B.)</t>
  </si>
  <si>
    <t>Note:  "Core Commercial" includes interdepartmental</t>
  </si>
  <si>
    <t xml:space="preserve">Note:  Weather normalized results were generated only for Res and Commercial in the 2020 CGR, but they are the only classes with a significant modeled weather dependence.  Values in WN table duplicate table above for other classes. </t>
  </si>
  <si>
    <t>FORM 1.5</t>
  </si>
  <si>
    <t>NATURAL GAS COMMODITY PRICE, ELECTRICITY PRICE, AVERAGE NATURAL GAS TRANSPORTATION RATE BY CUSTOMER CLASS, AND PRICE OF RENEWABLE, SYNTHETIC, OR HYDROGEN</t>
  </si>
  <si>
    <t>FUEL PRICES</t>
  </si>
  <si>
    <t>AVERAGE NATURAL GAS TRANSPORTATION RATE ($/THERM)</t>
  </si>
  <si>
    <t>Natural Gas Commodity Price ($/Therm)</t>
  </si>
  <si>
    <t>Electricity Price ($/kWh)</t>
  </si>
  <si>
    <t>Renewable Gas ($/Therm)</t>
  </si>
  <si>
    <t>Synthetic Gas ($/Therm)</t>
  </si>
  <si>
    <t>Hydrogen Fuel ($/Therm)</t>
  </si>
  <si>
    <t>Residential Customers</t>
  </si>
  <si>
    <t>Core Commercial Customers</t>
  </si>
  <si>
    <t>Core Industrial Customers</t>
  </si>
  <si>
    <t>Noncore Commercial Customers</t>
  </si>
  <si>
    <t>Noncore non-EG Customers</t>
  </si>
  <si>
    <t>EG Customers</t>
  </si>
  <si>
    <t>Wholesale Customers</t>
  </si>
  <si>
    <t>EOR Customers</t>
  </si>
  <si>
    <t>Other</t>
  </si>
  <si>
    <t>Average</t>
  </si>
  <si>
    <t>N/A</t>
  </si>
  <si>
    <t>Notes: All Rates shown are annual average Transportation and PPP (where applicable) as of January 1 of each year. Does not include procurement costs.</t>
  </si>
  <si>
    <t>Residential: Includes Care and NonCARE customers.</t>
  </si>
  <si>
    <t>PORTION OF OVERALL COMMODITY PRICE</t>
  </si>
  <si>
    <t>Core Commercial: Includes Small Commercial and NGV-1 customers</t>
  </si>
  <si>
    <t>Natural Gas %</t>
  </si>
  <si>
    <t>Renewable Gas %</t>
  </si>
  <si>
    <t>Synthetic Gas %</t>
  </si>
  <si>
    <t>Hydrogen Fuel %</t>
  </si>
  <si>
    <t>Core Industrial: Large Commercial Customers</t>
  </si>
  <si>
    <t>Noncore Commercial: Industrial Distribution Customers</t>
  </si>
  <si>
    <t>Noncore Non-EG: Includes Indutrial Transmission and Industrial Backbone Customers</t>
  </si>
  <si>
    <t>EG: Includes all Electric Generation Customers (Distribution, Transmission and Backbone)</t>
  </si>
  <si>
    <t>Wholesale</t>
  </si>
  <si>
    <t>EOR: Not Applicable</t>
  </si>
  <si>
    <t>Other: NGV-4</t>
  </si>
  <si>
    <t>Average: Average of all customer classes.</t>
  </si>
  <si>
    <t>FORM 1.6</t>
  </si>
  <si>
    <t>HEATING AND COOLING DEGREE DAYS BY MONTH AND YEAR AND TEMPERATURE ZONE IDENTIFICATION</t>
  </si>
  <si>
    <t>HISTORICAL HEATING DEGREE DAYS (HDD) AND COOLING DEGREE DAYS (CDD). IDENTIFY 2 MOST RECENT YEARS AVAILABLE IN COLUMN B.</t>
  </si>
  <si>
    <t>IDENTIFY TEMPERATURE ZONES BY NAME AND WEATHER STATIONS BY NAME</t>
  </si>
  <si>
    <t>HDD</t>
  </si>
  <si>
    <t>CDD</t>
  </si>
  <si>
    <t>Temperature Zones</t>
  </si>
  <si>
    <t>Weather Stations</t>
  </si>
  <si>
    <t>Zone 1</t>
  </si>
  <si>
    <t>Zone 2</t>
  </si>
  <si>
    <t>Zone 3</t>
  </si>
  <si>
    <t>Zone 4</t>
  </si>
  <si>
    <t>Zone 5</t>
  </si>
  <si>
    <t>Zone 6</t>
  </si>
  <si>
    <t>Zone 7</t>
  </si>
  <si>
    <t>Zone 8</t>
  </si>
  <si>
    <t>Zone 9</t>
  </si>
  <si>
    <t>Zone …</t>
  </si>
  <si>
    <t>Station 1</t>
  </si>
  <si>
    <t>x</t>
  </si>
  <si>
    <t>Station 2</t>
  </si>
  <si>
    <t>Station 3</t>
  </si>
  <si>
    <t>Station 4</t>
  </si>
  <si>
    <t>Station 5</t>
  </si>
  <si>
    <t>Station 6</t>
  </si>
  <si>
    <t>Station 7</t>
  </si>
  <si>
    <t>Station 8</t>
  </si>
  <si>
    <t>Station 9</t>
  </si>
  <si>
    <t>Station 10</t>
  </si>
  <si>
    <t>Station 11</t>
  </si>
  <si>
    <t>Station ..</t>
  </si>
  <si>
    <t>IDENTIFY WEIGHT OF TEMPERATURE ZONES</t>
  </si>
  <si>
    <t>Weight</t>
  </si>
  <si>
    <t>Note: PG&amp;E does not produce or use a zonal temperature in its gas throughput forecast models.</t>
  </si>
  <si>
    <t>FORECASTED HEATING DEGREE DAYS (HDD) AND COOLING DEGREE DAYS (CDD)</t>
  </si>
  <si>
    <t>Average Temperature HDD</t>
  </si>
  <si>
    <t>Average Temperature CDD</t>
  </si>
  <si>
    <t>Cold and Dry Hydro HDD</t>
  </si>
  <si>
    <t>Cold and Dry Hydro CDD</t>
  </si>
  <si>
    <t>Hot Temperature Year HDD</t>
  </si>
  <si>
    <t xml:space="preserve"> Hot Temperature Year CDD</t>
  </si>
  <si>
    <t>FORM 1.7</t>
  </si>
  <si>
    <t>PLANNING AREA MACRO-LEVEL ECONOMIC AND DEMOGRAPHIC ASSUMPTIONS</t>
  </si>
  <si>
    <t>PROJECTIONS FOR SERVICE AREAS</t>
  </si>
  <si>
    <t xml:space="preserve"> ADD OR REMOVE CATEGORIES BELOW AS NEEDED TO REPORT ACTUAL DRIVERS USED FOR FORECAST</t>
  </si>
  <si>
    <t>Annual GSP                 (Millions 2020$) for California</t>
  </si>
  <si>
    <t>Annual GSP                 (Moody's GDP detail 4247) for Utility Service Area</t>
  </si>
  <si>
    <t>GDP DEFLATOR SERIES USED (define if applicable)</t>
  </si>
  <si>
    <t>POPULATION (1,000s)</t>
  </si>
  <si>
    <t>HOUSEHOLDS</t>
  </si>
  <si>
    <t>PERSONAL INCOME</t>
  </si>
  <si>
    <t>TAXABLE SALES</t>
  </si>
  <si>
    <t>FLOORSPACE (MM SQFT)</t>
  </si>
  <si>
    <t xml:space="preserve"> Employment by Economic Sector</t>
  </si>
  <si>
    <t>EMP_TOT_SVC_PGE (Service Employment, Moody's)</t>
  </si>
  <si>
    <t>EMP_INFO_PGE (Info Tech Empoyment, Moody's)</t>
  </si>
  <si>
    <t>EMP_FIN_ACT_PGE (Financial Employment, Moody's)</t>
  </si>
  <si>
    <t>EMP_TOT_PGE (Total Employment, Moody's)</t>
  </si>
  <si>
    <t>Transportation, Information, Utilities</t>
  </si>
  <si>
    <t>Trade: Retail</t>
  </si>
  <si>
    <t>Trade: Wholesale (Warehousing incl.)</t>
  </si>
  <si>
    <t>Trade: Restaurants</t>
  </si>
  <si>
    <t>Trade: Finance, Insurance &amp; Real Estate Services</t>
  </si>
  <si>
    <t>Trade: Accommodation</t>
  </si>
  <si>
    <t>Trade: Personal &amp; Laundry Services</t>
  </si>
  <si>
    <t>Trade: Professional &amp; Business Services</t>
  </si>
  <si>
    <t>Health &amp; Social Services</t>
  </si>
  <si>
    <t>Miscellaneous Services</t>
  </si>
  <si>
    <t>Government &amp; Education</t>
  </si>
  <si>
    <t>FORM 1.8</t>
  </si>
  <si>
    <t>BASE YEAR AND FORECAST OF END-USE EQUIPMENT DATA AND SATURATION BY CUSTOMER CLASS</t>
  </si>
  <si>
    <t xml:space="preserve"> ADD CATEGORIES BELOW AS NEEDED TO REPORT ACTUAL DRIVERS USED FOR FORECAST</t>
  </si>
  <si>
    <t>Base Year</t>
  </si>
  <si>
    <t>Forecast Year 1</t>
  </si>
  <si>
    <t>Forecast Year …</t>
  </si>
  <si>
    <t>Forecast Year 2031</t>
  </si>
  <si>
    <t>Customer Class</t>
  </si>
  <si>
    <t>Business Code</t>
  </si>
  <si>
    <t>Equipment Name</t>
  </si>
  <si>
    <t>Saturation</t>
  </si>
  <si>
    <t>Source</t>
  </si>
  <si>
    <t>Residential</t>
  </si>
  <si>
    <t>Ex. Single-Family</t>
  </si>
  <si>
    <t>Ex. Water Heater</t>
  </si>
  <si>
    <t>Ex. Restaurant</t>
  </si>
  <si>
    <t>Ex. Fryer</t>
  </si>
  <si>
    <t>…</t>
  </si>
  <si>
    <t>Commercial</t>
  </si>
  <si>
    <t>Industrial</t>
  </si>
  <si>
    <t>Noncore Non-EG</t>
  </si>
  <si>
    <t>EG</t>
  </si>
  <si>
    <t>Note: PG&amp;E does not perform analysis or forecast by end-use equipment</t>
  </si>
  <si>
    <t>FORM 1.9</t>
  </si>
  <si>
    <t>CUMULATIVE INCREMENTAL ENERGY EFFICIENCY AND DEMAND RESPONSE BY SECTOR</t>
  </si>
  <si>
    <t xml:space="preserve">ENERGY EFFICIENCY- CUMULATIVE INCREMENTAL IMPACTS </t>
  </si>
  <si>
    <t>Sector</t>
  </si>
  <si>
    <t>Program</t>
  </si>
  <si>
    <t>All</t>
  </si>
  <si>
    <t>AAEE</t>
  </si>
  <si>
    <t>MMcfd</t>
  </si>
  <si>
    <t>DEMAND RESPONSE- CUMULATIVE INCREMENTAL IMPACTS</t>
  </si>
  <si>
    <t>Dispatchable/ Nondispatchable</t>
  </si>
  <si>
    <t>Demand Response/ Interruptible</t>
  </si>
  <si>
    <t>FORM 1.10</t>
  </si>
  <si>
    <t>DEMAND REDUCTION DUE TO CLIMATE CHANGE, ELECTRIFICATION, AND RNG OR HYDROGEN</t>
  </si>
  <si>
    <t>CLIMATE CHANGE DEMAND REDUCTION OR INCREASE</t>
  </si>
  <si>
    <t>Note: while climate change effects are included in the standard forecast, no breakout of these effects was included in PG&amp;E's 2020 Cal Gas Report work.</t>
  </si>
  <si>
    <t>ELECTRIFICATION DEMAND REDUCTION OR INCREASE BY LOCAL JURISDICTION ORDINANCE OR BUILDING CODES</t>
  </si>
  <si>
    <t>Local Ordinance or Code</t>
  </si>
  <si>
    <t>Included in Forecast?</t>
  </si>
  <si>
    <t>Total Included in Forecast*</t>
  </si>
  <si>
    <t xml:space="preserve">* Currently, PG&amp;E does not forecast impact by ordinance. </t>
  </si>
  <si>
    <t xml:space="preserve">INTRODUCTION OF RNG AND HYDROGEN REDUCTION OR INCREASE </t>
  </si>
  <si>
    <t>NG Demand Reduction/Increase Due to RNG</t>
  </si>
  <si>
    <t>Quanity of RNG Blended</t>
  </si>
  <si>
    <t>NG Demand Reduction/Increase Due to Hydrogen</t>
  </si>
  <si>
    <t>Quantity of Hydrogen Blended</t>
  </si>
  <si>
    <t>NG Demand Reduction/Increase Due to Other/Synthetic Gas</t>
  </si>
  <si>
    <t>Quantity of Synthetic Gas Blended</t>
  </si>
  <si>
    <t xml:space="preserve">* Currently, PG&amp;E does not forecast hydrogen and RNG as part of its standard forecast </t>
  </si>
  <si>
    <t>FORM 1.11</t>
  </si>
  <si>
    <t>NEW BUSINESS DEMAND BY CUSTOMER CLASS</t>
  </si>
  <si>
    <t xml:space="preserve"> INCLUDE NET NEW BUSINESS FORECAST BY CUSTOMER CLASS (MMcfd)</t>
  </si>
  <si>
    <t>Note: PG&amp;E does not currently forecast new business by customer class.</t>
  </si>
  <si>
    <t>FORM 2.1</t>
  </si>
  <si>
    <t>NATURAL GAS REVENUE REQUIREMENT BY FUNCTIONAL ASSET CATEGORY AND CUSTOMER CLASS</t>
  </si>
  <si>
    <t>(ADD CATEGORIES BELOW AS NEEDED TO REPORT ACTUAL PROGRAMS INCLUDED IN REVENUE REQUIREMENT)</t>
  </si>
  <si>
    <t xml:space="preserve"> REVENUE REQUIREMENT OF CUSTOMER CLASS BY ASSET CATEGORY</t>
  </si>
  <si>
    <t>REVENUE REQUIREMENT OF PROGRAMS AND OTHER EXPENSES BY ASSET CATEGORY</t>
  </si>
  <si>
    <t>Backbone Transmission</t>
  </si>
  <si>
    <t>Local Transmission</t>
  </si>
  <si>
    <t>Storage</t>
  </si>
  <si>
    <t>Distribution</t>
  </si>
  <si>
    <t>Customer</t>
  </si>
  <si>
    <t>Pipeline Safety Enhancement</t>
  </si>
  <si>
    <t>Capirtal Expenditure</t>
  </si>
  <si>
    <t>O&amp;M</t>
  </si>
  <si>
    <t>Storage integrity Management</t>
  </si>
  <si>
    <t>Transmission Integrity Management</t>
  </si>
  <si>
    <t>Distribution integrity Management</t>
  </si>
  <si>
    <t>EOR</t>
  </si>
  <si>
    <t>Work for Others</t>
  </si>
  <si>
    <t>New Business</t>
  </si>
  <si>
    <t>Notes: Customer classes consistent with Form 1.5. Revenue Requirements exclude unbundled Storage and Backbone Costs. 'Other' includes Public Purpose Programs, Greenhouse Gas Costs and Revenues, balancing account balances and core procurement costs.</t>
  </si>
  <si>
    <t>ALLOCATION FACTOR OF ASSET CATEGORY BY CUSTOMER CLASS</t>
  </si>
  <si>
    <t>REVENUE REQUIREMENT OF CAPITAL EXPENDITURE AND O&amp;M BY ASSET CATEGORY</t>
  </si>
  <si>
    <t>Capital Expenditure</t>
  </si>
  <si>
    <t>Total O&amp;M</t>
  </si>
  <si>
    <t>O&amp;M:</t>
  </si>
  <si>
    <t>Administrative &amp; General Costs</t>
  </si>
  <si>
    <t>Uncollectibles</t>
  </si>
  <si>
    <t>Franchise Fees</t>
  </si>
  <si>
    <t>Deprecaiation</t>
  </si>
  <si>
    <t>Income Taxes</t>
  </si>
  <si>
    <t>Net to Gross Multiplier</t>
  </si>
  <si>
    <t>Overall Rate of Return</t>
  </si>
  <si>
    <t>Procurement</t>
  </si>
  <si>
    <t>Customer Service</t>
  </si>
  <si>
    <t>Information Technology</t>
  </si>
  <si>
    <t>Engineering</t>
  </si>
  <si>
    <t>Support Services</t>
  </si>
  <si>
    <t>FORM 2.2</t>
  </si>
  <si>
    <t xml:space="preserve">CUSTOMER COUNT BY CUSTOMER CLASS </t>
  </si>
  <si>
    <t>Core Residential Customer Count</t>
  </si>
  <si>
    <t>Core Commercial Customer Count</t>
  </si>
  <si>
    <t>Core Industrial Customer Count</t>
  </si>
  <si>
    <t>Core Natural Gas Vehicle Customer Count</t>
  </si>
  <si>
    <t>Noncore Commercial Customer Count</t>
  </si>
  <si>
    <t>Noncore Industrial Customer Count</t>
  </si>
  <si>
    <t>Noncore Electric Generation Customer Count</t>
  </si>
  <si>
    <t>Noncore SMUD Electric Generation Customer Count</t>
  </si>
  <si>
    <t>Noncore Enhanced Oil Recovery Steaming Customer Count</t>
  </si>
  <si>
    <t>Noncore Natural Gas Vehicle Customer Count</t>
  </si>
  <si>
    <t>Wholesale and International Customer Count</t>
  </si>
  <si>
    <t>California Exchange Gas Customer Count</t>
  </si>
  <si>
    <t>Off-System Deliveries Customer Count</t>
  </si>
  <si>
    <t>Total Customer Count</t>
  </si>
  <si>
    <t>Note: PG&amp;E did not produce a customer count forecast in its 2020 California Gas Report.</t>
  </si>
  <si>
    <t>FORM 2.3</t>
  </si>
  <si>
    <t>TOTAL DOLLARS OF RATEBASE BY FUNCTIONAL CATEGORY SPLIT INTO DEPRECIATED AND UNDEPRECIATED ASSET VALUE</t>
  </si>
  <si>
    <t>FORM 2.4</t>
  </si>
  <si>
    <t>NUMBER OF REGULATORS, EXPECTED REPLACEMENT MILES, AND NUMBER OF MILES AT HIGH RISK OF FAILURE OR INCIDENT</t>
  </si>
  <si>
    <t>Number of Regulators</t>
  </si>
  <si>
    <t>Expected Replacement Miles</t>
  </si>
  <si>
    <t>Pacific Gas and Electric Company (PG&amp;E)</t>
  </si>
  <si>
    <t>In whole dollars</t>
  </si>
  <si>
    <t>2020 Weighted Average Ratebase - TOTAL DOLLARS OF RATEBASE BY FUNCTIONAL CATEGORY ASSET VALUE</t>
  </si>
  <si>
    <t>Customer***</t>
  </si>
  <si>
    <t>Depreciated*</t>
  </si>
  <si>
    <t>Undepreciated**</t>
  </si>
  <si>
    <t>*Depreciated value represents the amount of accumulated depreciation reserve, including amounts collected for cost of removal.</t>
  </si>
  <si>
    <t>** Undepreciated value represents plant in service (original cost), tax reform act adjustments and deferred taxes, working capital and customer advances.</t>
  </si>
  <si>
    <t>*** PG&amp;E does not track rate base at customer asset level.</t>
  </si>
  <si>
    <r>
      <t xml:space="preserve">Backbone Transmission </t>
    </r>
    <r>
      <rPr>
        <vertAlign val="superscript"/>
        <sz val="10"/>
        <color rgb="FF000000"/>
        <rFont val="Arial"/>
        <family val="2"/>
      </rPr>
      <t>2</t>
    </r>
  </si>
  <si>
    <r>
      <t xml:space="preserve">Local Transmission </t>
    </r>
    <r>
      <rPr>
        <vertAlign val="superscript"/>
        <sz val="10"/>
        <color rgb="FF000000"/>
        <rFont val="Arial"/>
        <family val="2"/>
      </rPr>
      <t>2</t>
    </r>
  </si>
  <si>
    <r>
      <t xml:space="preserve">Storage </t>
    </r>
    <r>
      <rPr>
        <vertAlign val="superscript"/>
        <sz val="10"/>
        <color rgb="FF000000"/>
        <rFont val="Arial"/>
        <family val="2"/>
      </rPr>
      <t>3</t>
    </r>
  </si>
  <si>
    <r>
      <t>Distribution</t>
    </r>
    <r>
      <rPr>
        <vertAlign val="superscript"/>
        <sz val="10"/>
        <color rgb="FF000000"/>
        <rFont val="Arial"/>
        <family val="2"/>
      </rPr>
      <t xml:space="preserve"> 4,5</t>
    </r>
  </si>
  <si>
    <r>
      <t>Customer</t>
    </r>
    <r>
      <rPr>
        <vertAlign val="superscript"/>
        <sz val="10"/>
        <color rgb="FF000000"/>
        <rFont val="Arial"/>
        <family val="2"/>
      </rPr>
      <t xml:space="preserve"> 6</t>
    </r>
  </si>
  <si>
    <t>Base Year (2020)</t>
  </si>
  <si>
    <t>Forecast Year 1 (2021)</t>
  </si>
  <si>
    <t>Forecast Year 2 (2022)</t>
  </si>
  <si>
    <t>Forecast Year 3 (2023)</t>
  </si>
  <si>
    <t>Forecast Year 4 (2024)</t>
  </si>
  <si>
    <t>Forecast Year 5 (2025)</t>
  </si>
  <si>
    <t>Forecast Year 6 (2026)</t>
  </si>
  <si>
    <t>Forecast Year 7 (2027)</t>
  </si>
  <si>
    <t>Forecast Year 8 (2028)</t>
  </si>
  <si>
    <t>Forecast Year 9 (2029)</t>
  </si>
  <si>
    <t>Forecast Year 10 (2030)</t>
  </si>
  <si>
    <t>Forecast Year 11 (2031)</t>
  </si>
  <si>
    <t>Forecast Year 12 (2032)</t>
  </si>
  <si>
    <t>Forecast Year 13 (2033)</t>
  </si>
  <si>
    <t>Forecast Year 14 (2034)</t>
  </si>
  <si>
    <t>Forecast Year 15 (2035)</t>
  </si>
  <si>
    <r>
      <t>Number of Miles at High Risk of Failure or Incident</t>
    </r>
    <r>
      <rPr>
        <b/>
        <sz val="10"/>
        <color rgb="FF000000"/>
        <rFont val="Arial"/>
        <family val="2"/>
      </rPr>
      <t xml:space="preserve"> </t>
    </r>
    <r>
      <rPr>
        <b/>
        <vertAlign val="superscript"/>
        <sz val="10"/>
        <color rgb="FF000000"/>
        <rFont val="Arial"/>
        <family val="2"/>
      </rPr>
      <t>1</t>
    </r>
  </si>
  <si>
    <t>Forms 2.1</t>
  </si>
  <si>
    <t xml:space="preserve">Rebecca Katerndahl </t>
  </si>
  <si>
    <t xml:space="preserve">Senior Manager, Revenue Requirements and Cost Analysis </t>
  </si>
  <si>
    <t>rebecca.katerndahl@pge.com</t>
  </si>
  <si>
    <t>415-972-5501</t>
  </si>
  <si>
    <t>California</t>
  </si>
  <si>
    <t>Divya Raman</t>
  </si>
  <si>
    <t>Manager, Results of Operations</t>
  </si>
  <si>
    <t>divya.raman@pge.com</t>
  </si>
  <si>
    <t>415-973-8053</t>
  </si>
  <si>
    <t>Lydia Mekonnen</t>
  </si>
  <si>
    <t xml:space="preserve">Capital Recovery Financial Analyst </t>
  </si>
  <si>
    <t>lydia.mekonnen@pge.com</t>
  </si>
  <si>
    <t>415-973-0462</t>
  </si>
  <si>
    <t xml:space="preserve">77 Beale Street </t>
  </si>
  <si>
    <t xml:space="preserve">San Francisco </t>
  </si>
  <si>
    <t>Leilani Kane</t>
  </si>
  <si>
    <t>leilani.kane@pge.com</t>
  </si>
  <si>
    <t>415-271-2448</t>
  </si>
  <si>
    <t>TOTAL DOLLARS OF RATEBASE BY FUNCTIONAL CATEGORY SPLIT INTO DEPRECIATED AND UNDERPRECIATED ASSET VALUE</t>
  </si>
  <si>
    <t>See Admin Info for Specific Forms</t>
  </si>
  <si>
    <r>
      <rPr>
        <vertAlign val="superscript"/>
        <sz val="10"/>
        <color rgb="FF000000"/>
        <rFont val="Arial"/>
        <family val="2"/>
      </rPr>
      <t xml:space="preserve">1 </t>
    </r>
    <r>
      <rPr>
        <sz val="10"/>
        <color rgb="FF000000"/>
        <rFont val="Arial"/>
        <family val="2"/>
      </rPr>
      <t>“For the purpose of CEC reporting, PG&amp;E defines projects that are of “high risk of failure or incident” as pipeline replacement projects that require temporary risk mitigation activities until replaced.  Examples of mitigation activities includes pressure reductions or daily leak surveys.  Pipeline repairs that are currently operating under a pressure reduction or do not result in a capital replacement are excluded."</t>
    </r>
  </si>
  <si>
    <r>
      <rPr>
        <vertAlign val="superscript"/>
        <sz val="10"/>
        <rFont val="Arial"/>
        <family val="2"/>
      </rPr>
      <t>2</t>
    </r>
    <r>
      <rPr>
        <sz val="10"/>
        <rFont val="Arial"/>
        <family val="2"/>
      </rPr>
      <t xml:space="preserve"> Total count of the regulator stations.</t>
    </r>
  </si>
  <si>
    <r>
      <rPr>
        <vertAlign val="superscript"/>
        <sz val="10"/>
        <rFont val="Arial"/>
        <family val="2"/>
      </rPr>
      <t>3</t>
    </r>
    <r>
      <rPr>
        <sz val="10"/>
        <rFont val="Arial"/>
        <family val="2"/>
      </rPr>
      <t xml:space="preserve"> Planned pipeline replacement designated as within storage location.</t>
    </r>
  </si>
  <si>
    <r>
      <rPr>
        <vertAlign val="superscript"/>
        <sz val="10"/>
        <rFont val="Arial"/>
        <family val="2"/>
      </rPr>
      <t>4</t>
    </r>
    <r>
      <rPr>
        <sz val="10"/>
        <rFont val="Arial"/>
        <family val="2"/>
      </rPr>
      <t xml:space="preserve"> Total count of the distribution regulator stations.</t>
    </r>
  </si>
  <si>
    <r>
      <rPr>
        <vertAlign val="superscript"/>
        <sz val="10"/>
        <rFont val="Arial"/>
        <family val="2"/>
      </rPr>
      <t>5</t>
    </r>
    <r>
      <rPr>
        <sz val="10"/>
        <rFont val="Arial"/>
        <family val="2"/>
      </rPr>
      <t xml:space="preserve"> Expected replacement miles. Miles at High Risk of Failure or Incident includes DIMP leak surveys that are being performed as temp mitigation until asset can be replaced as a result of the fusion failure program.</t>
    </r>
  </si>
  <si>
    <r>
      <rPr>
        <vertAlign val="superscript"/>
        <sz val="10"/>
        <rFont val="Arial"/>
        <family val="2"/>
      </rPr>
      <t>6</t>
    </r>
    <r>
      <rPr>
        <sz val="10"/>
        <rFont val="Arial"/>
        <family val="2"/>
      </rPr>
      <t xml:space="preserve"> Denotes number of regulators only, excludes monitor count.</t>
    </r>
  </si>
  <si>
    <t>Pacific Gas and Electric Company</t>
  </si>
  <si>
    <t>Asset Family – Distribution Mains and Services</t>
  </si>
  <si>
    <t>capital Expenditure</t>
  </si>
  <si>
    <t>Asset Family – Transmission Pipe</t>
  </si>
  <si>
    <t>Asset Family – Facilities</t>
  </si>
  <si>
    <t>Asset Family – Storage</t>
  </si>
  <si>
    <t>Gas Operations and Maintenance</t>
  </si>
  <si>
    <t>Gas Operations Corrosion Control</t>
  </si>
  <si>
    <t>Gas Operations Leak Management</t>
  </si>
  <si>
    <t>Gas System Operations</t>
  </si>
  <si>
    <t>Gas Technology and Other Support</t>
  </si>
  <si>
    <t>New Business and Work at the Request of Others</t>
  </si>
  <si>
    <t>Note:</t>
  </si>
  <si>
    <t>To develop the natural gas revenue requirement by functional asset category (e.g., backbone transmission, local transmission, storage, distribution), PG&amp;E has used a simplified calculation model by functional area to</t>
  </si>
  <si>
    <t>translate the expenditures to revenue requirement. Cost of capital, depreciation, revenue fees and uncollectible, as well as taxes are factored in the revenue requirement calculation model through 2035.</t>
  </si>
  <si>
    <t>Specifically, PG&amp;E took a 4-step approach to complete Form 2.1, summarized below:</t>
  </si>
  <si>
    <t>1. The O&amp;M and capital major programs are organized and aligned with the programs that will be included in PG&amp;E’s Test Year 2023 General Rate Case in the Gas Operations Exhibit, which will be filed with the</t>
  </si>
  <si>
    <t xml:space="preserve"> California Public Utilities Commission on June 30, 2021.</t>
  </si>
  <si>
    <t xml:space="preserve">2. The O&amp;M and capital expenditures amounts for 2018-2020 are based on the recorded data generated from PG&amp;E’s financial system. The amounts for 2021 and 2022 are based on the imputed adopted amounts </t>
  </si>
  <si>
    <t xml:space="preserve"> from PG&amp;E’s 2019 Gas Transmission &amp; Storage rate case decision and PG&amp;E’s 2020 General Rate Case decision, respectively.</t>
  </si>
  <si>
    <t>3. PG&amp;E translates the O&amp;M and capital expenditures amounts from 2018-2022 to revenue requirement by functional category, using a simplified revenue requirement calculation model that has factored in the</t>
  </si>
  <si>
    <t xml:space="preserve"> components of cost of capital, depreciation, revenue fees and uncollectible, as well as income and property taxes. Some transmission and distribution capital expenditures are eligible for tax repair deduction, </t>
  </si>
  <si>
    <t xml:space="preserve"> which provides tax benefits to the utility customers, thus, reduces the revenue requirement in the first year of the capital investment. </t>
  </si>
  <si>
    <t xml:space="preserve">4. To develop the revenue requirement forecast for 2023-2035, PG&amp;E escalates the 2022 revenue requirement by program and functional asset category using a simple 5% annual escalation factor, based on historical </t>
  </si>
  <si>
    <t xml:space="preserve"> average attrition years funding level.</t>
  </si>
  <si>
    <t xml:space="preserve"> REVENUE REQUIREMENT OF CUSTOMER CLASS BY ASSET CATEGORY - See previous tab (Form 2.1)</t>
  </si>
  <si>
    <t>ALLOCATION FACTOR OF ASSET CATEGORY BY CUSTOMER CLASS - See previous Tab (Form 2.1)</t>
  </si>
  <si>
    <t>Forms 2.1 (2)</t>
  </si>
  <si>
    <t>Mardi Walton</t>
  </si>
  <si>
    <t>Mardi.Walton@pge.com</t>
  </si>
  <si>
    <t>Gas Rate Analyst, Expert</t>
  </si>
  <si>
    <t>415-972-5607</t>
  </si>
  <si>
    <t>Forms 1 (all - except 1.5) and 2.2</t>
  </si>
  <si>
    <t>Katia Sokoloff</t>
  </si>
  <si>
    <t>Magager, Gas Rates</t>
  </si>
  <si>
    <t>Katia.Sokoloff@pge.com</t>
  </si>
  <si>
    <t>415-973-6854</t>
  </si>
  <si>
    <t>Forms 1.9 and 1.10</t>
  </si>
  <si>
    <t>Osman Sezgen</t>
  </si>
  <si>
    <t>osman.sezgen@pge.com</t>
  </si>
  <si>
    <t>415-973-0461</t>
  </si>
  <si>
    <t xml:space="preserve"> </t>
  </si>
  <si>
    <t xml:space="preserve">Anupama Pandey </t>
  </si>
  <si>
    <t>Manager, Energy Analysis and Insights</t>
  </si>
  <si>
    <t>anupama.pandey@pge.com</t>
  </si>
  <si>
    <t>415-973-3659</t>
  </si>
  <si>
    <t xml:space="preserve">Senior Manager, Rate Architecture and Load Forecasting </t>
  </si>
  <si>
    <t>Manager, Resources Forecasting</t>
  </si>
  <si>
    <t xml:space="preserve">Manager, Risk Management </t>
  </si>
  <si>
    <r>
      <t xml:space="preserve">For specific forms refer to the below Admin information. The person to contact about this filing is </t>
    </r>
    <r>
      <rPr>
        <b/>
        <sz val="10"/>
        <color rgb="FFFF0000"/>
        <rFont val="Arial"/>
        <family val="2"/>
      </rPr>
      <t>Licha Lopez</t>
    </r>
    <r>
      <rPr>
        <b/>
        <sz val="10"/>
        <rFont val="Arial"/>
        <family val="2"/>
      </rPr>
      <t xml:space="preserve"> at Elizabeth.LopezGonzalez@pge.com. The mailing address provided for is for the purpose of this filing. However, all communications should be via email.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</si>
</sst>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F800]dddd\,\ mmmm\ dd\,\ yyyy"/>
    <numFmt numFmtId="165" formatCode="m/d/yy"/>
    <numFmt numFmtId="166" formatCode="m/d/yy\ h:mm\ AM/PM"/>
    <numFmt numFmtId="167" formatCode="&quot;$&quot;#,##0.00000_);[Red]\(&quot;$&quot;#,##0.00000\)"/>
    <numFmt numFmtId="168" formatCode="_(&quot;$&quot;* #,##0.000_);_(&quot;$&quot;* \(#,##0.000\);_(&quot;$&quot;* &quot;-&quot;??_);_(@_)"/>
    <numFmt numFmtId="169" formatCode="0.00000"/>
    <numFmt numFmtId="170" formatCode="0.0%"/>
    <numFmt numFmtId="171" formatCode="_(* #,##0_);_(* \(#,##0\);_(* &quot;-&quot;??_);_(@_)"/>
  </numFmts>
  <fonts count="43" x14ac:knownFonts="1">
    <font>
      <sz val="12"/>
      <name val="Times New Roman"/>
    </font>
    <font>
      <sz val="11"/>
      <color theme="1"/>
      <name val="Calibri"/>
      <family val="2"/>
      <scheme val="minor"/>
    </font>
    <font>
      <sz val="12"/>
      <name val="Times New Roman"/>
      <family val="1"/>
    </font>
    <font>
      <sz val="10"/>
      <name val="Arial"/>
      <family val="2"/>
    </font>
    <font>
      <u/>
      <sz val="10"/>
      <color indexed="12"/>
      <name val="Arial"/>
      <family val="2"/>
    </font>
    <font>
      <sz val="10"/>
      <name val="Times New Roman"/>
      <family val="1"/>
    </font>
    <font>
      <b/>
      <sz val="10"/>
      <name val="Times New Roman"/>
      <family val="1"/>
    </font>
    <font>
      <sz val="11"/>
      <color rgb="FF000000"/>
      <name val="Calibri"/>
      <family val="2"/>
    </font>
    <font>
      <sz val="8"/>
      <name val="Arial"/>
      <family val="2"/>
    </font>
    <font>
      <sz val="12"/>
      <name val="Arial"/>
      <family val="2"/>
    </font>
    <font>
      <b/>
      <sz val="12"/>
      <color indexed="9"/>
      <name val="Arial"/>
      <family val="2"/>
    </font>
    <font>
      <b/>
      <sz val="10"/>
      <name val="Arial"/>
      <family val="2"/>
    </font>
    <font>
      <b/>
      <sz val="12"/>
      <name val="Arial"/>
      <family val="2"/>
    </font>
    <font>
      <sz val="8"/>
      <color rgb="FF000000"/>
      <name val="Arial"/>
      <family val="2"/>
    </font>
    <font>
      <sz val="11"/>
      <color rgb="FF000000"/>
      <name val="Arial"/>
      <family val="2"/>
    </font>
    <font>
      <b/>
      <sz val="14"/>
      <color rgb="FFFF0000"/>
      <name val="Arial"/>
      <family val="2"/>
    </font>
    <font>
      <b/>
      <sz val="8"/>
      <name val="Arial"/>
      <family val="2"/>
    </font>
    <font>
      <sz val="8"/>
      <name val="Times New Roman"/>
      <family val="1"/>
    </font>
    <font>
      <sz val="11"/>
      <name val="Calibri"/>
      <family val="2"/>
    </font>
    <font>
      <sz val="9"/>
      <name val="Arial"/>
      <family val="2"/>
    </font>
    <font>
      <b/>
      <sz val="12"/>
      <color rgb="FFFF0000"/>
      <name val="Arial"/>
      <family val="2"/>
    </font>
    <font>
      <b/>
      <sz val="16"/>
      <name val="Arial"/>
      <family val="2"/>
    </font>
    <font>
      <b/>
      <sz val="14"/>
      <name val="Arial"/>
      <family val="2"/>
    </font>
    <font>
      <b/>
      <i/>
      <sz val="12"/>
      <name val="Arial"/>
      <family val="2"/>
    </font>
    <font>
      <sz val="16"/>
      <name val="Arial"/>
      <family val="2"/>
    </font>
    <font>
      <b/>
      <sz val="8"/>
      <color rgb="FFFF0000"/>
      <name val="Arial"/>
      <family val="2"/>
    </font>
    <font>
      <sz val="12"/>
      <color rgb="FFFF0000"/>
      <name val="Arial"/>
      <family val="2"/>
    </font>
    <font>
      <i/>
      <sz val="12"/>
      <name val="Arial"/>
      <family val="2"/>
    </font>
    <font>
      <sz val="12"/>
      <name val="Times New Roman"/>
      <family val="1"/>
    </font>
    <font>
      <b/>
      <sz val="11"/>
      <color rgb="FF000000"/>
      <name val="Arial"/>
      <family val="2"/>
    </font>
    <font>
      <sz val="12"/>
      <name val="Times New Roman"/>
    </font>
    <font>
      <sz val="10"/>
      <color rgb="FF000000"/>
      <name val="Arial"/>
      <family val="2"/>
    </font>
    <font>
      <b/>
      <sz val="10"/>
      <color rgb="FF000000"/>
      <name val="Arial"/>
      <family val="2"/>
    </font>
    <font>
      <vertAlign val="superscript"/>
      <sz val="10"/>
      <color rgb="FF000000"/>
      <name val="Arial"/>
      <family val="2"/>
    </font>
    <font>
      <b/>
      <vertAlign val="superscript"/>
      <sz val="10"/>
      <color rgb="FF000000"/>
      <name val="Arial"/>
      <family val="2"/>
    </font>
    <font>
      <b/>
      <sz val="10"/>
      <color indexed="9"/>
      <name val="Arial"/>
      <family val="2"/>
    </font>
    <font>
      <i/>
      <sz val="10"/>
      <name val="Arial"/>
      <family val="2"/>
    </font>
    <font>
      <vertAlign val="superscript"/>
      <sz val="10"/>
      <name val="Arial"/>
      <family val="2"/>
    </font>
    <font>
      <b/>
      <sz val="11"/>
      <color indexed="9"/>
      <name val="Arial"/>
      <family val="2"/>
    </font>
    <font>
      <sz val="11"/>
      <name val="Arial"/>
      <family val="2"/>
    </font>
    <font>
      <b/>
      <sz val="11"/>
      <name val="Arial"/>
      <family val="2"/>
    </font>
    <font>
      <sz val="8"/>
      <name val="Times New Roman"/>
    </font>
    <font>
      <b/>
      <sz val="10"/>
      <color rgb="FFFF0000"/>
      <name val="Arial"/>
      <family val="2"/>
    </font>
  </fonts>
  <fills count="5">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rgb="FF0070C0"/>
      </right>
      <top style="thin">
        <color rgb="FF0070C0"/>
      </top>
      <bottom style="thin">
        <color rgb="FF0070C0"/>
      </bottom>
      <diagonal/>
    </border>
  </borders>
  <cellStyleXfs count="14">
    <xf numFmtId="0" fontId="0" fillId="0" borderId="0"/>
    <xf numFmtId="0" fontId="3" fillId="0" borderId="0"/>
    <xf numFmtId="0" fontId="4" fillId="0" borderId="0" applyNumberFormat="0" applyFill="0" applyBorder="0" applyAlignment="0" applyProtection="0">
      <alignment vertical="top"/>
      <protection locked="0"/>
    </xf>
    <xf numFmtId="0" fontId="8" fillId="0" borderId="0"/>
    <xf numFmtId="0" fontId="3" fillId="0" borderId="0"/>
    <xf numFmtId="0" fontId="3" fillId="0" borderId="0"/>
    <xf numFmtId="0" fontId="9" fillId="0" borderId="0"/>
    <xf numFmtId="0" fontId="2" fillId="0" borderId="0"/>
    <xf numFmtId="44" fontId="28" fillId="0" borderId="0" applyFont="0" applyFill="0" applyBorder="0" applyAlignment="0" applyProtection="0"/>
    <xf numFmtId="9" fontId="30" fillId="0" borderId="0" applyFont="0" applyFill="0" applyBorder="0" applyAlignment="0" applyProtection="0"/>
    <xf numFmtId="0" fontId="8" fillId="0" borderId="0"/>
    <xf numFmtId="43" fontId="1" fillId="0" borderId="0" applyFont="0" applyFill="0" applyBorder="0" applyAlignment="0" applyProtection="0"/>
    <xf numFmtId="0" fontId="3" fillId="0" borderId="0"/>
    <xf numFmtId="43" fontId="2" fillId="0" borderId="0" applyFont="0" applyFill="0" applyBorder="0" applyAlignment="0" applyProtection="0"/>
  </cellStyleXfs>
  <cellXfs count="323">
    <xf numFmtId="0" fontId="0" fillId="0" borderId="0" xfId="0"/>
    <xf numFmtId="0" fontId="5" fillId="0" borderId="0" xfId="0" applyFont="1" applyAlignment="1">
      <alignment horizontal="left" vertical="center" wrapText="1" indent="1"/>
    </xf>
    <xf numFmtId="0" fontId="6" fillId="0" borderId="0" xfId="0" applyFont="1" applyAlignment="1">
      <alignment horizontal="left" vertical="center" wrapText="1" indent="1"/>
    </xf>
    <xf numFmtId="0" fontId="7" fillId="0" borderId="0" xfId="0" applyFont="1"/>
    <xf numFmtId="0" fontId="9" fillId="0" borderId="0" xfId="3" applyFont="1"/>
    <xf numFmtId="0" fontId="3" fillId="0" borderId="0" xfId="3" applyFont="1"/>
    <xf numFmtId="0" fontId="8" fillId="0" borderId="0" xfId="3"/>
    <xf numFmtId="0" fontId="11" fillId="0" borderId="0" xfId="3" applyFont="1" applyAlignment="1">
      <alignment horizontal="centerContinuous"/>
    </xf>
    <xf numFmtId="0" fontId="8" fillId="0" borderId="0" xfId="3" applyFont="1"/>
    <xf numFmtId="0" fontId="15" fillId="0" borderId="7" xfId="0" applyFont="1" applyBorder="1"/>
    <xf numFmtId="0" fontId="16" fillId="0" borderId="8" xfId="0" applyFont="1" applyBorder="1"/>
    <xf numFmtId="6" fontId="11" fillId="0" borderId="10" xfId="4" applyNumberFormat="1" applyFont="1" applyBorder="1"/>
    <xf numFmtId="0" fontId="11" fillId="0" borderId="10" xfId="0" applyFont="1" applyBorder="1"/>
    <xf numFmtId="0" fontId="3" fillId="0" borderId="10" xfId="0" applyFont="1" applyBorder="1"/>
    <xf numFmtId="0" fontId="3" fillId="0" borderId="12" xfId="0" applyFont="1" applyBorder="1"/>
    <xf numFmtId="0" fontId="3" fillId="0" borderId="0" xfId="0" applyFont="1"/>
    <xf numFmtId="0" fontId="0" fillId="0" borderId="0" xfId="0"/>
    <xf numFmtId="0" fontId="16" fillId="0" borderId="0" xfId="1" applyFont="1" applyAlignment="1">
      <alignment horizontal="center" vertical="top" wrapText="1"/>
    </xf>
    <xf numFmtId="0" fontId="8" fillId="0" borderId="0" xfId="0" applyFont="1" applyBorder="1"/>
    <xf numFmtId="0" fontId="0" fillId="0" borderId="0" xfId="0" applyBorder="1"/>
    <xf numFmtId="0" fontId="8" fillId="0" borderId="0" xfId="1" applyFont="1" applyBorder="1" applyAlignment="1">
      <alignment horizontal="center"/>
    </xf>
    <xf numFmtId="0" fontId="0" fillId="0" borderId="0" xfId="0" applyBorder="1" applyAlignment="1">
      <alignment horizontal="center"/>
    </xf>
    <xf numFmtId="0" fontId="8" fillId="0" borderId="0" xfId="0" applyFont="1" applyBorder="1" applyAlignment="1">
      <alignment horizontal="center"/>
    </xf>
    <xf numFmtId="0" fontId="16" fillId="0" borderId="0" xfId="1" applyFont="1" applyBorder="1" applyAlignment="1">
      <alignment horizontal="center" vertical="top" wrapText="1"/>
    </xf>
    <xf numFmtId="0" fontId="16" fillId="0" borderId="0" xfId="1" applyFont="1" applyAlignment="1">
      <alignment vertical="top" wrapText="1"/>
    </xf>
    <xf numFmtId="0" fontId="12" fillId="0" borderId="0" xfId="3" applyFont="1" applyAlignment="1">
      <alignment vertical="top" wrapText="1"/>
    </xf>
    <xf numFmtId="0" fontId="14" fillId="0" borderId="0" xfId="0" applyFont="1" applyFill="1" applyBorder="1"/>
    <xf numFmtId="0" fontId="0" fillId="0" borderId="0" xfId="0" applyFill="1" applyBorder="1"/>
    <xf numFmtId="0" fontId="13" fillId="0" borderId="0" xfId="0" applyFont="1" applyFill="1" applyBorder="1" applyAlignment="1">
      <alignment horizontal="center" wrapText="1"/>
    </xf>
    <xf numFmtId="0" fontId="9" fillId="0" borderId="0" xfId="0" applyFont="1" applyBorder="1" applyAlignment="1"/>
    <xf numFmtId="0" fontId="18" fillId="0" borderId="0" xfId="0" applyFont="1" applyFill="1" applyBorder="1" applyAlignment="1">
      <alignment vertical="center" wrapText="1"/>
    </xf>
    <xf numFmtId="0" fontId="9" fillId="0" borderId="0" xfId="0" applyFont="1" applyFill="1" applyBorder="1" applyAlignment="1"/>
    <xf numFmtId="0" fontId="11" fillId="0" borderId="0" xfId="3" applyFont="1" applyAlignment="1"/>
    <xf numFmtId="0" fontId="8" fillId="0" borderId="0" xfId="5" applyFont="1"/>
    <xf numFmtId="0" fontId="11" fillId="0" borderId="0" xfId="6" applyFont="1" applyAlignment="1"/>
    <xf numFmtId="3" fontId="0" fillId="0" borderId="1" xfId="0" applyNumberFormat="1" applyBorder="1"/>
    <xf numFmtId="3" fontId="8" fillId="0" borderId="0" xfId="0" applyNumberFormat="1" applyFont="1" applyFill="1" applyBorder="1"/>
    <xf numFmtId="0" fontId="8" fillId="0" borderId="0" xfId="0" applyFont="1" applyFill="1" applyBorder="1" applyAlignment="1" applyProtection="1">
      <alignment horizontal="center" wrapText="1"/>
      <protection locked="0"/>
    </xf>
    <xf numFmtId="0" fontId="10" fillId="0" borderId="0" xfId="3" applyFont="1" applyFill="1" applyBorder="1" applyAlignment="1"/>
    <xf numFmtId="0" fontId="19" fillId="0" borderId="1" xfId="0" applyFont="1" applyBorder="1" applyAlignment="1">
      <alignment horizontal="center"/>
    </xf>
    <xf numFmtId="0" fontId="3" fillId="0" borderId="0" xfId="0" applyFont="1" applyFill="1" applyBorder="1"/>
    <xf numFmtId="0" fontId="12" fillId="0" borderId="10" xfId="0" applyFont="1" applyBorder="1" applyAlignment="1">
      <alignment horizontal="left" vertical="top" wrapText="1"/>
    </xf>
    <xf numFmtId="0" fontId="9" fillId="0" borderId="10" xfId="0" applyFont="1" applyBorder="1" applyAlignment="1">
      <alignment horizontal="right" vertical="top" wrapText="1"/>
    </xf>
    <xf numFmtId="164" fontId="12" fillId="0" borderId="11" xfId="0" applyNumberFormat="1" applyFont="1" applyBorder="1" applyAlignment="1">
      <alignment horizontal="left" vertical="top" wrapText="1" indent="3"/>
    </xf>
    <xf numFmtId="0" fontId="24" fillId="0" borderId="0" xfId="0" applyFont="1"/>
    <xf numFmtId="0" fontId="25" fillId="0" borderId="0" xfId="0" applyFont="1"/>
    <xf numFmtId="0" fontId="16" fillId="0" borderId="0" xfId="0" applyFont="1"/>
    <xf numFmtId="0" fontId="26" fillId="0" borderId="10" xfId="0" applyFont="1" applyBorder="1" applyAlignment="1">
      <alignment horizontal="right" vertical="top" wrapText="1"/>
    </xf>
    <xf numFmtId="164" fontId="20" fillId="0" borderId="11" xfId="0" applyNumberFormat="1" applyFont="1" applyBorder="1" applyAlignment="1">
      <alignment horizontal="left" vertical="top" wrapText="1" indent="3"/>
    </xf>
    <xf numFmtId="0" fontId="2" fillId="0" borderId="0" xfId="0" applyFont="1" applyFill="1"/>
    <xf numFmtId="0" fontId="2" fillId="0" borderId="0" xfId="7"/>
    <xf numFmtId="0" fontId="7" fillId="0" borderId="0" xfId="7" applyFont="1"/>
    <xf numFmtId="0" fontId="11" fillId="0" borderId="0" xfId="3" applyFont="1"/>
    <xf numFmtId="0" fontId="9" fillId="0" borderId="0" xfId="0" applyFont="1"/>
    <xf numFmtId="0" fontId="14" fillId="0" borderId="0" xfId="7" applyFont="1"/>
    <xf numFmtId="0" fontId="13" fillId="0" borderId="0" xfId="7" applyFont="1" applyAlignment="1">
      <alignment horizontal="center" wrapText="1"/>
    </xf>
    <xf numFmtId="0" fontId="9" fillId="0" borderId="0" xfId="7" applyFont="1"/>
    <xf numFmtId="0" fontId="3" fillId="0" borderId="0" xfId="7" applyFont="1"/>
    <xf numFmtId="0" fontId="11" fillId="0" borderId="0" xfId="0" applyFont="1"/>
    <xf numFmtId="0" fontId="11" fillId="0" borderId="0" xfId="0" applyFont="1" applyAlignment="1">
      <alignment wrapText="1"/>
    </xf>
    <xf numFmtId="0" fontId="10" fillId="0" borderId="0" xfId="3" applyFont="1" applyFill="1" applyAlignment="1"/>
    <xf numFmtId="15" fontId="11" fillId="0" borderId="0" xfId="3" applyNumberFormat="1" applyFont="1" applyAlignment="1"/>
    <xf numFmtId="0" fontId="9"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9" fillId="0" borderId="0" xfId="1" applyFont="1" applyFill="1" applyBorder="1" applyAlignment="1">
      <alignment horizontal="left" vertical="center" indent="2"/>
    </xf>
    <xf numFmtId="0" fontId="3" fillId="0" borderId="0" xfId="1" applyFont="1" applyFill="1" applyBorder="1" applyAlignment="1">
      <alignment horizontal="left" vertical="center" wrapText="1" indent="1"/>
    </xf>
    <xf numFmtId="0" fontId="3" fillId="0" borderId="1" xfId="1" applyFont="1" applyFill="1" applyBorder="1" applyAlignment="1">
      <alignment horizontal="left" vertical="center" wrapText="1" indent="1"/>
    </xf>
    <xf numFmtId="0" fontId="11" fillId="0" borderId="0" xfId="1" applyFont="1" applyAlignment="1">
      <alignment horizontal="left" vertical="center" wrapText="1" indent="1"/>
    </xf>
    <xf numFmtId="0" fontId="4" fillId="0" borderId="0" xfId="2" applyFont="1" applyFill="1" applyBorder="1" applyAlignment="1" applyProtection="1">
      <alignment horizontal="left" vertical="center" wrapText="1" indent="1"/>
    </xf>
    <xf numFmtId="14" fontId="3" fillId="0" borderId="0" xfId="1" applyNumberFormat="1" applyFont="1" applyFill="1" applyBorder="1" applyAlignment="1">
      <alignment horizontal="left" vertical="center" wrapText="1" indent="1"/>
    </xf>
    <xf numFmtId="0" fontId="9" fillId="0" borderId="8" xfId="0" applyFont="1" applyBorder="1"/>
    <xf numFmtId="0" fontId="9" fillId="0" borderId="9" xfId="0" applyFont="1" applyBorder="1"/>
    <xf numFmtId="15" fontId="9" fillId="0" borderId="0" xfId="0" applyNumberFormat="1" applyFont="1" applyAlignment="1">
      <alignment horizontal="center"/>
    </xf>
    <xf numFmtId="0" fontId="9" fillId="0" borderId="11" xfId="0" applyFont="1" applyBorder="1"/>
    <xf numFmtId="0" fontId="9" fillId="0" borderId="13" xfId="0" applyFont="1" applyBorder="1"/>
    <xf numFmtId="0" fontId="9" fillId="0" borderId="14" xfId="0" applyFont="1" applyBorder="1"/>
    <xf numFmtId="0" fontId="9" fillId="0" borderId="0" xfId="0" applyFont="1" applyAlignment="1"/>
    <xf numFmtId="0" fontId="9" fillId="0" borderId="0" xfId="0" applyFont="1" applyBorder="1" applyAlignment="1">
      <alignment horizontal="center"/>
    </xf>
    <xf numFmtId="0" fontId="9" fillId="0" borderId="0" xfId="0" applyFont="1" applyBorder="1"/>
    <xf numFmtId="0" fontId="3" fillId="2" borderId="1" xfId="1" applyFont="1" applyFill="1" applyBorder="1" applyAlignment="1">
      <alignment horizontal="left" vertical="center" wrapText="1" indent="1"/>
    </xf>
    <xf numFmtId="0" fontId="0" fillId="0" borderId="11" xfId="0" applyBorder="1"/>
    <xf numFmtId="0" fontId="29" fillId="0" borderId="0" xfId="0" applyFont="1" applyFill="1" applyBorder="1"/>
    <xf numFmtId="0" fontId="14" fillId="0" borderId="0" xfId="0" applyNumberFormat="1" applyFont="1" applyFill="1" applyBorder="1"/>
    <xf numFmtId="0" fontId="2" fillId="0" borderId="0" xfId="0" applyNumberFormat="1" applyFont="1"/>
    <xf numFmtId="165" fontId="14" fillId="0" borderId="0" xfId="0" applyNumberFormat="1" applyFont="1" applyFill="1" applyBorder="1"/>
    <xf numFmtId="165" fontId="2" fillId="0" borderId="0" xfId="0" applyNumberFormat="1" applyFont="1"/>
    <xf numFmtId="15" fontId="4" fillId="0" borderId="13" xfId="2" applyNumberFormat="1" applyBorder="1" applyAlignment="1" applyProtection="1">
      <alignment horizontal="center"/>
    </xf>
    <xf numFmtId="0" fontId="9" fillId="0" borderId="10" xfId="0" applyFont="1" applyBorder="1" applyAlignment="1">
      <alignmen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2" fillId="0" borderId="10" xfId="0" applyFont="1" applyBorder="1" applyAlignment="1">
      <alignment vertical="top" wrapText="1"/>
    </xf>
    <xf numFmtId="0" fontId="22" fillId="0" borderId="10" xfId="0" applyFont="1" applyBorder="1" applyAlignment="1">
      <alignment horizontal="center" vertical="top"/>
    </xf>
    <xf numFmtId="0" fontId="11" fillId="0" borderId="0" xfId="6" applyFont="1" applyAlignment="1">
      <alignment horizontal="center"/>
    </xf>
    <xf numFmtId="0" fontId="3" fillId="0" borderId="0" xfId="0" applyFont="1" applyAlignment="1">
      <alignment horizontal="left" vertical="center" wrapText="1"/>
    </xf>
    <xf numFmtId="0" fontId="22" fillId="2" borderId="0" xfId="0" applyFont="1" applyFill="1" applyAlignment="1">
      <alignment horizontal="center" vertical="center" wrapText="1"/>
    </xf>
    <xf numFmtId="0" fontId="9" fillId="0" borderId="0" xfId="10" applyFont="1"/>
    <xf numFmtId="0" fontId="3" fillId="0" borderId="0" xfId="10" applyFont="1"/>
    <xf numFmtId="0" fontId="31" fillId="0" borderId="1" xfId="7" applyFont="1" applyBorder="1" applyAlignment="1">
      <alignment horizontal="center" wrapText="1"/>
    </xf>
    <xf numFmtId="0" fontId="31" fillId="0" borderId="1" xfId="7" applyFont="1" applyBorder="1"/>
    <xf numFmtId="0" fontId="31" fillId="0" borderId="18" xfId="7" applyFont="1" applyBorder="1" applyAlignment="1">
      <alignment horizontal="center"/>
    </xf>
    <xf numFmtId="0" fontId="31" fillId="0" borderId="1" xfId="7" applyFont="1" applyBorder="1" applyAlignment="1">
      <alignment horizontal="center"/>
    </xf>
    <xf numFmtId="3" fontId="31" fillId="0" borderId="1" xfId="7" applyNumberFormat="1" applyFont="1" applyBorder="1" applyAlignment="1">
      <alignment horizontal="center"/>
    </xf>
    <xf numFmtId="1" fontId="31" fillId="0" borderId="1" xfId="7" applyNumberFormat="1" applyFont="1" applyBorder="1" applyAlignment="1">
      <alignment horizontal="center"/>
    </xf>
    <xf numFmtId="0" fontId="11" fillId="0" borderId="18" xfId="1" applyFont="1" applyBorder="1" applyAlignment="1">
      <alignment horizontal="left" vertical="center" wrapText="1" indent="1"/>
    </xf>
    <xf numFmtId="0" fontId="11" fillId="0" borderId="18" xfId="0" applyFont="1" applyBorder="1" applyAlignment="1">
      <alignment horizontal="left" vertical="center" wrapText="1" indent="1"/>
    </xf>
    <xf numFmtId="0" fontId="11" fillId="0" borderId="18" xfId="1" applyFont="1" applyFill="1" applyBorder="1" applyAlignment="1">
      <alignment horizontal="left" vertical="center" wrapText="1" indent="1"/>
    </xf>
    <xf numFmtId="0" fontId="3" fillId="0" borderId="20" xfId="1" applyFont="1" applyFill="1" applyBorder="1" applyAlignment="1">
      <alignment horizontal="left" vertical="center" wrapText="1" indent="1"/>
    </xf>
    <xf numFmtId="0" fontId="3" fillId="0" borderId="2" xfId="1" applyFont="1" applyFill="1" applyBorder="1" applyAlignment="1">
      <alignment horizontal="left" vertical="center" wrapText="1" indent="1"/>
    </xf>
    <xf numFmtId="14" fontId="3" fillId="0" borderId="20" xfId="1" applyNumberFormat="1" applyFont="1" applyFill="1" applyBorder="1" applyAlignment="1">
      <alignment horizontal="left" vertical="center" wrapText="1" indent="1"/>
    </xf>
    <xf numFmtId="14" fontId="3" fillId="0" borderId="2" xfId="1" applyNumberFormat="1" applyFont="1" applyFill="1" applyBorder="1" applyAlignment="1">
      <alignment horizontal="left" vertical="center" wrapText="1" indent="1"/>
    </xf>
    <xf numFmtId="0" fontId="3" fillId="0" borderId="18" xfId="1"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3" fillId="0" borderId="20" xfId="1" applyFont="1" applyBorder="1" applyAlignment="1">
      <alignment horizontal="left" vertical="center" wrapText="1" indent="1"/>
    </xf>
    <xf numFmtId="0" fontId="4" fillId="0" borderId="20" xfId="2" applyFont="1" applyBorder="1" applyAlignment="1" applyProtection="1">
      <alignment wrapText="1"/>
    </xf>
    <xf numFmtId="0" fontId="4" fillId="0" borderId="20" xfId="2" applyFont="1" applyFill="1" applyBorder="1" applyAlignment="1" applyProtection="1">
      <alignment horizontal="left" vertical="center" wrapText="1" indent="1"/>
    </xf>
    <xf numFmtId="0" fontId="3" fillId="0" borderId="20" xfId="12" applyFont="1" applyBorder="1" applyAlignment="1">
      <alignment horizontal="left" vertical="center" wrapText="1" indent="1"/>
    </xf>
    <xf numFmtId="14" fontId="3" fillId="0" borderId="20" xfId="1" applyNumberFormat="1" applyFont="1" applyBorder="1" applyAlignment="1">
      <alignment horizontal="left" vertical="center" wrapText="1" indent="1"/>
    </xf>
    <xf numFmtId="14" fontId="3" fillId="0" borderId="2" xfId="1" applyNumberFormat="1" applyFont="1" applyBorder="1" applyAlignment="1">
      <alignment horizontal="left" vertical="center" wrapText="1" indent="1"/>
    </xf>
    <xf numFmtId="0" fontId="3" fillId="0" borderId="0" xfId="0" applyFont="1" applyFill="1"/>
    <xf numFmtId="0" fontId="3" fillId="0" borderId="15" xfId="1" applyFont="1" applyBorder="1" applyAlignment="1">
      <alignment horizontal="center"/>
    </xf>
    <xf numFmtId="0" fontId="3" fillId="0" borderId="23" xfId="0" applyFont="1" applyBorder="1"/>
    <xf numFmtId="0" fontId="3" fillId="0" borderId="1" xfId="0" applyFont="1" applyFill="1" applyBorder="1"/>
    <xf numFmtId="0" fontId="31" fillId="0" borderId="2" xfId="0" applyFont="1" applyBorder="1" applyAlignment="1">
      <alignment horizontal="center" wrapText="1"/>
    </xf>
    <xf numFmtId="0" fontId="31" fillId="0" borderId="20" xfId="0" applyFont="1" applyFill="1" applyBorder="1" applyAlignment="1">
      <alignment horizontal="center" wrapText="1"/>
    </xf>
    <xf numFmtId="0" fontId="31" fillId="0" borderId="1" xfId="0" applyFont="1" applyBorder="1" applyAlignment="1">
      <alignment horizontal="center" wrapText="1"/>
    </xf>
    <xf numFmtId="0" fontId="31" fillId="0" borderId="1" xfId="0" applyFont="1" applyBorder="1"/>
    <xf numFmtId="0" fontId="31" fillId="0" borderId="18" xfId="0" applyFont="1" applyBorder="1"/>
    <xf numFmtId="0" fontId="31" fillId="0" borderId="0" xfId="0" applyFont="1" applyFill="1" applyBorder="1"/>
    <xf numFmtId="0" fontId="3" fillId="0" borderId="0" xfId="0" applyFont="1" applyFill="1" applyBorder="1" applyAlignment="1"/>
    <xf numFmtId="0" fontId="31" fillId="0" borderId="0" xfId="0" applyFont="1" applyFill="1" applyBorder="1" applyAlignment="1">
      <alignment horizontal="center" wrapText="1"/>
    </xf>
    <xf numFmtId="0" fontId="31" fillId="4" borderId="1" xfId="7" applyFont="1" applyFill="1" applyBorder="1"/>
    <xf numFmtId="1" fontId="31" fillId="4" borderId="1" xfId="7" applyNumberFormat="1" applyFont="1" applyFill="1" applyBorder="1"/>
    <xf numFmtId="0" fontId="3" fillId="0" borderId="5" xfId="0" applyFont="1" applyBorder="1"/>
    <xf numFmtId="0" fontId="3" fillId="0" borderId="0" xfId="0" applyFont="1" applyBorder="1" applyAlignment="1"/>
    <xf numFmtId="0" fontId="3" fillId="0" borderId="1" xfId="0" applyFont="1" applyBorder="1" applyAlignment="1">
      <alignment horizontal="center" wrapText="1"/>
    </xf>
    <xf numFmtId="0" fontId="31" fillId="4" borderId="1" xfId="0" applyFont="1" applyFill="1" applyBorder="1" applyAlignment="1">
      <alignment horizontal="center"/>
    </xf>
    <xf numFmtId="168" fontId="31" fillId="4" borderId="1" xfId="8" applyNumberFormat="1" applyFont="1" applyFill="1" applyBorder="1"/>
    <xf numFmtId="0" fontId="31" fillId="4" borderId="1" xfId="0" applyFont="1" applyFill="1" applyBorder="1"/>
    <xf numFmtId="169" fontId="31" fillId="4" borderId="1" xfId="0" applyNumberFormat="1" applyFont="1" applyFill="1" applyBorder="1" applyAlignment="1">
      <alignment horizontal="left"/>
    </xf>
    <xf numFmtId="0" fontId="31" fillId="0" borderId="1" xfId="0" applyFont="1" applyBorder="1" applyAlignment="1">
      <alignment horizontal="center"/>
    </xf>
    <xf numFmtId="168" fontId="31" fillId="0" borderId="1" xfId="8" applyNumberFormat="1" applyFont="1" applyFill="1" applyBorder="1"/>
    <xf numFmtId="0" fontId="31" fillId="0" borderId="1" xfId="0" applyFont="1" applyFill="1" applyBorder="1"/>
    <xf numFmtId="169" fontId="31" fillId="0" borderId="1" xfId="0" applyNumberFormat="1" applyFont="1" applyFill="1" applyBorder="1" applyAlignment="1">
      <alignment horizontal="left"/>
    </xf>
    <xf numFmtId="167" fontId="31" fillId="0" borderId="1" xfId="0" applyNumberFormat="1" applyFont="1" applyFill="1" applyBorder="1"/>
    <xf numFmtId="0" fontId="31" fillId="0" borderId="1" xfId="0" applyFont="1" applyFill="1" applyBorder="1" applyAlignment="1">
      <alignment horizontal="center"/>
    </xf>
    <xf numFmtId="0" fontId="3" fillId="0" borderId="17" xfId="0" applyFont="1" applyFill="1" applyBorder="1" applyAlignment="1"/>
    <xf numFmtId="0" fontId="31" fillId="0" borderId="17" xfId="0" applyFont="1" applyFill="1" applyBorder="1" applyAlignment="1">
      <alignment horizontal="center" wrapText="1"/>
    </xf>
    <xf numFmtId="0" fontId="3" fillId="0" borderId="1" xfId="0" applyFont="1" applyBorder="1"/>
    <xf numFmtId="1" fontId="31" fillId="4" borderId="1" xfId="0" applyNumberFormat="1" applyFont="1" applyFill="1" applyBorder="1"/>
    <xf numFmtId="0" fontId="31" fillId="0" borderId="17" xfId="0" applyFont="1" applyFill="1" applyBorder="1"/>
    <xf numFmtId="0" fontId="31" fillId="0" borderId="0" xfId="0" applyFont="1" applyAlignment="1">
      <alignment horizontal="center" wrapText="1"/>
    </xf>
    <xf numFmtId="0" fontId="31" fillId="0" borderId="2" xfId="0" applyFont="1" applyBorder="1" applyAlignment="1">
      <alignment horizontal="right" wrapText="1"/>
    </xf>
    <xf numFmtId="0" fontId="3" fillId="0" borderId="0" xfId="5" applyFont="1"/>
    <xf numFmtId="3" fontId="3" fillId="0" borderId="1" xfId="0" applyNumberFormat="1" applyFont="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3" fillId="4" borderId="1" xfId="0" applyFont="1" applyFill="1" applyBorder="1"/>
    <xf numFmtId="3" fontId="3" fillId="4" borderId="1" xfId="0" applyNumberFormat="1" applyFont="1" applyFill="1" applyBorder="1"/>
    <xf numFmtId="3" fontId="3" fillId="0" borderId="1" xfId="0" applyNumberFormat="1" applyFont="1" applyBorder="1"/>
    <xf numFmtId="3" fontId="3" fillId="0" borderId="0" xfId="0" applyNumberFormat="1" applyFont="1"/>
    <xf numFmtId="0" fontId="35" fillId="0" borderId="0" xfId="3" applyFont="1" applyFill="1" applyBorder="1" applyAlignment="1"/>
    <xf numFmtId="0" fontId="11" fillId="0" borderId="0" xfId="3" applyFont="1" applyAlignment="1">
      <alignment vertical="top" wrapText="1"/>
    </xf>
    <xf numFmtId="3" fontId="3" fillId="0" borderId="1" xfId="0" applyNumberFormat="1" applyFont="1" applyFill="1" applyBorder="1"/>
    <xf numFmtId="0" fontId="3" fillId="0" borderId="18" xfId="0" applyFont="1" applyBorder="1"/>
    <xf numFmtId="3" fontId="3" fillId="0" borderId="18" xfId="0" applyNumberFormat="1" applyFont="1" applyFill="1" applyBorder="1"/>
    <xf numFmtId="3" fontId="3" fillId="0" borderId="0" xfId="0" applyNumberFormat="1" applyFont="1" applyFill="1" applyBorder="1"/>
    <xf numFmtId="0" fontId="3" fillId="0" borderId="1" xfId="0" applyFont="1" applyBorder="1" applyAlignment="1">
      <alignment wrapText="1"/>
    </xf>
    <xf numFmtId="0" fontId="3" fillId="4" borderId="1" xfId="0" applyFont="1" applyFill="1" applyBorder="1" applyAlignment="1">
      <alignment horizontal="center"/>
    </xf>
    <xf numFmtId="0" fontId="3" fillId="0" borderId="1" xfId="0" applyFont="1" applyBorder="1" applyAlignment="1">
      <alignment horizontal="center"/>
    </xf>
    <xf numFmtId="0" fontId="3" fillId="0" borderId="0" xfId="0" applyFont="1" applyFill="1" applyBorder="1" applyAlignment="1">
      <alignment wrapText="1"/>
    </xf>
    <xf numFmtId="0" fontId="3" fillId="0" borderId="0" xfId="0" applyFont="1" applyFill="1" applyBorder="1" applyAlignment="1">
      <alignment horizontal="center"/>
    </xf>
    <xf numFmtId="3" fontId="31" fillId="0" borderId="1" xfId="0" applyNumberFormat="1" applyFont="1" applyBorder="1"/>
    <xf numFmtId="0" fontId="3" fillId="0" borderId="0" xfId="0" applyFont="1" applyBorder="1"/>
    <xf numFmtId="0" fontId="3" fillId="0" borderId="16" xfId="0" applyFont="1" applyBorder="1"/>
    <xf numFmtId="0" fontId="3" fillId="0" borderId="0" xfId="0" applyNumberFormat="1" applyFont="1"/>
    <xf numFmtId="165" fontId="3" fillId="0" borderId="0" xfId="0" applyNumberFormat="1" applyFont="1"/>
    <xf numFmtId="166" fontId="3" fillId="0" borderId="0" xfId="0" applyNumberFormat="1" applyFont="1"/>
    <xf numFmtId="0" fontId="31" fillId="0" borderId="0" xfId="7" applyFont="1"/>
    <xf numFmtId="0" fontId="14" fillId="0" borderId="0" xfId="0" applyFont="1"/>
    <xf numFmtId="0" fontId="31" fillId="0" borderId="0" xfId="0" applyFont="1"/>
    <xf numFmtId="1" fontId="31" fillId="0" borderId="3" xfId="0" applyNumberFormat="1" applyFont="1" applyBorder="1"/>
    <xf numFmtId="0" fontId="31" fillId="0" borderId="2" xfId="0" applyFont="1" applyBorder="1"/>
    <xf numFmtId="1" fontId="31" fillId="0" borderId="4" xfId="0" applyNumberFormat="1" applyFont="1" applyBorder="1"/>
    <xf numFmtId="3" fontId="3" fillId="0" borderId="1" xfId="0" applyNumberFormat="1" applyFont="1" applyBorder="1" applyAlignment="1">
      <alignment horizontal="center"/>
    </xf>
    <xf numFmtId="3" fontId="3" fillId="0" borderId="19" xfId="0" applyNumberFormat="1" applyFont="1" applyBorder="1" applyAlignment="1">
      <alignment horizontal="center"/>
    </xf>
    <xf numFmtId="0" fontId="3" fillId="0" borderId="19" xfId="0" applyFont="1" applyBorder="1" applyAlignment="1">
      <alignment horizontal="center"/>
    </xf>
    <xf numFmtId="3" fontId="3" fillId="4" borderId="19" xfId="0" applyNumberFormat="1" applyFont="1" applyFill="1" applyBorder="1"/>
    <xf numFmtId="3" fontId="3" fillId="0" borderId="19" xfId="0" applyNumberFormat="1" applyFont="1" applyBorder="1"/>
    <xf numFmtId="3" fontId="3" fillId="0" borderId="2" xfId="0" applyNumberFormat="1" applyFont="1" applyBorder="1" applyAlignment="1">
      <alignment horizontal="center"/>
    </xf>
    <xf numFmtId="0" fontId="3" fillId="0" borderId="2" xfId="0" applyFont="1" applyBorder="1" applyAlignment="1">
      <alignment horizontal="center"/>
    </xf>
    <xf numFmtId="3" fontId="3" fillId="4" borderId="2" xfId="0" applyNumberFormat="1" applyFont="1" applyFill="1" applyBorder="1"/>
    <xf numFmtId="3" fontId="3" fillId="0" borderId="2" xfId="0" applyNumberFormat="1" applyFont="1" applyFill="1" applyBorder="1"/>
    <xf numFmtId="0" fontId="36" fillId="0" borderId="0" xfId="0" applyFont="1" applyAlignment="1">
      <alignment horizontal="right"/>
    </xf>
    <xf numFmtId="0" fontId="31" fillId="0" borderId="1" xfId="0" applyFont="1" applyFill="1" applyBorder="1" applyAlignment="1">
      <alignment horizontal="center" wrapText="1"/>
    </xf>
    <xf numFmtId="6" fontId="31" fillId="0" borderId="1" xfId="0" applyNumberFormat="1" applyFont="1" applyFill="1" applyBorder="1"/>
    <xf numFmtId="0" fontId="31" fillId="0" borderId="18" xfId="0" applyFont="1" applyFill="1" applyBorder="1"/>
    <xf numFmtId="6" fontId="32" fillId="0" borderId="1" xfId="0" applyNumberFormat="1" applyFont="1" applyFill="1" applyBorder="1"/>
    <xf numFmtId="170" fontId="31" fillId="4" borderId="1" xfId="9" applyNumberFormat="1" applyFont="1" applyFill="1" applyBorder="1"/>
    <xf numFmtId="0" fontId="31" fillId="4" borderId="18" xfId="0" applyFont="1" applyFill="1" applyBorder="1"/>
    <xf numFmtId="170" fontId="32" fillId="4" borderId="1" xfId="9" applyNumberFormat="1" applyFont="1" applyFill="1" applyBorder="1"/>
    <xf numFmtId="170" fontId="31" fillId="0" borderId="1" xfId="9" applyNumberFormat="1" applyFont="1" applyFill="1" applyBorder="1"/>
    <xf numFmtId="170" fontId="32" fillId="0" borderId="1" xfId="9" applyNumberFormat="1" applyFont="1" applyFill="1" applyBorder="1"/>
    <xf numFmtId="0" fontId="3" fillId="0" borderId="5" xfId="7" applyFont="1" applyBorder="1"/>
    <xf numFmtId="0" fontId="3" fillId="0" borderId="6" xfId="7" applyFont="1" applyBorder="1"/>
    <xf numFmtId="0" fontId="3" fillId="0" borderId="3" xfId="7" applyFont="1" applyBorder="1"/>
    <xf numFmtId="3" fontId="3" fillId="0" borderId="1" xfId="7" applyNumberFormat="1" applyFont="1" applyBorder="1" applyAlignment="1" applyProtection="1">
      <alignment horizontal="center" wrapText="1"/>
      <protection locked="0"/>
    </xf>
    <xf numFmtId="0" fontId="31" fillId="0" borderId="2" xfId="7" applyFont="1" applyBorder="1" applyAlignment="1">
      <alignment horizontal="center" wrapText="1"/>
    </xf>
    <xf numFmtId="0" fontId="3" fillId="4" borderId="1" xfId="7" applyFont="1" applyFill="1" applyBorder="1"/>
    <xf numFmtId="1" fontId="3" fillId="4" borderId="1" xfId="7" applyNumberFormat="1" applyFont="1" applyFill="1" applyBorder="1"/>
    <xf numFmtId="0" fontId="3" fillId="0" borderId="1" xfId="7" applyFont="1" applyBorder="1"/>
    <xf numFmtId="1" fontId="3" fillId="0" borderId="1" xfId="7" applyNumberFormat="1" applyFont="1" applyBorder="1"/>
    <xf numFmtId="3" fontId="3" fillId="0" borderId="0" xfId="7" applyNumberFormat="1" applyFont="1" applyAlignment="1" applyProtection="1">
      <alignment horizontal="center" wrapText="1"/>
      <protection locked="0"/>
    </xf>
    <xf numFmtId="0" fontId="31" fillId="0" borderId="0" xfId="7" applyFont="1" applyAlignment="1">
      <alignment horizontal="center" wrapText="1"/>
    </xf>
    <xf numFmtId="0" fontId="38" fillId="0" borderId="0" xfId="10" applyFont="1"/>
    <xf numFmtId="0" fontId="39" fillId="0" borderId="0" xfId="10" applyFont="1"/>
    <xf numFmtId="0" fontId="40" fillId="0" borderId="0" xfId="10" applyFont="1"/>
    <xf numFmtId="0" fontId="40" fillId="0" borderId="0" xfId="10" applyFont="1" applyAlignment="1">
      <alignment vertical="top" wrapText="1"/>
    </xf>
    <xf numFmtId="0" fontId="39" fillId="0" borderId="0" xfId="7" applyFont="1"/>
    <xf numFmtId="0" fontId="14" fillId="0" borderId="1" xfId="7" applyFont="1" applyBorder="1" applyAlignment="1">
      <alignment horizontal="center" wrapText="1"/>
    </xf>
    <xf numFmtId="0" fontId="14" fillId="0" borderId="0" xfId="7" applyFont="1" applyAlignment="1">
      <alignment horizontal="center" wrapText="1"/>
    </xf>
    <xf numFmtId="9" fontId="14" fillId="0" borderId="1" xfId="7" applyNumberFormat="1" applyFont="1" applyBorder="1" applyAlignment="1">
      <alignment horizontal="center" wrapText="1"/>
    </xf>
    <xf numFmtId="0" fontId="14" fillId="4" borderId="1" xfId="7" applyFont="1" applyFill="1" applyBorder="1"/>
    <xf numFmtId="0" fontId="14" fillId="0" borderId="1" xfId="7" applyFont="1" applyBorder="1"/>
    <xf numFmtId="171" fontId="14" fillId="0" borderId="1" xfId="13" applyNumberFormat="1" applyFont="1" applyFill="1" applyBorder="1"/>
    <xf numFmtId="0" fontId="14" fillId="4" borderId="18" xfId="7" applyFont="1" applyFill="1" applyBorder="1"/>
    <xf numFmtId="0" fontId="14" fillId="0" borderId="18" xfId="7" applyFont="1" applyBorder="1"/>
    <xf numFmtId="0" fontId="14" fillId="0" borderId="16" xfId="7" applyFont="1" applyBorder="1"/>
    <xf numFmtId="171" fontId="14" fillId="0" borderId="0" xfId="13" applyNumberFormat="1" applyFont="1" applyFill="1" applyBorder="1"/>
    <xf numFmtId="0" fontId="18" fillId="0" borderId="0" xfId="7" applyFont="1" applyAlignment="1">
      <alignment vertical="center"/>
    </xf>
    <xf numFmtId="0" fontId="18" fillId="0" borderId="0" xfId="7" applyFont="1" applyAlignment="1">
      <alignment horizontal="left" vertical="center" indent="1"/>
    </xf>
    <xf numFmtId="0" fontId="14" fillId="0" borderId="2" xfId="7" applyFont="1" applyBorder="1"/>
    <xf numFmtId="0" fontId="3" fillId="0" borderId="20" xfId="1" applyBorder="1" applyAlignment="1">
      <alignment horizontal="left" vertical="center" wrapText="1" indent="1"/>
    </xf>
    <xf numFmtId="0" fontId="4" fillId="0" borderId="20" xfId="2" applyFill="1" applyBorder="1" applyAlignment="1" applyProtection="1">
      <alignment horizontal="left" vertical="center" wrapText="1" indent="1"/>
    </xf>
    <xf numFmtId="0" fontId="3" fillId="0" borderId="2" xfId="1" applyBorder="1" applyAlignment="1">
      <alignment horizontal="left" vertical="center" wrapText="1" indent="1"/>
    </xf>
    <xf numFmtId="0" fontId="3" fillId="0" borderId="0" xfId="0" applyFont="1" applyAlignment="1">
      <alignment horizontal="left" vertical="center" wrapText="1"/>
    </xf>
    <xf numFmtId="0" fontId="22" fillId="2" borderId="0" xfId="0" applyFont="1" applyFill="1" applyAlignment="1">
      <alignment horizontal="center" vertical="center" wrapText="1"/>
    </xf>
    <xf numFmtId="0" fontId="22" fillId="0" borderId="0" xfId="0" applyFont="1" applyFill="1" applyAlignment="1">
      <alignment horizontal="center" vertical="center" wrapText="1"/>
    </xf>
    <xf numFmtId="0" fontId="3" fillId="0" borderId="0" xfId="0" applyFont="1" applyAlignment="1">
      <alignment horizontal="left" vertical="center" wrapText="1"/>
    </xf>
    <xf numFmtId="0" fontId="22" fillId="2" borderId="0" xfId="0" applyFont="1" applyFill="1" applyAlignment="1">
      <alignment horizontal="center" vertical="center" wrapText="1"/>
    </xf>
    <xf numFmtId="0" fontId="9" fillId="0" borderId="10" xfId="0" applyFont="1" applyBorder="1" applyAlignment="1">
      <alignment vertical="top" wrapText="1"/>
    </xf>
    <xf numFmtId="0" fontId="0" fillId="0" borderId="11" xfId="0" applyBorder="1" applyAlignment="1"/>
    <xf numFmtId="0" fontId="21" fillId="0" borderId="10" xfId="0" applyFont="1" applyBorder="1" applyAlignment="1">
      <alignment horizontal="center" vertical="top"/>
    </xf>
    <xf numFmtId="0" fontId="21" fillId="0" borderId="11" xfId="0" applyFont="1" applyBorder="1" applyAlignment="1">
      <alignment horizontal="center" vertical="top"/>
    </xf>
    <xf numFmtId="0" fontId="22" fillId="0" borderId="10" xfId="0" applyFont="1" applyBorder="1" applyAlignment="1">
      <alignment horizontal="center" vertical="top"/>
    </xf>
    <xf numFmtId="0" fontId="22" fillId="0" borderId="11" xfId="0" applyFont="1" applyBorder="1" applyAlignment="1">
      <alignment horizontal="center" vertical="top"/>
    </xf>
    <xf numFmtId="0" fontId="12" fillId="0" borderId="10" xfId="0" applyFont="1" applyBorder="1" applyAlignment="1">
      <alignment vertical="top" wrapText="1"/>
    </xf>
    <xf numFmtId="0" fontId="16" fillId="0" borderId="11" xfId="0" applyFont="1" applyBorder="1" applyAlignment="1"/>
    <xf numFmtId="0" fontId="9" fillId="2" borderId="10" xfId="0" applyFont="1" applyFill="1" applyBorder="1" applyAlignment="1">
      <alignment vertical="top" wrapText="1"/>
    </xf>
    <xf numFmtId="0" fontId="0" fillId="2" borderId="11" xfId="0" applyFill="1" applyBorder="1" applyAlignment="1"/>
    <xf numFmtId="0" fontId="9" fillId="0" borderId="12" xfId="0" applyFont="1" applyBorder="1" applyAlignment="1">
      <alignment wrapText="1"/>
    </xf>
    <xf numFmtId="0" fontId="9" fillId="0" borderId="14" xfId="0" applyFont="1" applyBorder="1" applyAlignment="1">
      <alignment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3" xfId="0" applyFont="1" applyBorder="1" applyAlignment="1">
      <alignment horizontal="center"/>
    </xf>
    <xf numFmtId="0" fontId="11" fillId="0" borderId="0" xfId="3" quotePrefix="1" applyNumberFormat="1" applyFont="1" applyFill="1" applyAlignment="1">
      <alignment horizontal="center" vertical="top" wrapText="1"/>
    </xf>
    <xf numFmtId="0" fontId="35" fillId="3" borderId="0" xfId="3" applyFont="1" applyFill="1" applyAlignment="1">
      <alignment horizontal="center"/>
    </xf>
    <xf numFmtId="0" fontId="11" fillId="2" borderId="0" xfId="3" applyFont="1" applyFill="1" applyAlignment="1">
      <alignment horizontal="center" vertical="top" wrapText="1"/>
    </xf>
    <xf numFmtId="15" fontId="11" fillId="0" borderId="0" xfId="3" applyNumberFormat="1" applyFont="1" applyFill="1" applyAlignment="1">
      <alignment horizontal="center"/>
    </xf>
    <xf numFmtId="0" fontId="11" fillId="0" borderId="0" xfId="3" applyFont="1" applyAlignment="1">
      <alignment horizontal="center" vertical="top" wrapText="1"/>
    </xf>
    <xf numFmtId="0" fontId="3" fillId="2" borderId="5" xfId="7" applyFont="1" applyFill="1" applyBorder="1" applyAlignment="1">
      <alignment horizontal="center"/>
    </xf>
    <xf numFmtId="0" fontId="3" fillId="2" borderId="6" xfId="7" applyFont="1" applyFill="1" applyBorder="1" applyAlignment="1">
      <alignment horizontal="center"/>
    </xf>
    <xf numFmtId="0" fontId="3" fillId="2" borderId="3" xfId="7" applyFont="1" applyFill="1" applyBorder="1" applyAlignment="1">
      <alignment horizontal="center"/>
    </xf>
    <xf numFmtId="0" fontId="11" fillId="0" borderId="0" xfId="3" quotePrefix="1" applyFont="1" applyAlignment="1">
      <alignment horizontal="center" vertical="top" wrapText="1"/>
    </xf>
    <xf numFmtId="15" fontId="11" fillId="0" borderId="0" xfId="3" applyNumberFormat="1" applyFont="1" applyAlignment="1">
      <alignment horizontal="center"/>
    </xf>
    <xf numFmtId="0" fontId="3" fillId="0" borderId="5" xfId="0" applyFont="1" applyFill="1" applyBorder="1" applyAlignment="1">
      <alignment horizontal="center"/>
    </xf>
    <xf numFmtId="0" fontId="3" fillId="0" borderId="6" xfId="0" applyFont="1" applyFill="1" applyBorder="1" applyAlignment="1">
      <alignment horizontal="center"/>
    </xf>
    <xf numFmtId="0" fontId="3" fillId="0" borderId="3" xfId="0" applyFont="1" applyFill="1" applyBorder="1" applyAlignment="1">
      <alignment horizontal="center"/>
    </xf>
    <xf numFmtId="0" fontId="11" fillId="0" borderId="0" xfId="3" applyFont="1" applyFill="1" applyAlignment="1">
      <alignment horizontal="center"/>
    </xf>
    <xf numFmtId="0" fontId="11" fillId="0" borderId="0" xfId="3" applyFont="1" applyAlignment="1">
      <alignment horizontal="center"/>
    </xf>
    <xf numFmtId="0" fontId="3" fillId="2" borderId="5" xfId="0" applyFont="1" applyFill="1" applyBorder="1" applyAlignment="1">
      <alignment horizontal="left"/>
    </xf>
    <xf numFmtId="0" fontId="3" fillId="2" borderId="6" xfId="0" applyFont="1" applyFill="1" applyBorder="1" applyAlignment="1">
      <alignment horizontal="left"/>
    </xf>
    <xf numFmtId="0" fontId="3" fillId="2" borderId="3" xfId="0" applyFont="1" applyFill="1" applyBorder="1" applyAlignment="1">
      <alignment horizontal="left"/>
    </xf>
    <xf numFmtId="0" fontId="12" fillId="0" borderId="0" xfId="3" applyFont="1" applyAlignment="1">
      <alignment horizontal="center" vertical="top"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3" xfId="0" applyFont="1" applyFill="1" applyBorder="1" applyAlignment="1">
      <alignment horizontal="center" wrapText="1"/>
    </xf>
    <xf numFmtId="0" fontId="3" fillId="0" borderId="1" xfId="0" applyFont="1" applyBorder="1" applyAlignment="1">
      <alignment horizontal="center"/>
    </xf>
    <xf numFmtId="0" fontId="10" fillId="3" borderId="0" xfId="3" applyFont="1" applyFill="1" applyAlignment="1">
      <alignment horizontal="center"/>
    </xf>
    <xf numFmtId="3" fontId="11" fillId="2" borderId="21" xfId="6" applyNumberFormat="1" applyFont="1" applyFill="1" applyBorder="1" applyAlignment="1">
      <alignment horizontal="center"/>
    </xf>
    <xf numFmtId="0" fontId="11" fillId="0" borderId="0" xfId="6" applyFont="1" applyAlignment="1">
      <alignment horizontal="center"/>
    </xf>
    <xf numFmtId="3" fontId="11" fillId="0" borderId="5" xfId="6" applyNumberFormat="1" applyFont="1" applyBorder="1" applyAlignment="1">
      <alignment horizontal="center"/>
    </xf>
    <xf numFmtId="3" fontId="11" fillId="0" borderId="6" xfId="6" applyNumberFormat="1" applyFont="1" applyBorder="1" applyAlignment="1">
      <alignment horizontal="center"/>
    </xf>
    <xf numFmtId="3" fontId="11" fillId="0" borderId="3" xfId="6" applyNumberFormat="1" applyFont="1" applyBorder="1" applyAlignment="1">
      <alignment horizontal="center"/>
    </xf>
    <xf numFmtId="0" fontId="11" fillId="0" borderId="0" xfId="3" applyFont="1" applyFill="1" applyAlignment="1">
      <alignment horizontal="center" vertical="top" wrapText="1"/>
    </xf>
    <xf numFmtId="0" fontId="11" fillId="2" borderId="22" xfId="0" applyFont="1" applyFill="1" applyBorder="1" applyAlignment="1">
      <alignment horizontal="center"/>
    </xf>
    <xf numFmtId="0" fontId="11" fillId="2" borderId="21" xfId="0" applyFont="1" applyFill="1" applyBorder="1" applyAlignment="1">
      <alignment horizontal="center"/>
    </xf>
    <xf numFmtId="3" fontId="11" fillId="2" borderId="0" xfId="6" applyNumberFormat="1" applyFont="1" applyFill="1" applyAlignment="1">
      <alignment horizontal="left"/>
    </xf>
    <xf numFmtId="0" fontId="31" fillId="0" borderId="16" xfId="0" applyFont="1" applyFill="1" applyBorder="1" applyAlignment="1">
      <alignment horizontal="left" wrapText="1"/>
    </xf>
    <xf numFmtId="0" fontId="31" fillId="0" borderId="0" xfId="0" applyFont="1" applyFill="1" applyBorder="1" applyAlignment="1">
      <alignment horizontal="left" wrapText="1"/>
    </xf>
    <xf numFmtId="3" fontId="40" fillId="2" borderId="0" xfId="6" applyNumberFormat="1" applyFont="1" applyFill="1" applyAlignment="1">
      <alignment horizontal="left"/>
    </xf>
    <xf numFmtId="0" fontId="38" fillId="3" borderId="0" xfId="10" applyFont="1" applyFill="1" applyAlignment="1">
      <alignment horizontal="center"/>
    </xf>
    <xf numFmtId="0" fontId="40" fillId="0" borderId="0" xfId="10" applyFont="1" applyAlignment="1">
      <alignment horizontal="center"/>
    </xf>
    <xf numFmtId="0" fontId="40" fillId="0" borderId="0" xfId="10" applyFont="1" applyAlignment="1">
      <alignment horizontal="center" vertical="top" wrapText="1"/>
    </xf>
    <xf numFmtId="0" fontId="9" fillId="0" borderId="0" xfId="7" applyFont="1" applyAlignment="1">
      <alignment horizontal="center"/>
    </xf>
    <xf numFmtId="0" fontId="11" fillId="0" borderId="0" xfId="10" applyFont="1" applyAlignment="1">
      <alignment horizontal="center"/>
    </xf>
    <xf numFmtId="0" fontId="11" fillId="0" borderId="0" xfId="10" applyFont="1" applyAlignment="1">
      <alignment horizontal="center" vertical="top" wrapText="1"/>
    </xf>
    <xf numFmtId="0" fontId="3" fillId="0" borderId="0" xfId="7" applyFont="1" applyAlignment="1">
      <alignment horizontal="left" wrapText="1"/>
    </xf>
    <xf numFmtId="0" fontId="35" fillId="3" borderId="0" xfId="10" applyFont="1" applyFill="1" applyAlignment="1">
      <alignment horizontal="center"/>
    </xf>
    <xf numFmtId="0" fontId="31" fillId="0" borderId="0" xfId="7" applyFont="1" applyAlignment="1">
      <alignment horizontal="left" wrapText="1"/>
    </xf>
    <xf numFmtId="0" fontId="11" fillId="0" borderId="21" xfId="1" applyFont="1" applyBorder="1" applyAlignment="1">
      <alignment horizontal="left" vertical="center" wrapText="1"/>
    </xf>
    <xf numFmtId="0" fontId="10" fillId="3" borderId="0" xfId="10" applyFont="1" applyFill="1" applyAlignment="1" applyProtection="1">
      <alignment horizontal="center"/>
      <protection hidden="1"/>
    </xf>
    <xf numFmtId="0" fontId="9" fillId="0" borderId="0" xfId="10" applyFont="1" applyProtection="1">
      <protection hidden="1"/>
    </xf>
    <xf numFmtId="0" fontId="11" fillId="0" borderId="0" xfId="10" applyFont="1" applyAlignment="1" applyProtection="1">
      <alignment horizontal="center"/>
      <protection hidden="1"/>
    </xf>
    <xf numFmtId="0" fontId="3" fillId="0" borderId="0" xfId="10" applyFont="1" applyProtection="1">
      <protection hidden="1"/>
    </xf>
    <xf numFmtId="0" fontId="11" fillId="0" borderId="0" xfId="10" applyFont="1" applyAlignment="1" applyProtection="1">
      <alignment horizontal="center" vertical="top" wrapText="1"/>
      <protection hidden="1"/>
    </xf>
    <xf numFmtId="0" fontId="3" fillId="0" borderId="0" xfId="7" applyFont="1" applyProtection="1">
      <protection hidden="1"/>
    </xf>
    <xf numFmtId="0" fontId="5" fillId="0" borderId="0" xfId="7" applyFont="1" applyProtection="1">
      <protection hidden="1"/>
    </xf>
    <xf numFmtId="0" fontId="2" fillId="0" borderId="0" xfId="7" applyProtection="1">
      <protection hidden="1"/>
    </xf>
    <xf numFmtId="0" fontId="9" fillId="0" borderId="0" xfId="7" applyFont="1" applyProtection="1">
      <protection hidden="1"/>
    </xf>
    <xf numFmtId="0" fontId="31" fillId="0" borderId="1" xfId="7" applyFont="1" applyBorder="1" applyAlignment="1" applyProtection="1">
      <alignment horizontal="center" wrapText="1"/>
      <protection hidden="1"/>
    </xf>
    <xf numFmtId="0" fontId="31" fillId="0" borderId="1" xfId="7" applyFont="1" applyBorder="1" applyProtection="1">
      <protection hidden="1"/>
    </xf>
    <xf numFmtId="171" fontId="31" fillId="0" borderId="1" xfId="11" applyNumberFormat="1" applyFont="1" applyBorder="1" applyProtection="1">
      <protection hidden="1"/>
    </xf>
    <xf numFmtId="43" fontId="31" fillId="0" borderId="1" xfId="11" applyFont="1" applyBorder="1" applyProtection="1">
      <protection hidden="1"/>
    </xf>
    <xf numFmtId="0" fontId="32" fillId="0" borderId="1" xfId="7" applyFont="1" applyBorder="1" applyProtection="1">
      <protection hidden="1"/>
    </xf>
    <xf numFmtId="171" fontId="32" fillId="0" borderId="1" xfId="11" applyNumberFormat="1" applyFont="1" applyBorder="1" applyProtection="1">
      <protection hidden="1"/>
    </xf>
    <xf numFmtId="43" fontId="32" fillId="0" borderId="1" xfId="11" applyFont="1" applyBorder="1" applyProtection="1">
      <protection hidden="1"/>
    </xf>
    <xf numFmtId="171" fontId="5" fillId="0" borderId="0" xfId="11" applyNumberFormat="1" applyFont="1" applyProtection="1">
      <protection hidden="1"/>
    </xf>
    <xf numFmtId="0" fontId="31" fillId="0" borderId="0" xfId="7" applyFont="1" applyProtection="1">
      <protection hidden="1"/>
    </xf>
    <xf numFmtId="0" fontId="13" fillId="0" borderId="0" xfId="7" applyFont="1" applyProtection="1">
      <protection hidden="1"/>
    </xf>
    <xf numFmtId="0" fontId="14" fillId="0" borderId="0" xfId="7" applyFont="1" applyProtection="1">
      <protection hidden="1"/>
    </xf>
  </cellXfs>
  <cellStyles count="14">
    <cellStyle name="Comma 2" xfId="11" xr:uid="{7CA4B240-B9D2-4452-96D7-72DC2B1F67B0}"/>
    <cellStyle name="Comma 3" xfId="13" xr:uid="{8E5F0962-2C1B-48E7-9549-90D48F2248D7}"/>
    <cellStyle name="Currency" xfId="8" builtinId="4"/>
    <cellStyle name="Hyperlink" xfId="2" builtinId="8"/>
    <cellStyle name="Normal" xfId="0" builtinId="0"/>
    <cellStyle name="Normal 2" xfId="1" xr:uid="{00000000-0005-0000-0000-000002000000}"/>
    <cellStyle name="Normal 2 2" xfId="12" xr:uid="{3FC10313-6A43-405E-8CDC-EB5EBF966E80}"/>
    <cellStyle name="Normal 3" xfId="7" xr:uid="{140DCF03-742F-46C6-B07F-528BC9B9AC7B}"/>
    <cellStyle name="Normal 5" xfId="3" xr:uid="{81114702-4985-48BB-9928-F0546FFF6FED}"/>
    <cellStyle name="Normal 5 3" xfId="10" xr:uid="{55DC7D41-9B2C-4128-AEB7-D60FD61CC31B}"/>
    <cellStyle name="Normal_AppendixF1" xfId="6" xr:uid="{21CC1217-8DA2-4B46-84AB-39CCC48E7953}"/>
    <cellStyle name="Normal_distgn2k" xfId="4" xr:uid="{D6B7527D-4016-476A-8A1B-4ACC77FFBFC4}"/>
    <cellStyle name="Normal_gdp ucla" xfId="5" xr:uid="{A1DCDBC3-7816-4E71-82D0-86F6E2A2F729}"/>
    <cellStyle name="Percent" xfId="9" builtinId="5"/>
  </cellStyles>
  <dxfs count="0"/>
  <tableStyles count="0" defaultTableStyle="TableStyleMedium9" defaultPivotStyle="PivotStyleLight16"/>
  <colors>
    <mruColors>
      <color rgb="FFDDDDDD"/>
      <color rgb="FFFFFF99"/>
      <color rgb="FF0000FF"/>
      <color rgb="FFCC99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361950</xdr:colOff>
      <xdr:row>0</xdr:row>
      <xdr:rowOff>126197</xdr:rowOff>
    </xdr:from>
    <xdr:to>
      <xdr:col>4</xdr:col>
      <xdr:colOff>1461982</xdr:colOff>
      <xdr:row>5</xdr:row>
      <xdr:rowOff>159552</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1382713</xdr:colOff>
      <xdr:row>0</xdr:row>
      <xdr:rowOff>1208141</xdr:rowOff>
    </xdr:to>
    <xdr:pic>
      <xdr:nvPicPr>
        <xdr:cNvPr id="5" name="Picture 4">
          <a:extLst>
            <a:ext uri="{FF2B5EF4-FFF2-40B4-BE49-F238E27FC236}">
              <a16:creationId xmlns:a16="http://schemas.microsoft.com/office/drawing/2014/main" id="{D06030F6-F767-44E2-8D77-1691FA989355}"/>
            </a:ext>
          </a:extLst>
        </xdr:cNvPr>
        <xdr:cNvPicPr>
          <a:picLocks noChangeAspect="1"/>
        </xdr:cNvPicPr>
      </xdr:nvPicPr>
      <xdr:blipFill>
        <a:blip xmlns:r="http://schemas.openxmlformats.org/officeDocument/2006/relationships" r:embed="rId1"/>
        <a:stretch>
          <a:fillRect/>
        </a:stretch>
      </xdr:blipFill>
      <xdr:spPr>
        <a:xfrm>
          <a:off x="0" y="1"/>
          <a:ext cx="1376363" cy="12081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o310\CAPACT\Mario\Network%20Upgrades\Cost%20Settlements\Aug%2018%202010%20Email%20Docs\KRCD%20Settlement%20Workpapers_rev%207_12_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 Request"/>
      <sheetName val="Table 1"/>
      <sheetName val="KRCD Repayment"/>
      <sheetName val="Direct Assigned COO"/>
      <sheetName val="Cost Owner - Input Metering"/>
      <sheetName val="Cost Owner - Input Dir Assign "/>
      <sheetName val="ITCC Interest"/>
      <sheetName val="ITCC"/>
      <sheetName val="Project Mgr Template"/>
      <sheetName val="Summary Data"/>
      <sheetName val="Cost-Credits"/>
      <sheetName val="Data"/>
      <sheetName val="FERC Interest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9.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hyperlink" Target="mailto:Katia.Sokoloff@pge.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anupama.pandey@pge.com" TargetMode="External"/><Relationship Id="rId5" Type="http://schemas.openxmlformats.org/officeDocument/2006/relationships/printerSettings" Target="../printerSettings/printerSettings5.bin"/><Relationship Id="rId10" Type="http://schemas.openxmlformats.org/officeDocument/2006/relationships/hyperlink" Target="mailto:divya.raman@pge.com" TargetMode="External"/><Relationship Id="rId4" Type="http://schemas.openxmlformats.org/officeDocument/2006/relationships/printerSettings" Target="../printerSettings/printerSettings4.bin"/><Relationship Id="rId9" Type="http://schemas.openxmlformats.org/officeDocument/2006/relationships/hyperlink" Target="mailto:andrew.klingler@pge.com" TargetMode="External"/><Relationship Id="rId14"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I45"/>
  <sheetViews>
    <sheetView zoomScale="87" zoomScaleNormal="87" workbookViewId="0">
      <pane xSplit="1" ySplit="7" topLeftCell="B8" activePane="bottomRight" state="frozen"/>
      <selection pane="topRight" activeCell="B11" sqref="B11:B27"/>
      <selection pane="bottomLeft" activeCell="B11" sqref="B11:B27"/>
      <selection pane="bottomRight" activeCell="D7" sqref="D7"/>
    </sheetView>
  </sheetViews>
  <sheetFormatPr defaultColWidth="9" defaultRowHeight="12.75" x14ac:dyDescent="0.25"/>
  <cols>
    <col min="1" max="1" width="36.625" style="1" customWidth="1"/>
    <col min="2" max="4" width="23.625" style="1" customWidth="1"/>
    <col min="5" max="5" width="29" style="1" bestFit="1" customWidth="1"/>
    <col min="6" max="9" width="23.625" style="1" customWidth="1"/>
    <col min="10" max="16384" width="9" style="1"/>
  </cols>
  <sheetData>
    <row r="1" spans="1:9" ht="15" x14ac:dyDescent="0.25">
      <c r="A1" s="62" t="s">
        <v>0</v>
      </c>
      <c r="B1" s="63"/>
      <c r="C1" s="63"/>
      <c r="D1" s="63"/>
    </row>
    <row r="2" spans="1:9" ht="15" x14ac:dyDescent="0.25">
      <c r="A2" s="62" t="s">
        <v>1</v>
      </c>
      <c r="B2" s="64"/>
      <c r="C2" s="64"/>
      <c r="D2" s="64"/>
    </row>
    <row r="3" spans="1:9" ht="15.75" x14ac:dyDescent="0.25">
      <c r="A3" s="65" t="s">
        <v>2</v>
      </c>
      <c r="B3" s="64"/>
      <c r="C3" s="64"/>
      <c r="D3" s="64"/>
    </row>
    <row r="4" spans="1:9" ht="15" x14ac:dyDescent="0.25">
      <c r="A4" s="66" t="s">
        <v>3</v>
      </c>
      <c r="B4" s="64"/>
      <c r="C4" s="64"/>
      <c r="D4" s="64"/>
    </row>
    <row r="5" spans="1:9" x14ac:dyDescent="0.25">
      <c r="A5" s="67"/>
      <c r="B5" s="64"/>
      <c r="C5" s="64"/>
      <c r="D5" s="64"/>
    </row>
    <row r="6" spans="1:9" ht="27.75" customHeight="1" x14ac:dyDescent="0.25">
      <c r="A6" s="64" t="s">
        <v>4</v>
      </c>
      <c r="B6" s="81" t="s">
        <v>328</v>
      </c>
      <c r="C6" s="67"/>
      <c r="D6" s="67"/>
      <c r="E6" s="63"/>
      <c r="F6" s="63"/>
      <c r="G6" s="63"/>
      <c r="H6" s="63"/>
      <c r="I6" s="63"/>
    </row>
    <row r="7" spans="1:9" x14ac:dyDescent="0.25">
      <c r="A7" s="64"/>
      <c r="B7" s="68"/>
      <c r="C7" s="67"/>
      <c r="D7" s="67"/>
      <c r="E7" s="63"/>
      <c r="F7" s="63"/>
      <c r="G7" s="63"/>
      <c r="H7" s="63"/>
      <c r="I7" s="63"/>
    </row>
    <row r="8" spans="1:9" x14ac:dyDescent="0.25">
      <c r="A8" s="64"/>
      <c r="B8" s="67"/>
      <c r="C8" s="67"/>
      <c r="D8" s="67"/>
      <c r="E8" s="63"/>
      <c r="F8" s="63"/>
      <c r="G8" s="63"/>
      <c r="H8" s="63"/>
      <c r="I8" s="63"/>
    </row>
    <row r="9" spans="1:9" ht="29.25" customHeight="1" x14ac:dyDescent="0.25">
      <c r="A9" s="69" t="s">
        <v>5</v>
      </c>
      <c r="B9" s="302" t="s">
        <v>435</v>
      </c>
      <c r="C9" s="302"/>
      <c r="D9" s="302"/>
      <c r="E9" s="302"/>
      <c r="F9" s="302"/>
      <c r="G9" s="302"/>
      <c r="H9" s="302"/>
      <c r="I9" s="63"/>
    </row>
    <row r="10" spans="1:9" s="2" customFormat="1" ht="25.5" x14ac:dyDescent="0.25">
      <c r="A10" s="107" t="s">
        <v>5</v>
      </c>
      <c r="B10" s="107" t="s">
        <v>418</v>
      </c>
      <c r="C10" s="107" t="s">
        <v>60</v>
      </c>
      <c r="D10" s="107" t="s">
        <v>423</v>
      </c>
      <c r="E10" s="105" t="s">
        <v>359</v>
      </c>
      <c r="F10" s="105" t="s">
        <v>413</v>
      </c>
      <c r="G10" s="105" t="s">
        <v>69</v>
      </c>
      <c r="H10" s="106" t="s">
        <v>70</v>
      </c>
      <c r="I10" s="113"/>
    </row>
    <row r="11" spans="1:9" x14ac:dyDescent="0.25">
      <c r="A11" s="108" t="s">
        <v>6</v>
      </c>
      <c r="B11" s="108" t="s">
        <v>7</v>
      </c>
      <c r="C11" s="114" t="s">
        <v>414</v>
      </c>
      <c r="D11" s="114" t="s">
        <v>424</v>
      </c>
      <c r="E11" s="114" t="s">
        <v>360</v>
      </c>
      <c r="F11" s="114" t="s">
        <v>414</v>
      </c>
      <c r="G11" s="114" t="s">
        <v>369</v>
      </c>
      <c r="H11" s="114" t="s">
        <v>375</v>
      </c>
      <c r="I11" s="67"/>
    </row>
    <row r="12" spans="1:9" ht="38.25" x14ac:dyDescent="0.25">
      <c r="A12" s="108" t="s">
        <v>8</v>
      </c>
      <c r="B12" s="108" t="s">
        <v>432</v>
      </c>
      <c r="C12" s="114" t="s">
        <v>416</v>
      </c>
      <c r="D12" s="114" t="s">
        <v>433</v>
      </c>
      <c r="E12" s="114" t="s">
        <v>361</v>
      </c>
      <c r="F12" s="114" t="s">
        <v>416</v>
      </c>
      <c r="G12" s="114" t="s">
        <v>370</v>
      </c>
      <c r="H12" s="114" t="s">
        <v>434</v>
      </c>
      <c r="I12" s="67"/>
    </row>
    <row r="13" spans="1:9" x14ac:dyDescent="0.2">
      <c r="A13" s="108" t="s">
        <v>9</v>
      </c>
      <c r="B13" s="115" t="s">
        <v>10</v>
      </c>
      <c r="C13" s="116" t="s">
        <v>415</v>
      </c>
      <c r="D13" s="116" t="s">
        <v>425</v>
      </c>
      <c r="E13" s="116" t="s">
        <v>362</v>
      </c>
      <c r="F13" s="116" t="s">
        <v>415</v>
      </c>
      <c r="G13" s="116" t="s">
        <v>371</v>
      </c>
      <c r="H13" s="116" t="s">
        <v>376</v>
      </c>
      <c r="I13" s="70"/>
    </row>
    <row r="14" spans="1:9" x14ac:dyDescent="0.25">
      <c r="A14" s="108" t="s">
        <v>11</v>
      </c>
      <c r="B14" s="108" t="s">
        <v>12</v>
      </c>
      <c r="C14" s="114" t="s">
        <v>417</v>
      </c>
      <c r="D14" s="114" t="s">
        <v>426</v>
      </c>
      <c r="E14" s="114" t="s">
        <v>363</v>
      </c>
      <c r="F14" s="114" t="s">
        <v>417</v>
      </c>
      <c r="G14" s="117" t="s">
        <v>372</v>
      </c>
      <c r="H14" s="114" t="s">
        <v>377</v>
      </c>
      <c r="I14" s="67"/>
    </row>
    <row r="15" spans="1:9" x14ac:dyDescent="0.25">
      <c r="A15" s="108" t="s">
        <v>13</v>
      </c>
      <c r="B15" s="108" t="s">
        <v>14</v>
      </c>
      <c r="C15" s="114" t="s">
        <v>14</v>
      </c>
      <c r="D15" s="114" t="s">
        <v>373</v>
      </c>
      <c r="E15" s="114" t="s">
        <v>14</v>
      </c>
      <c r="F15" s="114" t="s">
        <v>14</v>
      </c>
      <c r="G15" s="114" t="s">
        <v>373</v>
      </c>
      <c r="H15" s="114" t="s">
        <v>373</v>
      </c>
      <c r="I15" s="67"/>
    </row>
    <row r="16" spans="1:9" x14ac:dyDescent="0.25">
      <c r="A16" s="108" t="s">
        <v>15</v>
      </c>
      <c r="B16" s="108" t="s">
        <v>16</v>
      </c>
      <c r="C16" s="114"/>
      <c r="D16" s="114"/>
      <c r="E16" s="114"/>
      <c r="F16" s="114"/>
      <c r="G16" s="114"/>
      <c r="H16" s="114"/>
      <c r="I16" s="67"/>
    </row>
    <row r="17" spans="1:9" x14ac:dyDescent="0.25">
      <c r="A17" s="108" t="s">
        <v>17</v>
      </c>
      <c r="B17" s="108" t="s">
        <v>18</v>
      </c>
      <c r="C17" s="114" t="s">
        <v>18</v>
      </c>
      <c r="D17" s="114" t="s">
        <v>18</v>
      </c>
      <c r="E17" s="114" t="s">
        <v>18</v>
      </c>
      <c r="F17" s="114" t="s">
        <v>18</v>
      </c>
      <c r="G17" s="114" t="s">
        <v>374</v>
      </c>
      <c r="H17" s="114" t="s">
        <v>18</v>
      </c>
      <c r="I17" s="67"/>
    </row>
    <row r="18" spans="1:9" x14ac:dyDescent="0.25">
      <c r="A18" s="108" t="s">
        <v>19</v>
      </c>
      <c r="B18" s="108" t="s">
        <v>20</v>
      </c>
      <c r="C18" s="114" t="s">
        <v>364</v>
      </c>
      <c r="D18" s="114" t="s">
        <v>364</v>
      </c>
      <c r="E18" s="114" t="s">
        <v>364</v>
      </c>
      <c r="F18" s="114" t="s">
        <v>364</v>
      </c>
      <c r="G18" s="114" t="s">
        <v>20</v>
      </c>
      <c r="H18" s="114" t="s">
        <v>364</v>
      </c>
      <c r="I18" s="67"/>
    </row>
    <row r="19" spans="1:9" x14ac:dyDescent="0.25">
      <c r="A19" s="108" t="s">
        <v>21</v>
      </c>
      <c r="B19" s="108">
        <v>94150</v>
      </c>
      <c r="C19" s="114">
        <v>94150</v>
      </c>
      <c r="D19" s="114">
        <v>94150</v>
      </c>
      <c r="E19" s="114">
        <v>94150</v>
      </c>
      <c r="F19" s="114">
        <v>94150</v>
      </c>
      <c r="G19" s="114">
        <v>94150</v>
      </c>
      <c r="H19" s="114">
        <v>94150</v>
      </c>
      <c r="I19" s="67"/>
    </row>
    <row r="20" spans="1:9" x14ac:dyDescent="0.25">
      <c r="A20" s="108" t="s">
        <v>22</v>
      </c>
      <c r="B20" s="110">
        <v>44341</v>
      </c>
      <c r="C20" s="110">
        <v>44341</v>
      </c>
      <c r="D20" s="110">
        <v>44341</v>
      </c>
      <c r="E20" s="118">
        <v>44341</v>
      </c>
      <c r="F20" s="118">
        <v>44341</v>
      </c>
      <c r="G20" s="118">
        <v>44341</v>
      </c>
      <c r="H20" s="118">
        <v>44341</v>
      </c>
      <c r="I20" s="71"/>
    </row>
    <row r="21" spans="1:9" x14ac:dyDescent="0.25">
      <c r="A21" s="109" t="s">
        <v>23</v>
      </c>
      <c r="B21" s="111"/>
      <c r="C21" s="119"/>
      <c r="D21" s="119"/>
      <c r="E21" s="119"/>
      <c r="F21" s="119"/>
      <c r="G21" s="119"/>
      <c r="H21" s="119"/>
      <c r="I21" s="71"/>
    </row>
    <row r="22" spans="1:9" x14ac:dyDescent="0.25">
      <c r="A22" s="67"/>
      <c r="B22" s="71"/>
      <c r="C22" s="71"/>
      <c r="D22" s="71" t="s">
        <v>427</v>
      </c>
      <c r="E22" s="71"/>
      <c r="F22" s="71"/>
      <c r="G22" s="71"/>
      <c r="H22" s="71"/>
      <c r="I22" s="71"/>
    </row>
    <row r="23" spans="1:9" ht="25.5" x14ac:dyDescent="0.25">
      <c r="A23" s="107" t="s">
        <v>24</v>
      </c>
      <c r="C23" s="112"/>
      <c r="D23" s="112"/>
      <c r="E23" s="112"/>
      <c r="F23" s="112"/>
      <c r="G23" s="67"/>
      <c r="H23" s="67"/>
      <c r="I23" s="67"/>
    </row>
    <row r="24" spans="1:9" x14ac:dyDescent="0.25">
      <c r="A24" s="108" t="s">
        <v>6</v>
      </c>
      <c r="C24" s="232" t="s">
        <v>428</v>
      </c>
      <c r="D24" s="232"/>
      <c r="E24" s="114" t="s">
        <v>365</v>
      </c>
      <c r="F24" s="232" t="s">
        <v>419</v>
      </c>
      <c r="G24" s="67"/>
      <c r="H24" s="67"/>
      <c r="I24" s="67"/>
    </row>
    <row r="25" spans="1:9" ht="25.5" x14ac:dyDescent="0.25">
      <c r="A25" s="108" t="s">
        <v>8</v>
      </c>
      <c r="C25" s="232" t="s">
        <v>429</v>
      </c>
      <c r="D25" s="232"/>
      <c r="E25" s="114" t="s">
        <v>366</v>
      </c>
      <c r="F25" s="232" t="s">
        <v>420</v>
      </c>
      <c r="G25" s="67"/>
      <c r="H25" s="67"/>
      <c r="I25" s="67"/>
    </row>
    <row r="26" spans="1:9" x14ac:dyDescent="0.25">
      <c r="A26" s="108" t="s">
        <v>9</v>
      </c>
      <c r="C26" s="233" t="s">
        <v>430</v>
      </c>
      <c r="D26" s="233"/>
      <c r="E26" s="116" t="s">
        <v>367</v>
      </c>
      <c r="F26" s="233" t="s">
        <v>421</v>
      </c>
      <c r="G26" s="70"/>
      <c r="H26" s="70"/>
      <c r="I26" s="70"/>
    </row>
    <row r="27" spans="1:9" x14ac:dyDescent="0.25">
      <c r="A27" s="108" t="s">
        <v>11</v>
      </c>
      <c r="C27" s="232" t="s">
        <v>431</v>
      </c>
      <c r="D27" s="232"/>
      <c r="E27" s="114" t="s">
        <v>368</v>
      </c>
      <c r="F27" s="232" t="s">
        <v>422</v>
      </c>
      <c r="G27" s="67"/>
      <c r="H27" s="67"/>
      <c r="I27" s="67"/>
    </row>
    <row r="28" spans="1:9" x14ac:dyDescent="0.25">
      <c r="A28" s="108" t="s">
        <v>13</v>
      </c>
      <c r="C28" s="232" t="s">
        <v>14</v>
      </c>
      <c r="D28" s="232"/>
      <c r="E28" s="114" t="s">
        <v>14</v>
      </c>
      <c r="F28" s="232" t="s">
        <v>373</v>
      </c>
      <c r="G28" s="67"/>
      <c r="H28" s="67"/>
      <c r="I28" s="67"/>
    </row>
    <row r="29" spans="1:9" x14ac:dyDescent="0.25">
      <c r="A29" s="108" t="s">
        <v>15</v>
      </c>
      <c r="C29" s="232"/>
      <c r="D29" s="232"/>
      <c r="E29" s="114"/>
      <c r="F29" s="232"/>
      <c r="G29" s="67"/>
      <c r="H29" s="67"/>
      <c r="I29" s="67"/>
    </row>
    <row r="30" spans="1:9" x14ac:dyDescent="0.25">
      <c r="A30" s="108" t="s">
        <v>17</v>
      </c>
      <c r="C30" s="232" t="s">
        <v>18</v>
      </c>
      <c r="D30" s="232"/>
      <c r="E30" s="114" t="s">
        <v>18</v>
      </c>
      <c r="F30" s="232" t="s">
        <v>18</v>
      </c>
      <c r="G30" s="67"/>
      <c r="H30" s="67"/>
      <c r="I30" s="67"/>
    </row>
    <row r="31" spans="1:9" x14ac:dyDescent="0.25">
      <c r="A31" s="108" t="s">
        <v>19</v>
      </c>
      <c r="C31" s="232" t="s">
        <v>364</v>
      </c>
      <c r="D31" s="232"/>
      <c r="E31" s="114" t="s">
        <v>364</v>
      </c>
      <c r="F31" s="232" t="s">
        <v>364</v>
      </c>
      <c r="G31" s="67"/>
      <c r="H31" s="67"/>
      <c r="I31" s="67"/>
    </row>
    <row r="32" spans="1:9" x14ac:dyDescent="0.25">
      <c r="A32" s="108" t="s">
        <v>21</v>
      </c>
      <c r="C32" s="232">
        <v>94150</v>
      </c>
      <c r="D32" s="232"/>
      <c r="E32" s="114">
        <v>94150</v>
      </c>
      <c r="F32" s="232">
        <v>94150</v>
      </c>
      <c r="G32" s="67"/>
      <c r="H32" s="67"/>
      <c r="I32" s="67"/>
    </row>
    <row r="33" spans="1:9" x14ac:dyDescent="0.25">
      <c r="A33" s="109"/>
      <c r="C33" s="234"/>
      <c r="D33" s="234"/>
      <c r="E33" s="119">
        <v>44341</v>
      </c>
      <c r="F33" s="234"/>
      <c r="G33" s="63"/>
      <c r="H33" s="63"/>
      <c r="I33" s="63"/>
    </row>
    <row r="34" spans="1:9" x14ac:dyDescent="0.25">
      <c r="A34" s="63"/>
      <c r="B34" s="63"/>
      <c r="C34" s="63"/>
      <c r="D34" s="63"/>
    </row>
    <row r="35" spans="1:9" ht="37.5" customHeight="1" x14ac:dyDescent="0.25">
      <c r="A35" s="239" t="s">
        <v>25</v>
      </c>
      <c r="B35" s="239"/>
      <c r="C35" s="237"/>
      <c r="D35" s="237"/>
    </row>
    <row r="36" spans="1:9" ht="44.25" customHeight="1" x14ac:dyDescent="0.25">
      <c r="A36" s="238" t="s">
        <v>26</v>
      </c>
      <c r="B36" s="238"/>
      <c r="C36" s="95"/>
      <c r="D36" s="235"/>
    </row>
    <row r="37" spans="1:9" ht="43.5" customHeight="1" x14ac:dyDescent="0.25">
      <c r="A37" s="238" t="s">
        <v>27</v>
      </c>
      <c r="B37" s="238"/>
      <c r="C37" s="95"/>
      <c r="D37" s="235"/>
    </row>
    <row r="38" spans="1:9" ht="38.25" customHeight="1" x14ac:dyDescent="0.25">
      <c r="A38" s="238" t="s">
        <v>28</v>
      </c>
      <c r="B38" s="238"/>
      <c r="C38" s="95"/>
      <c r="D38" s="235"/>
    </row>
    <row r="39" spans="1:9" ht="17.25" customHeight="1" x14ac:dyDescent="0.25">
      <c r="A39" s="238" t="s">
        <v>29</v>
      </c>
      <c r="B39" s="238"/>
      <c r="C39" s="95"/>
      <c r="D39" s="235"/>
    </row>
    <row r="40" spans="1:9" ht="51.75" customHeight="1" x14ac:dyDescent="0.25">
      <c r="A40" s="238" t="s">
        <v>30</v>
      </c>
      <c r="B40" s="238"/>
      <c r="C40" s="95"/>
      <c r="D40" s="235"/>
    </row>
    <row r="41" spans="1:9" ht="54.75" customHeight="1" x14ac:dyDescent="0.25">
      <c r="A41" s="238" t="s">
        <v>31</v>
      </c>
      <c r="B41" s="238"/>
      <c r="C41" s="95"/>
      <c r="D41" s="235"/>
    </row>
    <row r="42" spans="1:9" x14ac:dyDescent="0.25">
      <c r="A42" s="238" t="s">
        <v>32</v>
      </c>
      <c r="B42" s="238"/>
      <c r="C42" s="95"/>
      <c r="D42" s="235"/>
    </row>
    <row r="43" spans="1:9" x14ac:dyDescent="0.25">
      <c r="A43" s="63"/>
      <c r="B43" s="63"/>
      <c r="C43" s="63"/>
      <c r="D43" s="63"/>
    </row>
    <row r="44" spans="1:9" ht="18" x14ac:dyDescent="0.25">
      <c r="A44" s="239" t="s">
        <v>33</v>
      </c>
      <c r="B44" s="239"/>
      <c r="C44" s="96"/>
      <c r="D44" s="236"/>
    </row>
    <row r="45" spans="1:9" ht="36.75" customHeight="1" x14ac:dyDescent="0.25">
      <c r="A45" s="238" t="s">
        <v>34</v>
      </c>
      <c r="B45" s="238"/>
      <c r="C45" s="95"/>
      <c r="D45" s="235"/>
    </row>
  </sheetData>
  <sheetProtection algorithmName="SHA-512" hashValue="5qbAqSGNRgQ8PSszd/31UTHoCsOqtVpxV7pCk9dGPwtcgBaVe8OyHo+xYRCyBvGgBFOl6pXwgV9GAGXPPXbytw==" saltValue="c3ncTkG+5ZMqjI2nHcdtHQ==" spinCount="100000" sheet="1" objects="1" scenarios="1"/>
  <customSheetViews>
    <customSheetView guid="{416EEE44-1160-408D-8A62-54D0D1A2E861}">
      <pane xSplit="1" ySplit="7" topLeftCell="B8" activePane="bottomRight" state="frozen"/>
      <selection pane="bottomRight"/>
      <pageMargins left="0" right="0" top="0" bottom="0" header="0" footer="0"/>
      <pageSetup pageOrder="overThenDown" orientation="landscape" r:id="rId1"/>
    </customSheetView>
    <customSheetView guid="{B2CE4C66-5466-4442-AAD5-D1DE61C1F309}">
      <pane xSplit="1" ySplit="7" topLeftCell="B8" activePane="bottomRight" state="frozen"/>
      <selection pane="bottomRight"/>
      <pageMargins left="0" right="0" top="0" bottom="0" header="0" footer="0"/>
      <pageSetup pageOrder="overThenDown" orientation="landscape" r:id="rId2"/>
    </customSheetView>
    <customSheetView guid="{64772366-36BC-426A-A6F2-6C493B087EAF}">
      <pane xSplit="1" ySplit="7" topLeftCell="B8" activePane="bottomRight" state="frozen"/>
      <selection pane="bottomRight" activeCell="C27" sqref="C27"/>
      <pageMargins left="0" right="0" top="0" bottom="0" header="0" footer="0"/>
      <pageSetup pageOrder="overThenDown" orientation="landscape" r:id="rId3"/>
    </customSheetView>
    <customSheetView guid="{936D601A-6161-408D-BD38-CA4C61557536}">
      <pane xSplit="1" ySplit="7" topLeftCell="B8" activePane="bottomRight" state="frozen"/>
      <selection pane="bottomRight" activeCell="C27" sqref="C27"/>
      <pageMargins left="0" right="0" top="0" bottom="0" header="0" footer="0"/>
      <pageSetup pageOrder="overThenDown" orientation="landscape" r:id="rId4"/>
    </customSheetView>
    <customSheetView guid="{3EAFDB81-3C7B-4EC4-BD53-8A6926C61C4D}">
      <pane xSplit="1" ySplit="7" topLeftCell="B8" activePane="bottomRight" state="frozen"/>
      <selection pane="bottomRight" activeCell="C27" sqref="C27"/>
      <pageMargins left="0" right="0" top="0" bottom="0" header="0" footer="0"/>
      <pageSetup pageOrder="overThenDown" orientation="landscape" r:id="rId5"/>
    </customSheetView>
    <customSheetView guid="{046A23F8-4D15-41E0-A67E-1D05CF2E9CA4}">
      <pane xSplit="1" ySplit="7" topLeftCell="B8" activePane="bottomRight" state="frozen"/>
      <selection pane="bottomRight" activeCell="C27" sqref="C27"/>
      <pageMargins left="0" right="0" top="0" bottom="0" header="0" footer="0"/>
      <pageSetup pageOrder="overThenDown" orientation="landscape" r:id="rId6"/>
    </customSheetView>
    <customSheetView guid="{E9B99297-6681-430B-B37D-6F2642738440}">
      <pane xSplit="1" ySplit="7" topLeftCell="B8" activePane="bottomRight" state="frozen"/>
      <selection pane="bottomRight" activeCell="C27" sqref="C27"/>
      <pageMargins left="0" right="0" top="0" bottom="0" header="0" footer="0"/>
      <pageSetup pageOrder="overThenDown" orientation="landscape" r:id="rId7"/>
    </customSheetView>
    <customSheetView guid="{92B87247-BF71-45F8-9C5C-F95580FEBD04}">
      <pane xSplit="1" ySplit="7" topLeftCell="B8" activePane="bottomRight" state="frozen"/>
      <selection pane="bottomRight"/>
      <pageMargins left="0" right="0" top="0" bottom="0" header="0" footer="0"/>
      <pageSetup pageOrder="overThenDown" orientation="landscape" r:id="rId8"/>
    </customSheetView>
  </customSheetViews>
  <mergeCells count="11">
    <mergeCell ref="B9:H9"/>
    <mergeCell ref="A45:B45"/>
    <mergeCell ref="A35:B35"/>
    <mergeCell ref="A44:B44"/>
    <mergeCell ref="A36:B36"/>
    <mergeCell ref="A37:B37"/>
    <mergeCell ref="A38:B38"/>
    <mergeCell ref="A39:B39"/>
    <mergeCell ref="A40:B40"/>
    <mergeCell ref="A41:B41"/>
    <mergeCell ref="A42:B42"/>
  </mergeCells>
  <phoneticPr fontId="41" type="noConversion"/>
  <hyperlinks>
    <hyperlink ref="B13" r:id="rId9" xr:uid="{BF99C7A5-92B8-497B-9A01-99CB5374639A}"/>
    <hyperlink ref="E26" r:id="rId10" xr:uid="{04C3551C-2C45-45B5-82AF-41A92830BB8E}"/>
    <hyperlink ref="C26" r:id="rId11" xr:uid="{630333CD-E210-4588-84D2-68C562BA75B9}"/>
    <hyperlink ref="F26" r:id="rId12" xr:uid="{87373F82-6F8C-4534-9806-A51D1B794076}"/>
  </hyperlinks>
  <pageMargins left="0.7" right="0.7" top="0.75" bottom="0.75" header="0.3" footer="0.3"/>
  <pageSetup pageOrder="overThenDown" orientation="landscape" r:id="rId13"/>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DCEE-2DEF-4200-BFC9-B8975910E7EF}">
  <sheetPr>
    <tabColor theme="6" tint="0.79998168889431442"/>
  </sheetPr>
  <dimension ref="B1:Z47"/>
  <sheetViews>
    <sheetView zoomScale="87" zoomScaleNormal="87" workbookViewId="0">
      <selection activeCell="F44" sqref="F44"/>
    </sheetView>
  </sheetViews>
  <sheetFormatPr defaultRowHeight="15.75" x14ac:dyDescent="0.25"/>
  <cols>
    <col min="1" max="1" width="2" customWidth="1"/>
    <col min="2" max="2" width="9" style="15"/>
    <col min="3" max="17" width="14.125" style="15" customWidth="1"/>
  </cols>
  <sheetData>
    <row r="1" spans="2:26" s="4" customFormat="1" x14ac:dyDescent="0.25">
      <c r="B1" s="258" t="s">
        <v>185</v>
      </c>
      <c r="C1" s="258"/>
      <c r="D1" s="258"/>
      <c r="E1" s="258"/>
      <c r="F1" s="258"/>
      <c r="G1" s="258"/>
      <c r="H1" s="258"/>
      <c r="I1" s="258"/>
      <c r="J1" s="258"/>
      <c r="K1" s="258"/>
      <c r="L1" s="258"/>
      <c r="M1" s="258"/>
      <c r="N1" s="258"/>
      <c r="O1" s="258"/>
      <c r="P1" s="258"/>
      <c r="Q1" s="258"/>
      <c r="R1" s="38"/>
      <c r="S1" s="38"/>
      <c r="T1" s="38"/>
      <c r="U1" s="38"/>
      <c r="V1" s="38"/>
      <c r="W1" s="38"/>
      <c r="X1" s="38"/>
      <c r="Y1" s="38"/>
      <c r="Z1" s="38"/>
    </row>
    <row r="2" spans="2:26" s="5" customFormat="1" ht="15.75" customHeight="1" x14ac:dyDescent="0.2">
      <c r="B2" s="266" t="str">
        <f>'Admin Info'!B6</f>
        <v>Pacific Gas and Electric Company (PG&amp;E)</v>
      </c>
      <c r="C2" s="271"/>
      <c r="D2" s="271"/>
      <c r="E2" s="271"/>
      <c r="F2" s="271"/>
      <c r="G2" s="271"/>
      <c r="H2" s="271"/>
      <c r="I2" s="271"/>
      <c r="J2" s="271"/>
      <c r="K2" s="271"/>
      <c r="L2" s="271"/>
      <c r="M2" s="271"/>
      <c r="N2" s="271"/>
      <c r="O2" s="271"/>
      <c r="P2" s="271"/>
      <c r="Q2" s="271"/>
      <c r="R2" s="32"/>
      <c r="S2" s="32"/>
      <c r="T2" s="32"/>
      <c r="U2" s="32"/>
      <c r="V2" s="32"/>
      <c r="W2" s="32"/>
      <c r="X2" s="32"/>
      <c r="Y2" s="32"/>
    </row>
    <row r="3" spans="2:26" s="5" customFormat="1" ht="12.75" x14ac:dyDescent="0.2">
      <c r="C3" s="271"/>
      <c r="D3" s="271"/>
      <c r="E3" s="271"/>
      <c r="F3" s="271"/>
      <c r="G3" s="271"/>
      <c r="H3" s="271"/>
      <c r="I3" s="271"/>
      <c r="J3" s="271"/>
      <c r="K3" s="271"/>
      <c r="L3" s="271"/>
      <c r="M3" s="271"/>
    </row>
    <row r="4" spans="2:26" s="5" customFormat="1" ht="12.75" x14ac:dyDescent="0.2">
      <c r="C4" s="271"/>
      <c r="D4" s="271"/>
      <c r="E4" s="271"/>
      <c r="F4" s="271"/>
      <c r="G4" s="271"/>
      <c r="H4" s="271"/>
      <c r="I4" s="271"/>
      <c r="J4" s="271"/>
      <c r="K4" s="271"/>
      <c r="L4" s="271"/>
      <c r="M4" s="271"/>
    </row>
    <row r="5" spans="2:26" s="4" customFormat="1" ht="30.75" customHeight="1" x14ac:dyDescent="0.2">
      <c r="B5" s="261" t="s">
        <v>186</v>
      </c>
      <c r="C5" s="261"/>
      <c r="D5" s="261"/>
      <c r="E5" s="261"/>
      <c r="F5" s="261"/>
      <c r="G5" s="261"/>
      <c r="H5" s="261"/>
      <c r="I5" s="261"/>
      <c r="J5" s="261"/>
      <c r="K5" s="261"/>
      <c r="L5" s="261"/>
      <c r="M5" s="261"/>
      <c r="N5" s="261"/>
      <c r="O5" s="261"/>
      <c r="P5" s="261"/>
      <c r="Q5" s="261"/>
      <c r="R5" s="25"/>
      <c r="S5" s="25"/>
      <c r="T5" s="25"/>
      <c r="U5" s="25"/>
      <c r="V5" s="25"/>
      <c r="W5" s="25"/>
      <c r="X5" s="25"/>
      <c r="Y5" s="25"/>
    </row>
    <row r="6" spans="2:26" s="33" customFormat="1" ht="15.75" customHeight="1" x14ac:dyDescent="0.2">
      <c r="B6" s="154"/>
      <c r="C6" s="282" t="s">
        <v>187</v>
      </c>
      <c r="D6" s="282"/>
      <c r="E6" s="282"/>
      <c r="F6" s="282"/>
      <c r="G6" s="282"/>
      <c r="H6" s="282"/>
      <c r="I6" s="282"/>
      <c r="J6" s="282"/>
      <c r="K6" s="282"/>
      <c r="L6" s="282"/>
      <c r="M6" s="282"/>
      <c r="N6" s="282"/>
      <c r="O6" s="282"/>
      <c r="P6" s="282"/>
      <c r="Q6" s="34"/>
      <c r="R6" s="34"/>
      <c r="S6" s="34"/>
      <c r="T6" s="34"/>
      <c r="U6" s="34"/>
      <c r="V6" s="34"/>
      <c r="W6" s="34"/>
      <c r="X6" s="34"/>
      <c r="Y6" s="34"/>
    </row>
    <row r="7" spans="2:26" s="33" customFormat="1" ht="15.75" customHeight="1" x14ac:dyDescent="0.2">
      <c r="B7" s="154"/>
      <c r="C7" s="94"/>
      <c r="D7" s="94"/>
      <c r="E7" s="94"/>
      <c r="F7" s="94"/>
      <c r="G7" s="94"/>
      <c r="H7" s="94"/>
      <c r="I7" s="94"/>
      <c r="J7" s="94"/>
      <c r="K7" s="94"/>
      <c r="L7" s="94"/>
      <c r="M7" s="94"/>
      <c r="N7" s="94"/>
      <c r="O7" s="94"/>
      <c r="P7" s="94"/>
      <c r="Q7" s="34"/>
      <c r="R7" s="34"/>
      <c r="S7" s="34"/>
      <c r="T7" s="34"/>
      <c r="U7" s="34"/>
      <c r="V7" s="34"/>
      <c r="W7" s="34"/>
      <c r="X7" s="34"/>
      <c r="Y7" s="34"/>
    </row>
    <row r="8" spans="2:26" x14ac:dyDescent="0.25">
      <c r="B8" s="281" t="s">
        <v>188</v>
      </c>
      <c r="C8" s="281"/>
      <c r="D8" s="281"/>
      <c r="E8" s="281"/>
      <c r="F8" s="281"/>
      <c r="G8" s="281"/>
      <c r="H8" s="281"/>
      <c r="I8" s="281"/>
      <c r="J8" s="281"/>
      <c r="K8" s="281"/>
      <c r="R8" s="16"/>
      <c r="S8" s="16"/>
      <c r="T8" s="16"/>
      <c r="U8" s="16"/>
      <c r="V8" s="16"/>
      <c r="W8" s="16"/>
      <c r="X8" s="16"/>
      <c r="Y8" s="16"/>
      <c r="Z8" s="16"/>
    </row>
    <row r="9" spans="2:26" ht="64.5" x14ac:dyDescent="0.25">
      <c r="B9" s="155"/>
      <c r="C9" s="156" t="s">
        <v>189</v>
      </c>
      <c r="D9" s="156" t="s">
        <v>190</v>
      </c>
      <c r="E9" s="156" t="s">
        <v>191</v>
      </c>
      <c r="F9" s="156" t="s">
        <v>192</v>
      </c>
      <c r="G9" s="156" t="s">
        <v>193</v>
      </c>
      <c r="H9" s="156" t="s">
        <v>194</v>
      </c>
      <c r="I9" s="156" t="s">
        <v>195</v>
      </c>
      <c r="J9" s="156" t="s">
        <v>196</v>
      </c>
      <c r="K9" s="156" t="s">
        <v>125</v>
      </c>
      <c r="R9" s="16"/>
      <c r="S9" s="16"/>
      <c r="T9" s="16"/>
      <c r="U9" s="16"/>
      <c r="V9" s="16"/>
      <c r="W9" s="16"/>
      <c r="X9" s="16"/>
      <c r="Y9" s="16"/>
      <c r="Z9" s="16"/>
    </row>
    <row r="10" spans="2:26" x14ac:dyDescent="0.25">
      <c r="B10" s="157">
        <v>2019</v>
      </c>
      <c r="C10" s="158"/>
      <c r="D10" s="158">
        <v>840.69746910000003</v>
      </c>
      <c r="E10" s="158"/>
      <c r="F10" s="158">
        <v>16260.0358</v>
      </c>
      <c r="G10" s="158">
        <v>5632.2544710000002</v>
      </c>
      <c r="H10" s="158"/>
      <c r="I10" s="158"/>
      <c r="J10" s="158"/>
      <c r="K10" s="158"/>
      <c r="R10" s="16"/>
      <c r="S10" s="16"/>
      <c r="T10" s="16"/>
      <c r="U10" s="16"/>
      <c r="V10" s="16"/>
      <c r="W10" s="16"/>
      <c r="X10" s="16"/>
      <c r="Y10" s="16"/>
      <c r="Z10" s="16"/>
    </row>
    <row r="11" spans="2:26" x14ac:dyDescent="0.25">
      <c r="B11" s="157">
        <v>2020</v>
      </c>
      <c r="C11" s="158"/>
      <c r="D11" s="158">
        <v>833.08231860000001</v>
      </c>
      <c r="E11" s="158"/>
      <c r="F11" s="158">
        <v>16363.498180000001</v>
      </c>
      <c r="G11" s="158">
        <v>5696.8893459999999</v>
      </c>
      <c r="H11" s="158"/>
      <c r="I11" s="158"/>
      <c r="J11" s="158"/>
      <c r="K11" s="158"/>
      <c r="R11" s="16"/>
      <c r="S11" s="16"/>
      <c r="T11" s="16"/>
      <c r="U11" s="16"/>
      <c r="V11" s="16"/>
      <c r="W11" s="16"/>
      <c r="X11" s="16"/>
      <c r="Y11" s="16"/>
      <c r="Z11" s="16"/>
    </row>
    <row r="12" spans="2:26" x14ac:dyDescent="0.25">
      <c r="B12" s="149">
        <v>2021</v>
      </c>
      <c r="C12" s="159"/>
      <c r="D12" s="159">
        <v>835.70314250000001</v>
      </c>
      <c r="E12" s="159"/>
      <c r="F12" s="159">
        <v>16468.74944</v>
      </c>
      <c r="G12" s="159">
        <v>5754.7588500000002</v>
      </c>
      <c r="H12" s="159"/>
      <c r="I12" s="159"/>
      <c r="J12" s="159"/>
      <c r="K12" s="159"/>
      <c r="R12" s="16"/>
      <c r="S12" s="16"/>
      <c r="T12" s="16"/>
      <c r="U12" s="16"/>
      <c r="V12" s="16"/>
      <c r="W12" s="16"/>
      <c r="X12" s="16"/>
      <c r="Y12" s="16"/>
      <c r="Z12" s="16"/>
    </row>
    <row r="13" spans="2:26" x14ac:dyDescent="0.25">
      <c r="B13" s="149">
        <v>2022</v>
      </c>
      <c r="C13" s="159"/>
      <c r="D13" s="159">
        <v>843.46062600000005</v>
      </c>
      <c r="E13" s="159"/>
      <c r="F13" s="159">
        <v>16582.213660000001</v>
      </c>
      <c r="G13" s="159">
        <v>5820.4357179999997</v>
      </c>
      <c r="H13" s="159"/>
      <c r="I13" s="159"/>
      <c r="J13" s="159"/>
      <c r="K13" s="159"/>
      <c r="R13" s="16"/>
      <c r="S13" s="16"/>
      <c r="T13" s="16"/>
      <c r="U13" s="16"/>
      <c r="V13" s="16"/>
      <c r="W13" s="16"/>
      <c r="X13" s="16"/>
      <c r="Y13" s="16"/>
      <c r="Z13" s="16"/>
    </row>
    <row r="14" spans="2:26" x14ac:dyDescent="0.25">
      <c r="B14" s="149">
        <v>2023</v>
      </c>
      <c r="C14" s="159"/>
      <c r="D14" s="159">
        <v>843.4124448</v>
      </c>
      <c r="E14" s="159"/>
      <c r="F14" s="159">
        <v>16700.540840000001</v>
      </c>
      <c r="G14" s="159">
        <v>5884.3959839999998</v>
      </c>
      <c r="H14" s="159"/>
      <c r="I14" s="159"/>
      <c r="J14" s="159"/>
      <c r="K14" s="159"/>
      <c r="R14" s="16"/>
      <c r="S14" s="16"/>
      <c r="T14" s="16"/>
      <c r="U14" s="16"/>
      <c r="V14" s="16"/>
      <c r="W14" s="16"/>
      <c r="X14" s="16"/>
      <c r="Y14" s="16"/>
      <c r="Z14" s="16"/>
    </row>
    <row r="15" spans="2:26" x14ac:dyDescent="0.25">
      <c r="B15" s="149">
        <v>2024</v>
      </c>
      <c r="C15" s="159"/>
      <c r="D15" s="159">
        <v>842.19702719999998</v>
      </c>
      <c r="E15" s="159"/>
      <c r="F15" s="159">
        <v>16819.34172</v>
      </c>
      <c r="G15" s="159">
        <v>5945.0981110000002</v>
      </c>
      <c r="H15" s="159"/>
      <c r="I15" s="159"/>
      <c r="J15" s="159"/>
      <c r="K15" s="159"/>
      <c r="R15" s="16"/>
      <c r="S15" s="16"/>
      <c r="T15" s="16"/>
      <c r="U15" s="16"/>
      <c r="V15" s="16"/>
      <c r="W15" s="16"/>
      <c r="X15" s="16"/>
      <c r="Y15" s="16"/>
      <c r="Z15" s="16"/>
    </row>
    <row r="16" spans="2:26" x14ac:dyDescent="0.25">
      <c r="B16" s="149">
        <v>2025</v>
      </c>
      <c r="C16" s="159"/>
      <c r="D16" s="159">
        <v>838.47919060000004</v>
      </c>
      <c r="E16" s="159"/>
      <c r="F16" s="159">
        <v>16936.75344</v>
      </c>
      <c r="G16" s="159">
        <v>6005.0897269999996</v>
      </c>
      <c r="H16" s="159"/>
      <c r="I16" s="159"/>
      <c r="J16" s="159"/>
      <c r="K16" s="159"/>
      <c r="R16" s="16"/>
      <c r="S16" s="16"/>
      <c r="T16" s="16"/>
      <c r="U16" s="16"/>
      <c r="V16" s="16"/>
      <c r="W16" s="16"/>
      <c r="X16" s="16"/>
      <c r="Y16" s="16"/>
      <c r="Z16" s="16"/>
    </row>
    <row r="17" spans="2:22" x14ac:dyDescent="0.25">
      <c r="B17" s="149">
        <v>2026</v>
      </c>
      <c r="C17" s="159"/>
      <c r="D17" s="159">
        <v>835.68070829999999</v>
      </c>
      <c r="E17" s="159"/>
      <c r="F17" s="159">
        <v>17051.535039999999</v>
      </c>
      <c r="G17" s="159">
        <v>6060.4884599999996</v>
      </c>
      <c r="H17" s="159"/>
      <c r="I17" s="159"/>
      <c r="J17" s="159"/>
      <c r="K17" s="159"/>
      <c r="R17" s="16"/>
      <c r="S17" s="16"/>
      <c r="T17" s="16"/>
      <c r="U17" s="16"/>
      <c r="V17" s="16"/>
    </row>
    <row r="18" spans="2:22" x14ac:dyDescent="0.25">
      <c r="B18" s="149">
        <v>2027</v>
      </c>
      <c r="C18" s="159"/>
      <c r="D18" s="159">
        <v>835.71533090000003</v>
      </c>
      <c r="E18" s="159"/>
      <c r="F18" s="159">
        <v>17164.03325</v>
      </c>
      <c r="G18" s="159">
        <v>6112.3506100000004</v>
      </c>
      <c r="H18" s="159"/>
      <c r="I18" s="159"/>
      <c r="J18" s="159"/>
      <c r="K18" s="159"/>
      <c r="R18" s="16"/>
      <c r="S18" s="16"/>
      <c r="T18" s="16"/>
      <c r="U18" s="16"/>
      <c r="V18" s="16"/>
    </row>
    <row r="19" spans="2:22" x14ac:dyDescent="0.25">
      <c r="B19" s="149">
        <v>2028</v>
      </c>
      <c r="C19" s="159"/>
      <c r="D19" s="159">
        <v>839.00384229999997</v>
      </c>
      <c r="E19" s="159"/>
      <c r="F19" s="159">
        <v>17274.647099999998</v>
      </c>
      <c r="G19" s="159">
        <v>6162.5413680000001</v>
      </c>
      <c r="H19" s="159"/>
      <c r="I19" s="159"/>
      <c r="J19" s="159"/>
      <c r="K19" s="159"/>
      <c r="R19" s="16"/>
      <c r="S19" s="16"/>
      <c r="T19" s="16"/>
      <c r="U19" s="16"/>
      <c r="V19" s="16"/>
    </row>
    <row r="20" spans="2:22" x14ac:dyDescent="0.25">
      <c r="B20" s="149">
        <v>2029</v>
      </c>
      <c r="C20" s="159"/>
      <c r="D20" s="159">
        <v>841.80422239999996</v>
      </c>
      <c r="E20" s="159"/>
      <c r="F20" s="159">
        <v>17383.731619999999</v>
      </c>
      <c r="G20" s="159">
        <v>6211.6630640000003</v>
      </c>
      <c r="H20" s="159"/>
      <c r="I20" s="159"/>
      <c r="J20" s="159"/>
      <c r="K20" s="159"/>
      <c r="R20" s="16"/>
      <c r="S20" s="16"/>
      <c r="T20" s="16"/>
      <c r="U20" s="16"/>
      <c r="V20" s="16"/>
    </row>
    <row r="21" spans="2:22" x14ac:dyDescent="0.25">
      <c r="B21" s="149">
        <v>2030</v>
      </c>
      <c r="C21" s="159"/>
      <c r="D21" s="159">
        <v>844.05449309999995</v>
      </c>
      <c r="E21" s="159"/>
      <c r="F21" s="159">
        <v>17492.102269999999</v>
      </c>
      <c r="G21" s="159">
        <v>6260.5922300000002</v>
      </c>
      <c r="H21" s="159"/>
      <c r="I21" s="159"/>
      <c r="J21" s="159"/>
      <c r="K21" s="159"/>
      <c r="R21" s="16"/>
      <c r="S21" s="16"/>
      <c r="T21" s="16"/>
      <c r="U21" s="16"/>
      <c r="V21" s="16"/>
    </row>
    <row r="22" spans="2:22" x14ac:dyDescent="0.25">
      <c r="B22" s="149">
        <v>2031</v>
      </c>
      <c r="C22" s="159"/>
      <c r="D22" s="159">
        <v>846.94102129999999</v>
      </c>
      <c r="E22" s="159"/>
      <c r="F22" s="159">
        <v>17599.188900000001</v>
      </c>
      <c r="G22" s="159">
        <v>6307.3503339999997</v>
      </c>
      <c r="H22" s="159"/>
      <c r="I22" s="159"/>
      <c r="J22" s="159"/>
      <c r="K22" s="159"/>
      <c r="R22" s="16"/>
      <c r="S22" s="16"/>
      <c r="T22" s="16"/>
      <c r="U22" s="16"/>
      <c r="V22" s="16"/>
    </row>
    <row r="23" spans="2:22" s="16" customFormat="1" x14ac:dyDescent="0.25">
      <c r="B23" s="149">
        <v>2032</v>
      </c>
      <c r="C23" s="159"/>
      <c r="D23" s="159">
        <v>851.03487589999997</v>
      </c>
      <c r="E23" s="159"/>
      <c r="F23" s="159">
        <v>17704.773120000002</v>
      </c>
      <c r="G23" s="159">
        <v>6351.8280569999997</v>
      </c>
      <c r="H23" s="159"/>
      <c r="I23" s="159"/>
      <c r="J23" s="159"/>
      <c r="K23" s="159"/>
      <c r="L23" s="15"/>
      <c r="M23" s="15"/>
      <c r="N23" s="15"/>
      <c r="O23" s="15"/>
      <c r="P23" s="15"/>
      <c r="Q23" s="15"/>
    </row>
    <row r="24" spans="2:22" s="16" customFormat="1" x14ac:dyDescent="0.25">
      <c r="B24" s="149">
        <v>2033</v>
      </c>
      <c r="C24" s="159"/>
      <c r="D24" s="159">
        <v>857.68222639999999</v>
      </c>
      <c r="E24" s="159"/>
      <c r="F24" s="159">
        <v>17807.898369999999</v>
      </c>
      <c r="G24" s="159">
        <v>6394.3126069999998</v>
      </c>
      <c r="H24" s="159"/>
      <c r="I24" s="159"/>
      <c r="J24" s="159"/>
      <c r="K24" s="159"/>
      <c r="L24" s="15"/>
      <c r="M24" s="15"/>
      <c r="N24" s="15"/>
      <c r="O24" s="15"/>
      <c r="P24" s="15"/>
      <c r="Q24" s="15"/>
    </row>
    <row r="25" spans="2:22" x14ac:dyDescent="0.25">
      <c r="B25" s="149">
        <v>2034</v>
      </c>
      <c r="C25" s="159"/>
      <c r="D25" s="159">
        <v>865.20916680000005</v>
      </c>
      <c r="E25" s="159"/>
      <c r="F25" s="159">
        <v>17908.55373</v>
      </c>
      <c r="G25" s="159">
        <v>6434.212227</v>
      </c>
      <c r="H25" s="159"/>
      <c r="I25" s="159"/>
      <c r="J25" s="159"/>
      <c r="K25" s="159"/>
      <c r="R25" s="16"/>
      <c r="S25" s="16"/>
      <c r="T25" s="16"/>
      <c r="U25" s="16"/>
      <c r="V25" s="16"/>
    </row>
    <row r="26" spans="2:22" x14ac:dyDescent="0.25">
      <c r="B26" s="149">
        <v>2035</v>
      </c>
      <c r="C26" s="159"/>
      <c r="D26" s="159">
        <v>873.59305600000005</v>
      </c>
      <c r="E26" s="159"/>
      <c r="F26" s="159">
        <v>18007.28111</v>
      </c>
      <c r="G26" s="159">
        <v>6473.9358739999998</v>
      </c>
      <c r="H26" s="159"/>
      <c r="I26" s="159"/>
      <c r="J26" s="159"/>
      <c r="K26" s="159"/>
      <c r="R26" s="16"/>
      <c r="S26" s="16"/>
      <c r="T26" s="16"/>
      <c r="U26" s="16"/>
      <c r="V26" s="16"/>
    </row>
    <row r="27" spans="2:22" x14ac:dyDescent="0.25">
      <c r="C27" s="160"/>
      <c r="D27" s="160"/>
      <c r="E27" s="160"/>
      <c r="F27" s="160"/>
      <c r="G27" s="160"/>
      <c r="H27" s="160"/>
      <c r="I27" s="160"/>
      <c r="J27" s="160"/>
      <c r="R27" s="37"/>
      <c r="S27" s="37"/>
      <c r="T27" s="37"/>
      <c r="U27" s="37"/>
      <c r="V27" s="37"/>
    </row>
    <row r="28" spans="2:22" s="16" customFormat="1" x14ac:dyDescent="0.25">
      <c r="B28" s="281" t="s">
        <v>188</v>
      </c>
      <c r="C28" s="281"/>
      <c r="D28" s="281"/>
      <c r="E28" s="281"/>
      <c r="F28" s="281"/>
      <c r="G28" s="281"/>
      <c r="H28" s="281"/>
      <c r="I28" s="281"/>
      <c r="J28" s="281"/>
      <c r="K28" s="281"/>
      <c r="L28" s="281"/>
      <c r="M28" s="281"/>
      <c r="N28" s="281"/>
      <c r="O28" s="281"/>
      <c r="P28" s="281"/>
      <c r="Q28" s="281"/>
      <c r="R28" s="37"/>
      <c r="S28" s="37"/>
      <c r="T28" s="37"/>
      <c r="U28" s="37"/>
      <c r="V28" s="37"/>
    </row>
    <row r="29" spans="2:22" x14ac:dyDescent="0.25">
      <c r="B29" s="254" t="s">
        <v>197</v>
      </c>
      <c r="C29" s="255"/>
      <c r="D29" s="255"/>
      <c r="E29" s="255"/>
      <c r="F29" s="255"/>
      <c r="G29" s="255"/>
      <c r="H29" s="255"/>
      <c r="I29" s="255"/>
      <c r="J29" s="255"/>
      <c r="K29" s="255"/>
      <c r="L29" s="255"/>
      <c r="M29" s="255"/>
      <c r="N29" s="255"/>
      <c r="O29" s="255"/>
      <c r="P29" s="255"/>
      <c r="Q29" s="256"/>
      <c r="R29" s="36"/>
      <c r="S29" s="36"/>
      <c r="T29" s="36"/>
      <c r="U29" s="36"/>
      <c r="V29" s="36"/>
    </row>
    <row r="30" spans="2:22" ht="51.75" x14ac:dyDescent="0.25">
      <c r="B30" s="155"/>
      <c r="C30" s="156" t="s">
        <v>198</v>
      </c>
      <c r="D30" s="156" t="s">
        <v>199</v>
      </c>
      <c r="E30" s="156" t="s">
        <v>200</v>
      </c>
      <c r="F30" s="156" t="s">
        <v>201</v>
      </c>
      <c r="G30" s="156" t="s">
        <v>202</v>
      </c>
      <c r="H30" s="156" t="s">
        <v>203</v>
      </c>
      <c r="I30" s="156" t="s">
        <v>204</v>
      </c>
      <c r="J30" s="156" t="s">
        <v>205</v>
      </c>
      <c r="K30" s="156" t="s">
        <v>206</v>
      </c>
      <c r="L30" s="156" t="s">
        <v>207</v>
      </c>
      <c r="M30" s="156" t="s">
        <v>208</v>
      </c>
      <c r="N30" s="156" t="s">
        <v>209</v>
      </c>
      <c r="O30" s="156" t="s">
        <v>210</v>
      </c>
      <c r="P30" s="156" t="s">
        <v>211</v>
      </c>
      <c r="Q30" s="156" t="s">
        <v>212</v>
      </c>
      <c r="R30" s="36"/>
      <c r="S30" s="36"/>
      <c r="T30" s="36"/>
      <c r="U30" s="36"/>
      <c r="V30" s="36"/>
    </row>
    <row r="31" spans="2:22" x14ac:dyDescent="0.25">
      <c r="B31" s="157">
        <v>2019</v>
      </c>
      <c r="C31" s="158">
        <v>3225.6994110000001</v>
      </c>
      <c r="D31" s="158">
        <v>247.7815209</v>
      </c>
      <c r="E31" s="158">
        <v>315.10988880000002</v>
      </c>
      <c r="F31" s="158">
        <v>7045.7334440000004</v>
      </c>
      <c r="G31" s="158"/>
      <c r="H31" s="158"/>
      <c r="I31" s="158"/>
      <c r="J31" s="158"/>
      <c r="K31" s="158"/>
      <c r="L31" s="158"/>
      <c r="M31" s="158"/>
      <c r="N31" s="158"/>
      <c r="O31" s="158"/>
      <c r="P31" s="158"/>
      <c r="Q31" s="158"/>
      <c r="R31" s="36"/>
      <c r="S31" s="36"/>
      <c r="T31" s="36"/>
      <c r="U31" s="36"/>
      <c r="V31" s="36"/>
    </row>
    <row r="32" spans="2:22" x14ac:dyDescent="0.25">
      <c r="B32" s="157">
        <v>2020</v>
      </c>
      <c r="C32" s="158">
        <v>3275.204463</v>
      </c>
      <c r="D32" s="158">
        <v>248.50146989999999</v>
      </c>
      <c r="E32" s="158">
        <v>317.8057106</v>
      </c>
      <c r="F32" s="158">
        <v>7121.5316050000001</v>
      </c>
      <c r="G32" s="158"/>
      <c r="H32" s="158"/>
      <c r="I32" s="158"/>
      <c r="J32" s="158"/>
      <c r="K32" s="158"/>
      <c r="L32" s="158"/>
      <c r="M32" s="158"/>
      <c r="N32" s="158"/>
      <c r="O32" s="158"/>
      <c r="P32" s="158"/>
      <c r="Q32" s="158"/>
      <c r="R32" s="36"/>
      <c r="S32" s="36"/>
      <c r="T32" s="36"/>
      <c r="U32" s="36"/>
      <c r="V32" s="36"/>
    </row>
    <row r="33" spans="2:22" x14ac:dyDescent="0.25">
      <c r="B33" s="149">
        <v>2021</v>
      </c>
      <c r="C33" s="159">
        <v>3277.3040700000001</v>
      </c>
      <c r="D33" s="159">
        <v>247.20377909999999</v>
      </c>
      <c r="E33" s="159">
        <v>316.76087769999998</v>
      </c>
      <c r="F33" s="159">
        <v>7112.4303849999997</v>
      </c>
      <c r="G33" s="159"/>
      <c r="H33" s="159"/>
      <c r="I33" s="159"/>
      <c r="J33" s="159"/>
      <c r="K33" s="159"/>
      <c r="L33" s="159"/>
      <c r="M33" s="159"/>
      <c r="N33" s="159"/>
      <c r="O33" s="159"/>
      <c r="P33" s="159"/>
      <c r="Q33" s="159"/>
      <c r="R33" s="36"/>
      <c r="S33" s="36"/>
      <c r="T33" s="36"/>
      <c r="U33" s="36"/>
      <c r="V33" s="36"/>
    </row>
    <row r="34" spans="2:22" x14ac:dyDescent="0.25">
      <c r="B34" s="149">
        <v>2022</v>
      </c>
      <c r="C34" s="159">
        <v>3314.1581150000002</v>
      </c>
      <c r="D34" s="159">
        <v>247.23400889999999</v>
      </c>
      <c r="E34" s="159">
        <v>319.76565210000001</v>
      </c>
      <c r="F34" s="159">
        <v>7168.8546489999999</v>
      </c>
      <c r="G34" s="159"/>
      <c r="H34" s="159"/>
      <c r="I34" s="159"/>
      <c r="J34" s="159"/>
      <c r="K34" s="159"/>
      <c r="L34" s="159"/>
      <c r="M34" s="159"/>
      <c r="N34" s="159"/>
      <c r="O34" s="159"/>
      <c r="P34" s="159"/>
      <c r="Q34" s="159"/>
      <c r="R34" s="36"/>
      <c r="S34" s="36"/>
      <c r="T34" s="36"/>
      <c r="U34" s="36"/>
      <c r="V34" s="36"/>
    </row>
    <row r="35" spans="2:22" x14ac:dyDescent="0.25">
      <c r="B35" s="149">
        <v>2023</v>
      </c>
      <c r="C35" s="159">
        <v>3350.0970170000001</v>
      </c>
      <c r="D35" s="159">
        <v>247.31571930000001</v>
      </c>
      <c r="E35" s="159">
        <v>323.3194292</v>
      </c>
      <c r="F35" s="159">
        <v>7221.7003299999997</v>
      </c>
      <c r="G35" s="159"/>
      <c r="H35" s="159"/>
      <c r="I35" s="159"/>
      <c r="J35" s="159"/>
      <c r="K35" s="159"/>
      <c r="L35" s="159"/>
      <c r="M35" s="159"/>
      <c r="N35" s="159"/>
      <c r="O35" s="159"/>
      <c r="P35" s="159"/>
      <c r="Q35" s="159"/>
      <c r="R35" s="36"/>
      <c r="S35" s="36"/>
      <c r="T35" s="36"/>
      <c r="U35" s="36"/>
      <c r="V35" s="36"/>
    </row>
    <row r="36" spans="2:22" x14ac:dyDescent="0.25">
      <c r="B36" s="149">
        <v>2024</v>
      </c>
      <c r="C36" s="159">
        <v>3379.2788390000001</v>
      </c>
      <c r="D36" s="159">
        <v>247.02604160000001</v>
      </c>
      <c r="E36" s="159">
        <v>326.30753270000002</v>
      </c>
      <c r="F36" s="159">
        <v>7263.1828509999996</v>
      </c>
      <c r="G36" s="159"/>
      <c r="H36" s="159"/>
      <c r="I36" s="159"/>
      <c r="J36" s="159"/>
      <c r="K36" s="159"/>
      <c r="L36" s="159"/>
      <c r="M36" s="159"/>
      <c r="N36" s="159"/>
      <c r="O36" s="159"/>
      <c r="P36" s="159"/>
      <c r="Q36" s="159"/>
      <c r="R36" s="36"/>
      <c r="S36" s="36"/>
      <c r="T36" s="36"/>
      <c r="U36" s="36"/>
      <c r="V36" s="36"/>
    </row>
    <row r="37" spans="2:22" x14ac:dyDescent="0.25">
      <c r="B37" s="149">
        <v>2025</v>
      </c>
      <c r="C37" s="159">
        <v>3406.2385730000001</v>
      </c>
      <c r="D37" s="159">
        <v>246.63605029999999</v>
      </c>
      <c r="E37" s="159">
        <v>329.81204309999998</v>
      </c>
      <c r="F37" s="159">
        <v>7300.660089</v>
      </c>
      <c r="G37" s="159"/>
      <c r="H37" s="159"/>
      <c r="I37" s="159"/>
      <c r="J37" s="159"/>
      <c r="K37" s="159"/>
      <c r="L37" s="159"/>
      <c r="M37" s="159"/>
      <c r="N37" s="159"/>
      <c r="O37" s="159"/>
      <c r="P37" s="159"/>
      <c r="Q37" s="159"/>
      <c r="R37" s="36"/>
      <c r="S37" s="36"/>
      <c r="T37" s="36"/>
      <c r="U37" s="36"/>
      <c r="V37" s="36"/>
    </row>
    <row r="38" spans="2:22" x14ac:dyDescent="0.25">
      <c r="B38" s="149">
        <v>2026</v>
      </c>
      <c r="C38" s="159">
        <v>3433.260808</v>
      </c>
      <c r="D38" s="159">
        <v>246.22854040000001</v>
      </c>
      <c r="E38" s="159">
        <v>333.93457469999998</v>
      </c>
      <c r="F38" s="159">
        <v>7336.9377930000001</v>
      </c>
      <c r="G38" s="159"/>
      <c r="H38" s="159"/>
      <c r="I38" s="159"/>
      <c r="J38" s="159"/>
      <c r="K38" s="159"/>
      <c r="L38" s="159"/>
      <c r="M38" s="159"/>
      <c r="N38" s="159"/>
      <c r="O38" s="159"/>
      <c r="P38" s="159"/>
      <c r="Q38" s="159"/>
      <c r="R38" s="36"/>
      <c r="S38" s="36"/>
      <c r="T38" s="36"/>
      <c r="U38" s="36"/>
      <c r="V38" s="36"/>
    </row>
    <row r="39" spans="2:22" x14ac:dyDescent="0.25">
      <c r="B39" s="149">
        <v>2027</v>
      </c>
      <c r="C39" s="159">
        <v>3459.737599</v>
      </c>
      <c r="D39" s="159">
        <v>245.80291930000001</v>
      </c>
      <c r="E39" s="159">
        <v>338.40867550000002</v>
      </c>
      <c r="F39" s="159">
        <v>7373.7532099999999</v>
      </c>
      <c r="G39" s="159"/>
      <c r="H39" s="159"/>
      <c r="I39" s="159"/>
      <c r="J39" s="159"/>
      <c r="K39" s="159"/>
      <c r="L39" s="159"/>
      <c r="M39" s="159"/>
      <c r="N39" s="159"/>
      <c r="O39" s="159"/>
      <c r="P39" s="159"/>
      <c r="Q39" s="159"/>
      <c r="R39" s="36"/>
      <c r="S39" s="36"/>
      <c r="T39" s="36"/>
      <c r="U39" s="36"/>
      <c r="V39" s="36"/>
    </row>
    <row r="40" spans="2:22" x14ac:dyDescent="0.25">
      <c r="B40" s="149">
        <v>2028</v>
      </c>
      <c r="C40" s="159">
        <v>3486.0007890000002</v>
      </c>
      <c r="D40" s="159">
        <v>245.2998417</v>
      </c>
      <c r="E40" s="159">
        <v>342.96210280000003</v>
      </c>
      <c r="F40" s="159">
        <v>7411.0735139999997</v>
      </c>
      <c r="G40" s="159"/>
      <c r="H40" s="159"/>
      <c r="I40" s="159"/>
      <c r="J40" s="159"/>
      <c r="K40" s="159"/>
      <c r="L40" s="159"/>
      <c r="M40" s="159"/>
      <c r="N40" s="159"/>
      <c r="O40" s="159"/>
      <c r="P40" s="159"/>
      <c r="Q40" s="159"/>
      <c r="R40" s="36"/>
      <c r="S40" s="36"/>
      <c r="T40" s="36"/>
      <c r="U40" s="36"/>
      <c r="V40" s="36"/>
    </row>
    <row r="41" spans="2:22" x14ac:dyDescent="0.25">
      <c r="B41" s="149">
        <v>2029</v>
      </c>
      <c r="C41" s="159">
        <v>3510.6201070000002</v>
      </c>
      <c r="D41" s="159">
        <v>244.8096366</v>
      </c>
      <c r="E41" s="159">
        <v>347.734961</v>
      </c>
      <c r="F41" s="159">
        <v>7448.3926549999996</v>
      </c>
      <c r="G41" s="159"/>
      <c r="H41" s="159"/>
      <c r="I41" s="159"/>
      <c r="J41" s="159"/>
      <c r="K41" s="159"/>
      <c r="L41" s="159"/>
      <c r="M41" s="159"/>
      <c r="N41" s="159"/>
      <c r="O41" s="159"/>
      <c r="P41" s="159"/>
      <c r="Q41" s="159"/>
      <c r="R41" s="36"/>
      <c r="S41" s="36"/>
      <c r="T41" s="36"/>
      <c r="U41" s="36"/>
      <c r="V41" s="36"/>
    </row>
    <row r="42" spans="2:22" x14ac:dyDescent="0.25">
      <c r="B42" s="149">
        <v>2030</v>
      </c>
      <c r="C42" s="159">
        <v>3534.96704</v>
      </c>
      <c r="D42" s="159">
        <v>244.49317110000001</v>
      </c>
      <c r="E42" s="159">
        <v>352.85508800000002</v>
      </c>
      <c r="F42" s="159">
        <v>7485.296456</v>
      </c>
      <c r="G42" s="159"/>
      <c r="H42" s="159"/>
      <c r="I42" s="159"/>
      <c r="J42" s="159"/>
      <c r="K42" s="159"/>
      <c r="L42" s="159"/>
      <c r="M42" s="159"/>
      <c r="N42" s="159"/>
      <c r="O42" s="159"/>
      <c r="P42" s="159"/>
      <c r="Q42" s="159"/>
      <c r="R42" s="16"/>
      <c r="S42" s="16"/>
      <c r="T42" s="16"/>
      <c r="U42" s="16"/>
      <c r="V42" s="16"/>
    </row>
    <row r="43" spans="2:22" x14ac:dyDescent="0.25">
      <c r="B43" s="149">
        <v>2031</v>
      </c>
      <c r="C43" s="159">
        <v>3559.1600520000002</v>
      </c>
      <c r="D43" s="159">
        <v>244.28246799999999</v>
      </c>
      <c r="E43" s="159">
        <v>358.46492899999998</v>
      </c>
      <c r="F43" s="159">
        <v>7520.4618989999999</v>
      </c>
      <c r="G43" s="159"/>
      <c r="H43" s="159"/>
      <c r="I43" s="159"/>
      <c r="J43" s="159"/>
      <c r="K43" s="159"/>
      <c r="L43" s="159"/>
      <c r="M43" s="159"/>
      <c r="N43" s="159"/>
      <c r="O43" s="159"/>
      <c r="P43" s="159"/>
      <c r="Q43" s="159"/>
      <c r="R43" s="16"/>
      <c r="S43" s="16"/>
      <c r="T43" s="16"/>
      <c r="U43" s="16"/>
      <c r="V43" s="16"/>
    </row>
    <row r="44" spans="2:22" x14ac:dyDescent="0.25">
      <c r="B44" s="149">
        <v>2032</v>
      </c>
      <c r="C44" s="159">
        <v>3583.404074</v>
      </c>
      <c r="D44" s="159">
        <v>244.15190250000001</v>
      </c>
      <c r="E44" s="159">
        <v>364.50252169999999</v>
      </c>
      <c r="F44" s="159">
        <v>7553.4906650000003</v>
      </c>
      <c r="G44" s="159"/>
      <c r="H44" s="159"/>
      <c r="I44" s="159"/>
      <c r="J44" s="159"/>
      <c r="K44" s="159"/>
      <c r="L44" s="159"/>
      <c r="M44" s="159"/>
      <c r="N44" s="159"/>
      <c r="O44" s="159"/>
      <c r="P44" s="159"/>
      <c r="Q44" s="159"/>
      <c r="R44" s="16"/>
      <c r="S44" s="16"/>
      <c r="T44" s="16"/>
      <c r="U44" s="16"/>
      <c r="V44" s="16"/>
    </row>
    <row r="45" spans="2:22" x14ac:dyDescent="0.25">
      <c r="R45" s="16"/>
      <c r="S45" s="16"/>
      <c r="T45" s="16"/>
      <c r="U45" s="16"/>
      <c r="V45" s="16"/>
    </row>
    <row r="46" spans="2:22" x14ac:dyDescent="0.25">
      <c r="R46" s="16"/>
      <c r="S46" s="16"/>
      <c r="T46" s="16"/>
      <c r="U46" s="16"/>
      <c r="V46" s="16"/>
    </row>
    <row r="47" spans="2:22" x14ac:dyDescent="0.25">
      <c r="R47" s="16"/>
      <c r="S47" s="16"/>
      <c r="T47" s="16"/>
      <c r="U47" s="16"/>
      <c r="V47" s="16"/>
    </row>
  </sheetData>
  <sheetProtection algorithmName="SHA-512" hashValue="89tPzPyzUDzqrRoXSLgFYjue6yZsmi4/vVPfkP1F2VnK8DmUXmDB90XLJ86zvrcGwqVKyO0U+1X2j9U3Qs/f8g==" saltValue="E28RLRHiPOn/RyClqYrr1A==" spinCount="100000" sheet="1" objects="1" scenarios="1"/>
  <mergeCells count="9">
    <mergeCell ref="B29:Q29"/>
    <mergeCell ref="B28:Q28"/>
    <mergeCell ref="B8:K8"/>
    <mergeCell ref="B5:Q5"/>
    <mergeCell ref="B1:Q1"/>
    <mergeCell ref="B2:Q2"/>
    <mergeCell ref="C6:P6"/>
    <mergeCell ref="C3:M3"/>
    <mergeCell ref="C4:M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55D4-755E-4828-A2BB-7F4EB6D97BEC}">
  <sheetPr>
    <tabColor theme="6" tint="0.79998168889431442"/>
  </sheetPr>
  <dimension ref="B1:X157"/>
  <sheetViews>
    <sheetView zoomScale="89" zoomScaleNormal="89" workbookViewId="0">
      <selection activeCell="B3" sqref="B3"/>
    </sheetView>
  </sheetViews>
  <sheetFormatPr defaultRowHeight="15.75" x14ac:dyDescent="0.25"/>
  <cols>
    <col min="1" max="1" width="2.125" customWidth="1"/>
    <col min="2" max="6" width="15.625" style="15" customWidth="1"/>
    <col min="7" max="7" width="2.125" style="15" customWidth="1"/>
    <col min="8" max="12" width="15.625" style="15" customWidth="1"/>
    <col min="13" max="13" width="1.75" style="15" customWidth="1"/>
    <col min="14" max="18" width="15.625" style="15" customWidth="1"/>
    <col min="19" max="19" width="2.125" style="15" customWidth="1"/>
    <col min="20" max="24" width="15.625" style="15" customWidth="1"/>
  </cols>
  <sheetData>
    <row r="1" spans="2:24" s="4" customFormat="1" ht="15" x14ac:dyDescent="0.2">
      <c r="B1" s="258" t="s">
        <v>213</v>
      </c>
      <c r="C1" s="258"/>
      <c r="D1" s="258"/>
      <c r="E1" s="258"/>
      <c r="F1" s="258"/>
      <c r="G1" s="258"/>
      <c r="H1" s="258"/>
      <c r="I1" s="258"/>
      <c r="J1" s="258"/>
      <c r="K1" s="258"/>
      <c r="L1" s="258"/>
      <c r="M1" s="161"/>
      <c r="N1" s="161"/>
      <c r="O1" s="161"/>
      <c r="P1" s="5"/>
      <c r="Q1" s="5"/>
      <c r="R1" s="5"/>
      <c r="S1" s="5"/>
      <c r="T1" s="5"/>
      <c r="U1" s="5"/>
      <c r="V1" s="5"/>
      <c r="W1" s="5"/>
      <c r="X1" s="5"/>
    </row>
    <row r="2" spans="2:24" s="5" customFormat="1" ht="15.75" customHeight="1" x14ac:dyDescent="0.2">
      <c r="B2" s="266" t="str">
        <f>'Admin Info'!B6</f>
        <v>Pacific Gas and Electric Company (PG&amp;E)</v>
      </c>
      <c r="C2" s="271"/>
      <c r="D2" s="271"/>
      <c r="E2" s="271"/>
      <c r="F2" s="271"/>
      <c r="G2" s="271"/>
      <c r="H2" s="271"/>
      <c r="I2" s="271"/>
      <c r="J2" s="271"/>
      <c r="K2" s="271"/>
      <c r="L2" s="271"/>
      <c r="M2" s="32"/>
      <c r="N2" s="32"/>
    </row>
    <row r="3" spans="2:24" s="5" customFormat="1" ht="12.75" x14ac:dyDescent="0.2">
      <c r="C3" s="271"/>
      <c r="D3" s="271"/>
      <c r="E3" s="271"/>
      <c r="F3" s="271"/>
    </row>
    <row r="4" spans="2:24" s="5" customFormat="1" ht="12.75" x14ac:dyDescent="0.2">
      <c r="C4" s="271"/>
      <c r="D4" s="271"/>
      <c r="E4" s="271"/>
      <c r="F4" s="271"/>
    </row>
    <row r="5" spans="2:24" s="4" customFormat="1" ht="30.75" customHeight="1" x14ac:dyDescent="0.2">
      <c r="B5" s="286" t="s">
        <v>214</v>
      </c>
      <c r="C5" s="286"/>
      <c r="D5" s="286"/>
      <c r="E5" s="286"/>
      <c r="F5" s="286"/>
      <c r="G5" s="286"/>
      <c r="H5" s="286"/>
      <c r="I5" s="286"/>
      <c r="J5" s="286"/>
      <c r="K5" s="286"/>
      <c r="L5" s="286"/>
      <c r="M5" s="162"/>
      <c r="N5" s="162"/>
      <c r="O5" s="5"/>
      <c r="P5" s="5"/>
      <c r="Q5" s="5"/>
      <c r="R5" s="5"/>
      <c r="S5" s="5"/>
      <c r="T5" s="5"/>
      <c r="U5" s="5"/>
      <c r="V5" s="5"/>
      <c r="W5" s="5"/>
      <c r="X5" s="5"/>
    </row>
    <row r="7" spans="2:24" x14ac:dyDescent="0.25">
      <c r="B7" s="281" t="s">
        <v>215</v>
      </c>
      <c r="C7" s="281"/>
      <c r="D7" s="281"/>
      <c r="E7" s="281"/>
      <c r="F7" s="281"/>
    </row>
    <row r="8" spans="2:24" s="16" customFormat="1" x14ac:dyDescent="0.25">
      <c r="B8" s="283" t="s">
        <v>216</v>
      </c>
      <c r="C8" s="284"/>
      <c r="D8" s="284"/>
      <c r="E8" s="284"/>
      <c r="F8" s="285"/>
      <c r="G8" s="15"/>
      <c r="H8" s="283" t="s">
        <v>217</v>
      </c>
      <c r="I8" s="284"/>
      <c r="J8" s="284"/>
      <c r="K8" s="284"/>
      <c r="L8" s="285"/>
      <c r="M8" s="15"/>
      <c r="N8" s="283" t="s">
        <v>218</v>
      </c>
      <c r="O8" s="284"/>
      <c r="P8" s="284"/>
      <c r="Q8" s="284"/>
      <c r="R8" s="285"/>
      <c r="S8" s="15"/>
      <c r="T8" s="283" t="s">
        <v>219</v>
      </c>
      <c r="U8" s="284"/>
      <c r="V8" s="284"/>
      <c r="W8" s="284"/>
      <c r="X8" s="285"/>
    </row>
    <row r="9" spans="2:24" x14ac:dyDescent="0.25">
      <c r="B9" s="156" t="s">
        <v>220</v>
      </c>
      <c r="C9" s="156" t="s">
        <v>221</v>
      </c>
      <c r="D9" s="156" t="s">
        <v>222</v>
      </c>
      <c r="E9" s="156" t="s">
        <v>223</v>
      </c>
      <c r="F9" s="156" t="s">
        <v>224</v>
      </c>
      <c r="H9" s="156" t="s">
        <v>220</v>
      </c>
      <c r="I9" s="156" t="s">
        <v>221</v>
      </c>
      <c r="J9" s="156" t="s">
        <v>222</v>
      </c>
      <c r="K9" s="156" t="s">
        <v>223</v>
      </c>
      <c r="L9" s="156" t="s">
        <v>224</v>
      </c>
      <c r="N9" s="156" t="s">
        <v>220</v>
      </c>
      <c r="O9" s="156" t="s">
        <v>221</v>
      </c>
      <c r="P9" s="156" t="s">
        <v>222</v>
      </c>
      <c r="Q9" s="156" t="s">
        <v>223</v>
      </c>
      <c r="R9" s="156" t="s">
        <v>224</v>
      </c>
      <c r="T9" s="156" t="s">
        <v>220</v>
      </c>
      <c r="U9" s="156" t="s">
        <v>221</v>
      </c>
      <c r="V9" s="156" t="s">
        <v>222</v>
      </c>
      <c r="W9" s="156" t="s">
        <v>223</v>
      </c>
      <c r="X9" s="156" t="s">
        <v>224</v>
      </c>
    </row>
    <row r="10" spans="2:24" x14ac:dyDescent="0.25">
      <c r="B10" s="149" t="s">
        <v>225</v>
      </c>
      <c r="C10" s="159" t="s">
        <v>226</v>
      </c>
      <c r="D10" s="159" t="s">
        <v>227</v>
      </c>
      <c r="E10" s="159" t="s">
        <v>163</v>
      </c>
      <c r="F10" s="159" t="s">
        <v>163</v>
      </c>
      <c r="H10" s="149" t="s">
        <v>225</v>
      </c>
      <c r="I10" s="163" t="s">
        <v>228</v>
      </c>
      <c r="J10" s="163" t="s">
        <v>229</v>
      </c>
      <c r="K10" s="163" t="s">
        <v>163</v>
      </c>
      <c r="L10" s="163" t="s">
        <v>163</v>
      </c>
      <c r="N10" s="149" t="s">
        <v>225</v>
      </c>
      <c r="O10" s="163" t="s">
        <v>228</v>
      </c>
      <c r="P10" s="163" t="s">
        <v>229</v>
      </c>
      <c r="Q10" s="163" t="s">
        <v>163</v>
      </c>
      <c r="R10" s="163" t="s">
        <v>163</v>
      </c>
      <c r="T10" s="149" t="s">
        <v>225</v>
      </c>
      <c r="U10" s="163" t="s">
        <v>228</v>
      </c>
      <c r="V10" s="163" t="s">
        <v>229</v>
      </c>
      <c r="W10" s="163" t="s">
        <v>163</v>
      </c>
      <c r="X10" s="163" t="s">
        <v>163</v>
      </c>
    </row>
    <row r="11" spans="2:24" x14ac:dyDescent="0.25">
      <c r="B11" s="149" t="s">
        <v>225</v>
      </c>
      <c r="C11" s="163" t="s">
        <v>230</v>
      </c>
      <c r="D11" s="163"/>
      <c r="E11" s="163"/>
      <c r="F11" s="163"/>
      <c r="H11" s="149" t="s">
        <v>225</v>
      </c>
      <c r="I11" s="163" t="s">
        <v>230</v>
      </c>
      <c r="J11" s="163"/>
      <c r="K11" s="163"/>
      <c r="L11" s="163"/>
      <c r="N11" s="149" t="s">
        <v>225</v>
      </c>
      <c r="O11" s="163" t="s">
        <v>230</v>
      </c>
      <c r="P11" s="163"/>
      <c r="Q11" s="163"/>
      <c r="R11" s="163"/>
      <c r="T11" s="149" t="s">
        <v>225</v>
      </c>
      <c r="U11" s="163" t="s">
        <v>230</v>
      </c>
      <c r="V11" s="163"/>
      <c r="W11" s="163"/>
      <c r="X11" s="163"/>
    </row>
    <row r="12" spans="2:24" x14ac:dyDescent="0.25">
      <c r="B12" s="149" t="s">
        <v>225</v>
      </c>
      <c r="C12" s="163"/>
      <c r="D12" s="163"/>
      <c r="E12" s="163"/>
      <c r="F12" s="163"/>
      <c r="H12" s="149" t="s">
        <v>225</v>
      </c>
      <c r="I12" s="163"/>
      <c r="J12" s="163"/>
      <c r="K12" s="163"/>
      <c r="L12" s="163"/>
      <c r="N12" s="149" t="s">
        <v>225</v>
      </c>
      <c r="O12" s="163"/>
      <c r="P12" s="163"/>
      <c r="Q12" s="163"/>
      <c r="R12" s="163"/>
      <c r="T12" s="149" t="s">
        <v>225</v>
      </c>
      <c r="U12" s="163"/>
      <c r="V12" s="163"/>
      <c r="W12" s="163"/>
      <c r="X12" s="163"/>
    </row>
    <row r="13" spans="2:24" x14ac:dyDescent="0.25">
      <c r="B13" s="149" t="s">
        <v>225</v>
      </c>
      <c r="C13" s="163"/>
      <c r="D13" s="163"/>
      <c r="E13" s="163"/>
      <c r="F13" s="163"/>
      <c r="H13" s="149" t="s">
        <v>225</v>
      </c>
      <c r="I13" s="163"/>
      <c r="J13" s="163"/>
      <c r="K13" s="163"/>
      <c r="L13" s="163"/>
      <c r="N13" s="149" t="s">
        <v>225</v>
      </c>
      <c r="O13" s="163"/>
      <c r="P13" s="163"/>
      <c r="Q13" s="163"/>
      <c r="R13" s="163"/>
      <c r="T13" s="149" t="s">
        <v>225</v>
      </c>
      <c r="U13" s="163"/>
      <c r="V13" s="163"/>
      <c r="W13" s="163"/>
      <c r="X13" s="163"/>
    </row>
    <row r="14" spans="2:24" x14ac:dyDescent="0.25">
      <c r="B14" s="149" t="s">
        <v>225</v>
      </c>
      <c r="C14" s="163"/>
      <c r="D14" s="163"/>
      <c r="E14" s="163"/>
      <c r="F14" s="163"/>
      <c r="H14" s="149" t="s">
        <v>225</v>
      </c>
      <c r="I14" s="163"/>
      <c r="J14" s="163"/>
      <c r="K14" s="163"/>
      <c r="L14" s="163"/>
      <c r="N14" s="149" t="s">
        <v>225</v>
      </c>
      <c r="O14" s="163"/>
      <c r="P14" s="163"/>
      <c r="Q14" s="163"/>
      <c r="R14" s="163"/>
      <c r="T14" s="149" t="s">
        <v>225</v>
      </c>
      <c r="U14" s="163"/>
      <c r="V14" s="163"/>
      <c r="W14" s="163"/>
      <c r="X14" s="163"/>
    </row>
    <row r="15" spans="2:24" x14ac:dyDescent="0.25">
      <c r="B15" s="149" t="s">
        <v>230</v>
      </c>
      <c r="C15" s="163"/>
      <c r="D15" s="163"/>
      <c r="E15" s="163"/>
      <c r="F15" s="163"/>
      <c r="H15" s="149" t="s">
        <v>230</v>
      </c>
      <c r="I15" s="163"/>
      <c r="J15" s="163"/>
      <c r="K15" s="163"/>
      <c r="L15" s="163"/>
      <c r="N15" s="149" t="s">
        <v>230</v>
      </c>
      <c r="O15" s="163"/>
      <c r="P15" s="163"/>
      <c r="Q15" s="163"/>
      <c r="R15" s="163"/>
      <c r="T15" s="149" t="s">
        <v>230</v>
      </c>
      <c r="U15" s="163"/>
      <c r="V15" s="163"/>
      <c r="W15" s="163"/>
      <c r="X15" s="163"/>
    </row>
    <row r="16" spans="2:24" x14ac:dyDescent="0.25">
      <c r="B16" s="149" t="s">
        <v>231</v>
      </c>
      <c r="C16" s="163"/>
      <c r="D16" s="163"/>
      <c r="E16" s="163"/>
      <c r="F16" s="163"/>
      <c r="H16" s="149" t="s">
        <v>231</v>
      </c>
      <c r="I16" s="163"/>
      <c r="J16" s="163"/>
      <c r="K16" s="163"/>
      <c r="L16" s="163"/>
      <c r="N16" s="149" t="s">
        <v>231</v>
      </c>
      <c r="O16" s="163"/>
      <c r="P16" s="163"/>
      <c r="Q16" s="163"/>
      <c r="R16" s="163"/>
      <c r="T16" s="149" t="s">
        <v>231</v>
      </c>
      <c r="U16" s="163"/>
      <c r="V16" s="163"/>
      <c r="W16" s="163"/>
      <c r="X16" s="163"/>
    </row>
    <row r="17" spans="2:24" x14ac:dyDescent="0.25">
      <c r="B17" s="149" t="s">
        <v>231</v>
      </c>
      <c r="C17" s="163"/>
      <c r="D17" s="163"/>
      <c r="E17" s="163"/>
      <c r="F17" s="163"/>
      <c r="H17" s="149" t="s">
        <v>231</v>
      </c>
      <c r="I17" s="163"/>
      <c r="J17" s="163"/>
      <c r="K17" s="163"/>
      <c r="L17" s="163"/>
      <c r="N17" s="149" t="s">
        <v>231</v>
      </c>
      <c r="O17" s="163"/>
      <c r="P17" s="163"/>
      <c r="Q17" s="163"/>
      <c r="R17" s="163"/>
      <c r="T17" s="149" t="s">
        <v>231</v>
      </c>
      <c r="U17" s="163"/>
      <c r="V17" s="163"/>
      <c r="W17" s="163"/>
      <c r="X17" s="163"/>
    </row>
    <row r="18" spans="2:24" x14ac:dyDescent="0.25">
      <c r="B18" s="149" t="s">
        <v>231</v>
      </c>
      <c r="C18" s="163"/>
      <c r="D18" s="163"/>
      <c r="E18" s="163"/>
      <c r="F18" s="163"/>
      <c r="H18" s="149" t="s">
        <v>231</v>
      </c>
      <c r="I18" s="163"/>
      <c r="J18" s="163"/>
      <c r="K18" s="163"/>
      <c r="L18" s="163"/>
      <c r="N18" s="149" t="s">
        <v>231</v>
      </c>
      <c r="O18" s="163"/>
      <c r="P18" s="163"/>
      <c r="Q18" s="163"/>
      <c r="R18" s="163"/>
      <c r="T18" s="149" t="s">
        <v>231</v>
      </c>
      <c r="U18" s="163"/>
      <c r="V18" s="163"/>
      <c r="W18" s="163"/>
      <c r="X18" s="163"/>
    </row>
    <row r="19" spans="2:24" x14ac:dyDescent="0.25">
      <c r="B19" s="149" t="s">
        <v>231</v>
      </c>
      <c r="C19" s="163"/>
      <c r="D19" s="163"/>
      <c r="E19" s="163"/>
      <c r="F19" s="163"/>
      <c r="H19" s="149" t="s">
        <v>231</v>
      </c>
      <c r="I19" s="163"/>
      <c r="J19" s="163"/>
      <c r="K19" s="163"/>
      <c r="L19" s="163"/>
      <c r="N19" s="149" t="s">
        <v>231</v>
      </c>
      <c r="O19" s="163"/>
      <c r="P19" s="163"/>
      <c r="Q19" s="163"/>
      <c r="R19" s="163"/>
      <c r="T19" s="149" t="s">
        <v>231</v>
      </c>
      <c r="U19" s="163"/>
      <c r="V19" s="163"/>
      <c r="W19" s="163"/>
      <c r="X19" s="163"/>
    </row>
    <row r="20" spans="2:24" x14ac:dyDescent="0.25">
      <c r="B20" s="149" t="s">
        <v>231</v>
      </c>
      <c r="C20" s="163"/>
      <c r="D20" s="163"/>
      <c r="E20" s="163"/>
      <c r="F20" s="163"/>
      <c r="H20" s="149" t="s">
        <v>231</v>
      </c>
      <c r="I20" s="163"/>
      <c r="J20" s="163"/>
      <c r="K20" s="163"/>
      <c r="L20" s="163"/>
      <c r="N20" s="149" t="s">
        <v>231</v>
      </c>
      <c r="O20" s="163"/>
      <c r="P20" s="163"/>
      <c r="Q20" s="163"/>
      <c r="R20" s="163"/>
      <c r="T20" s="149" t="s">
        <v>231</v>
      </c>
      <c r="U20" s="163"/>
      <c r="V20" s="163"/>
      <c r="W20" s="163"/>
      <c r="X20" s="163"/>
    </row>
    <row r="21" spans="2:24" x14ac:dyDescent="0.25">
      <c r="B21" s="149" t="s">
        <v>231</v>
      </c>
      <c r="C21" s="163"/>
      <c r="D21" s="163"/>
      <c r="E21" s="163"/>
      <c r="F21" s="163"/>
      <c r="H21" s="149" t="s">
        <v>231</v>
      </c>
      <c r="I21" s="163"/>
      <c r="J21" s="163"/>
      <c r="K21" s="163"/>
      <c r="L21" s="163"/>
      <c r="N21" s="149" t="s">
        <v>231</v>
      </c>
      <c r="O21" s="163"/>
      <c r="P21" s="163"/>
      <c r="Q21" s="163"/>
      <c r="R21" s="163"/>
      <c r="T21" s="149" t="s">
        <v>231</v>
      </c>
      <c r="U21" s="163"/>
      <c r="V21" s="163"/>
      <c r="W21" s="163"/>
      <c r="X21" s="163"/>
    </row>
    <row r="22" spans="2:24" s="16" customFormat="1" x14ac:dyDescent="0.25">
      <c r="B22" s="149" t="s">
        <v>230</v>
      </c>
      <c r="C22" s="163"/>
      <c r="D22" s="163"/>
      <c r="E22" s="163"/>
      <c r="F22" s="163"/>
      <c r="G22" s="15"/>
      <c r="H22" s="149" t="s">
        <v>230</v>
      </c>
      <c r="I22" s="163"/>
      <c r="J22" s="163"/>
      <c r="K22" s="163"/>
      <c r="L22" s="163"/>
      <c r="M22" s="15"/>
      <c r="N22" s="149" t="s">
        <v>230</v>
      </c>
      <c r="O22" s="163"/>
      <c r="P22" s="163"/>
      <c r="Q22" s="163"/>
      <c r="R22" s="163"/>
      <c r="S22" s="15"/>
      <c r="T22" s="149" t="s">
        <v>230</v>
      </c>
      <c r="U22" s="163"/>
      <c r="V22" s="163"/>
      <c r="W22" s="163"/>
      <c r="X22" s="163"/>
    </row>
    <row r="23" spans="2:24" x14ac:dyDescent="0.25">
      <c r="B23" s="149" t="s">
        <v>232</v>
      </c>
      <c r="C23" s="163"/>
      <c r="D23" s="163"/>
      <c r="E23" s="163"/>
      <c r="F23" s="163"/>
      <c r="H23" s="149" t="s">
        <v>232</v>
      </c>
      <c r="I23" s="163"/>
      <c r="J23" s="163"/>
      <c r="K23" s="163"/>
      <c r="L23" s="163"/>
      <c r="N23" s="149" t="s">
        <v>232</v>
      </c>
      <c r="O23" s="163"/>
      <c r="P23" s="163"/>
      <c r="Q23" s="163"/>
      <c r="R23" s="163"/>
      <c r="T23" s="149" t="s">
        <v>232</v>
      </c>
      <c r="U23" s="163"/>
      <c r="V23" s="163"/>
      <c r="W23" s="163"/>
      <c r="X23" s="163"/>
    </row>
    <row r="24" spans="2:24" x14ac:dyDescent="0.25">
      <c r="B24" s="149" t="s">
        <v>232</v>
      </c>
      <c r="C24" s="163"/>
      <c r="D24" s="163"/>
      <c r="E24" s="163"/>
      <c r="F24" s="163"/>
      <c r="H24" s="149" t="s">
        <v>232</v>
      </c>
      <c r="I24" s="163"/>
      <c r="J24" s="163"/>
      <c r="K24" s="163"/>
      <c r="L24" s="163"/>
      <c r="N24" s="149" t="s">
        <v>232</v>
      </c>
      <c r="O24" s="163"/>
      <c r="P24" s="163"/>
      <c r="Q24" s="163"/>
      <c r="R24" s="163"/>
      <c r="T24" s="149" t="s">
        <v>232</v>
      </c>
      <c r="U24" s="163"/>
      <c r="V24" s="163"/>
      <c r="W24" s="163"/>
      <c r="X24" s="163"/>
    </row>
    <row r="25" spans="2:24" x14ac:dyDescent="0.25">
      <c r="B25" s="149" t="s">
        <v>232</v>
      </c>
      <c r="C25" s="163"/>
      <c r="D25" s="163"/>
      <c r="E25" s="163"/>
      <c r="F25" s="163"/>
      <c r="H25" s="149" t="s">
        <v>232</v>
      </c>
      <c r="I25" s="163"/>
      <c r="J25" s="163"/>
      <c r="K25" s="163"/>
      <c r="L25" s="163"/>
      <c r="N25" s="149" t="s">
        <v>232</v>
      </c>
      <c r="O25" s="163"/>
      <c r="P25" s="163"/>
      <c r="Q25" s="163"/>
      <c r="R25" s="163"/>
      <c r="T25" s="149" t="s">
        <v>232</v>
      </c>
      <c r="U25" s="163"/>
      <c r="V25" s="163"/>
      <c r="W25" s="163"/>
      <c r="X25" s="163"/>
    </row>
    <row r="26" spans="2:24" x14ac:dyDescent="0.25">
      <c r="B26" s="149" t="s">
        <v>232</v>
      </c>
      <c r="C26" s="163"/>
      <c r="D26" s="163"/>
      <c r="E26" s="163"/>
      <c r="F26" s="163"/>
      <c r="H26" s="149" t="s">
        <v>232</v>
      </c>
      <c r="I26" s="163"/>
      <c r="J26" s="163"/>
      <c r="K26" s="163"/>
      <c r="L26" s="163"/>
      <c r="N26" s="149" t="s">
        <v>232</v>
      </c>
      <c r="O26" s="163"/>
      <c r="P26" s="163"/>
      <c r="Q26" s="163"/>
      <c r="R26" s="163"/>
      <c r="T26" s="149" t="s">
        <v>232</v>
      </c>
      <c r="U26" s="163"/>
      <c r="V26" s="163"/>
      <c r="W26" s="163"/>
      <c r="X26" s="163"/>
    </row>
    <row r="27" spans="2:24" x14ac:dyDescent="0.25">
      <c r="B27" s="149" t="s">
        <v>232</v>
      </c>
      <c r="C27" s="163"/>
      <c r="D27" s="163"/>
      <c r="E27" s="163"/>
      <c r="F27" s="163"/>
      <c r="H27" s="149" t="s">
        <v>232</v>
      </c>
      <c r="I27" s="163"/>
      <c r="J27" s="163"/>
      <c r="K27" s="163"/>
      <c r="L27" s="163"/>
      <c r="N27" s="149" t="s">
        <v>232</v>
      </c>
      <c r="O27" s="163"/>
      <c r="P27" s="163"/>
      <c r="Q27" s="163"/>
      <c r="R27" s="163"/>
      <c r="T27" s="149" t="s">
        <v>232</v>
      </c>
      <c r="U27" s="163"/>
      <c r="V27" s="163"/>
      <c r="W27" s="163"/>
      <c r="X27" s="163"/>
    </row>
    <row r="28" spans="2:24" x14ac:dyDescent="0.25">
      <c r="B28" s="149" t="s">
        <v>232</v>
      </c>
      <c r="C28" s="163"/>
      <c r="D28" s="163"/>
      <c r="E28" s="163"/>
      <c r="F28" s="163"/>
      <c r="H28" s="149" t="s">
        <v>232</v>
      </c>
      <c r="I28" s="163"/>
      <c r="J28" s="163"/>
      <c r="K28" s="163"/>
      <c r="L28" s="163"/>
      <c r="N28" s="149" t="s">
        <v>232</v>
      </c>
      <c r="O28" s="163"/>
      <c r="P28" s="163"/>
      <c r="Q28" s="163"/>
      <c r="R28" s="163"/>
      <c r="T28" s="149" t="s">
        <v>232</v>
      </c>
      <c r="U28" s="163"/>
      <c r="V28" s="163"/>
      <c r="W28" s="163"/>
      <c r="X28" s="163"/>
    </row>
    <row r="29" spans="2:24" x14ac:dyDescent="0.25">
      <c r="B29" s="149" t="s">
        <v>232</v>
      </c>
      <c r="C29" s="163"/>
      <c r="D29" s="163"/>
      <c r="E29" s="163"/>
      <c r="F29" s="163"/>
      <c r="H29" s="149" t="s">
        <v>232</v>
      </c>
      <c r="I29" s="163"/>
      <c r="J29" s="163"/>
      <c r="K29" s="163"/>
      <c r="L29" s="163"/>
      <c r="N29" s="149" t="s">
        <v>232</v>
      </c>
      <c r="O29" s="163"/>
      <c r="P29" s="163"/>
      <c r="Q29" s="163"/>
      <c r="R29" s="163"/>
      <c r="T29" s="149" t="s">
        <v>232</v>
      </c>
      <c r="U29" s="163"/>
      <c r="V29" s="163"/>
      <c r="W29" s="163"/>
      <c r="X29" s="163"/>
    </row>
    <row r="30" spans="2:24" x14ac:dyDescent="0.25">
      <c r="B30" s="149" t="s">
        <v>232</v>
      </c>
      <c r="C30" s="163"/>
      <c r="D30" s="163"/>
      <c r="E30" s="163"/>
      <c r="F30" s="163"/>
      <c r="H30" s="149" t="s">
        <v>232</v>
      </c>
      <c r="I30" s="163"/>
      <c r="J30" s="163"/>
      <c r="K30" s="163"/>
      <c r="L30" s="163"/>
      <c r="N30" s="149" t="s">
        <v>232</v>
      </c>
      <c r="O30" s="163"/>
      <c r="P30" s="163"/>
      <c r="Q30" s="163"/>
      <c r="R30" s="163"/>
      <c r="T30" s="149" t="s">
        <v>232</v>
      </c>
      <c r="U30" s="163"/>
      <c r="V30" s="163"/>
      <c r="W30" s="163"/>
      <c r="X30" s="163"/>
    </row>
    <row r="31" spans="2:24" x14ac:dyDescent="0.25">
      <c r="B31" s="149" t="s">
        <v>232</v>
      </c>
      <c r="C31" s="163"/>
      <c r="D31" s="163"/>
      <c r="E31" s="163"/>
      <c r="F31" s="163"/>
      <c r="H31" s="149" t="s">
        <v>232</v>
      </c>
      <c r="I31" s="163"/>
      <c r="J31" s="163"/>
      <c r="K31" s="163"/>
      <c r="L31" s="163"/>
      <c r="N31" s="149" t="s">
        <v>232</v>
      </c>
      <c r="O31" s="163"/>
      <c r="P31" s="163"/>
      <c r="Q31" s="163"/>
      <c r="R31" s="163"/>
      <c r="T31" s="149" t="s">
        <v>232</v>
      </c>
      <c r="U31" s="163"/>
      <c r="V31" s="163"/>
      <c r="W31" s="163"/>
      <c r="X31" s="163"/>
    </row>
    <row r="32" spans="2:24" x14ac:dyDescent="0.25">
      <c r="B32" s="149" t="s">
        <v>232</v>
      </c>
      <c r="C32" s="163"/>
      <c r="D32" s="163"/>
      <c r="E32" s="163"/>
      <c r="F32" s="163"/>
      <c r="H32" s="149" t="s">
        <v>232</v>
      </c>
      <c r="I32" s="163"/>
      <c r="J32" s="163"/>
      <c r="K32" s="163"/>
      <c r="L32" s="163"/>
      <c r="N32" s="149" t="s">
        <v>232</v>
      </c>
      <c r="O32" s="163"/>
      <c r="P32" s="163"/>
      <c r="Q32" s="163"/>
      <c r="R32" s="163"/>
      <c r="T32" s="149" t="s">
        <v>232</v>
      </c>
      <c r="U32" s="163"/>
      <c r="V32" s="163"/>
      <c r="W32" s="163"/>
      <c r="X32" s="163"/>
    </row>
    <row r="33" spans="2:24" s="16" customFormat="1" x14ac:dyDescent="0.25">
      <c r="B33" s="149" t="s">
        <v>230</v>
      </c>
      <c r="C33" s="163"/>
      <c r="D33" s="163"/>
      <c r="E33" s="163"/>
      <c r="F33" s="163"/>
      <c r="G33" s="15"/>
      <c r="H33" s="149" t="s">
        <v>230</v>
      </c>
      <c r="I33" s="163"/>
      <c r="J33" s="163"/>
      <c r="K33" s="163"/>
      <c r="L33" s="163"/>
      <c r="M33" s="15"/>
      <c r="N33" s="149" t="s">
        <v>230</v>
      </c>
      <c r="O33" s="163"/>
      <c r="P33" s="163"/>
      <c r="Q33" s="163"/>
      <c r="R33" s="163"/>
      <c r="S33" s="15"/>
      <c r="T33" s="149" t="s">
        <v>230</v>
      </c>
      <c r="U33" s="163"/>
      <c r="V33" s="163"/>
      <c r="W33" s="163"/>
      <c r="X33" s="163"/>
    </row>
    <row r="34" spans="2:24" x14ac:dyDescent="0.25">
      <c r="B34" s="149" t="s">
        <v>233</v>
      </c>
      <c r="C34" s="163"/>
      <c r="D34" s="163"/>
      <c r="E34" s="163"/>
      <c r="F34" s="163"/>
      <c r="H34" s="149" t="s">
        <v>233</v>
      </c>
      <c r="I34" s="163"/>
      <c r="J34" s="163"/>
      <c r="K34" s="163"/>
      <c r="L34" s="163"/>
      <c r="N34" s="149" t="s">
        <v>233</v>
      </c>
      <c r="O34" s="163"/>
      <c r="P34" s="163"/>
      <c r="Q34" s="163"/>
      <c r="R34" s="163"/>
      <c r="T34" s="149" t="s">
        <v>233</v>
      </c>
      <c r="U34" s="163"/>
      <c r="V34" s="163"/>
      <c r="W34" s="163"/>
      <c r="X34" s="163"/>
    </row>
    <row r="35" spans="2:24" x14ac:dyDescent="0.25">
      <c r="B35" s="149" t="s">
        <v>233</v>
      </c>
      <c r="C35" s="163"/>
      <c r="D35" s="163"/>
      <c r="E35" s="163"/>
      <c r="F35" s="163"/>
      <c r="H35" s="149" t="s">
        <v>233</v>
      </c>
      <c r="I35" s="163"/>
      <c r="J35" s="163"/>
      <c r="K35" s="163"/>
      <c r="L35" s="163"/>
      <c r="N35" s="149" t="s">
        <v>233</v>
      </c>
      <c r="O35" s="163"/>
      <c r="P35" s="163"/>
      <c r="Q35" s="163"/>
      <c r="R35" s="163"/>
      <c r="T35" s="149" t="s">
        <v>233</v>
      </c>
      <c r="U35" s="163"/>
      <c r="V35" s="163"/>
      <c r="W35" s="163"/>
      <c r="X35" s="163"/>
    </row>
    <row r="36" spans="2:24" x14ac:dyDescent="0.25">
      <c r="B36" s="149" t="s">
        <v>233</v>
      </c>
      <c r="C36" s="163"/>
      <c r="D36" s="163"/>
      <c r="E36" s="163"/>
      <c r="F36" s="163"/>
      <c r="H36" s="149" t="s">
        <v>233</v>
      </c>
      <c r="I36" s="163"/>
      <c r="J36" s="163"/>
      <c r="K36" s="163"/>
      <c r="L36" s="163"/>
      <c r="N36" s="149" t="s">
        <v>233</v>
      </c>
      <c r="O36" s="163"/>
      <c r="P36" s="163"/>
      <c r="Q36" s="163"/>
      <c r="R36" s="163"/>
      <c r="T36" s="149" t="s">
        <v>233</v>
      </c>
      <c r="U36" s="163"/>
      <c r="V36" s="163"/>
      <c r="W36" s="163"/>
      <c r="X36" s="163"/>
    </row>
    <row r="37" spans="2:24" x14ac:dyDescent="0.25">
      <c r="B37" s="149" t="s">
        <v>233</v>
      </c>
      <c r="C37" s="163"/>
      <c r="D37" s="163"/>
      <c r="E37" s="163"/>
      <c r="F37" s="163"/>
      <c r="H37" s="149" t="s">
        <v>233</v>
      </c>
      <c r="I37" s="163"/>
      <c r="J37" s="163"/>
      <c r="K37" s="163"/>
      <c r="L37" s="163"/>
      <c r="N37" s="149" t="s">
        <v>233</v>
      </c>
      <c r="O37" s="163"/>
      <c r="P37" s="163"/>
      <c r="Q37" s="163"/>
      <c r="R37" s="163"/>
      <c r="T37" s="149" t="s">
        <v>233</v>
      </c>
      <c r="U37" s="163"/>
      <c r="V37" s="163"/>
      <c r="W37" s="163"/>
      <c r="X37" s="163"/>
    </row>
    <row r="38" spans="2:24" x14ac:dyDescent="0.25">
      <c r="B38" s="149" t="s">
        <v>233</v>
      </c>
      <c r="C38" s="163"/>
      <c r="D38" s="163"/>
      <c r="E38" s="163"/>
      <c r="F38" s="163"/>
      <c r="H38" s="149" t="s">
        <v>233</v>
      </c>
      <c r="I38" s="163"/>
      <c r="J38" s="163"/>
      <c r="K38" s="163"/>
      <c r="L38" s="163"/>
      <c r="N38" s="149" t="s">
        <v>233</v>
      </c>
      <c r="O38" s="163"/>
      <c r="P38" s="163"/>
      <c r="Q38" s="163"/>
      <c r="R38" s="163"/>
      <c r="T38" s="149" t="s">
        <v>233</v>
      </c>
      <c r="U38" s="163"/>
      <c r="V38" s="163"/>
      <c r="W38" s="163"/>
      <c r="X38" s="163"/>
    </row>
    <row r="39" spans="2:24" s="16" customFormat="1" x14ac:dyDescent="0.25">
      <c r="B39" s="149" t="s">
        <v>230</v>
      </c>
      <c r="C39" s="163"/>
      <c r="D39" s="163"/>
      <c r="E39" s="163"/>
      <c r="F39" s="163"/>
      <c r="G39" s="15"/>
      <c r="H39" s="149" t="s">
        <v>230</v>
      </c>
      <c r="I39" s="163"/>
      <c r="J39" s="163"/>
      <c r="K39" s="163"/>
      <c r="L39" s="163"/>
      <c r="M39" s="15"/>
      <c r="N39" s="149" t="s">
        <v>230</v>
      </c>
      <c r="O39" s="163"/>
      <c r="P39" s="163"/>
      <c r="Q39" s="163"/>
      <c r="R39" s="163"/>
      <c r="S39" s="15"/>
      <c r="T39" s="149" t="s">
        <v>230</v>
      </c>
      <c r="U39" s="163"/>
      <c r="V39" s="163"/>
      <c r="W39" s="163"/>
      <c r="X39" s="163"/>
    </row>
    <row r="40" spans="2:24" x14ac:dyDescent="0.25">
      <c r="B40" s="149" t="s">
        <v>234</v>
      </c>
      <c r="C40" s="163"/>
      <c r="D40" s="163"/>
      <c r="E40" s="163"/>
      <c r="F40" s="163"/>
      <c r="H40" s="149" t="s">
        <v>234</v>
      </c>
      <c r="I40" s="163"/>
      <c r="J40" s="163"/>
      <c r="K40" s="163"/>
      <c r="L40" s="163"/>
      <c r="N40" s="149" t="s">
        <v>234</v>
      </c>
      <c r="O40" s="163"/>
      <c r="P40" s="163"/>
      <c r="Q40" s="163"/>
      <c r="R40" s="163"/>
      <c r="T40" s="149" t="s">
        <v>234</v>
      </c>
      <c r="U40" s="163"/>
      <c r="V40" s="163"/>
      <c r="W40" s="163"/>
      <c r="X40" s="163"/>
    </row>
    <row r="41" spans="2:24" x14ac:dyDescent="0.25">
      <c r="B41" s="149" t="s">
        <v>234</v>
      </c>
      <c r="C41" s="163"/>
      <c r="D41" s="163"/>
      <c r="E41" s="163"/>
      <c r="F41" s="163"/>
      <c r="H41" s="149" t="s">
        <v>234</v>
      </c>
      <c r="I41" s="163"/>
      <c r="J41" s="163"/>
      <c r="K41" s="163"/>
      <c r="L41" s="163"/>
      <c r="N41" s="149" t="s">
        <v>234</v>
      </c>
      <c r="O41" s="163"/>
      <c r="P41" s="163"/>
      <c r="Q41" s="163"/>
      <c r="R41" s="163"/>
      <c r="T41" s="149" t="s">
        <v>234</v>
      </c>
      <c r="U41" s="163"/>
      <c r="V41" s="163"/>
      <c r="W41" s="163"/>
      <c r="X41" s="163"/>
    </row>
    <row r="42" spans="2:24" x14ac:dyDescent="0.25">
      <c r="B42" s="149" t="s">
        <v>234</v>
      </c>
      <c r="C42" s="163"/>
      <c r="D42" s="163"/>
      <c r="E42" s="163"/>
      <c r="F42" s="163"/>
      <c r="H42" s="149" t="s">
        <v>234</v>
      </c>
      <c r="I42" s="163"/>
      <c r="J42" s="163"/>
      <c r="K42" s="163"/>
      <c r="L42" s="163"/>
      <c r="N42" s="149" t="s">
        <v>234</v>
      </c>
      <c r="O42" s="163"/>
      <c r="P42" s="163"/>
      <c r="Q42" s="163"/>
      <c r="R42" s="163"/>
      <c r="T42" s="149" t="s">
        <v>234</v>
      </c>
      <c r="U42" s="163"/>
      <c r="V42" s="163"/>
      <c r="W42" s="163"/>
      <c r="X42" s="163"/>
    </row>
    <row r="43" spans="2:24" x14ac:dyDescent="0.25">
      <c r="B43" s="149" t="s">
        <v>234</v>
      </c>
      <c r="C43" s="163"/>
      <c r="D43" s="163"/>
      <c r="E43" s="163"/>
      <c r="F43" s="163"/>
      <c r="H43" s="149" t="s">
        <v>234</v>
      </c>
      <c r="I43" s="163"/>
      <c r="J43" s="163"/>
      <c r="K43" s="163"/>
      <c r="L43" s="163"/>
      <c r="N43" s="149" t="s">
        <v>234</v>
      </c>
      <c r="O43" s="163"/>
      <c r="P43" s="163"/>
      <c r="Q43" s="163"/>
      <c r="R43" s="163"/>
      <c r="T43" s="149" t="s">
        <v>234</v>
      </c>
      <c r="U43" s="163"/>
      <c r="V43" s="163"/>
      <c r="W43" s="163"/>
      <c r="X43" s="163"/>
    </row>
    <row r="44" spans="2:24" x14ac:dyDescent="0.25">
      <c r="B44" s="149" t="s">
        <v>234</v>
      </c>
      <c r="C44" s="163"/>
      <c r="D44" s="163"/>
      <c r="E44" s="163"/>
      <c r="F44" s="163"/>
      <c r="H44" s="149" t="s">
        <v>234</v>
      </c>
      <c r="I44" s="163"/>
      <c r="J44" s="163"/>
      <c r="K44" s="163"/>
      <c r="L44" s="163"/>
      <c r="N44" s="149" t="s">
        <v>234</v>
      </c>
      <c r="O44" s="163"/>
      <c r="P44" s="163"/>
      <c r="Q44" s="163"/>
      <c r="R44" s="163"/>
      <c r="T44" s="149" t="s">
        <v>234</v>
      </c>
      <c r="U44" s="163"/>
      <c r="V44" s="163"/>
      <c r="W44" s="163"/>
      <c r="X44" s="163"/>
    </row>
    <row r="45" spans="2:24" x14ac:dyDescent="0.25">
      <c r="B45" s="149" t="s">
        <v>234</v>
      </c>
      <c r="C45" s="163"/>
      <c r="D45" s="163"/>
      <c r="E45" s="163"/>
      <c r="F45" s="163"/>
      <c r="H45" s="149" t="s">
        <v>234</v>
      </c>
      <c r="I45" s="163"/>
      <c r="J45" s="163"/>
      <c r="K45" s="163"/>
      <c r="L45" s="163"/>
      <c r="N45" s="149" t="s">
        <v>234</v>
      </c>
      <c r="O45" s="163"/>
      <c r="P45" s="163"/>
      <c r="Q45" s="163"/>
      <c r="R45" s="163"/>
      <c r="T45" s="149" t="s">
        <v>234</v>
      </c>
      <c r="U45" s="163"/>
      <c r="V45" s="163"/>
      <c r="W45" s="163"/>
      <c r="X45" s="163"/>
    </row>
    <row r="46" spans="2:24" x14ac:dyDescent="0.25">
      <c r="B46" s="149" t="s">
        <v>234</v>
      </c>
      <c r="C46" s="163"/>
      <c r="D46" s="163"/>
      <c r="E46" s="163"/>
      <c r="F46" s="163"/>
      <c r="H46" s="149" t="s">
        <v>234</v>
      </c>
      <c r="I46" s="163"/>
      <c r="J46" s="163"/>
      <c r="K46" s="163"/>
      <c r="L46" s="163"/>
      <c r="N46" s="149" t="s">
        <v>234</v>
      </c>
      <c r="O46" s="163"/>
      <c r="P46" s="163"/>
      <c r="Q46" s="163"/>
      <c r="R46" s="163"/>
      <c r="T46" s="149" t="s">
        <v>234</v>
      </c>
      <c r="U46" s="163"/>
      <c r="V46" s="163"/>
      <c r="W46" s="163"/>
      <c r="X46" s="163"/>
    </row>
    <row r="47" spans="2:24" x14ac:dyDescent="0.25">
      <c r="B47" s="149" t="s">
        <v>234</v>
      </c>
      <c r="C47" s="163"/>
      <c r="D47" s="163"/>
      <c r="E47" s="163"/>
      <c r="F47" s="163"/>
      <c r="H47" s="149" t="s">
        <v>234</v>
      </c>
      <c r="I47" s="163"/>
      <c r="J47" s="163"/>
      <c r="K47" s="163"/>
      <c r="L47" s="163"/>
      <c r="N47" s="149" t="s">
        <v>234</v>
      </c>
      <c r="O47" s="163"/>
      <c r="P47" s="163"/>
      <c r="Q47" s="163"/>
      <c r="R47" s="163"/>
      <c r="T47" s="149" t="s">
        <v>234</v>
      </c>
      <c r="U47" s="163"/>
      <c r="V47" s="163"/>
      <c r="W47" s="163"/>
      <c r="X47" s="163"/>
    </row>
    <row r="48" spans="2:24" s="16" customFormat="1" x14ac:dyDescent="0.25">
      <c r="B48" s="149" t="s">
        <v>230</v>
      </c>
      <c r="C48" s="163"/>
      <c r="D48" s="163"/>
      <c r="E48" s="163"/>
      <c r="F48" s="163"/>
      <c r="G48" s="15"/>
      <c r="H48" s="149" t="s">
        <v>230</v>
      </c>
      <c r="I48" s="163"/>
      <c r="J48" s="163"/>
      <c r="K48" s="163"/>
      <c r="L48" s="163"/>
      <c r="M48" s="15"/>
      <c r="N48" s="149" t="s">
        <v>230</v>
      </c>
      <c r="O48" s="163"/>
      <c r="P48" s="163"/>
      <c r="Q48" s="163"/>
      <c r="R48" s="163"/>
      <c r="S48" s="15"/>
      <c r="T48" s="149" t="s">
        <v>230</v>
      </c>
      <c r="U48" s="163"/>
      <c r="V48" s="163"/>
      <c r="W48" s="163"/>
      <c r="X48" s="163"/>
    </row>
    <row r="49" spans="2:24" x14ac:dyDescent="0.25">
      <c r="B49" s="149" t="s">
        <v>140</v>
      </c>
      <c r="C49" s="163"/>
      <c r="D49" s="163"/>
      <c r="E49" s="163"/>
      <c r="F49" s="163"/>
      <c r="H49" s="149" t="s">
        <v>140</v>
      </c>
      <c r="I49" s="163"/>
      <c r="J49" s="163"/>
      <c r="K49" s="163"/>
      <c r="L49" s="163"/>
      <c r="N49" s="149" t="s">
        <v>140</v>
      </c>
      <c r="O49" s="163"/>
      <c r="P49" s="163"/>
      <c r="Q49" s="163"/>
      <c r="R49" s="163"/>
      <c r="T49" s="149" t="s">
        <v>140</v>
      </c>
      <c r="U49" s="163"/>
      <c r="V49" s="163"/>
      <c r="W49" s="163"/>
      <c r="X49" s="163"/>
    </row>
    <row r="50" spans="2:24" x14ac:dyDescent="0.25">
      <c r="B50" s="149" t="s">
        <v>140</v>
      </c>
      <c r="C50" s="163"/>
      <c r="D50" s="163"/>
      <c r="E50" s="163"/>
      <c r="F50" s="163"/>
      <c r="H50" s="149" t="s">
        <v>140</v>
      </c>
      <c r="I50" s="163"/>
      <c r="J50" s="163"/>
      <c r="K50" s="163"/>
      <c r="L50" s="163"/>
      <c r="N50" s="149" t="s">
        <v>140</v>
      </c>
      <c r="O50" s="163"/>
      <c r="P50" s="163"/>
      <c r="Q50" s="163"/>
      <c r="R50" s="163"/>
      <c r="T50" s="149" t="s">
        <v>140</v>
      </c>
      <c r="U50" s="163"/>
      <c r="V50" s="163"/>
      <c r="W50" s="163"/>
      <c r="X50" s="163"/>
    </row>
    <row r="51" spans="2:24" x14ac:dyDescent="0.25">
      <c r="B51" s="149" t="s">
        <v>140</v>
      </c>
      <c r="C51" s="163"/>
      <c r="D51" s="163"/>
      <c r="E51" s="163"/>
      <c r="F51" s="163"/>
      <c r="H51" s="149" t="s">
        <v>140</v>
      </c>
      <c r="I51" s="163"/>
      <c r="J51" s="163"/>
      <c r="K51" s="163"/>
      <c r="L51" s="163"/>
      <c r="N51" s="149" t="s">
        <v>140</v>
      </c>
      <c r="O51" s="163"/>
      <c r="P51" s="163"/>
      <c r="Q51" s="163"/>
      <c r="R51" s="163"/>
      <c r="T51" s="149" t="s">
        <v>140</v>
      </c>
      <c r="U51" s="163"/>
      <c r="V51" s="163"/>
      <c r="W51" s="163"/>
      <c r="X51" s="163"/>
    </row>
    <row r="52" spans="2:24" x14ac:dyDescent="0.25">
      <c r="B52" s="149" t="s">
        <v>140</v>
      </c>
      <c r="C52" s="163"/>
      <c r="D52" s="163"/>
      <c r="E52" s="163"/>
      <c r="F52" s="163"/>
      <c r="H52" s="149" t="s">
        <v>140</v>
      </c>
      <c r="I52" s="163"/>
      <c r="J52" s="163"/>
      <c r="K52" s="163"/>
      <c r="L52" s="163"/>
      <c r="N52" s="149" t="s">
        <v>140</v>
      </c>
      <c r="O52" s="163"/>
      <c r="P52" s="163"/>
      <c r="Q52" s="163"/>
      <c r="R52" s="163"/>
      <c r="T52" s="149" t="s">
        <v>140</v>
      </c>
      <c r="U52" s="163"/>
      <c r="V52" s="163"/>
      <c r="W52" s="163"/>
      <c r="X52" s="163"/>
    </row>
    <row r="53" spans="2:24" x14ac:dyDescent="0.25">
      <c r="B53" s="149" t="s">
        <v>140</v>
      </c>
      <c r="C53" s="163"/>
      <c r="D53" s="163"/>
      <c r="E53" s="163"/>
      <c r="F53" s="163"/>
      <c r="H53" s="149" t="s">
        <v>140</v>
      </c>
      <c r="I53" s="163"/>
      <c r="J53" s="163"/>
      <c r="K53" s="163"/>
      <c r="L53" s="163"/>
      <c r="N53" s="149" t="s">
        <v>140</v>
      </c>
      <c r="O53" s="163"/>
      <c r="P53" s="163"/>
      <c r="Q53" s="163"/>
      <c r="R53" s="163"/>
      <c r="T53" s="149" t="s">
        <v>140</v>
      </c>
      <c r="U53" s="163"/>
      <c r="V53" s="163"/>
      <c r="W53" s="163"/>
      <c r="X53" s="163"/>
    </row>
    <row r="54" spans="2:24" x14ac:dyDescent="0.25">
      <c r="B54" s="149" t="s">
        <v>140</v>
      </c>
      <c r="C54" s="163"/>
      <c r="D54" s="163"/>
      <c r="E54" s="163"/>
      <c r="F54" s="163"/>
      <c r="H54" s="149" t="s">
        <v>140</v>
      </c>
      <c r="I54" s="163"/>
      <c r="J54" s="163"/>
      <c r="K54" s="163"/>
      <c r="L54" s="163"/>
      <c r="N54" s="149" t="s">
        <v>140</v>
      </c>
      <c r="O54" s="163"/>
      <c r="P54" s="163"/>
      <c r="Q54" s="163"/>
      <c r="R54" s="163"/>
      <c r="T54" s="149" t="s">
        <v>140</v>
      </c>
      <c r="U54" s="163"/>
      <c r="V54" s="163"/>
      <c r="W54" s="163"/>
      <c r="X54" s="163"/>
    </row>
    <row r="55" spans="2:24" x14ac:dyDescent="0.25">
      <c r="B55" s="149" t="s">
        <v>140</v>
      </c>
      <c r="C55" s="163"/>
      <c r="D55" s="163"/>
      <c r="E55" s="163"/>
      <c r="F55" s="163"/>
      <c r="H55" s="149" t="s">
        <v>140</v>
      </c>
      <c r="I55" s="163"/>
      <c r="J55" s="163"/>
      <c r="K55" s="163"/>
      <c r="L55" s="163"/>
      <c r="N55" s="149" t="s">
        <v>140</v>
      </c>
      <c r="O55" s="163"/>
      <c r="P55" s="163"/>
      <c r="Q55" s="163"/>
      <c r="R55" s="163"/>
      <c r="T55" s="149" t="s">
        <v>140</v>
      </c>
      <c r="U55" s="163"/>
      <c r="V55" s="163"/>
      <c r="W55" s="163"/>
      <c r="X55" s="163"/>
    </row>
    <row r="56" spans="2:24" x14ac:dyDescent="0.25">
      <c r="B56" s="149" t="s">
        <v>140</v>
      </c>
      <c r="C56" s="163"/>
      <c r="D56" s="163"/>
      <c r="E56" s="163"/>
      <c r="F56" s="163"/>
      <c r="H56" s="149" t="s">
        <v>140</v>
      </c>
      <c r="I56" s="163"/>
      <c r="J56" s="163"/>
      <c r="K56" s="163"/>
      <c r="L56" s="163"/>
      <c r="N56" s="149" t="s">
        <v>140</v>
      </c>
      <c r="O56" s="163"/>
      <c r="P56" s="163"/>
      <c r="Q56" s="163"/>
      <c r="R56" s="163"/>
      <c r="T56" s="149" t="s">
        <v>140</v>
      </c>
      <c r="U56" s="163"/>
      <c r="V56" s="163"/>
      <c r="W56" s="163"/>
      <c r="X56" s="163"/>
    </row>
    <row r="57" spans="2:24" x14ac:dyDescent="0.25">
      <c r="B57" s="164" t="s">
        <v>140</v>
      </c>
      <c r="C57" s="165"/>
      <c r="D57" s="165"/>
      <c r="E57" s="165"/>
      <c r="F57" s="165"/>
      <c r="H57" s="164" t="s">
        <v>140</v>
      </c>
      <c r="I57" s="165"/>
      <c r="J57" s="165"/>
      <c r="K57" s="165"/>
      <c r="L57" s="165"/>
      <c r="N57" s="164" t="s">
        <v>140</v>
      </c>
      <c r="O57" s="165"/>
      <c r="P57" s="165"/>
      <c r="Q57" s="165"/>
      <c r="R57" s="165"/>
      <c r="T57" s="164" t="s">
        <v>140</v>
      </c>
      <c r="U57" s="165"/>
      <c r="V57" s="165"/>
      <c r="W57" s="165"/>
      <c r="X57" s="165"/>
    </row>
    <row r="58" spans="2:24" x14ac:dyDescent="0.25">
      <c r="B58" s="149" t="s">
        <v>230</v>
      </c>
      <c r="C58" s="163"/>
      <c r="D58" s="163"/>
      <c r="E58" s="163"/>
      <c r="F58" s="163"/>
      <c r="H58" s="149" t="s">
        <v>230</v>
      </c>
      <c r="I58" s="163"/>
      <c r="J58" s="163"/>
      <c r="K58" s="163"/>
      <c r="L58" s="163"/>
      <c r="N58" s="149" t="s">
        <v>230</v>
      </c>
      <c r="O58" s="163"/>
      <c r="P58" s="163"/>
      <c r="Q58" s="163"/>
      <c r="R58" s="163"/>
      <c r="T58" s="149" t="s">
        <v>230</v>
      </c>
      <c r="U58" s="163"/>
      <c r="V58" s="163"/>
      <c r="W58" s="163"/>
      <c r="X58" s="163"/>
    </row>
    <row r="59" spans="2:24" x14ac:dyDescent="0.25">
      <c r="B59" s="40"/>
      <c r="C59" s="166"/>
      <c r="D59" s="166"/>
      <c r="E59" s="166"/>
      <c r="F59" s="166"/>
    </row>
    <row r="60" spans="2:24" x14ac:dyDescent="0.25">
      <c r="B60" s="129" t="s">
        <v>235</v>
      </c>
      <c r="C60" s="166"/>
      <c r="D60" s="166"/>
      <c r="E60" s="166"/>
      <c r="F60" s="166"/>
    </row>
    <row r="61" spans="2:24" x14ac:dyDescent="0.25">
      <c r="B61" s="40"/>
      <c r="C61" s="166"/>
      <c r="D61" s="166"/>
      <c r="E61" s="166"/>
      <c r="F61" s="166"/>
    </row>
    <row r="62" spans="2:24" x14ac:dyDescent="0.25">
      <c r="B62" s="40"/>
      <c r="C62" s="166"/>
      <c r="D62" s="166"/>
      <c r="E62" s="166"/>
      <c r="F62" s="166"/>
    </row>
    <row r="63" spans="2:24" x14ac:dyDescent="0.25">
      <c r="B63" s="40"/>
      <c r="C63" s="166"/>
      <c r="D63" s="166"/>
      <c r="E63" s="166"/>
      <c r="F63" s="166"/>
    </row>
    <row r="64" spans="2:24" x14ac:dyDescent="0.25">
      <c r="B64" s="40"/>
      <c r="C64" s="166"/>
      <c r="D64" s="166"/>
      <c r="E64" s="166"/>
      <c r="F64" s="166"/>
    </row>
    <row r="65" spans="2:6" x14ac:dyDescent="0.25">
      <c r="B65" s="40"/>
      <c r="C65" s="166"/>
      <c r="D65" s="166"/>
      <c r="E65" s="166"/>
      <c r="F65" s="166"/>
    </row>
    <row r="66" spans="2:6" x14ac:dyDescent="0.25">
      <c r="B66" s="40"/>
      <c r="C66" s="166"/>
      <c r="D66" s="166"/>
      <c r="E66" s="166"/>
      <c r="F66" s="166"/>
    </row>
    <row r="67" spans="2:6" x14ac:dyDescent="0.25">
      <c r="B67" s="40"/>
      <c r="C67" s="166"/>
      <c r="D67" s="166"/>
      <c r="E67" s="166"/>
      <c r="F67" s="166"/>
    </row>
    <row r="68" spans="2:6" x14ac:dyDescent="0.25">
      <c r="B68" s="40"/>
      <c r="C68" s="166"/>
      <c r="D68" s="166"/>
      <c r="E68" s="166"/>
      <c r="F68" s="166"/>
    </row>
    <row r="69" spans="2:6" x14ac:dyDescent="0.25">
      <c r="B69" s="40"/>
      <c r="C69" s="166"/>
      <c r="D69" s="166"/>
      <c r="E69" s="166"/>
      <c r="F69" s="166"/>
    </row>
    <row r="70" spans="2:6" x14ac:dyDescent="0.25">
      <c r="B70" s="40"/>
      <c r="C70" s="166"/>
      <c r="D70" s="166"/>
      <c r="E70" s="166"/>
      <c r="F70" s="166"/>
    </row>
    <row r="71" spans="2:6" x14ac:dyDescent="0.25">
      <c r="B71" s="40"/>
      <c r="C71" s="166"/>
      <c r="D71" s="166"/>
      <c r="E71" s="166"/>
      <c r="F71" s="166"/>
    </row>
    <row r="72" spans="2:6" x14ac:dyDescent="0.25">
      <c r="B72" s="40"/>
      <c r="C72" s="166"/>
      <c r="D72" s="166"/>
      <c r="E72" s="166"/>
      <c r="F72" s="166"/>
    </row>
    <row r="73" spans="2:6" x14ac:dyDescent="0.25">
      <c r="B73" s="40"/>
      <c r="C73" s="166"/>
      <c r="D73" s="166"/>
      <c r="E73" s="166"/>
      <c r="F73" s="166"/>
    </row>
    <row r="74" spans="2:6" x14ac:dyDescent="0.25">
      <c r="B74" s="40"/>
      <c r="C74" s="166"/>
      <c r="D74" s="166"/>
      <c r="E74" s="166"/>
      <c r="F74" s="166"/>
    </row>
    <row r="75" spans="2:6" x14ac:dyDescent="0.25">
      <c r="B75" s="40"/>
      <c r="C75" s="166"/>
      <c r="D75" s="166"/>
      <c r="E75" s="166"/>
      <c r="F75" s="166"/>
    </row>
    <row r="76" spans="2:6" x14ac:dyDescent="0.25">
      <c r="B76" s="40"/>
      <c r="C76" s="166"/>
      <c r="D76" s="166"/>
      <c r="E76" s="166"/>
      <c r="F76" s="166"/>
    </row>
    <row r="77" spans="2:6" x14ac:dyDescent="0.25">
      <c r="B77" s="40"/>
      <c r="C77" s="166"/>
      <c r="D77" s="166"/>
      <c r="E77" s="166"/>
      <c r="F77" s="166"/>
    </row>
    <row r="78" spans="2:6" x14ac:dyDescent="0.25">
      <c r="B78" s="40"/>
      <c r="C78" s="166"/>
      <c r="D78" s="166"/>
      <c r="E78" s="166"/>
      <c r="F78" s="166"/>
    </row>
    <row r="79" spans="2:6" x14ac:dyDescent="0.25">
      <c r="B79" s="40"/>
      <c r="C79" s="166"/>
      <c r="D79" s="166"/>
      <c r="E79" s="166"/>
      <c r="F79" s="166"/>
    </row>
    <row r="80" spans="2:6" x14ac:dyDescent="0.25">
      <c r="B80" s="40"/>
      <c r="C80" s="166"/>
      <c r="D80" s="166"/>
      <c r="E80" s="166"/>
      <c r="F80" s="166"/>
    </row>
    <row r="81" spans="2:6" x14ac:dyDescent="0.25">
      <c r="B81" s="40"/>
      <c r="C81" s="166"/>
      <c r="D81" s="166"/>
      <c r="E81" s="166"/>
      <c r="F81" s="166"/>
    </row>
    <row r="82" spans="2:6" x14ac:dyDescent="0.25">
      <c r="B82" s="40"/>
      <c r="C82" s="166"/>
      <c r="D82" s="166"/>
      <c r="E82" s="166"/>
      <c r="F82" s="166"/>
    </row>
    <row r="83" spans="2:6" x14ac:dyDescent="0.25">
      <c r="B83" s="40"/>
      <c r="C83" s="166"/>
      <c r="D83" s="166"/>
      <c r="E83" s="166"/>
      <c r="F83" s="166"/>
    </row>
    <row r="84" spans="2:6" x14ac:dyDescent="0.25">
      <c r="B84" s="40"/>
      <c r="C84" s="166"/>
      <c r="D84" s="166"/>
      <c r="E84" s="166"/>
      <c r="F84" s="166"/>
    </row>
    <row r="85" spans="2:6" x14ac:dyDescent="0.25">
      <c r="B85" s="40"/>
      <c r="C85" s="166"/>
      <c r="D85" s="166"/>
      <c r="E85" s="166"/>
      <c r="F85" s="166"/>
    </row>
    <row r="86" spans="2:6" x14ac:dyDescent="0.25">
      <c r="B86" s="40"/>
      <c r="C86" s="166"/>
      <c r="D86" s="166"/>
      <c r="E86" s="166"/>
      <c r="F86" s="166"/>
    </row>
    <row r="87" spans="2:6" x14ac:dyDescent="0.25">
      <c r="B87" s="40"/>
      <c r="C87" s="166"/>
      <c r="D87" s="166"/>
      <c r="E87" s="166"/>
      <c r="F87" s="166"/>
    </row>
    <row r="88" spans="2:6" x14ac:dyDescent="0.25">
      <c r="B88" s="40"/>
      <c r="C88" s="166"/>
      <c r="D88" s="166"/>
      <c r="E88" s="166"/>
      <c r="F88" s="166"/>
    </row>
    <row r="89" spans="2:6" x14ac:dyDescent="0.25">
      <c r="B89" s="40"/>
      <c r="C89" s="166"/>
      <c r="D89" s="166"/>
      <c r="E89" s="166"/>
      <c r="F89" s="166"/>
    </row>
    <row r="90" spans="2:6" x14ac:dyDescent="0.25">
      <c r="B90" s="40"/>
      <c r="C90" s="166"/>
      <c r="D90" s="166"/>
      <c r="E90" s="166"/>
      <c r="F90" s="166"/>
    </row>
    <row r="91" spans="2:6" x14ac:dyDescent="0.25">
      <c r="B91" s="40"/>
      <c r="C91" s="166"/>
      <c r="D91" s="166"/>
      <c r="E91" s="166"/>
      <c r="F91" s="166"/>
    </row>
    <row r="92" spans="2:6" x14ac:dyDescent="0.25">
      <c r="B92" s="40"/>
      <c r="C92" s="166"/>
      <c r="D92" s="166"/>
      <c r="E92" s="166"/>
      <c r="F92" s="166"/>
    </row>
    <row r="93" spans="2:6" x14ac:dyDescent="0.25">
      <c r="B93" s="40"/>
      <c r="C93" s="166"/>
      <c r="D93" s="166"/>
      <c r="E93" s="166"/>
      <c r="F93" s="166"/>
    </row>
    <row r="94" spans="2:6" x14ac:dyDescent="0.25">
      <c r="B94" s="40"/>
      <c r="C94" s="166"/>
      <c r="D94" s="166"/>
      <c r="E94" s="166"/>
      <c r="F94" s="166"/>
    </row>
    <row r="95" spans="2:6" x14ac:dyDescent="0.25">
      <c r="B95" s="40"/>
      <c r="C95" s="166"/>
      <c r="D95" s="166"/>
      <c r="E95" s="166"/>
      <c r="F95" s="166"/>
    </row>
    <row r="96" spans="2:6" x14ac:dyDescent="0.25">
      <c r="B96" s="40"/>
      <c r="C96" s="166"/>
      <c r="D96" s="166"/>
      <c r="E96" s="166"/>
      <c r="F96" s="166"/>
    </row>
    <row r="97" spans="2:6" x14ac:dyDescent="0.25">
      <c r="B97" s="40"/>
      <c r="C97" s="166"/>
      <c r="D97" s="166"/>
      <c r="E97" s="166"/>
      <c r="F97" s="166"/>
    </row>
    <row r="98" spans="2:6" x14ac:dyDescent="0.25">
      <c r="B98" s="40"/>
      <c r="C98" s="166"/>
      <c r="D98" s="166"/>
      <c r="E98" s="166"/>
      <c r="F98" s="166"/>
    </row>
    <row r="99" spans="2:6" x14ac:dyDescent="0.25">
      <c r="B99" s="40"/>
      <c r="C99" s="166"/>
      <c r="D99" s="166"/>
      <c r="E99" s="166"/>
      <c r="F99" s="166"/>
    </row>
    <row r="100" spans="2:6" x14ac:dyDescent="0.25">
      <c r="B100" s="40"/>
      <c r="C100" s="166"/>
      <c r="D100" s="166"/>
      <c r="E100" s="166"/>
      <c r="F100" s="166"/>
    </row>
    <row r="101" spans="2:6" x14ac:dyDescent="0.25">
      <c r="B101" s="40"/>
      <c r="C101" s="166"/>
      <c r="D101" s="166"/>
      <c r="E101" s="166"/>
      <c r="F101" s="166"/>
    </row>
    <row r="102" spans="2:6" x14ac:dyDescent="0.25">
      <c r="B102" s="40"/>
      <c r="C102" s="166"/>
      <c r="D102" s="166"/>
      <c r="E102" s="166"/>
      <c r="F102" s="166"/>
    </row>
    <row r="103" spans="2:6" x14ac:dyDescent="0.25">
      <c r="B103" s="40"/>
      <c r="C103" s="166"/>
      <c r="D103" s="166"/>
      <c r="E103" s="166"/>
      <c r="F103" s="166"/>
    </row>
    <row r="104" spans="2:6" x14ac:dyDescent="0.25">
      <c r="B104" s="40"/>
      <c r="C104" s="166"/>
      <c r="D104" s="166"/>
      <c r="E104" s="166"/>
      <c r="F104" s="166"/>
    </row>
    <row r="105" spans="2:6" x14ac:dyDescent="0.25">
      <c r="B105" s="40"/>
      <c r="C105" s="166"/>
      <c r="D105" s="166"/>
      <c r="E105" s="166"/>
      <c r="F105" s="166"/>
    </row>
    <row r="106" spans="2:6" x14ac:dyDescent="0.25">
      <c r="B106" s="40"/>
      <c r="C106" s="166"/>
      <c r="D106" s="166"/>
      <c r="E106" s="166"/>
      <c r="F106" s="166"/>
    </row>
    <row r="107" spans="2:6" x14ac:dyDescent="0.25">
      <c r="B107" s="40"/>
      <c r="C107" s="166"/>
      <c r="D107" s="166"/>
      <c r="E107" s="166"/>
      <c r="F107" s="166"/>
    </row>
    <row r="108" spans="2:6" x14ac:dyDescent="0.25">
      <c r="B108" s="40"/>
      <c r="C108" s="166"/>
      <c r="D108" s="166"/>
      <c r="E108" s="166"/>
      <c r="F108" s="166"/>
    </row>
    <row r="109" spans="2:6" x14ac:dyDescent="0.25">
      <c r="B109" s="40"/>
      <c r="C109" s="166"/>
      <c r="D109" s="166"/>
      <c r="E109" s="166"/>
      <c r="F109" s="166"/>
    </row>
    <row r="110" spans="2:6" x14ac:dyDescent="0.25">
      <c r="B110" s="40"/>
      <c r="C110" s="166"/>
      <c r="D110" s="166"/>
      <c r="E110" s="166"/>
      <c r="F110" s="166"/>
    </row>
    <row r="111" spans="2:6" x14ac:dyDescent="0.25">
      <c r="B111" s="40"/>
      <c r="C111" s="166"/>
      <c r="D111" s="166"/>
      <c r="E111" s="166"/>
      <c r="F111" s="166"/>
    </row>
    <row r="112" spans="2:6" x14ac:dyDescent="0.25">
      <c r="B112" s="40"/>
      <c r="C112" s="166"/>
      <c r="D112" s="166"/>
      <c r="E112" s="166"/>
      <c r="F112" s="166"/>
    </row>
    <row r="113" spans="2:6" x14ac:dyDescent="0.25">
      <c r="B113" s="40"/>
      <c r="C113" s="166"/>
      <c r="D113" s="166"/>
      <c r="E113" s="166"/>
      <c r="F113" s="166"/>
    </row>
    <row r="114" spans="2:6" x14ac:dyDescent="0.25">
      <c r="B114" s="40"/>
      <c r="C114" s="166"/>
      <c r="D114" s="166"/>
      <c r="E114" s="166"/>
      <c r="F114" s="166"/>
    </row>
    <row r="115" spans="2:6" x14ac:dyDescent="0.25">
      <c r="B115" s="40"/>
      <c r="C115" s="166"/>
      <c r="D115" s="166"/>
      <c r="E115" s="166"/>
      <c r="F115" s="166"/>
    </row>
    <row r="116" spans="2:6" x14ac:dyDescent="0.25">
      <c r="B116" s="40"/>
      <c r="C116" s="166"/>
      <c r="D116" s="166"/>
      <c r="E116" s="166"/>
      <c r="F116" s="166"/>
    </row>
    <row r="117" spans="2:6" x14ac:dyDescent="0.25">
      <c r="B117" s="40"/>
      <c r="C117" s="166"/>
      <c r="D117" s="166"/>
      <c r="E117" s="166"/>
      <c r="F117" s="166"/>
    </row>
    <row r="118" spans="2:6" x14ac:dyDescent="0.25">
      <c r="B118" s="40"/>
      <c r="C118" s="166"/>
      <c r="D118" s="166"/>
      <c r="E118" s="166"/>
      <c r="F118" s="166"/>
    </row>
    <row r="119" spans="2:6" x14ac:dyDescent="0.25">
      <c r="B119" s="40"/>
      <c r="C119" s="166"/>
      <c r="D119" s="166"/>
      <c r="E119" s="166"/>
      <c r="F119" s="166"/>
    </row>
    <row r="120" spans="2:6" x14ac:dyDescent="0.25">
      <c r="B120" s="40"/>
      <c r="C120" s="166"/>
      <c r="D120" s="166"/>
      <c r="E120" s="166"/>
      <c r="F120" s="166"/>
    </row>
    <row r="121" spans="2:6" x14ac:dyDescent="0.25">
      <c r="B121" s="40"/>
      <c r="C121" s="166"/>
      <c r="D121" s="166"/>
      <c r="E121" s="166"/>
      <c r="F121" s="166"/>
    </row>
    <row r="122" spans="2:6" x14ac:dyDescent="0.25">
      <c r="B122" s="40"/>
      <c r="C122" s="166"/>
      <c r="D122" s="166"/>
      <c r="E122" s="166"/>
      <c r="F122" s="166"/>
    </row>
    <row r="123" spans="2:6" x14ac:dyDescent="0.25">
      <c r="B123" s="40"/>
      <c r="C123" s="166"/>
      <c r="D123" s="166"/>
      <c r="E123" s="166"/>
      <c r="F123" s="166"/>
    </row>
    <row r="124" spans="2:6" x14ac:dyDescent="0.25">
      <c r="B124" s="40"/>
      <c r="C124" s="166"/>
      <c r="D124" s="166"/>
      <c r="E124" s="166"/>
      <c r="F124" s="166"/>
    </row>
    <row r="125" spans="2:6" x14ac:dyDescent="0.25">
      <c r="B125" s="40"/>
      <c r="C125" s="166"/>
      <c r="D125" s="166"/>
      <c r="E125" s="166"/>
      <c r="F125" s="166"/>
    </row>
    <row r="126" spans="2:6" x14ac:dyDescent="0.25">
      <c r="B126" s="40"/>
      <c r="C126" s="166"/>
      <c r="D126" s="166"/>
      <c r="E126" s="166"/>
      <c r="F126" s="166"/>
    </row>
    <row r="127" spans="2:6" x14ac:dyDescent="0.25">
      <c r="B127" s="40"/>
      <c r="C127" s="166"/>
      <c r="D127" s="166"/>
      <c r="E127" s="166"/>
      <c r="F127" s="166"/>
    </row>
    <row r="128" spans="2:6" x14ac:dyDescent="0.25">
      <c r="B128" s="40"/>
      <c r="C128" s="166"/>
      <c r="D128" s="166"/>
      <c r="E128" s="166"/>
      <c r="F128" s="166"/>
    </row>
    <row r="129" spans="2:6" x14ac:dyDescent="0.25">
      <c r="B129" s="40"/>
      <c r="C129" s="166"/>
      <c r="D129" s="166"/>
      <c r="E129" s="166"/>
      <c r="F129" s="166"/>
    </row>
    <row r="130" spans="2:6" x14ac:dyDescent="0.25">
      <c r="B130" s="40"/>
      <c r="C130" s="166"/>
      <c r="D130" s="166"/>
      <c r="E130" s="166"/>
      <c r="F130" s="166"/>
    </row>
    <row r="131" spans="2:6" x14ac:dyDescent="0.25">
      <c r="B131" s="40"/>
      <c r="C131" s="166"/>
      <c r="D131" s="166"/>
      <c r="E131" s="166"/>
      <c r="F131" s="166"/>
    </row>
    <row r="132" spans="2:6" x14ac:dyDescent="0.25">
      <c r="B132" s="40"/>
      <c r="C132" s="166"/>
      <c r="D132" s="166"/>
      <c r="E132" s="166"/>
      <c r="F132" s="166"/>
    </row>
    <row r="133" spans="2:6" x14ac:dyDescent="0.25">
      <c r="B133" s="40"/>
      <c r="C133" s="166"/>
      <c r="D133" s="166"/>
      <c r="E133" s="166"/>
      <c r="F133" s="166"/>
    </row>
    <row r="134" spans="2:6" x14ac:dyDescent="0.25">
      <c r="B134" s="40"/>
      <c r="C134" s="166"/>
      <c r="D134" s="166"/>
      <c r="E134" s="166"/>
      <c r="F134" s="166"/>
    </row>
    <row r="135" spans="2:6" x14ac:dyDescent="0.25">
      <c r="B135" s="40"/>
      <c r="C135" s="166"/>
      <c r="D135" s="166"/>
      <c r="E135" s="166"/>
      <c r="F135" s="166"/>
    </row>
    <row r="136" spans="2:6" x14ac:dyDescent="0.25">
      <c r="B136" s="40"/>
      <c r="C136" s="166"/>
      <c r="D136" s="166"/>
      <c r="E136" s="166"/>
      <c r="F136" s="166"/>
    </row>
    <row r="137" spans="2:6" x14ac:dyDescent="0.25">
      <c r="B137" s="40"/>
      <c r="C137" s="166"/>
      <c r="D137" s="166"/>
      <c r="E137" s="166"/>
      <c r="F137" s="166"/>
    </row>
    <row r="138" spans="2:6" x14ac:dyDescent="0.25">
      <c r="B138" s="40"/>
      <c r="C138" s="166"/>
      <c r="D138" s="166"/>
      <c r="E138" s="166"/>
      <c r="F138" s="166"/>
    </row>
    <row r="139" spans="2:6" x14ac:dyDescent="0.25">
      <c r="B139" s="40"/>
      <c r="C139" s="166"/>
      <c r="D139" s="166"/>
      <c r="E139" s="166"/>
      <c r="F139" s="166"/>
    </row>
    <row r="140" spans="2:6" x14ac:dyDescent="0.25">
      <c r="B140" s="40"/>
      <c r="C140" s="166"/>
      <c r="D140" s="166"/>
      <c r="E140" s="166"/>
      <c r="F140" s="166"/>
    </row>
    <row r="141" spans="2:6" x14ac:dyDescent="0.25">
      <c r="B141" s="40"/>
      <c r="C141" s="166"/>
      <c r="D141" s="166"/>
      <c r="E141" s="166"/>
      <c r="F141" s="166"/>
    </row>
    <row r="142" spans="2:6" x14ac:dyDescent="0.25">
      <c r="B142" s="40"/>
      <c r="C142" s="166"/>
      <c r="D142" s="166"/>
      <c r="E142" s="166"/>
      <c r="F142" s="166"/>
    </row>
    <row r="143" spans="2:6" x14ac:dyDescent="0.25">
      <c r="B143" s="40"/>
      <c r="C143" s="166"/>
      <c r="D143" s="166"/>
      <c r="E143" s="166"/>
      <c r="F143" s="166"/>
    </row>
    <row r="144" spans="2:6" x14ac:dyDescent="0.25">
      <c r="B144" s="40"/>
      <c r="C144" s="166"/>
      <c r="D144" s="166"/>
      <c r="E144" s="166"/>
      <c r="F144" s="166"/>
    </row>
    <row r="145" spans="2:6" x14ac:dyDescent="0.25">
      <c r="B145" s="40"/>
      <c r="C145" s="166"/>
      <c r="D145" s="166"/>
      <c r="E145" s="166"/>
      <c r="F145" s="166"/>
    </row>
    <row r="146" spans="2:6" x14ac:dyDescent="0.25">
      <c r="B146" s="40"/>
      <c r="C146" s="166"/>
      <c r="D146" s="166"/>
      <c r="E146" s="166"/>
      <c r="F146" s="166"/>
    </row>
    <row r="147" spans="2:6" x14ac:dyDescent="0.25">
      <c r="B147" s="40"/>
      <c r="C147" s="166"/>
      <c r="D147" s="166"/>
      <c r="E147" s="166"/>
      <c r="F147" s="166"/>
    </row>
    <row r="148" spans="2:6" x14ac:dyDescent="0.25">
      <c r="B148" s="40"/>
      <c r="C148" s="166"/>
      <c r="D148" s="166"/>
      <c r="E148" s="166"/>
      <c r="F148" s="166"/>
    </row>
    <row r="149" spans="2:6" x14ac:dyDescent="0.25">
      <c r="B149" s="40"/>
      <c r="C149" s="166"/>
      <c r="D149" s="166"/>
      <c r="E149" s="166"/>
      <c r="F149" s="166"/>
    </row>
    <row r="150" spans="2:6" x14ac:dyDescent="0.25">
      <c r="B150" s="40"/>
      <c r="C150" s="166"/>
      <c r="D150" s="166"/>
      <c r="E150" s="166"/>
      <c r="F150" s="166"/>
    </row>
    <row r="151" spans="2:6" x14ac:dyDescent="0.25">
      <c r="B151" s="40"/>
      <c r="C151" s="166"/>
      <c r="D151" s="166"/>
      <c r="E151" s="166"/>
      <c r="F151" s="166"/>
    </row>
    <row r="152" spans="2:6" x14ac:dyDescent="0.25">
      <c r="B152" s="40"/>
      <c r="C152" s="166"/>
      <c r="D152" s="166"/>
      <c r="E152" s="166"/>
      <c r="F152" s="166"/>
    </row>
    <row r="153" spans="2:6" x14ac:dyDescent="0.25">
      <c r="B153" s="40"/>
      <c r="C153" s="166"/>
      <c r="D153" s="166"/>
      <c r="E153" s="166"/>
      <c r="F153" s="166"/>
    </row>
    <row r="154" spans="2:6" x14ac:dyDescent="0.25">
      <c r="B154" s="40"/>
      <c r="C154" s="166"/>
      <c r="D154" s="166"/>
      <c r="E154" s="166"/>
      <c r="F154" s="166"/>
    </row>
    <row r="155" spans="2:6" x14ac:dyDescent="0.25">
      <c r="B155" s="40"/>
      <c r="C155" s="166"/>
      <c r="D155" s="166"/>
      <c r="E155" s="166"/>
      <c r="F155" s="166"/>
    </row>
    <row r="156" spans="2:6" x14ac:dyDescent="0.25">
      <c r="B156" s="40"/>
      <c r="C156" s="166"/>
      <c r="D156" s="166"/>
      <c r="E156" s="166"/>
      <c r="F156" s="166"/>
    </row>
    <row r="157" spans="2:6" x14ac:dyDescent="0.25">
      <c r="B157" s="40"/>
      <c r="C157" s="166"/>
      <c r="D157" s="166"/>
      <c r="E157" s="166"/>
      <c r="F157" s="166"/>
    </row>
  </sheetData>
  <sheetProtection algorithmName="SHA-512" hashValue="q0OMaRuaJR8/sL1Ze0Y5ZatrRr1BYRQTvRMN95TTOmTKD5sCmE8IcJc+IvPJ8NoR77SHQxpYmwfoDj/nJIBibw==" saltValue="TuOS3wacG/iQVy7/VKXzxA==" spinCount="100000" sheet="1" objects="1" scenarios="1"/>
  <mergeCells count="10">
    <mergeCell ref="B8:F8"/>
    <mergeCell ref="H8:L8"/>
    <mergeCell ref="N8:R8"/>
    <mergeCell ref="T8:X8"/>
    <mergeCell ref="B1:L1"/>
    <mergeCell ref="B2:L2"/>
    <mergeCell ref="B5:L5"/>
    <mergeCell ref="C3:F3"/>
    <mergeCell ref="C4:F4"/>
    <mergeCell ref="B7:F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BB2B-340F-441D-B9B3-15CABC3170E6}">
  <sheetPr>
    <tabColor theme="6" tint="0.79998168889431442"/>
  </sheetPr>
  <dimension ref="B1:Z88"/>
  <sheetViews>
    <sheetView zoomScale="106" zoomScaleNormal="106" workbookViewId="0">
      <selection activeCell="B5" sqref="B5:S5"/>
    </sheetView>
  </sheetViews>
  <sheetFormatPr defaultRowHeight="15.75" x14ac:dyDescent="0.25"/>
  <cols>
    <col min="1" max="1" width="2" customWidth="1"/>
    <col min="2" max="3" width="9" style="15"/>
    <col min="4" max="4" width="12.875" style="15" customWidth="1"/>
    <col min="5" max="5" width="12" style="15" customWidth="1"/>
    <col min="6" max="21" width="9" style="15"/>
  </cols>
  <sheetData>
    <row r="1" spans="2:26" s="4" customFormat="1" x14ac:dyDescent="0.25">
      <c r="B1" s="258" t="s">
        <v>236</v>
      </c>
      <c r="C1" s="258"/>
      <c r="D1" s="258"/>
      <c r="E1" s="258"/>
      <c r="F1" s="258"/>
      <c r="G1" s="258"/>
      <c r="H1" s="258"/>
      <c r="I1" s="258"/>
      <c r="J1" s="258"/>
      <c r="K1" s="258"/>
      <c r="L1" s="258"/>
      <c r="M1" s="258"/>
      <c r="N1" s="258"/>
      <c r="O1" s="258"/>
      <c r="P1" s="258"/>
      <c r="Q1" s="258"/>
      <c r="R1" s="258"/>
      <c r="S1" s="258"/>
      <c r="T1" s="161"/>
      <c r="U1" s="161"/>
      <c r="V1" s="38"/>
      <c r="W1" s="38"/>
      <c r="X1" s="38"/>
      <c r="Y1" s="38"/>
      <c r="Z1" s="38"/>
    </row>
    <row r="2" spans="2:26" s="5" customFormat="1" ht="15.75" customHeight="1" x14ac:dyDescent="0.2">
      <c r="C2" s="271" t="str">
        <f>'Admin Info'!B6</f>
        <v>Pacific Gas and Electric Company (PG&amp;E)</v>
      </c>
      <c r="D2" s="271"/>
      <c r="E2" s="271"/>
      <c r="F2" s="271"/>
      <c r="G2" s="271"/>
      <c r="H2" s="271"/>
      <c r="I2" s="271"/>
      <c r="J2" s="271"/>
      <c r="K2" s="271"/>
      <c r="L2" s="271"/>
      <c r="M2" s="271"/>
      <c r="N2" s="271"/>
      <c r="O2" s="271"/>
      <c r="P2" s="271"/>
      <c r="Q2" s="271"/>
      <c r="R2" s="271"/>
      <c r="S2" s="32"/>
      <c r="T2" s="32"/>
      <c r="U2" s="32"/>
      <c r="V2" s="32"/>
      <c r="W2" s="32"/>
      <c r="X2" s="32"/>
      <c r="Y2" s="32"/>
    </row>
    <row r="3" spans="2:26" s="5" customFormat="1" ht="12.75" x14ac:dyDescent="0.2">
      <c r="C3" s="271"/>
      <c r="D3" s="271"/>
      <c r="E3" s="271"/>
      <c r="F3" s="271"/>
      <c r="G3" s="271"/>
      <c r="H3" s="271"/>
      <c r="I3" s="271"/>
      <c r="J3" s="271"/>
      <c r="K3" s="271"/>
      <c r="L3" s="271"/>
      <c r="M3" s="271"/>
    </row>
    <row r="4" spans="2:26" s="5" customFormat="1" ht="12.75" x14ac:dyDescent="0.2">
      <c r="C4" s="271"/>
      <c r="D4" s="271"/>
      <c r="E4" s="271"/>
      <c r="F4" s="271"/>
      <c r="G4" s="271"/>
      <c r="H4" s="271"/>
      <c r="I4" s="271"/>
      <c r="J4" s="271"/>
      <c r="K4" s="271"/>
      <c r="L4" s="271"/>
      <c r="M4" s="271"/>
    </row>
    <row r="5" spans="2:26" s="4" customFormat="1" ht="30.75" customHeight="1" x14ac:dyDescent="0.2">
      <c r="B5" s="261" t="s">
        <v>237</v>
      </c>
      <c r="C5" s="261"/>
      <c r="D5" s="261"/>
      <c r="E5" s="261"/>
      <c r="F5" s="261"/>
      <c r="G5" s="261"/>
      <c r="H5" s="261"/>
      <c r="I5" s="261"/>
      <c r="J5" s="261"/>
      <c r="K5" s="261"/>
      <c r="L5" s="261"/>
      <c r="M5" s="261"/>
      <c r="N5" s="261"/>
      <c r="O5" s="261"/>
      <c r="P5" s="261"/>
      <c r="Q5" s="261"/>
      <c r="R5" s="261"/>
      <c r="S5" s="261"/>
      <c r="T5" s="162"/>
      <c r="U5" s="162"/>
      <c r="V5" s="25"/>
      <c r="W5" s="25"/>
      <c r="X5" s="25"/>
      <c r="Y5" s="25"/>
    </row>
    <row r="7" spans="2:26" x14ac:dyDescent="0.25">
      <c r="B7" s="58" t="s">
        <v>238</v>
      </c>
      <c r="V7" s="16"/>
      <c r="W7" s="16"/>
      <c r="X7" s="16"/>
      <c r="Y7" s="16"/>
      <c r="Z7" s="16"/>
    </row>
    <row r="8" spans="2:26" x14ac:dyDescent="0.25">
      <c r="B8" s="167" t="s">
        <v>239</v>
      </c>
      <c r="C8" s="167" t="s">
        <v>240</v>
      </c>
      <c r="D8" s="167"/>
      <c r="E8" s="168">
        <v>2019</v>
      </c>
      <c r="F8" s="168">
        <v>2020</v>
      </c>
      <c r="G8" s="169">
        <v>2021</v>
      </c>
      <c r="H8" s="169">
        <v>2022</v>
      </c>
      <c r="I8" s="169">
        <v>2023</v>
      </c>
      <c r="J8" s="169">
        <v>2024</v>
      </c>
      <c r="K8" s="169">
        <v>2025</v>
      </c>
      <c r="L8" s="169">
        <v>2026</v>
      </c>
      <c r="M8" s="169">
        <v>2027</v>
      </c>
      <c r="N8" s="169">
        <v>2028</v>
      </c>
      <c r="O8" s="169">
        <v>2029</v>
      </c>
      <c r="P8" s="169">
        <v>2030</v>
      </c>
      <c r="Q8" s="169">
        <v>2031</v>
      </c>
      <c r="R8" s="169">
        <v>2032</v>
      </c>
      <c r="S8" s="169">
        <v>2033</v>
      </c>
      <c r="T8" s="169">
        <v>2034</v>
      </c>
      <c r="U8" s="169">
        <v>2035</v>
      </c>
      <c r="V8" s="16"/>
      <c r="W8" s="16"/>
      <c r="X8" s="16"/>
      <c r="Y8" s="16"/>
      <c r="Z8" s="16"/>
    </row>
    <row r="9" spans="2:26" x14ac:dyDescent="0.25">
      <c r="B9" s="172" t="s">
        <v>241</v>
      </c>
      <c r="C9" s="172" t="s">
        <v>242</v>
      </c>
      <c r="D9" s="149" t="s">
        <v>243</v>
      </c>
      <c r="E9" s="158"/>
      <c r="F9" s="158"/>
      <c r="G9" s="159">
        <v>9</v>
      </c>
      <c r="H9" s="159">
        <v>18</v>
      </c>
      <c r="I9" s="159">
        <v>28</v>
      </c>
      <c r="J9" s="159">
        <v>39</v>
      </c>
      <c r="K9" s="159">
        <v>49</v>
      </c>
      <c r="L9" s="159">
        <v>59</v>
      </c>
      <c r="M9" s="159">
        <v>69</v>
      </c>
      <c r="N9" s="159">
        <v>78</v>
      </c>
      <c r="O9" s="159">
        <v>88</v>
      </c>
      <c r="P9" s="159">
        <v>97</v>
      </c>
      <c r="Q9" s="159">
        <v>107</v>
      </c>
      <c r="R9" s="159">
        <v>117</v>
      </c>
      <c r="S9" s="159">
        <v>126</v>
      </c>
      <c r="T9" s="159">
        <v>136</v>
      </c>
      <c r="U9" s="159">
        <v>146</v>
      </c>
      <c r="V9" s="16"/>
      <c r="W9" s="16"/>
      <c r="X9" s="16"/>
      <c r="Y9" s="16"/>
      <c r="Z9" s="16"/>
    </row>
    <row r="10" spans="2:26" x14ac:dyDescent="0.25">
      <c r="B10" s="159"/>
      <c r="C10" s="159"/>
      <c r="D10" s="149" t="s">
        <v>243</v>
      </c>
      <c r="E10" s="158"/>
      <c r="F10" s="158"/>
      <c r="G10" s="159"/>
      <c r="H10" s="159"/>
      <c r="I10" s="159"/>
      <c r="J10" s="159"/>
      <c r="K10" s="159"/>
      <c r="L10" s="159"/>
      <c r="M10" s="159"/>
      <c r="N10" s="159"/>
      <c r="O10" s="159"/>
      <c r="P10" s="159"/>
      <c r="Q10" s="159"/>
      <c r="R10" s="159"/>
      <c r="S10" s="159"/>
      <c r="T10" s="159"/>
      <c r="U10" s="159"/>
      <c r="V10" s="16"/>
      <c r="W10" s="16"/>
      <c r="X10" s="16"/>
      <c r="Y10" s="16"/>
      <c r="Z10" s="16"/>
    </row>
    <row r="11" spans="2:26" x14ac:dyDescent="0.25">
      <c r="B11" s="159"/>
      <c r="C11" s="159"/>
      <c r="D11" s="149" t="s">
        <v>243</v>
      </c>
      <c r="E11" s="158"/>
      <c r="F11" s="158"/>
      <c r="G11" s="159"/>
      <c r="H11" s="159"/>
      <c r="I11" s="159"/>
      <c r="J11" s="159"/>
      <c r="K11" s="159"/>
      <c r="L11" s="159"/>
      <c r="M11" s="159"/>
      <c r="N11" s="159"/>
      <c r="O11" s="159"/>
      <c r="P11" s="159"/>
      <c r="Q11" s="159"/>
      <c r="R11" s="159"/>
      <c r="S11" s="159"/>
      <c r="T11" s="159"/>
      <c r="U11" s="159"/>
      <c r="V11" s="16"/>
      <c r="W11" s="16"/>
      <c r="X11" s="16"/>
      <c r="Y11" s="16"/>
      <c r="Z11" s="16"/>
    </row>
    <row r="12" spans="2:26" x14ac:dyDescent="0.25">
      <c r="B12" s="159"/>
      <c r="C12" s="159"/>
      <c r="D12" s="149" t="s">
        <v>243</v>
      </c>
      <c r="E12" s="158"/>
      <c r="F12" s="158"/>
      <c r="G12" s="159"/>
      <c r="H12" s="159"/>
      <c r="I12" s="159"/>
      <c r="J12" s="159"/>
      <c r="K12" s="159"/>
      <c r="L12" s="159"/>
      <c r="M12" s="159"/>
      <c r="N12" s="159"/>
      <c r="O12" s="159"/>
      <c r="P12" s="159"/>
      <c r="Q12" s="159"/>
      <c r="R12" s="159"/>
      <c r="S12" s="159"/>
      <c r="T12" s="159"/>
      <c r="U12" s="159"/>
      <c r="V12" s="16"/>
      <c r="W12" s="16"/>
      <c r="X12" s="16"/>
      <c r="Y12" s="16"/>
      <c r="Z12" s="16"/>
    </row>
    <row r="13" spans="2:26" x14ac:dyDescent="0.25">
      <c r="B13" s="159"/>
      <c r="C13" s="159"/>
      <c r="D13" s="149" t="s">
        <v>243</v>
      </c>
      <c r="E13" s="158"/>
      <c r="F13" s="158"/>
      <c r="G13" s="159"/>
      <c r="H13" s="159"/>
      <c r="I13" s="159"/>
      <c r="J13" s="159"/>
      <c r="K13" s="159"/>
      <c r="L13" s="159"/>
      <c r="M13" s="159"/>
      <c r="N13" s="159"/>
      <c r="O13" s="159"/>
      <c r="P13" s="159"/>
      <c r="Q13" s="159"/>
      <c r="R13" s="159"/>
      <c r="S13" s="159"/>
      <c r="T13" s="159"/>
      <c r="U13" s="159"/>
      <c r="V13" s="16"/>
      <c r="W13" s="16"/>
      <c r="X13" s="16"/>
      <c r="Y13" s="16"/>
      <c r="Z13" s="16"/>
    </row>
    <row r="14" spans="2:26" x14ac:dyDescent="0.25">
      <c r="B14" s="159"/>
      <c r="C14" s="159"/>
      <c r="D14" s="149" t="s">
        <v>243</v>
      </c>
      <c r="E14" s="158"/>
      <c r="F14" s="158"/>
      <c r="G14" s="159"/>
      <c r="H14" s="159"/>
      <c r="I14" s="159"/>
      <c r="J14" s="159"/>
      <c r="K14" s="159"/>
      <c r="L14" s="159"/>
      <c r="M14" s="159"/>
      <c r="N14" s="159"/>
      <c r="O14" s="159"/>
      <c r="P14" s="159"/>
      <c r="Q14" s="159"/>
      <c r="R14" s="159"/>
      <c r="S14" s="159"/>
      <c r="T14" s="159"/>
      <c r="U14" s="159"/>
      <c r="V14" s="16"/>
      <c r="W14" s="16"/>
      <c r="X14" s="16"/>
      <c r="Y14" s="16"/>
      <c r="Z14" s="16"/>
    </row>
    <row r="15" spans="2:26" x14ac:dyDescent="0.25">
      <c r="B15" s="159"/>
      <c r="C15" s="159"/>
      <c r="D15" s="149" t="s">
        <v>243</v>
      </c>
      <c r="E15" s="158"/>
      <c r="F15" s="158"/>
      <c r="G15" s="159"/>
      <c r="H15" s="159"/>
      <c r="I15" s="159"/>
      <c r="J15" s="159"/>
      <c r="K15" s="159"/>
      <c r="L15" s="159"/>
      <c r="M15" s="159"/>
      <c r="N15" s="159"/>
      <c r="O15" s="159"/>
      <c r="P15" s="159"/>
      <c r="Q15" s="159"/>
      <c r="R15" s="159"/>
      <c r="S15" s="159"/>
      <c r="T15" s="159"/>
      <c r="U15" s="159"/>
      <c r="V15" s="16"/>
      <c r="W15" s="16"/>
      <c r="X15" s="16"/>
      <c r="Y15" s="16"/>
      <c r="Z15" s="16"/>
    </row>
    <row r="16" spans="2:26" x14ac:dyDescent="0.25">
      <c r="B16" s="159"/>
      <c r="C16" s="159"/>
      <c r="D16" s="149" t="s">
        <v>243</v>
      </c>
      <c r="E16" s="158"/>
      <c r="F16" s="158"/>
      <c r="G16" s="159"/>
      <c r="H16" s="159"/>
      <c r="I16" s="159"/>
      <c r="J16" s="159"/>
      <c r="K16" s="159"/>
      <c r="L16" s="159"/>
      <c r="M16" s="159"/>
      <c r="N16" s="159"/>
      <c r="O16" s="159"/>
      <c r="P16" s="159"/>
      <c r="Q16" s="159"/>
      <c r="R16" s="159"/>
      <c r="S16" s="159"/>
      <c r="T16" s="159"/>
      <c r="U16" s="159"/>
      <c r="V16" s="16"/>
      <c r="W16" s="16"/>
      <c r="X16" s="16"/>
      <c r="Y16" s="16"/>
      <c r="Z16" s="16"/>
    </row>
    <row r="17" spans="2:21" x14ac:dyDescent="0.25">
      <c r="B17" s="159"/>
      <c r="C17" s="159"/>
      <c r="D17" s="149" t="s">
        <v>243</v>
      </c>
      <c r="E17" s="158"/>
      <c r="F17" s="158"/>
      <c r="G17" s="159"/>
      <c r="H17" s="159"/>
      <c r="I17" s="159"/>
      <c r="J17" s="159"/>
      <c r="K17" s="159"/>
      <c r="L17" s="159"/>
      <c r="M17" s="159"/>
      <c r="N17" s="159"/>
      <c r="O17" s="159"/>
      <c r="P17" s="159"/>
      <c r="Q17" s="159"/>
      <c r="R17" s="159"/>
      <c r="S17" s="159"/>
      <c r="T17" s="159"/>
      <c r="U17" s="159"/>
    </row>
    <row r="18" spans="2:21" x14ac:dyDescent="0.25">
      <c r="B18" s="159"/>
      <c r="C18" s="159"/>
      <c r="D18" s="149" t="s">
        <v>243</v>
      </c>
      <c r="E18" s="158"/>
      <c r="F18" s="158"/>
      <c r="G18" s="159"/>
      <c r="H18" s="159"/>
      <c r="I18" s="159"/>
      <c r="J18" s="159"/>
      <c r="K18" s="159"/>
      <c r="L18" s="159"/>
      <c r="M18" s="159"/>
      <c r="N18" s="159"/>
      <c r="O18" s="159"/>
      <c r="P18" s="159"/>
      <c r="Q18" s="159"/>
      <c r="R18" s="159"/>
      <c r="S18" s="159"/>
      <c r="T18" s="159"/>
      <c r="U18" s="159"/>
    </row>
    <row r="19" spans="2:21" x14ac:dyDescent="0.25">
      <c r="B19" s="159"/>
      <c r="C19" s="159"/>
      <c r="D19" s="149" t="s">
        <v>243</v>
      </c>
      <c r="E19" s="158"/>
      <c r="F19" s="158"/>
      <c r="G19" s="159"/>
      <c r="H19" s="159"/>
      <c r="I19" s="159"/>
      <c r="J19" s="159"/>
      <c r="K19" s="159"/>
      <c r="L19" s="159"/>
      <c r="M19" s="159"/>
      <c r="N19" s="159"/>
      <c r="O19" s="159"/>
      <c r="P19" s="159"/>
      <c r="Q19" s="159"/>
      <c r="R19" s="159"/>
      <c r="S19" s="159"/>
      <c r="T19" s="159"/>
      <c r="U19" s="159"/>
    </row>
    <row r="20" spans="2:21" x14ac:dyDescent="0.25">
      <c r="B20" s="159"/>
      <c r="C20" s="159"/>
      <c r="D20" s="149" t="s">
        <v>243</v>
      </c>
      <c r="E20" s="158"/>
      <c r="F20" s="158"/>
      <c r="G20" s="159"/>
      <c r="H20" s="159"/>
      <c r="I20" s="159"/>
      <c r="J20" s="159"/>
      <c r="K20" s="159"/>
      <c r="L20" s="159"/>
      <c r="M20" s="159"/>
      <c r="N20" s="159"/>
      <c r="O20" s="159"/>
      <c r="P20" s="159"/>
      <c r="Q20" s="159"/>
      <c r="R20" s="159"/>
      <c r="S20" s="159"/>
      <c r="T20" s="159"/>
      <c r="U20" s="159"/>
    </row>
    <row r="21" spans="2:21" x14ac:dyDescent="0.25">
      <c r="B21" s="159"/>
      <c r="C21" s="159"/>
      <c r="D21" s="149" t="s">
        <v>243</v>
      </c>
      <c r="E21" s="158"/>
      <c r="F21" s="158"/>
      <c r="G21" s="159"/>
      <c r="H21" s="159"/>
      <c r="I21" s="159"/>
      <c r="J21" s="159"/>
      <c r="K21" s="159"/>
      <c r="L21" s="159"/>
      <c r="M21" s="159"/>
      <c r="N21" s="159"/>
      <c r="O21" s="159"/>
      <c r="P21" s="159"/>
      <c r="Q21" s="159"/>
      <c r="R21" s="159"/>
      <c r="S21" s="159"/>
      <c r="T21" s="159"/>
      <c r="U21" s="159"/>
    </row>
    <row r="22" spans="2:21" x14ac:dyDescent="0.25">
      <c r="B22" s="159"/>
      <c r="C22" s="159"/>
      <c r="D22" s="149" t="s">
        <v>243</v>
      </c>
      <c r="E22" s="158"/>
      <c r="F22" s="158"/>
      <c r="G22" s="159"/>
      <c r="H22" s="159"/>
      <c r="I22" s="159"/>
      <c r="J22" s="159"/>
      <c r="K22" s="159"/>
      <c r="L22" s="159"/>
      <c r="M22" s="159"/>
      <c r="N22" s="159"/>
      <c r="O22" s="159"/>
      <c r="P22" s="159"/>
      <c r="Q22" s="159"/>
      <c r="R22" s="159"/>
      <c r="S22" s="159"/>
      <c r="T22" s="159"/>
      <c r="U22" s="159"/>
    </row>
    <row r="23" spans="2:21" x14ac:dyDescent="0.25">
      <c r="B23" s="159"/>
      <c r="C23" s="159"/>
      <c r="D23" s="149" t="s">
        <v>243</v>
      </c>
      <c r="E23" s="158"/>
      <c r="F23" s="158"/>
      <c r="G23" s="159"/>
      <c r="H23" s="159"/>
      <c r="I23" s="159"/>
      <c r="J23" s="159"/>
      <c r="K23" s="159"/>
      <c r="L23" s="159"/>
      <c r="M23" s="159"/>
      <c r="N23" s="159"/>
      <c r="O23" s="159"/>
      <c r="P23" s="159"/>
      <c r="Q23" s="159"/>
      <c r="R23" s="159"/>
      <c r="S23" s="159"/>
      <c r="T23" s="159"/>
      <c r="U23" s="159"/>
    </row>
    <row r="24" spans="2:21" x14ac:dyDescent="0.25">
      <c r="B24" s="159"/>
      <c r="C24" s="159"/>
      <c r="D24" s="149" t="s">
        <v>243</v>
      </c>
      <c r="E24" s="158"/>
      <c r="F24" s="158"/>
      <c r="G24" s="159"/>
      <c r="H24" s="159"/>
      <c r="I24" s="159"/>
      <c r="J24" s="159"/>
      <c r="K24" s="159"/>
      <c r="L24" s="159"/>
      <c r="M24" s="159"/>
      <c r="N24" s="159"/>
      <c r="O24" s="159"/>
      <c r="P24" s="159"/>
      <c r="Q24" s="159"/>
      <c r="R24" s="159"/>
      <c r="S24" s="159"/>
      <c r="T24" s="159"/>
      <c r="U24" s="159"/>
    </row>
    <row r="25" spans="2:21" x14ac:dyDescent="0.25">
      <c r="B25" s="159"/>
      <c r="C25" s="159"/>
      <c r="D25" s="149" t="s">
        <v>243</v>
      </c>
      <c r="E25" s="158"/>
      <c r="F25" s="158"/>
      <c r="G25" s="159"/>
      <c r="H25" s="159"/>
      <c r="I25" s="159"/>
      <c r="J25" s="159"/>
      <c r="K25" s="159"/>
      <c r="L25" s="159"/>
      <c r="M25" s="159"/>
      <c r="N25" s="159"/>
      <c r="O25" s="159"/>
      <c r="P25" s="159"/>
      <c r="Q25" s="159"/>
      <c r="R25" s="159"/>
      <c r="S25" s="159"/>
      <c r="T25" s="159"/>
      <c r="U25" s="159"/>
    </row>
    <row r="26" spans="2:21" x14ac:dyDescent="0.25">
      <c r="B26" s="159"/>
      <c r="C26" s="159"/>
      <c r="D26" s="149" t="s">
        <v>243</v>
      </c>
      <c r="E26" s="158"/>
      <c r="F26" s="158"/>
      <c r="G26" s="159"/>
      <c r="H26" s="159"/>
      <c r="I26" s="159"/>
      <c r="J26" s="159"/>
      <c r="K26" s="159"/>
      <c r="L26" s="159"/>
      <c r="M26" s="159"/>
      <c r="N26" s="159"/>
      <c r="O26" s="159"/>
      <c r="P26" s="159"/>
      <c r="Q26" s="159"/>
      <c r="R26" s="159"/>
      <c r="S26" s="159"/>
      <c r="T26" s="159"/>
      <c r="U26" s="159"/>
    </row>
    <row r="27" spans="2:21" x14ac:dyDescent="0.25">
      <c r="B27" s="159"/>
      <c r="C27" s="159"/>
      <c r="D27" s="149" t="s">
        <v>243</v>
      </c>
      <c r="E27" s="158"/>
      <c r="F27" s="158"/>
      <c r="G27" s="159"/>
      <c r="H27" s="159"/>
      <c r="I27" s="159"/>
      <c r="J27" s="159"/>
      <c r="K27" s="159"/>
      <c r="L27" s="159"/>
      <c r="M27" s="159"/>
      <c r="N27" s="159"/>
      <c r="O27" s="159"/>
      <c r="P27" s="159"/>
      <c r="Q27" s="159"/>
      <c r="R27" s="159"/>
      <c r="S27" s="159"/>
      <c r="T27" s="159"/>
      <c r="U27" s="159"/>
    </row>
    <row r="28" spans="2:21" x14ac:dyDescent="0.25">
      <c r="B28" s="159"/>
      <c r="C28" s="159"/>
      <c r="D28" s="149" t="s">
        <v>243</v>
      </c>
      <c r="E28" s="158"/>
      <c r="F28" s="158"/>
      <c r="G28" s="159"/>
      <c r="H28" s="159"/>
      <c r="I28" s="159"/>
      <c r="J28" s="159"/>
      <c r="K28" s="159"/>
      <c r="L28" s="159"/>
      <c r="M28" s="159"/>
      <c r="N28" s="159"/>
      <c r="O28" s="159"/>
      <c r="P28" s="159"/>
      <c r="Q28" s="159"/>
      <c r="R28" s="159"/>
      <c r="S28" s="159"/>
      <c r="T28" s="159"/>
      <c r="U28" s="159"/>
    </row>
    <row r="29" spans="2:21" x14ac:dyDescent="0.25">
      <c r="B29" s="159"/>
      <c r="C29" s="159"/>
      <c r="D29" s="149" t="s">
        <v>243</v>
      </c>
      <c r="E29" s="158"/>
      <c r="F29" s="158"/>
      <c r="G29" s="159"/>
      <c r="H29" s="159"/>
      <c r="I29" s="159"/>
      <c r="J29" s="159"/>
      <c r="K29" s="159"/>
      <c r="L29" s="159"/>
      <c r="M29" s="159"/>
      <c r="N29" s="159"/>
      <c r="O29" s="159"/>
      <c r="P29" s="159"/>
      <c r="Q29" s="159"/>
      <c r="R29" s="159"/>
      <c r="S29" s="159"/>
      <c r="T29" s="159"/>
      <c r="U29" s="159"/>
    </row>
    <row r="30" spans="2:21" x14ac:dyDescent="0.25">
      <c r="B30" s="159"/>
      <c r="C30" s="159"/>
      <c r="D30" s="149" t="s">
        <v>243</v>
      </c>
      <c r="E30" s="158"/>
      <c r="F30" s="158"/>
      <c r="G30" s="159"/>
      <c r="H30" s="159"/>
      <c r="I30" s="159"/>
      <c r="J30" s="159"/>
      <c r="K30" s="159"/>
      <c r="L30" s="159"/>
      <c r="M30" s="159"/>
      <c r="N30" s="159"/>
      <c r="O30" s="159"/>
      <c r="P30" s="159"/>
      <c r="Q30" s="159"/>
      <c r="R30" s="159"/>
      <c r="S30" s="159"/>
      <c r="T30" s="159"/>
      <c r="U30" s="159"/>
    </row>
    <row r="31" spans="2:21" x14ac:dyDescent="0.25">
      <c r="B31" s="159"/>
      <c r="C31" s="159"/>
      <c r="D31" s="149" t="s">
        <v>243</v>
      </c>
      <c r="E31" s="158"/>
      <c r="F31" s="158"/>
      <c r="G31" s="159"/>
      <c r="H31" s="159"/>
      <c r="I31" s="159"/>
      <c r="J31" s="159"/>
      <c r="K31" s="159"/>
      <c r="L31" s="159"/>
      <c r="M31" s="159"/>
      <c r="N31" s="159"/>
      <c r="O31" s="159"/>
      <c r="P31" s="159"/>
      <c r="Q31" s="159"/>
      <c r="R31" s="159"/>
      <c r="S31" s="159"/>
      <c r="T31" s="159"/>
      <c r="U31" s="159"/>
    </row>
    <row r="32" spans="2:21" x14ac:dyDescent="0.25">
      <c r="B32" s="159"/>
      <c r="C32" s="159"/>
      <c r="D32" s="149" t="s">
        <v>243</v>
      </c>
      <c r="E32" s="158"/>
      <c r="F32" s="158"/>
      <c r="G32" s="159"/>
      <c r="H32" s="159"/>
      <c r="I32" s="159"/>
      <c r="J32" s="159"/>
      <c r="K32" s="159"/>
      <c r="L32" s="159"/>
      <c r="M32" s="159"/>
      <c r="N32" s="159"/>
      <c r="O32" s="159"/>
      <c r="P32" s="159"/>
      <c r="Q32" s="159"/>
      <c r="R32" s="159"/>
      <c r="S32" s="159"/>
      <c r="T32" s="159"/>
      <c r="U32" s="159"/>
    </row>
    <row r="35" spans="2:23" x14ac:dyDescent="0.25">
      <c r="B35" s="58" t="s">
        <v>244</v>
      </c>
      <c r="V35" s="16"/>
      <c r="W35" s="16"/>
    </row>
    <row r="36" spans="2:23" ht="39" x14ac:dyDescent="0.25">
      <c r="B36" s="136" t="s">
        <v>239</v>
      </c>
      <c r="C36" s="136" t="s">
        <v>240</v>
      </c>
      <c r="D36" s="136" t="s">
        <v>245</v>
      </c>
      <c r="E36" s="136" t="s">
        <v>246</v>
      </c>
      <c r="F36" s="167"/>
      <c r="G36" s="168">
        <v>2019</v>
      </c>
      <c r="H36" s="168">
        <v>2020</v>
      </c>
      <c r="I36" s="169">
        <v>2021</v>
      </c>
      <c r="J36" s="169">
        <v>2022</v>
      </c>
      <c r="K36" s="169">
        <v>2023</v>
      </c>
      <c r="L36" s="169">
        <v>2024</v>
      </c>
      <c r="M36" s="169">
        <v>2025</v>
      </c>
      <c r="N36" s="169">
        <v>2026</v>
      </c>
      <c r="O36" s="169">
        <v>2027</v>
      </c>
      <c r="P36" s="169">
        <v>2028</v>
      </c>
      <c r="Q36" s="169">
        <v>2029</v>
      </c>
      <c r="R36" s="169">
        <v>2030</v>
      </c>
      <c r="S36" s="169">
        <v>2031</v>
      </c>
      <c r="T36" s="169">
        <v>2032</v>
      </c>
      <c r="U36" s="169">
        <v>2033</v>
      </c>
      <c r="V36" s="39">
        <v>2034</v>
      </c>
      <c r="W36" s="39">
        <v>2035</v>
      </c>
    </row>
    <row r="37" spans="2:23" x14ac:dyDescent="0.25">
      <c r="B37" s="159"/>
      <c r="C37" s="159"/>
      <c r="D37" s="159"/>
      <c r="E37" s="159"/>
      <c r="F37" s="149" t="s">
        <v>243</v>
      </c>
      <c r="G37" s="158"/>
      <c r="H37" s="158"/>
      <c r="I37" s="159"/>
      <c r="J37" s="159"/>
      <c r="K37" s="159"/>
      <c r="L37" s="159"/>
      <c r="M37" s="159"/>
      <c r="N37" s="159"/>
      <c r="O37" s="159"/>
      <c r="P37" s="159"/>
      <c r="Q37" s="159"/>
      <c r="R37" s="159"/>
      <c r="S37" s="159"/>
      <c r="T37" s="159"/>
      <c r="U37" s="159"/>
      <c r="V37" s="35"/>
      <c r="W37" s="35"/>
    </row>
    <row r="38" spans="2:23" x14ac:dyDescent="0.25">
      <c r="B38" s="159"/>
      <c r="C38" s="159"/>
      <c r="D38" s="159"/>
      <c r="E38" s="159"/>
      <c r="F38" s="149" t="s">
        <v>243</v>
      </c>
      <c r="G38" s="158"/>
      <c r="H38" s="158"/>
      <c r="I38" s="159"/>
      <c r="J38" s="159"/>
      <c r="K38" s="159"/>
      <c r="L38" s="159"/>
      <c r="M38" s="159"/>
      <c r="N38" s="159"/>
      <c r="O38" s="159"/>
      <c r="P38" s="159"/>
      <c r="Q38" s="159"/>
      <c r="R38" s="159"/>
      <c r="S38" s="159"/>
      <c r="T38" s="159"/>
      <c r="U38" s="159"/>
      <c r="V38" s="35"/>
      <c r="W38" s="35"/>
    </row>
    <row r="39" spans="2:23" x14ac:dyDescent="0.25">
      <c r="B39" s="159"/>
      <c r="C39" s="159"/>
      <c r="D39" s="159"/>
      <c r="E39" s="159"/>
      <c r="F39" s="149" t="s">
        <v>243</v>
      </c>
      <c r="G39" s="158"/>
      <c r="H39" s="158"/>
      <c r="I39" s="159"/>
      <c r="J39" s="159"/>
      <c r="K39" s="159"/>
      <c r="L39" s="159"/>
      <c r="M39" s="159"/>
      <c r="N39" s="159"/>
      <c r="O39" s="159"/>
      <c r="P39" s="159"/>
      <c r="Q39" s="159"/>
      <c r="R39" s="159"/>
      <c r="S39" s="159"/>
      <c r="T39" s="159"/>
      <c r="U39" s="159"/>
      <c r="V39" s="35"/>
      <c r="W39" s="35"/>
    </row>
    <row r="40" spans="2:23" x14ac:dyDescent="0.25">
      <c r="B40" s="159"/>
      <c r="C40" s="159"/>
      <c r="D40" s="159"/>
      <c r="E40" s="159"/>
      <c r="F40" s="149" t="s">
        <v>243</v>
      </c>
      <c r="G40" s="158"/>
      <c r="H40" s="158"/>
      <c r="I40" s="159"/>
      <c r="J40" s="159"/>
      <c r="K40" s="159"/>
      <c r="L40" s="159"/>
      <c r="M40" s="159"/>
      <c r="N40" s="159"/>
      <c r="O40" s="159"/>
      <c r="P40" s="159"/>
      <c r="Q40" s="159"/>
      <c r="R40" s="159"/>
      <c r="S40" s="159"/>
      <c r="T40" s="159"/>
      <c r="U40" s="159"/>
      <c r="V40" s="35"/>
      <c r="W40" s="35"/>
    </row>
    <row r="41" spans="2:23" x14ac:dyDescent="0.25">
      <c r="B41" s="159"/>
      <c r="C41" s="159"/>
      <c r="D41" s="159"/>
      <c r="E41" s="159"/>
      <c r="F41" s="149" t="s">
        <v>243</v>
      </c>
      <c r="G41" s="158"/>
      <c r="H41" s="158"/>
      <c r="I41" s="159"/>
      <c r="J41" s="159"/>
      <c r="K41" s="159"/>
      <c r="L41" s="159"/>
      <c r="M41" s="159"/>
      <c r="N41" s="159"/>
      <c r="O41" s="159"/>
      <c r="P41" s="159"/>
      <c r="Q41" s="159"/>
      <c r="R41" s="159"/>
      <c r="S41" s="159"/>
      <c r="T41" s="159"/>
      <c r="U41" s="159"/>
      <c r="V41" s="35"/>
      <c r="W41" s="35"/>
    </row>
    <row r="42" spans="2:23" x14ac:dyDescent="0.25">
      <c r="B42" s="159"/>
      <c r="C42" s="159"/>
      <c r="D42" s="159"/>
      <c r="E42" s="159"/>
      <c r="F42" s="149" t="s">
        <v>243</v>
      </c>
      <c r="G42" s="158"/>
      <c r="H42" s="158"/>
      <c r="I42" s="159"/>
      <c r="J42" s="159"/>
      <c r="K42" s="159"/>
      <c r="L42" s="159"/>
      <c r="M42" s="159"/>
      <c r="N42" s="159"/>
      <c r="O42" s="159"/>
      <c r="P42" s="159"/>
      <c r="Q42" s="159"/>
      <c r="R42" s="159"/>
      <c r="S42" s="159"/>
      <c r="T42" s="159"/>
      <c r="U42" s="159"/>
      <c r="V42" s="35"/>
      <c r="W42" s="35"/>
    </row>
    <row r="43" spans="2:23" x14ac:dyDescent="0.25">
      <c r="B43" s="159"/>
      <c r="C43" s="159"/>
      <c r="D43" s="159"/>
      <c r="E43" s="159"/>
      <c r="F43" s="149" t="s">
        <v>243</v>
      </c>
      <c r="G43" s="158"/>
      <c r="H43" s="158"/>
      <c r="I43" s="159"/>
      <c r="J43" s="159"/>
      <c r="K43" s="159"/>
      <c r="L43" s="159"/>
      <c r="M43" s="159"/>
      <c r="N43" s="159"/>
      <c r="O43" s="159"/>
      <c r="P43" s="159"/>
      <c r="Q43" s="159"/>
      <c r="R43" s="159"/>
      <c r="S43" s="159"/>
      <c r="T43" s="159"/>
      <c r="U43" s="159"/>
      <c r="V43" s="35"/>
      <c r="W43" s="35"/>
    </row>
    <row r="44" spans="2:23" x14ac:dyDescent="0.25">
      <c r="B44" s="159"/>
      <c r="C44" s="159"/>
      <c r="D44" s="159"/>
      <c r="E44" s="159"/>
      <c r="F44" s="149" t="s">
        <v>243</v>
      </c>
      <c r="G44" s="158"/>
      <c r="H44" s="158"/>
      <c r="I44" s="159"/>
      <c r="J44" s="159"/>
      <c r="K44" s="159"/>
      <c r="L44" s="159"/>
      <c r="M44" s="159"/>
      <c r="N44" s="159"/>
      <c r="O44" s="159"/>
      <c r="P44" s="159"/>
      <c r="Q44" s="159"/>
      <c r="R44" s="159"/>
      <c r="S44" s="159"/>
      <c r="T44" s="159"/>
      <c r="U44" s="159"/>
      <c r="V44" s="35"/>
      <c r="W44" s="35"/>
    </row>
    <row r="45" spans="2:23" x14ac:dyDescent="0.25">
      <c r="B45" s="159"/>
      <c r="C45" s="159"/>
      <c r="D45" s="159"/>
      <c r="E45" s="159"/>
      <c r="F45" s="149" t="s">
        <v>243</v>
      </c>
      <c r="G45" s="158"/>
      <c r="H45" s="158"/>
      <c r="I45" s="159"/>
      <c r="J45" s="159"/>
      <c r="K45" s="159"/>
      <c r="L45" s="159"/>
      <c r="M45" s="159"/>
      <c r="N45" s="159"/>
      <c r="O45" s="159"/>
      <c r="P45" s="159"/>
      <c r="Q45" s="159"/>
      <c r="R45" s="159"/>
      <c r="S45" s="159"/>
      <c r="T45" s="159"/>
      <c r="U45" s="159"/>
      <c r="V45" s="35"/>
      <c r="W45" s="35"/>
    </row>
    <row r="46" spans="2:23" x14ac:dyDescent="0.25">
      <c r="B46" s="159"/>
      <c r="C46" s="159"/>
      <c r="D46" s="159"/>
      <c r="E46" s="159"/>
      <c r="F46" s="149" t="s">
        <v>243</v>
      </c>
      <c r="G46" s="158"/>
      <c r="H46" s="158"/>
      <c r="I46" s="159"/>
      <c r="J46" s="159"/>
      <c r="K46" s="159"/>
      <c r="L46" s="159"/>
      <c r="M46" s="159"/>
      <c r="N46" s="159"/>
      <c r="O46" s="159"/>
      <c r="P46" s="159"/>
      <c r="Q46" s="159"/>
      <c r="R46" s="159"/>
      <c r="S46" s="159"/>
      <c r="T46" s="159"/>
      <c r="U46" s="159"/>
      <c r="V46" s="35"/>
      <c r="W46" s="35"/>
    </row>
    <row r="47" spans="2:23" x14ac:dyDescent="0.25">
      <c r="B47" s="159"/>
      <c r="C47" s="159"/>
      <c r="D47" s="159"/>
      <c r="E47" s="159"/>
      <c r="F47" s="149" t="s">
        <v>243</v>
      </c>
      <c r="G47" s="158"/>
      <c r="H47" s="158"/>
      <c r="I47" s="159"/>
      <c r="J47" s="159"/>
      <c r="K47" s="159"/>
      <c r="L47" s="159"/>
      <c r="M47" s="159"/>
      <c r="N47" s="159"/>
      <c r="O47" s="159"/>
      <c r="P47" s="159"/>
      <c r="Q47" s="159"/>
      <c r="R47" s="159"/>
      <c r="S47" s="159"/>
      <c r="T47" s="159"/>
      <c r="U47" s="159"/>
      <c r="V47" s="35"/>
      <c r="W47" s="35"/>
    </row>
    <row r="48" spans="2:23" x14ac:dyDescent="0.25">
      <c r="B48" s="159"/>
      <c r="C48" s="159"/>
      <c r="D48" s="159"/>
      <c r="E48" s="159"/>
      <c r="F48" s="149" t="s">
        <v>243</v>
      </c>
      <c r="G48" s="158"/>
      <c r="H48" s="158"/>
      <c r="I48" s="159"/>
      <c r="J48" s="159"/>
      <c r="K48" s="159"/>
      <c r="L48" s="159"/>
      <c r="M48" s="159"/>
      <c r="N48" s="159"/>
      <c r="O48" s="159"/>
      <c r="P48" s="159"/>
      <c r="Q48" s="159"/>
      <c r="R48" s="159"/>
      <c r="S48" s="159"/>
      <c r="T48" s="159"/>
      <c r="U48" s="159"/>
      <c r="V48" s="35"/>
      <c r="W48" s="35"/>
    </row>
    <row r="49" spans="2:23" x14ac:dyDescent="0.25">
      <c r="B49" s="159"/>
      <c r="C49" s="159"/>
      <c r="D49" s="159"/>
      <c r="E49" s="159"/>
      <c r="F49" s="149" t="s">
        <v>243</v>
      </c>
      <c r="G49" s="158"/>
      <c r="H49" s="158"/>
      <c r="I49" s="159"/>
      <c r="J49" s="159"/>
      <c r="K49" s="159"/>
      <c r="L49" s="159"/>
      <c r="M49" s="159"/>
      <c r="N49" s="159"/>
      <c r="O49" s="159"/>
      <c r="P49" s="159"/>
      <c r="Q49" s="159"/>
      <c r="R49" s="159"/>
      <c r="S49" s="159"/>
      <c r="T49" s="159"/>
      <c r="U49" s="159"/>
      <c r="V49" s="35"/>
      <c r="W49" s="35"/>
    </row>
    <row r="50" spans="2:23" x14ac:dyDescent="0.25">
      <c r="B50" s="159"/>
      <c r="C50" s="159"/>
      <c r="D50" s="159"/>
      <c r="E50" s="159"/>
      <c r="F50" s="149" t="s">
        <v>243</v>
      </c>
      <c r="G50" s="158"/>
      <c r="H50" s="158"/>
      <c r="I50" s="159"/>
      <c r="J50" s="159"/>
      <c r="K50" s="159"/>
      <c r="L50" s="159"/>
      <c r="M50" s="159"/>
      <c r="N50" s="159"/>
      <c r="O50" s="159"/>
      <c r="P50" s="159"/>
      <c r="Q50" s="159"/>
      <c r="R50" s="159"/>
      <c r="S50" s="159"/>
      <c r="T50" s="159"/>
      <c r="U50" s="159"/>
      <c r="V50" s="35"/>
      <c r="W50" s="35"/>
    </row>
    <row r="51" spans="2:23" x14ac:dyDescent="0.25">
      <c r="B51" s="159"/>
      <c r="C51" s="159"/>
      <c r="D51" s="159"/>
      <c r="E51" s="159"/>
      <c r="F51" s="149" t="s">
        <v>243</v>
      </c>
      <c r="G51" s="158"/>
      <c r="H51" s="158"/>
      <c r="I51" s="159"/>
      <c r="J51" s="159"/>
      <c r="K51" s="159"/>
      <c r="L51" s="159"/>
      <c r="M51" s="159"/>
      <c r="N51" s="159"/>
      <c r="O51" s="159"/>
      <c r="P51" s="159"/>
      <c r="Q51" s="159"/>
      <c r="R51" s="159"/>
      <c r="S51" s="159"/>
      <c r="T51" s="159"/>
      <c r="U51" s="159"/>
      <c r="V51" s="35"/>
      <c r="W51" s="35"/>
    </row>
    <row r="52" spans="2:23" x14ac:dyDescent="0.25">
      <c r="B52" s="159"/>
      <c r="C52" s="159"/>
      <c r="D52" s="159"/>
      <c r="E52" s="159"/>
      <c r="F52" s="149" t="s">
        <v>243</v>
      </c>
      <c r="G52" s="158"/>
      <c r="H52" s="158"/>
      <c r="I52" s="159"/>
      <c r="J52" s="159"/>
      <c r="K52" s="159"/>
      <c r="L52" s="159"/>
      <c r="M52" s="159"/>
      <c r="N52" s="159"/>
      <c r="O52" s="159"/>
      <c r="P52" s="159"/>
      <c r="Q52" s="159"/>
      <c r="R52" s="159"/>
      <c r="S52" s="159"/>
      <c r="T52" s="159"/>
      <c r="U52" s="159"/>
      <c r="V52" s="35"/>
      <c r="W52" s="35"/>
    </row>
    <row r="53" spans="2:23" x14ac:dyDescent="0.25">
      <c r="B53" s="159"/>
      <c r="C53" s="159"/>
      <c r="D53" s="159"/>
      <c r="E53" s="159"/>
      <c r="F53" s="149" t="s">
        <v>243</v>
      </c>
      <c r="G53" s="158"/>
      <c r="H53" s="158"/>
      <c r="I53" s="159"/>
      <c r="J53" s="159"/>
      <c r="K53" s="159"/>
      <c r="L53" s="159"/>
      <c r="M53" s="159"/>
      <c r="N53" s="159"/>
      <c r="O53" s="159"/>
      <c r="P53" s="159"/>
      <c r="Q53" s="159"/>
      <c r="R53" s="159"/>
      <c r="S53" s="159"/>
      <c r="T53" s="159"/>
      <c r="U53" s="159"/>
      <c r="V53" s="35"/>
      <c r="W53" s="35"/>
    </row>
    <row r="54" spans="2:23" x14ac:dyDescent="0.25">
      <c r="B54" s="159"/>
      <c r="C54" s="159"/>
      <c r="D54" s="159"/>
      <c r="E54" s="159"/>
      <c r="F54" s="149" t="s">
        <v>243</v>
      </c>
      <c r="G54" s="158"/>
      <c r="H54" s="158"/>
      <c r="I54" s="159"/>
      <c r="J54" s="159"/>
      <c r="K54" s="159"/>
      <c r="L54" s="159"/>
      <c r="M54" s="159"/>
      <c r="N54" s="159"/>
      <c r="O54" s="159"/>
      <c r="P54" s="159"/>
      <c r="Q54" s="159"/>
      <c r="R54" s="159"/>
      <c r="S54" s="159"/>
      <c r="T54" s="159"/>
      <c r="U54" s="159"/>
      <c r="V54" s="35"/>
      <c r="W54" s="35"/>
    </row>
    <row r="55" spans="2:23" x14ac:dyDescent="0.25">
      <c r="B55" s="159"/>
      <c r="C55" s="159"/>
      <c r="D55" s="159"/>
      <c r="E55" s="159"/>
      <c r="F55" s="149" t="s">
        <v>243</v>
      </c>
      <c r="G55" s="158"/>
      <c r="H55" s="158"/>
      <c r="I55" s="159"/>
      <c r="J55" s="159"/>
      <c r="K55" s="159"/>
      <c r="L55" s="159"/>
      <c r="M55" s="159"/>
      <c r="N55" s="159"/>
      <c r="O55" s="159"/>
      <c r="P55" s="159"/>
      <c r="Q55" s="159"/>
      <c r="R55" s="159"/>
      <c r="S55" s="159"/>
      <c r="T55" s="159"/>
      <c r="U55" s="159"/>
      <c r="V55" s="35"/>
      <c r="W55" s="35"/>
    </row>
    <row r="56" spans="2:23" x14ac:dyDescent="0.25">
      <c r="B56" s="159"/>
      <c r="C56" s="159"/>
      <c r="D56" s="159"/>
      <c r="E56" s="159"/>
      <c r="F56" s="149" t="s">
        <v>243</v>
      </c>
      <c r="G56" s="158"/>
      <c r="H56" s="158"/>
      <c r="I56" s="159"/>
      <c r="J56" s="159"/>
      <c r="K56" s="159"/>
      <c r="L56" s="159"/>
      <c r="M56" s="159"/>
      <c r="N56" s="159"/>
      <c r="O56" s="159"/>
      <c r="P56" s="159"/>
      <c r="Q56" s="159"/>
      <c r="R56" s="159"/>
      <c r="S56" s="159"/>
      <c r="T56" s="159"/>
      <c r="U56" s="159"/>
      <c r="V56" s="35"/>
      <c r="W56" s="35"/>
    </row>
    <row r="57" spans="2:23" x14ac:dyDescent="0.25">
      <c r="B57" s="159"/>
      <c r="C57" s="159"/>
      <c r="D57" s="159"/>
      <c r="E57" s="159"/>
      <c r="F57" s="149" t="s">
        <v>243</v>
      </c>
      <c r="G57" s="158"/>
      <c r="H57" s="158"/>
      <c r="I57" s="159"/>
      <c r="J57" s="159"/>
      <c r="K57" s="159"/>
      <c r="L57" s="159"/>
      <c r="M57" s="159"/>
      <c r="N57" s="159"/>
      <c r="O57" s="159"/>
      <c r="P57" s="159"/>
      <c r="Q57" s="159"/>
      <c r="R57" s="159"/>
      <c r="S57" s="159"/>
      <c r="T57" s="159"/>
      <c r="U57" s="159"/>
      <c r="V57" s="35"/>
      <c r="W57" s="35"/>
    </row>
    <row r="58" spans="2:23" x14ac:dyDescent="0.25">
      <c r="B58" s="159"/>
      <c r="C58" s="159"/>
      <c r="D58" s="159"/>
      <c r="E58" s="159"/>
      <c r="F58" s="149" t="s">
        <v>243</v>
      </c>
      <c r="G58" s="158"/>
      <c r="H58" s="158"/>
      <c r="I58" s="159"/>
      <c r="J58" s="159"/>
      <c r="K58" s="159"/>
      <c r="L58" s="159"/>
      <c r="M58" s="159"/>
      <c r="N58" s="159"/>
      <c r="O58" s="159"/>
      <c r="P58" s="159"/>
      <c r="Q58" s="159"/>
      <c r="R58" s="159"/>
      <c r="S58" s="159"/>
      <c r="T58" s="159"/>
      <c r="U58" s="159"/>
      <c r="V58" s="35"/>
      <c r="W58" s="35"/>
    </row>
    <row r="59" spans="2:23" x14ac:dyDescent="0.25">
      <c r="B59" s="159"/>
      <c r="C59" s="159"/>
      <c r="D59" s="159"/>
      <c r="E59" s="159"/>
      <c r="F59" s="149" t="s">
        <v>243</v>
      </c>
      <c r="G59" s="158"/>
      <c r="H59" s="158"/>
      <c r="I59" s="159"/>
      <c r="J59" s="159"/>
      <c r="K59" s="159"/>
      <c r="L59" s="159"/>
      <c r="M59" s="159"/>
      <c r="N59" s="159"/>
      <c r="O59" s="159"/>
      <c r="P59" s="159"/>
      <c r="Q59" s="159"/>
      <c r="R59" s="159"/>
      <c r="S59" s="159"/>
      <c r="T59" s="159"/>
      <c r="U59" s="159"/>
      <c r="V59" s="35"/>
      <c r="W59" s="35"/>
    </row>
    <row r="60" spans="2:23" x14ac:dyDescent="0.25">
      <c r="B60" s="159"/>
      <c r="C60" s="159"/>
      <c r="D60" s="159"/>
      <c r="E60" s="159"/>
      <c r="F60" s="149" t="s">
        <v>243</v>
      </c>
      <c r="G60" s="158"/>
      <c r="H60" s="158"/>
      <c r="I60" s="159"/>
      <c r="J60" s="159"/>
      <c r="K60" s="159"/>
      <c r="L60" s="159"/>
      <c r="M60" s="159"/>
      <c r="N60" s="159"/>
      <c r="O60" s="159"/>
      <c r="P60" s="159"/>
      <c r="Q60" s="159"/>
      <c r="R60" s="159"/>
      <c r="S60" s="159"/>
      <c r="T60" s="159"/>
      <c r="U60" s="159"/>
      <c r="V60" s="35"/>
      <c r="W60" s="35"/>
    </row>
    <row r="63" spans="2:23" x14ac:dyDescent="0.25">
      <c r="B63" s="40"/>
      <c r="C63" s="40"/>
      <c r="D63" s="40"/>
      <c r="E63" s="40"/>
      <c r="F63" s="40"/>
      <c r="G63" s="40"/>
      <c r="H63" s="40"/>
      <c r="I63" s="40"/>
      <c r="J63" s="40"/>
      <c r="K63" s="40"/>
      <c r="L63" s="40"/>
      <c r="M63" s="40"/>
      <c r="N63" s="40"/>
      <c r="O63" s="40"/>
      <c r="P63" s="40"/>
      <c r="Q63" s="40"/>
      <c r="V63" s="16"/>
      <c r="W63" s="16"/>
    </row>
    <row r="64" spans="2:23" x14ac:dyDescent="0.25">
      <c r="B64" s="170"/>
      <c r="C64" s="170"/>
      <c r="D64" s="170"/>
      <c r="E64" s="171"/>
      <c r="F64" s="171"/>
      <c r="G64" s="171"/>
      <c r="H64" s="171"/>
      <c r="I64" s="171"/>
      <c r="J64" s="171"/>
      <c r="K64" s="171"/>
      <c r="L64" s="171"/>
      <c r="M64" s="171"/>
      <c r="N64" s="171"/>
      <c r="O64" s="171"/>
      <c r="P64" s="171"/>
      <c r="Q64" s="171"/>
      <c r="V64" s="16"/>
      <c r="W64" s="16"/>
    </row>
    <row r="65" spans="2:17" x14ac:dyDescent="0.25">
      <c r="B65" s="166"/>
      <c r="C65" s="166"/>
      <c r="D65" s="40"/>
      <c r="E65" s="166"/>
      <c r="F65" s="166"/>
      <c r="G65" s="166"/>
      <c r="H65" s="166"/>
      <c r="I65" s="166"/>
      <c r="J65" s="166"/>
      <c r="K65" s="166"/>
      <c r="L65" s="166"/>
      <c r="M65" s="166"/>
      <c r="N65" s="166"/>
      <c r="O65" s="166"/>
      <c r="P65" s="166"/>
      <c r="Q65" s="166"/>
    </row>
    <row r="66" spans="2:17" x14ac:dyDescent="0.25">
      <c r="B66" s="166"/>
      <c r="C66" s="166"/>
      <c r="D66" s="40"/>
      <c r="E66" s="166"/>
      <c r="F66" s="166"/>
      <c r="G66" s="166"/>
      <c r="H66" s="166"/>
      <c r="I66" s="166"/>
      <c r="J66" s="166"/>
      <c r="K66" s="166"/>
      <c r="L66" s="166"/>
      <c r="M66" s="166"/>
      <c r="N66" s="166"/>
      <c r="O66" s="166"/>
      <c r="P66" s="166"/>
      <c r="Q66" s="166"/>
    </row>
    <row r="67" spans="2:17" x14ac:dyDescent="0.25">
      <c r="B67" s="166"/>
      <c r="C67" s="166"/>
      <c r="D67" s="40"/>
      <c r="E67" s="166"/>
      <c r="F67" s="166"/>
      <c r="G67" s="166"/>
      <c r="H67" s="166"/>
      <c r="I67" s="166"/>
      <c r="J67" s="166"/>
      <c r="K67" s="166"/>
      <c r="L67" s="166"/>
      <c r="M67" s="166"/>
      <c r="N67" s="166"/>
      <c r="O67" s="166"/>
      <c r="P67" s="166"/>
      <c r="Q67" s="166"/>
    </row>
    <row r="68" spans="2:17" x14ac:dyDescent="0.25">
      <c r="B68" s="166"/>
      <c r="C68" s="166"/>
      <c r="D68" s="40"/>
      <c r="E68" s="166"/>
      <c r="F68" s="166"/>
      <c r="G68" s="166"/>
      <c r="H68" s="166"/>
      <c r="I68" s="166"/>
      <c r="J68" s="166"/>
      <c r="K68" s="166"/>
      <c r="L68" s="166"/>
      <c r="M68" s="166"/>
      <c r="N68" s="166"/>
      <c r="O68" s="166"/>
      <c r="P68" s="166"/>
      <c r="Q68" s="166"/>
    </row>
    <row r="69" spans="2:17" x14ac:dyDescent="0.25">
      <c r="B69" s="166"/>
      <c r="C69" s="166"/>
      <c r="D69" s="40"/>
      <c r="E69" s="166"/>
      <c r="F69" s="166"/>
      <c r="G69" s="166"/>
      <c r="H69" s="166"/>
      <c r="I69" s="166"/>
      <c r="J69" s="166"/>
      <c r="K69" s="166"/>
      <c r="L69" s="166"/>
      <c r="M69" s="166"/>
      <c r="N69" s="166"/>
      <c r="O69" s="166"/>
      <c r="P69" s="166"/>
      <c r="Q69" s="166"/>
    </row>
    <row r="70" spans="2:17" x14ac:dyDescent="0.25">
      <c r="B70" s="166"/>
      <c r="C70" s="166"/>
      <c r="D70" s="40"/>
      <c r="E70" s="166"/>
      <c r="F70" s="166"/>
      <c r="G70" s="166"/>
      <c r="H70" s="166"/>
      <c r="I70" s="166"/>
      <c r="J70" s="166"/>
      <c r="K70" s="166"/>
      <c r="L70" s="166"/>
      <c r="M70" s="166"/>
      <c r="N70" s="166"/>
      <c r="O70" s="166"/>
      <c r="P70" s="166"/>
      <c r="Q70" s="166"/>
    </row>
    <row r="71" spans="2:17" x14ac:dyDescent="0.25">
      <c r="B71" s="166"/>
      <c r="C71" s="166"/>
      <c r="D71" s="40"/>
      <c r="E71" s="166"/>
      <c r="F71" s="166"/>
      <c r="G71" s="166"/>
      <c r="H71" s="166"/>
      <c r="I71" s="166"/>
      <c r="J71" s="166"/>
      <c r="K71" s="166"/>
      <c r="L71" s="166"/>
      <c r="M71" s="166"/>
      <c r="N71" s="166"/>
      <c r="O71" s="166"/>
      <c r="P71" s="166"/>
      <c r="Q71" s="166"/>
    </row>
    <row r="72" spans="2:17" x14ac:dyDescent="0.25">
      <c r="B72" s="166"/>
      <c r="C72" s="166"/>
      <c r="D72" s="40"/>
      <c r="E72" s="166"/>
      <c r="F72" s="166"/>
      <c r="G72" s="166"/>
      <c r="H72" s="166"/>
      <c r="I72" s="166"/>
      <c r="J72" s="166"/>
      <c r="K72" s="166"/>
      <c r="L72" s="166"/>
      <c r="M72" s="166"/>
      <c r="N72" s="166"/>
      <c r="O72" s="166"/>
      <c r="P72" s="166"/>
      <c r="Q72" s="166"/>
    </row>
    <row r="73" spans="2:17" x14ac:dyDescent="0.25">
      <c r="B73" s="166"/>
      <c r="C73" s="166"/>
      <c r="D73" s="40"/>
      <c r="E73" s="166"/>
      <c r="F73" s="166"/>
      <c r="G73" s="166"/>
      <c r="H73" s="166"/>
      <c r="I73" s="166"/>
      <c r="J73" s="166"/>
      <c r="K73" s="166"/>
      <c r="L73" s="166"/>
      <c r="M73" s="166"/>
      <c r="N73" s="166"/>
      <c r="O73" s="166"/>
      <c r="P73" s="166"/>
      <c r="Q73" s="166"/>
    </row>
    <row r="74" spans="2:17" x14ac:dyDescent="0.25">
      <c r="B74" s="166"/>
      <c r="C74" s="166"/>
      <c r="D74" s="40"/>
      <c r="E74" s="166"/>
      <c r="F74" s="166"/>
      <c r="G74" s="166"/>
      <c r="H74" s="166"/>
      <c r="I74" s="166"/>
      <c r="J74" s="166"/>
      <c r="K74" s="166"/>
      <c r="L74" s="166"/>
      <c r="M74" s="166"/>
      <c r="N74" s="166"/>
      <c r="O74" s="166"/>
      <c r="P74" s="166"/>
      <c r="Q74" s="166"/>
    </row>
    <row r="75" spans="2:17" x14ac:dyDescent="0.25">
      <c r="B75" s="166"/>
      <c r="C75" s="166"/>
      <c r="D75" s="40"/>
      <c r="E75" s="166"/>
      <c r="F75" s="166"/>
      <c r="G75" s="166"/>
      <c r="H75" s="166"/>
      <c r="I75" s="166"/>
      <c r="J75" s="166"/>
      <c r="K75" s="166"/>
      <c r="L75" s="166"/>
      <c r="M75" s="166"/>
      <c r="N75" s="166"/>
      <c r="O75" s="166"/>
      <c r="P75" s="166"/>
      <c r="Q75" s="166"/>
    </row>
    <row r="76" spans="2:17" x14ac:dyDescent="0.25">
      <c r="B76" s="166"/>
      <c r="C76" s="166"/>
      <c r="D76" s="40"/>
      <c r="E76" s="166"/>
      <c r="F76" s="166"/>
      <c r="G76" s="166"/>
      <c r="H76" s="166"/>
      <c r="I76" s="166"/>
      <c r="J76" s="166"/>
      <c r="K76" s="166"/>
      <c r="L76" s="166"/>
      <c r="M76" s="166"/>
      <c r="N76" s="166"/>
      <c r="O76" s="166"/>
      <c r="P76" s="166"/>
      <c r="Q76" s="166"/>
    </row>
    <row r="77" spans="2:17" x14ac:dyDescent="0.25">
      <c r="B77" s="166"/>
      <c r="C77" s="166"/>
      <c r="D77" s="40"/>
      <c r="E77" s="166"/>
      <c r="F77" s="166"/>
      <c r="G77" s="166"/>
      <c r="H77" s="166"/>
      <c r="I77" s="166"/>
      <c r="J77" s="166"/>
      <c r="K77" s="166"/>
      <c r="L77" s="166"/>
      <c r="M77" s="166"/>
      <c r="N77" s="166"/>
      <c r="O77" s="166"/>
      <c r="P77" s="166"/>
      <c r="Q77" s="166"/>
    </row>
    <row r="78" spans="2:17" x14ac:dyDescent="0.25">
      <c r="B78" s="166"/>
      <c r="C78" s="166"/>
      <c r="D78" s="40"/>
      <c r="E78" s="166"/>
      <c r="F78" s="166"/>
      <c r="G78" s="166"/>
      <c r="H78" s="166"/>
      <c r="I78" s="166"/>
      <c r="J78" s="166"/>
      <c r="K78" s="166"/>
      <c r="L78" s="166"/>
      <c r="M78" s="166"/>
      <c r="N78" s="166"/>
      <c r="O78" s="166"/>
      <c r="P78" s="166"/>
      <c r="Q78" s="166"/>
    </row>
    <row r="79" spans="2:17" x14ac:dyDescent="0.25">
      <c r="B79" s="166"/>
      <c r="C79" s="166"/>
      <c r="D79" s="40"/>
      <c r="E79" s="166"/>
      <c r="F79" s="166"/>
      <c r="G79" s="166"/>
      <c r="H79" s="166"/>
      <c r="I79" s="166"/>
      <c r="J79" s="166"/>
      <c r="K79" s="166"/>
      <c r="L79" s="166"/>
      <c r="M79" s="166"/>
      <c r="N79" s="166"/>
      <c r="O79" s="166"/>
      <c r="P79" s="166"/>
      <c r="Q79" s="166"/>
    </row>
    <row r="80" spans="2:17" x14ac:dyDescent="0.25">
      <c r="B80" s="166"/>
      <c r="C80" s="166"/>
      <c r="D80" s="40"/>
      <c r="E80" s="166"/>
      <c r="F80" s="166"/>
      <c r="G80" s="166"/>
      <c r="H80" s="166"/>
      <c r="I80" s="166"/>
      <c r="J80" s="166"/>
      <c r="K80" s="166"/>
      <c r="L80" s="166"/>
      <c r="M80" s="166"/>
      <c r="N80" s="166"/>
      <c r="O80" s="166"/>
      <c r="P80" s="166"/>
      <c r="Q80" s="166"/>
    </row>
    <row r="81" spans="2:17" x14ac:dyDescent="0.25">
      <c r="B81" s="166"/>
      <c r="C81" s="166"/>
      <c r="D81" s="40"/>
      <c r="E81" s="166"/>
      <c r="F81" s="166"/>
      <c r="G81" s="166"/>
      <c r="H81" s="166"/>
      <c r="I81" s="166"/>
      <c r="J81" s="166"/>
      <c r="K81" s="166"/>
      <c r="L81" s="166"/>
      <c r="M81" s="166"/>
      <c r="N81" s="166"/>
      <c r="O81" s="166"/>
      <c r="P81" s="166"/>
      <c r="Q81" s="166"/>
    </row>
    <row r="82" spans="2:17" x14ac:dyDescent="0.25">
      <c r="B82" s="166"/>
      <c r="C82" s="166"/>
      <c r="D82" s="40"/>
      <c r="E82" s="166"/>
      <c r="F82" s="166"/>
      <c r="G82" s="166"/>
      <c r="H82" s="166"/>
      <c r="I82" s="166"/>
      <c r="J82" s="166"/>
      <c r="K82" s="166"/>
      <c r="L82" s="166"/>
      <c r="M82" s="166"/>
      <c r="N82" s="166"/>
      <c r="O82" s="166"/>
      <c r="P82" s="166"/>
      <c r="Q82" s="166"/>
    </row>
    <row r="83" spans="2:17" x14ac:dyDescent="0.25">
      <c r="B83" s="166"/>
      <c r="C83" s="166"/>
      <c r="D83" s="40"/>
      <c r="E83" s="166"/>
      <c r="F83" s="166"/>
      <c r="G83" s="166"/>
      <c r="H83" s="166"/>
      <c r="I83" s="166"/>
      <c r="J83" s="166"/>
      <c r="K83" s="166"/>
      <c r="L83" s="166"/>
      <c r="M83" s="166"/>
      <c r="N83" s="166"/>
      <c r="O83" s="166"/>
      <c r="P83" s="166"/>
      <c r="Q83" s="166"/>
    </row>
    <row r="84" spans="2:17" x14ac:dyDescent="0.25">
      <c r="B84" s="166"/>
      <c r="C84" s="166"/>
      <c r="D84" s="40"/>
      <c r="E84" s="166"/>
      <c r="F84" s="166"/>
      <c r="G84" s="166"/>
      <c r="H84" s="166"/>
      <c r="I84" s="166"/>
      <c r="J84" s="166"/>
      <c r="K84" s="166"/>
      <c r="L84" s="166"/>
      <c r="M84" s="166"/>
      <c r="N84" s="166"/>
      <c r="O84" s="166"/>
      <c r="P84" s="166"/>
      <c r="Q84" s="166"/>
    </row>
    <row r="85" spans="2:17" x14ac:dyDescent="0.25">
      <c r="B85" s="166"/>
      <c r="C85" s="166"/>
      <c r="D85" s="40"/>
      <c r="E85" s="166"/>
      <c r="F85" s="166"/>
      <c r="G85" s="166"/>
      <c r="H85" s="166"/>
      <c r="I85" s="166"/>
      <c r="J85" s="166"/>
      <c r="K85" s="166"/>
      <c r="L85" s="166"/>
      <c r="M85" s="166"/>
      <c r="N85" s="166"/>
      <c r="O85" s="166"/>
      <c r="P85" s="166"/>
      <c r="Q85" s="166"/>
    </row>
    <row r="86" spans="2:17" x14ac:dyDescent="0.25">
      <c r="B86" s="166"/>
      <c r="C86" s="166"/>
      <c r="D86" s="40"/>
      <c r="E86" s="166"/>
      <c r="F86" s="166"/>
      <c r="G86" s="166"/>
      <c r="H86" s="166"/>
      <c r="I86" s="166"/>
      <c r="J86" s="166"/>
      <c r="K86" s="166"/>
      <c r="L86" s="166"/>
      <c r="M86" s="166"/>
      <c r="N86" s="166"/>
      <c r="O86" s="166"/>
      <c r="P86" s="166"/>
      <c r="Q86" s="166"/>
    </row>
    <row r="87" spans="2:17" x14ac:dyDescent="0.25">
      <c r="B87" s="166"/>
      <c r="C87" s="166"/>
      <c r="D87" s="40"/>
      <c r="E87" s="166"/>
      <c r="F87" s="166"/>
      <c r="G87" s="166"/>
      <c r="H87" s="166"/>
      <c r="I87" s="166"/>
      <c r="J87" s="166"/>
      <c r="K87" s="166"/>
      <c r="L87" s="166"/>
      <c r="M87" s="166"/>
      <c r="N87" s="166"/>
      <c r="O87" s="166"/>
      <c r="P87" s="166"/>
      <c r="Q87" s="166"/>
    </row>
    <row r="88" spans="2:17" x14ac:dyDescent="0.25">
      <c r="B88" s="166"/>
      <c r="C88" s="166"/>
      <c r="D88" s="40"/>
      <c r="E88" s="166"/>
      <c r="F88" s="166"/>
      <c r="G88" s="166"/>
      <c r="H88" s="166"/>
      <c r="I88" s="166"/>
      <c r="J88" s="166"/>
      <c r="K88" s="166"/>
      <c r="L88" s="166"/>
      <c r="M88" s="166"/>
      <c r="N88" s="166"/>
      <c r="O88" s="166"/>
      <c r="P88" s="166"/>
      <c r="Q88" s="166"/>
    </row>
  </sheetData>
  <sheetProtection algorithmName="SHA-512" hashValue="FoeUmbfJjlNYGWzRqCJGOD+rk1jfiLAeddBgq+cA1By/JrSEU8xTrNiiJtACwrOgKFukkMH1iM9FYPsXUv1tYw==" saltValue="7TEqrGJREzdn9KUWrUe6ig==" spinCount="100000" sheet="1" objects="1" scenarios="1"/>
  <mergeCells count="5">
    <mergeCell ref="B5:S5"/>
    <mergeCell ref="C3:M3"/>
    <mergeCell ref="C4:M4"/>
    <mergeCell ref="B1:S1"/>
    <mergeCell ref="C2:R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656E-E8A6-4F1E-ACAB-C145407CE237}">
  <sheetPr>
    <tabColor theme="6" tint="0.79998168889431442"/>
  </sheetPr>
  <dimension ref="B1:Z49"/>
  <sheetViews>
    <sheetView topLeftCell="A28" zoomScale="91" zoomScaleNormal="91" workbookViewId="0">
      <selection activeCell="B4" sqref="B4"/>
    </sheetView>
  </sheetViews>
  <sheetFormatPr defaultRowHeight="15.75" x14ac:dyDescent="0.25"/>
  <cols>
    <col min="1" max="1" width="1.875" customWidth="1"/>
    <col min="2" max="2" width="71.625" style="15" bestFit="1" customWidth="1"/>
    <col min="3" max="21" width="9" style="15"/>
  </cols>
  <sheetData>
    <row r="1" spans="2:26" s="4" customFormat="1" x14ac:dyDescent="0.25">
      <c r="B1" s="258" t="s">
        <v>247</v>
      </c>
      <c r="C1" s="258"/>
      <c r="D1" s="258"/>
      <c r="E1" s="258"/>
      <c r="F1" s="258"/>
      <c r="G1" s="258"/>
      <c r="H1" s="258"/>
      <c r="I1" s="258"/>
      <c r="J1" s="258"/>
      <c r="K1" s="258"/>
      <c r="L1" s="258"/>
      <c r="M1" s="258"/>
      <c r="N1" s="258"/>
      <c r="O1" s="258"/>
      <c r="P1" s="258"/>
      <c r="Q1" s="258"/>
      <c r="R1" s="161"/>
      <c r="S1" s="161"/>
      <c r="T1" s="161"/>
      <c r="U1" s="161"/>
      <c r="V1" s="38"/>
      <c r="W1" s="38"/>
      <c r="X1" s="38"/>
      <c r="Y1" s="38"/>
      <c r="Z1" s="38"/>
    </row>
    <row r="2" spans="2:26" s="5" customFormat="1" ht="15.75" customHeight="1" x14ac:dyDescent="0.2">
      <c r="B2" s="271" t="str">
        <f>'Admin Info'!B6</f>
        <v>Pacific Gas and Electric Company (PG&amp;E)</v>
      </c>
      <c r="C2" s="271"/>
      <c r="D2" s="271"/>
      <c r="E2" s="271"/>
      <c r="F2" s="271"/>
      <c r="G2" s="271"/>
      <c r="H2" s="271"/>
      <c r="I2" s="271"/>
      <c r="J2" s="271"/>
      <c r="K2" s="271"/>
      <c r="L2" s="271"/>
      <c r="M2" s="271"/>
      <c r="N2" s="271"/>
      <c r="O2" s="271"/>
      <c r="P2" s="271"/>
      <c r="Q2" s="271"/>
      <c r="R2" s="32"/>
      <c r="S2" s="32"/>
      <c r="T2" s="32"/>
      <c r="U2" s="32"/>
      <c r="V2" s="32"/>
      <c r="W2" s="32"/>
      <c r="X2" s="32"/>
      <c r="Y2" s="32"/>
    </row>
    <row r="3" spans="2:26" s="5" customFormat="1" ht="12.75" x14ac:dyDescent="0.2">
      <c r="C3" s="271"/>
      <c r="D3" s="271"/>
      <c r="E3" s="271"/>
      <c r="F3" s="271"/>
      <c r="G3" s="271"/>
      <c r="H3" s="271"/>
      <c r="I3" s="271"/>
      <c r="J3" s="271"/>
      <c r="K3" s="271"/>
      <c r="L3" s="271"/>
      <c r="M3" s="271"/>
    </row>
    <row r="4" spans="2:26" s="5" customFormat="1" ht="12.75" x14ac:dyDescent="0.2">
      <c r="C4" s="271"/>
      <c r="D4" s="271"/>
      <c r="E4" s="271"/>
      <c r="F4" s="271"/>
      <c r="G4" s="271"/>
      <c r="H4" s="271"/>
      <c r="I4" s="271"/>
      <c r="J4" s="271"/>
      <c r="K4" s="271"/>
      <c r="L4" s="271"/>
      <c r="M4" s="271"/>
    </row>
    <row r="5" spans="2:26" s="4" customFormat="1" ht="30.75" customHeight="1" x14ac:dyDescent="0.2">
      <c r="B5" s="261" t="s">
        <v>248</v>
      </c>
      <c r="C5" s="261"/>
      <c r="D5" s="261"/>
      <c r="E5" s="261"/>
      <c r="F5" s="261"/>
      <c r="G5" s="261"/>
      <c r="H5" s="261"/>
      <c r="I5" s="261"/>
      <c r="J5" s="261"/>
      <c r="K5" s="261"/>
      <c r="L5" s="261"/>
      <c r="M5" s="261"/>
      <c r="N5" s="261"/>
      <c r="O5" s="261"/>
      <c r="P5" s="261"/>
      <c r="Q5" s="261"/>
      <c r="R5" s="162"/>
      <c r="S5" s="162"/>
      <c r="T5" s="162"/>
      <c r="U5" s="162"/>
      <c r="V5" s="25"/>
      <c r="W5" s="25"/>
      <c r="X5" s="25"/>
      <c r="Y5" s="25"/>
    </row>
    <row r="8" spans="2:26" x14ac:dyDescent="0.25">
      <c r="B8" s="58" t="s">
        <v>249</v>
      </c>
      <c r="V8" s="16"/>
      <c r="W8" s="16"/>
      <c r="X8" s="16"/>
      <c r="Y8" s="16"/>
      <c r="Z8" s="16"/>
    </row>
    <row r="9" spans="2:26" x14ac:dyDescent="0.25">
      <c r="B9" s="169"/>
      <c r="C9" s="168">
        <v>2019</v>
      </c>
      <c r="D9" s="168">
        <v>2020</v>
      </c>
      <c r="E9" s="169">
        <v>2021</v>
      </c>
      <c r="F9" s="169">
        <v>2022</v>
      </c>
      <c r="G9" s="169">
        <v>2023</v>
      </c>
      <c r="H9" s="169">
        <v>2024</v>
      </c>
      <c r="I9" s="169">
        <v>2025</v>
      </c>
      <c r="J9" s="169">
        <v>2026</v>
      </c>
      <c r="K9" s="169">
        <v>2027</v>
      </c>
      <c r="L9" s="169">
        <v>2028</v>
      </c>
      <c r="M9" s="169">
        <v>2029</v>
      </c>
      <c r="N9" s="169">
        <v>2030</v>
      </c>
      <c r="O9" s="169">
        <v>2031</v>
      </c>
      <c r="P9" s="169">
        <v>2032</v>
      </c>
      <c r="Q9" s="169">
        <v>2033</v>
      </c>
      <c r="R9" s="169">
        <v>2034</v>
      </c>
      <c r="S9" s="169">
        <v>2035</v>
      </c>
      <c r="V9" s="16"/>
      <c r="W9" s="16"/>
      <c r="X9" s="16"/>
      <c r="Y9" s="16"/>
      <c r="Z9" s="16"/>
    </row>
    <row r="10" spans="2:26" x14ac:dyDescent="0.25">
      <c r="B10" s="169" t="s">
        <v>243</v>
      </c>
      <c r="C10" s="158"/>
      <c r="D10" s="158"/>
      <c r="E10" s="159"/>
      <c r="F10" s="159"/>
      <c r="G10" s="159"/>
      <c r="H10" s="159"/>
      <c r="I10" s="159"/>
      <c r="J10" s="159"/>
      <c r="K10" s="159"/>
      <c r="L10" s="159"/>
      <c r="M10" s="159"/>
      <c r="N10" s="159"/>
      <c r="O10" s="159"/>
      <c r="P10" s="159"/>
      <c r="Q10" s="159"/>
      <c r="R10" s="159"/>
      <c r="S10" s="159"/>
      <c r="V10" s="16"/>
      <c r="W10" s="16"/>
      <c r="X10" s="16"/>
      <c r="Y10" s="16"/>
      <c r="Z10" s="16"/>
    </row>
    <row r="11" spans="2:26" x14ac:dyDescent="0.25">
      <c r="B11" s="129" t="s">
        <v>250</v>
      </c>
      <c r="C11" s="166"/>
      <c r="D11" s="166"/>
      <c r="E11" s="166"/>
      <c r="F11" s="166"/>
      <c r="G11" s="166"/>
      <c r="H11" s="166"/>
      <c r="I11" s="166"/>
      <c r="J11" s="166"/>
      <c r="K11" s="166"/>
      <c r="L11" s="166"/>
      <c r="M11" s="166"/>
      <c r="N11" s="166"/>
      <c r="V11" s="16"/>
      <c r="W11" s="16"/>
      <c r="X11" s="16"/>
      <c r="Y11" s="16"/>
      <c r="Z11" s="16"/>
    </row>
    <row r="12" spans="2:26" x14ac:dyDescent="0.25">
      <c r="B12" s="166"/>
      <c r="C12" s="166"/>
      <c r="D12" s="166"/>
      <c r="E12" s="166"/>
      <c r="F12" s="166"/>
      <c r="G12" s="166"/>
      <c r="H12" s="166"/>
      <c r="I12" s="166"/>
      <c r="J12" s="166"/>
      <c r="K12" s="166"/>
      <c r="L12" s="166"/>
      <c r="M12" s="166"/>
      <c r="N12" s="166"/>
      <c r="V12" s="16"/>
      <c r="W12" s="16"/>
      <c r="X12" s="16"/>
      <c r="Y12" s="16"/>
      <c r="Z12" s="16"/>
    </row>
    <row r="13" spans="2:26" ht="26.25" x14ac:dyDescent="0.25">
      <c r="B13" s="59" t="s">
        <v>251</v>
      </c>
      <c r="V13" s="16"/>
      <c r="W13" s="16"/>
      <c r="X13" s="16"/>
      <c r="Y13" s="16"/>
      <c r="Z13" s="16"/>
    </row>
    <row r="14" spans="2:26" ht="26.25" x14ac:dyDescent="0.25">
      <c r="B14" s="136" t="s">
        <v>252</v>
      </c>
      <c r="C14" s="136" t="s">
        <v>253</v>
      </c>
      <c r="D14" s="136"/>
      <c r="E14" s="168">
        <v>2019</v>
      </c>
      <c r="F14" s="168">
        <v>2020</v>
      </c>
      <c r="G14" s="169">
        <v>2021</v>
      </c>
      <c r="H14" s="169">
        <v>2022</v>
      </c>
      <c r="I14" s="169">
        <v>2023</v>
      </c>
      <c r="J14" s="169">
        <v>2024</v>
      </c>
      <c r="K14" s="169">
        <v>2025</v>
      </c>
      <c r="L14" s="169">
        <v>2026</v>
      </c>
      <c r="M14" s="169">
        <v>2027</v>
      </c>
      <c r="N14" s="169">
        <v>2028</v>
      </c>
      <c r="O14" s="169">
        <v>2029</v>
      </c>
      <c r="P14" s="169">
        <v>2030</v>
      </c>
      <c r="Q14" s="169">
        <v>2031</v>
      </c>
      <c r="R14" s="169">
        <v>2032</v>
      </c>
      <c r="S14" s="169">
        <v>2033</v>
      </c>
      <c r="T14" s="169">
        <v>2034</v>
      </c>
      <c r="U14" s="169">
        <v>2035</v>
      </c>
      <c r="V14" s="16"/>
      <c r="W14" s="16"/>
      <c r="X14" s="16"/>
      <c r="Y14" s="16"/>
      <c r="Z14" s="16"/>
    </row>
    <row r="15" spans="2:26" x14ac:dyDescent="0.25">
      <c r="B15" s="184"/>
      <c r="C15" s="184"/>
      <c r="D15" s="169" t="s">
        <v>243</v>
      </c>
      <c r="E15" s="158"/>
      <c r="F15" s="158"/>
      <c r="G15" s="159"/>
      <c r="H15" s="159"/>
      <c r="I15" s="159"/>
      <c r="J15" s="159"/>
      <c r="K15" s="159"/>
      <c r="L15" s="159"/>
      <c r="M15" s="159"/>
      <c r="N15" s="159"/>
      <c r="O15" s="159"/>
      <c r="P15" s="159"/>
      <c r="Q15" s="159"/>
      <c r="R15" s="159"/>
      <c r="S15" s="159"/>
      <c r="T15" s="159"/>
      <c r="U15" s="159"/>
      <c r="V15" s="16"/>
      <c r="W15" s="16"/>
      <c r="X15" s="16"/>
      <c r="Y15" s="16"/>
      <c r="Z15" s="16"/>
    </row>
    <row r="16" spans="2:26" x14ac:dyDescent="0.25">
      <c r="B16" s="184"/>
      <c r="C16" s="184"/>
      <c r="D16" s="169" t="s">
        <v>243</v>
      </c>
      <c r="E16" s="158"/>
      <c r="F16" s="158"/>
      <c r="G16" s="159"/>
      <c r="H16" s="159"/>
      <c r="I16" s="159"/>
      <c r="J16" s="159"/>
      <c r="K16" s="159"/>
      <c r="L16" s="159"/>
      <c r="M16" s="159"/>
      <c r="N16" s="159"/>
      <c r="O16" s="159"/>
      <c r="P16" s="159"/>
      <c r="Q16" s="159"/>
      <c r="R16" s="159"/>
      <c r="S16" s="159"/>
      <c r="T16" s="159"/>
      <c r="U16" s="159"/>
      <c r="V16" s="16"/>
      <c r="W16" s="16"/>
      <c r="X16" s="16"/>
      <c r="Y16" s="16"/>
      <c r="Z16" s="16"/>
    </row>
    <row r="17" spans="2:21" x14ac:dyDescent="0.25">
      <c r="B17" s="184"/>
      <c r="C17" s="184"/>
      <c r="D17" s="169" t="s">
        <v>243</v>
      </c>
      <c r="E17" s="158"/>
      <c r="F17" s="158"/>
      <c r="G17" s="159"/>
      <c r="H17" s="159"/>
      <c r="I17" s="159"/>
      <c r="J17" s="159"/>
      <c r="K17" s="159"/>
      <c r="L17" s="159"/>
      <c r="M17" s="159"/>
      <c r="N17" s="159"/>
      <c r="O17" s="159"/>
      <c r="P17" s="159"/>
      <c r="Q17" s="159"/>
      <c r="R17" s="159"/>
      <c r="S17" s="159"/>
      <c r="T17" s="159"/>
      <c r="U17" s="159"/>
    </row>
    <row r="18" spans="2:21" x14ac:dyDescent="0.25">
      <c r="B18" s="184"/>
      <c r="C18" s="184"/>
      <c r="D18" s="169" t="s">
        <v>243</v>
      </c>
      <c r="E18" s="158"/>
      <c r="F18" s="158"/>
      <c r="G18" s="159"/>
      <c r="H18" s="159"/>
      <c r="I18" s="159"/>
      <c r="J18" s="159"/>
      <c r="K18" s="159"/>
      <c r="L18" s="159"/>
      <c r="M18" s="159"/>
      <c r="N18" s="159"/>
      <c r="O18" s="159"/>
      <c r="P18" s="159"/>
      <c r="Q18" s="159"/>
      <c r="R18" s="159"/>
      <c r="S18" s="159"/>
      <c r="T18" s="159"/>
      <c r="U18" s="159"/>
    </row>
    <row r="19" spans="2:21" x14ac:dyDescent="0.25">
      <c r="B19" s="184"/>
      <c r="C19" s="184"/>
      <c r="D19" s="169" t="s">
        <v>243</v>
      </c>
      <c r="E19" s="158"/>
      <c r="F19" s="158"/>
      <c r="G19" s="159"/>
      <c r="H19" s="159"/>
      <c r="I19" s="159"/>
      <c r="J19" s="159"/>
      <c r="K19" s="159"/>
      <c r="L19" s="159"/>
      <c r="M19" s="159"/>
      <c r="N19" s="159"/>
      <c r="O19" s="159"/>
      <c r="P19" s="159"/>
      <c r="Q19" s="159"/>
      <c r="R19" s="159"/>
      <c r="S19" s="159"/>
      <c r="T19" s="159"/>
      <c r="U19" s="159"/>
    </row>
    <row r="20" spans="2:21" x14ac:dyDescent="0.25">
      <c r="B20" s="184"/>
      <c r="C20" s="184"/>
      <c r="D20" s="169" t="s">
        <v>243</v>
      </c>
      <c r="E20" s="158"/>
      <c r="F20" s="158"/>
      <c r="G20" s="159"/>
      <c r="H20" s="159"/>
      <c r="I20" s="159"/>
      <c r="J20" s="159"/>
      <c r="K20" s="159"/>
      <c r="L20" s="159"/>
      <c r="M20" s="159"/>
      <c r="N20" s="159"/>
      <c r="O20" s="159"/>
      <c r="P20" s="159"/>
      <c r="Q20" s="159"/>
      <c r="R20" s="159"/>
      <c r="S20" s="159"/>
      <c r="T20" s="159"/>
      <c r="U20" s="159"/>
    </row>
    <row r="21" spans="2:21" x14ac:dyDescent="0.25">
      <c r="B21" s="184"/>
      <c r="C21" s="184"/>
      <c r="D21" s="169" t="s">
        <v>243</v>
      </c>
      <c r="E21" s="158"/>
      <c r="F21" s="158"/>
      <c r="G21" s="159"/>
      <c r="H21" s="159"/>
      <c r="I21" s="159"/>
      <c r="J21" s="159"/>
      <c r="K21" s="159"/>
      <c r="L21" s="159"/>
      <c r="M21" s="159"/>
      <c r="N21" s="159"/>
      <c r="O21" s="159"/>
      <c r="P21" s="159"/>
      <c r="Q21" s="159"/>
      <c r="R21" s="159"/>
      <c r="S21" s="159"/>
      <c r="T21" s="159"/>
      <c r="U21" s="159"/>
    </row>
    <row r="22" spans="2:21" x14ac:dyDescent="0.25">
      <c r="B22" s="184"/>
      <c r="C22" s="184"/>
      <c r="D22" s="169" t="s">
        <v>243</v>
      </c>
      <c r="E22" s="158"/>
      <c r="F22" s="158"/>
      <c r="G22" s="159"/>
      <c r="H22" s="159"/>
      <c r="I22" s="159"/>
      <c r="J22" s="159"/>
      <c r="K22" s="159"/>
      <c r="L22" s="159"/>
      <c r="M22" s="159"/>
      <c r="N22" s="159"/>
      <c r="O22" s="159"/>
      <c r="P22" s="159"/>
      <c r="Q22" s="159"/>
      <c r="R22" s="159"/>
      <c r="S22" s="159"/>
      <c r="T22" s="159"/>
      <c r="U22" s="159"/>
    </row>
    <row r="23" spans="2:21" x14ac:dyDescent="0.25">
      <c r="B23" s="184"/>
      <c r="C23" s="184"/>
      <c r="D23" s="169" t="s">
        <v>243</v>
      </c>
      <c r="E23" s="158"/>
      <c r="F23" s="158"/>
      <c r="G23" s="159"/>
      <c r="H23" s="159"/>
      <c r="I23" s="159"/>
      <c r="J23" s="159"/>
      <c r="K23" s="159"/>
      <c r="L23" s="159"/>
      <c r="M23" s="159"/>
      <c r="N23" s="159"/>
      <c r="O23" s="159"/>
      <c r="P23" s="159"/>
      <c r="Q23" s="159"/>
      <c r="R23" s="159"/>
      <c r="S23" s="159"/>
      <c r="T23" s="159"/>
      <c r="U23" s="159"/>
    </row>
    <row r="24" spans="2:21" x14ac:dyDescent="0.25">
      <c r="B24" s="184"/>
      <c r="C24" s="184"/>
      <c r="D24" s="169" t="s">
        <v>243</v>
      </c>
      <c r="E24" s="158"/>
      <c r="F24" s="158"/>
      <c r="G24" s="159"/>
      <c r="H24" s="159"/>
      <c r="I24" s="159"/>
      <c r="J24" s="159"/>
      <c r="K24" s="159"/>
      <c r="L24" s="159"/>
      <c r="M24" s="159"/>
      <c r="N24" s="159"/>
      <c r="O24" s="159"/>
      <c r="P24" s="159"/>
      <c r="Q24" s="159"/>
      <c r="R24" s="159"/>
      <c r="S24" s="159"/>
      <c r="T24" s="159"/>
      <c r="U24" s="159"/>
    </row>
    <row r="25" spans="2:21" x14ac:dyDescent="0.25">
      <c r="B25" s="184"/>
      <c r="C25" s="184"/>
      <c r="D25" s="169" t="s">
        <v>243</v>
      </c>
      <c r="E25" s="158"/>
      <c r="F25" s="158"/>
      <c r="G25" s="159"/>
      <c r="H25" s="159"/>
      <c r="I25" s="159"/>
      <c r="J25" s="159"/>
      <c r="K25" s="159"/>
      <c r="L25" s="159"/>
      <c r="M25" s="159"/>
      <c r="N25" s="159"/>
      <c r="O25" s="159"/>
      <c r="P25" s="159"/>
      <c r="Q25" s="159"/>
      <c r="R25" s="159"/>
      <c r="S25" s="159"/>
      <c r="T25" s="159"/>
      <c r="U25" s="159"/>
    </row>
    <row r="26" spans="2:21" x14ac:dyDescent="0.25">
      <c r="B26" s="184"/>
      <c r="C26" s="184"/>
      <c r="D26" s="169" t="s">
        <v>243</v>
      </c>
      <c r="E26" s="158"/>
      <c r="F26" s="158"/>
      <c r="G26" s="159"/>
      <c r="H26" s="159"/>
      <c r="I26" s="159"/>
      <c r="J26" s="159"/>
      <c r="K26" s="159"/>
      <c r="L26" s="159"/>
      <c r="M26" s="159"/>
      <c r="N26" s="159"/>
      <c r="O26" s="159"/>
      <c r="P26" s="159"/>
      <c r="Q26" s="159"/>
      <c r="R26" s="159"/>
      <c r="S26" s="159"/>
      <c r="T26" s="159"/>
      <c r="U26" s="159"/>
    </row>
    <row r="27" spans="2:21" x14ac:dyDescent="0.25">
      <c r="B27" s="184"/>
      <c r="C27" s="184"/>
      <c r="D27" s="169" t="s">
        <v>243</v>
      </c>
      <c r="E27" s="158"/>
      <c r="F27" s="158"/>
      <c r="G27" s="159"/>
      <c r="H27" s="159"/>
      <c r="I27" s="159"/>
      <c r="J27" s="159"/>
      <c r="K27" s="159"/>
      <c r="L27" s="159"/>
      <c r="M27" s="159"/>
      <c r="N27" s="159"/>
      <c r="O27" s="159"/>
      <c r="P27" s="159"/>
      <c r="Q27" s="159"/>
      <c r="R27" s="159"/>
      <c r="S27" s="159"/>
      <c r="T27" s="159"/>
      <c r="U27" s="159"/>
    </row>
    <row r="28" spans="2:21" x14ac:dyDescent="0.25">
      <c r="B28" s="184"/>
      <c r="C28" s="184"/>
      <c r="D28" s="169" t="s">
        <v>243</v>
      </c>
      <c r="E28" s="158"/>
      <c r="F28" s="158"/>
      <c r="G28" s="159"/>
      <c r="H28" s="159"/>
      <c r="I28" s="159"/>
      <c r="J28" s="159"/>
      <c r="K28" s="159"/>
      <c r="L28" s="159"/>
      <c r="M28" s="159"/>
      <c r="N28" s="159"/>
      <c r="O28" s="159"/>
      <c r="P28" s="159"/>
      <c r="Q28" s="159"/>
      <c r="R28" s="159"/>
      <c r="S28" s="159"/>
      <c r="T28" s="159"/>
      <c r="U28" s="159"/>
    </row>
    <row r="29" spans="2:21" x14ac:dyDescent="0.25">
      <c r="B29" s="184"/>
      <c r="C29" s="184"/>
      <c r="D29" s="169" t="s">
        <v>243</v>
      </c>
      <c r="E29" s="158"/>
      <c r="F29" s="158"/>
      <c r="G29" s="159"/>
      <c r="H29" s="159"/>
      <c r="I29" s="159"/>
      <c r="J29" s="159"/>
      <c r="K29" s="159"/>
      <c r="L29" s="159"/>
      <c r="M29" s="159"/>
      <c r="N29" s="159"/>
      <c r="O29" s="159"/>
      <c r="P29" s="159"/>
      <c r="Q29" s="159"/>
      <c r="R29" s="159"/>
      <c r="S29" s="159"/>
      <c r="T29" s="159"/>
      <c r="U29" s="159"/>
    </row>
    <row r="30" spans="2:21" x14ac:dyDescent="0.25">
      <c r="B30" s="184"/>
      <c r="C30" s="184"/>
      <c r="D30" s="169" t="s">
        <v>243</v>
      </c>
      <c r="E30" s="158"/>
      <c r="F30" s="158"/>
      <c r="G30" s="159"/>
      <c r="H30" s="159"/>
      <c r="I30" s="159"/>
      <c r="J30" s="159"/>
      <c r="K30" s="159"/>
      <c r="L30" s="159"/>
      <c r="M30" s="159"/>
      <c r="N30" s="159"/>
      <c r="O30" s="159"/>
      <c r="P30" s="159"/>
      <c r="Q30" s="159"/>
      <c r="R30" s="159"/>
      <c r="S30" s="159"/>
      <c r="T30" s="159"/>
      <c r="U30" s="159"/>
    </row>
    <row r="31" spans="2:21" x14ac:dyDescent="0.25">
      <c r="B31" s="184"/>
      <c r="C31" s="184"/>
      <c r="D31" s="169" t="s">
        <v>243</v>
      </c>
      <c r="E31" s="158"/>
      <c r="F31" s="158"/>
      <c r="G31" s="159"/>
      <c r="H31" s="159"/>
      <c r="I31" s="159"/>
      <c r="J31" s="159"/>
      <c r="K31" s="159"/>
      <c r="L31" s="159"/>
      <c r="M31" s="159"/>
      <c r="N31" s="159"/>
      <c r="O31" s="159"/>
      <c r="P31" s="159"/>
      <c r="Q31" s="159"/>
      <c r="R31" s="159"/>
      <c r="S31" s="159"/>
      <c r="T31" s="159"/>
      <c r="U31" s="159"/>
    </row>
    <row r="32" spans="2:21" x14ac:dyDescent="0.25">
      <c r="B32" s="184"/>
      <c r="C32" s="184"/>
      <c r="D32" s="169" t="s">
        <v>243</v>
      </c>
      <c r="E32" s="158"/>
      <c r="F32" s="158"/>
      <c r="G32" s="159"/>
      <c r="H32" s="159"/>
      <c r="I32" s="159"/>
      <c r="J32" s="159"/>
      <c r="K32" s="159"/>
      <c r="L32" s="159"/>
      <c r="M32" s="159"/>
      <c r="N32" s="159"/>
      <c r="O32" s="159"/>
      <c r="P32" s="159"/>
      <c r="Q32" s="159"/>
      <c r="R32" s="159"/>
      <c r="S32" s="159"/>
      <c r="T32" s="159"/>
      <c r="U32" s="159"/>
    </row>
    <row r="33" spans="2:21" x14ac:dyDescent="0.25">
      <c r="B33" s="184"/>
      <c r="C33" s="184"/>
      <c r="D33" s="169" t="s">
        <v>243</v>
      </c>
      <c r="E33" s="158"/>
      <c r="F33" s="158"/>
      <c r="G33" s="159"/>
      <c r="H33" s="159"/>
      <c r="I33" s="159"/>
      <c r="J33" s="159"/>
      <c r="K33" s="159"/>
      <c r="L33" s="159"/>
      <c r="M33" s="159"/>
      <c r="N33" s="159"/>
      <c r="O33" s="159"/>
      <c r="P33" s="159"/>
      <c r="Q33" s="159"/>
      <c r="R33" s="159"/>
      <c r="S33" s="159"/>
      <c r="T33" s="159"/>
      <c r="U33" s="159"/>
    </row>
    <row r="34" spans="2:21" x14ac:dyDescent="0.25">
      <c r="B34" s="184"/>
      <c r="C34" s="184"/>
      <c r="D34" s="169" t="s">
        <v>243</v>
      </c>
      <c r="E34" s="158"/>
      <c r="F34" s="158"/>
      <c r="G34" s="159"/>
      <c r="H34" s="159"/>
      <c r="I34" s="159"/>
      <c r="J34" s="159"/>
      <c r="K34" s="159"/>
      <c r="L34" s="159"/>
      <c r="M34" s="159"/>
      <c r="N34" s="159"/>
      <c r="O34" s="159"/>
      <c r="P34" s="159"/>
      <c r="Q34" s="159"/>
      <c r="R34" s="159"/>
      <c r="S34" s="159"/>
      <c r="T34" s="159"/>
      <c r="U34" s="159"/>
    </row>
    <row r="35" spans="2:21" x14ac:dyDescent="0.25">
      <c r="B35" s="184"/>
      <c r="C35" s="184"/>
      <c r="D35" s="169" t="s">
        <v>243</v>
      </c>
      <c r="E35" s="158"/>
      <c r="F35" s="158"/>
      <c r="G35" s="159"/>
      <c r="H35" s="159"/>
      <c r="I35" s="159"/>
      <c r="J35" s="159"/>
      <c r="K35" s="159"/>
      <c r="L35" s="159"/>
      <c r="M35" s="159"/>
      <c r="N35" s="159"/>
      <c r="O35" s="159"/>
      <c r="P35" s="159"/>
      <c r="Q35" s="159"/>
      <c r="R35" s="159"/>
      <c r="S35" s="159"/>
      <c r="T35" s="159"/>
      <c r="U35" s="159"/>
    </row>
    <row r="36" spans="2:21" x14ac:dyDescent="0.25">
      <c r="B36" s="184"/>
      <c r="C36" s="184"/>
      <c r="D36" s="169" t="s">
        <v>243</v>
      </c>
      <c r="E36" s="158"/>
      <c r="F36" s="158"/>
      <c r="G36" s="159"/>
      <c r="H36" s="159"/>
      <c r="I36" s="159"/>
      <c r="J36" s="159"/>
      <c r="K36" s="159"/>
      <c r="L36" s="159"/>
      <c r="M36" s="159"/>
      <c r="N36" s="159"/>
      <c r="O36" s="159"/>
      <c r="P36" s="159"/>
      <c r="Q36" s="159"/>
      <c r="R36" s="159"/>
      <c r="S36" s="159"/>
      <c r="T36" s="159"/>
      <c r="U36" s="159"/>
    </row>
    <row r="37" spans="2:21" ht="16.5" thickBot="1" x14ac:dyDescent="0.3">
      <c r="B37" s="185"/>
      <c r="C37" s="185"/>
      <c r="D37" s="186" t="s">
        <v>243</v>
      </c>
      <c r="E37" s="187"/>
      <c r="F37" s="187"/>
      <c r="G37" s="188"/>
      <c r="H37" s="188"/>
      <c r="I37" s="188"/>
      <c r="J37" s="188"/>
      <c r="K37" s="188"/>
      <c r="L37" s="188"/>
      <c r="M37" s="188"/>
      <c r="N37" s="188"/>
      <c r="O37" s="188"/>
      <c r="P37" s="188"/>
      <c r="Q37" s="188"/>
      <c r="R37" s="188"/>
      <c r="S37" s="188"/>
      <c r="T37" s="188"/>
      <c r="U37" s="188"/>
    </row>
    <row r="38" spans="2:21" ht="16.5" thickTop="1" x14ac:dyDescent="0.25">
      <c r="B38" s="189" t="s">
        <v>254</v>
      </c>
      <c r="C38" s="189" t="s">
        <v>56</v>
      </c>
      <c r="D38" s="190" t="s">
        <v>243</v>
      </c>
      <c r="E38" s="191"/>
      <c r="F38" s="191"/>
      <c r="G38" s="192">
        <v>0.36809241614858496</v>
      </c>
      <c r="H38" s="192">
        <v>1.1207760229806309</v>
      </c>
      <c r="I38" s="192">
        <v>2.4914435506255854</v>
      </c>
      <c r="J38" s="192">
        <v>5.1902969251596502</v>
      </c>
      <c r="K38" s="192">
        <v>8.0232527105938853</v>
      </c>
      <c r="L38" s="192">
        <v>16.988554378291639</v>
      </c>
      <c r="M38" s="192">
        <v>23.384511872044442</v>
      </c>
      <c r="N38" s="192">
        <v>29.687261565877137</v>
      </c>
      <c r="O38" s="192">
        <v>36.0205628415505</v>
      </c>
      <c r="P38" s="192">
        <v>43.977731757877478</v>
      </c>
      <c r="Q38" s="192">
        <v>59.780453744461141</v>
      </c>
      <c r="R38" s="192">
        <v>75.583175731044804</v>
      </c>
      <c r="S38" s="192">
        <v>91.7233016726003</v>
      </c>
      <c r="T38" s="192">
        <v>107.86342761415578</v>
      </c>
      <c r="U38" s="192">
        <v>124.00355355571128</v>
      </c>
    </row>
    <row r="39" spans="2:21" x14ac:dyDescent="0.25">
      <c r="B39" s="193" t="s">
        <v>255</v>
      </c>
    </row>
    <row r="41" spans="2:21" x14ac:dyDescent="0.25">
      <c r="B41" s="58" t="s">
        <v>256</v>
      </c>
    </row>
    <row r="42" spans="2:21" x14ac:dyDescent="0.25">
      <c r="B42" s="169"/>
      <c r="C42" s="169"/>
      <c r="D42" s="169">
        <v>2019</v>
      </c>
      <c r="E42" s="169">
        <v>2020</v>
      </c>
      <c r="F42" s="169">
        <v>2021</v>
      </c>
      <c r="G42" s="169">
        <v>2022</v>
      </c>
      <c r="H42" s="169">
        <v>2023</v>
      </c>
      <c r="I42" s="169">
        <v>2024</v>
      </c>
      <c r="J42" s="169">
        <v>2025</v>
      </c>
      <c r="K42" s="169">
        <v>2026</v>
      </c>
      <c r="L42" s="169">
        <v>2027</v>
      </c>
      <c r="M42" s="169">
        <v>2028</v>
      </c>
      <c r="N42" s="169">
        <v>2029</v>
      </c>
      <c r="O42" s="169">
        <v>2030</v>
      </c>
      <c r="P42" s="169">
        <v>2031</v>
      </c>
      <c r="Q42" s="169">
        <v>2032</v>
      </c>
      <c r="R42" s="169">
        <v>2033</v>
      </c>
      <c r="S42" s="169">
        <v>2034</v>
      </c>
      <c r="T42" s="169">
        <v>2035</v>
      </c>
    </row>
    <row r="43" spans="2:21" x14ac:dyDescent="0.25">
      <c r="B43" s="169" t="s">
        <v>257</v>
      </c>
      <c r="C43" s="169" t="s">
        <v>243</v>
      </c>
      <c r="D43" s="158"/>
      <c r="E43" s="158"/>
      <c r="F43" s="159"/>
      <c r="G43" s="159"/>
      <c r="H43" s="159"/>
      <c r="I43" s="159"/>
      <c r="J43" s="159"/>
      <c r="K43" s="159"/>
      <c r="L43" s="159"/>
      <c r="M43" s="159"/>
      <c r="N43" s="159"/>
      <c r="O43" s="159"/>
      <c r="P43" s="159"/>
      <c r="Q43" s="159"/>
      <c r="R43" s="159"/>
      <c r="S43" s="159"/>
      <c r="T43" s="159"/>
    </row>
    <row r="44" spans="2:21" x14ac:dyDescent="0.25">
      <c r="B44" s="169" t="s">
        <v>258</v>
      </c>
      <c r="C44" s="169" t="s">
        <v>243</v>
      </c>
      <c r="D44" s="158"/>
      <c r="E44" s="158"/>
      <c r="F44" s="159"/>
      <c r="G44" s="159"/>
      <c r="H44" s="159"/>
      <c r="I44" s="159"/>
      <c r="J44" s="159"/>
      <c r="K44" s="159"/>
      <c r="L44" s="159"/>
      <c r="M44" s="159"/>
      <c r="N44" s="159"/>
      <c r="O44" s="159"/>
      <c r="P44" s="159"/>
      <c r="Q44" s="159"/>
      <c r="R44" s="159"/>
      <c r="S44" s="159"/>
      <c r="T44" s="159"/>
    </row>
    <row r="45" spans="2:21" x14ac:dyDescent="0.25">
      <c r="B45" s="169" t="s">
        <v>259</v>
      </c>
      <c r="C45" s="169" t="s">
        <v>243</v>
      </c>
      <c r="D45" s="158"/>
      <c r="E45" s="158"/>
      <c r="F45" s="159"/>
      <c r="G45" s="159"/>
      <c r="H45" s="159"/>
      <c r="I45" s="159"/>
      <c r="J45" s="159"/>
      <c r="K45" s="159"/>
      <c r="L45" s="159"/>
      <c r="M45" s="159"/>
      <c r="N45" s="159"/>
      <c r="O45" s="159"/>
      <c r="P45" s="159"/>
      <c r="Q45" s="159"/>
      <c r="R45" s="159"/>
      <c r="S45" s="159"/>
      <c r="T45" s="159"/>
    </row>
    <row r="46" spans="2:21" x14ac:dyDescent="0.25">
      <c r="B46" s="169" t="s">
        <v>260</v>
      </c>
      <c r="C46" s="169" t="s">
        <v>243</v>
      </c>
      <c r="D46" s="158"/>
      <c r="E46" s="158"/>
      <c r="F46" s="159"/>
      <c r="G46" s="159"/>
      <c r="H46" s="159"/>
      <c r="I46" s="159"/>
      <c r="J46" s="159"/>
      <c r="K46" s="159"/>
      <c r="L46" s="159"/>
      <c r="M46" s="159"/>
      <c r="N46" s="159"/>
      <c r="O46" s="159"/>
      <c r="P46" s="159"/>
      <c r="Q46" s="159"/>
      <c r="R46" s="159"/>
      <c r="S46" s="159"/>
      <c r="T46" s="159"/>
    </row>
    <row r="47" spans="2:21" x14ac:dyDescent="0.25">
      <c r="B47" s="169" t="s">
        <v>261</v>
      </c>
      <c r="C47" s="169" t="s">
        <v>243</v>
      </c>
      <c r="D47" s="158"/>
      <c r="E47" s="158"/>
      <c r="F47" s="159"/>
      <c r="G47" s="159"/>
      <c r="H47" s="159"/>
      <c r="I47" s="159"/>
      <c r="J47" s="159"/>
      <c r="K47" s="159"/>
      <c r="L47" s="159"/>
      <c r="M47" s="159"/>
      <c r="N47" s="159"/>
      <c r="O47" s="159"/>
      <c r="P47" s="159"/>
      <c r="Q47" s="159"/>
      <c r="R47" s="159"/>
      <c r="S47" s="159"/>
      <c r="T47" s="159"/>
    </row>
    <row r="48" spans="2:21" x14ac:dyDescent="0.25">
      <c r="B48" s="169" t="s">
        <v>262</v>
      </c>
      <c r="C48" s="169" t="s">
        <v>243</v>
      </c>
      <c r="D48" s="158"/>
      <c r="E48" s="158"/>
      <c r="F48" s="159"/>
      <c r="G48" s="159"/>
      <c r="H48" s="159"/>
      <c r="I48" s="159"/>
      <c r="J48" s="159"/>
      <c r="K48" s="159"/>
      <c r="L48" s="159"/>
      <c r="M48" s="159"/>
      <c r="N48" s="159"/>
      <c r="O48" s="159"/>
      <c r="P48" s="159"/>
      <c r="Q48" s="159"/>
      <c r="R48" s="159"/>
      <c r="S48" s="159"/>
      <c r="T48" s="159"/>
    </row>
    <row r="49" spans="2:2" x14ac:dyDescent="0.25">
      <c r="B49" s="193" t="s">
        <v>263</v>
      </c>
    </row>
  </sheetData>
  <sheetProtection algorithmName="SHA-512" hashValue="2cgx8l67+3AWuSHPF/zLMaZphatZ1migv7g7AWHdOa9lfvFwSkfrZV88R9QnpzN1aKtIT0FA/0cedxW9vhCVMA==" saltValue="jBbN9U25znxv6k2n0jM4cg==" spinCount="100000" sheet="1" objects="1" scenarios="1"/>
  <mergeCells count="5">
    <mergeCell ref="B5:Q5"/>
    <mergeCell ref="B1:Q1"/>
    <mergeCell ref="B2:Q2"/>
    <mergeCell ref="C3:M3"/>
    <mergeCell ref="C4:M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E054-BC0D-4F08-B87B-73E22305CF63}">
  <sheetPr>
    <tabColor theme="6" tint="0.79998168889431442"/>
  </sheetPr>
  <dimension ref="B1:Z27"/>
  <sheetViews>
    <sheetView zoomScale="86" zoomScaleNormal="86" workbookViewId="0">
      <selection activeCell="B5" sqref="B5:T5"/>
    </sheetView>
  </sheetViews>
  <sheetFormatPr defaultRowHeight="15.75" x14ac:dyDescent="0.25"/>
  <cols>
    <col min="1" max="1" width="2.5" customWidth="1"/>
    <col min="2" max="20" width="9" style="15"/>
  </cols>
  <sheetData>
    <row r="1" spans="2:26" s="4" customFormat="1" x14ac:dyDescent="0.25">
      <c r="B1" s="258" t="s">
        <v>264</v>
      </c>
      <c r="C1" s="258"/>
      <c r="D1" s="258"/>
      <c r="E1" s="258"/>
      <c r="F1" s="258"/>
      <c r="G1" s="258"/>
      <c r="H1" s="258"/>
      <c r="I1" s="258"/>
      <c r="J1" s="258"/>
      <c r="K1" s="258"/>
      <c r="L1" s="258"/>
      <c r="M1" s="258"/>
      <c r="N1" s="258"/>
      <c r="O1" s="258"/>
      <c r="P1" s="258"/>
      <c r="Q1" s="258"/>
      <c r="R1" s="258"/>
      <c r="S1" s="258"/>
      <c r="T1" s="258"/>
      <c r="U1" s="38"/>
      <c r="V1" s="38"/>
      <c r="W1" s="38"/>
      <c r="X1" s="38"/>
      <c r="Y1" s="38"/>
      <c r="Z1" s="38"/>
    </row>
    <row r="2" spans="2:26" s="5" customFormat="1" ht="15.75" customHeight="1" x14ac:dyDescent="0.2">
      <c r="C2" s="271" t="str">
        <f>'Admin Info'!B6</f>
        <v>Pacific Gas and Electric Company (PG&amp;E)</v>
      </c>
      <c r="D2" s="271"/>
      <c r="E2" s="271"/>
      <c r="F2" s="271"/>
      <c r="G2" s="271"/>
      <c r="H2" s="271"/>
      <c r="I2" s="271"/>
      <c r="J2" s="271"/>
      <c r="K2" s="271"/>
      <c r="L2" s="271"/>
      <c r="M2" s="271"/>
      <c r="N2" s="271"/>
      <c r="O2" s="271"/>
      <c r="P2" s="271"/>
      <c r="Q2" s="271"/>
      <c r="R2" s="271"/>
      <c r="S2" s="271"/>
      <c r="T2" s="32"/>
      <c r="U2" s="32"/>
      <c r="V2" s="32"/>
      <c r="W2" s="32"/>
      <c r="X2" s="32"/>
      <c r="Y2" s="32"/>
    </row>
    <row r="3" spans="2:26" s="5" customFormat="1" ht="12.75" x14ac:dyDescent="0.2">
      <c r="C3" s="271"/>
      <c r="D3" s="271"/>
      <c r="E3" s="271"/>
      <c r="F3" s="271"/>
      <c r="G3" s="271"/>
      <c r="H3" s="271"/>
      <c r="I3" s="271"/>
      <c r="J3" s="271"/>
      <c r="K3" s="271"/>
      <c r="L3" s="271"/>
      <c r="M3" s="271"/>
    </row>
    <row r="4" spans="2:26" s="5" customFormat="1" ht="12.75" x14ac:dyDescent="0.2">
      <c r="C4" s="271"/>
      <c r="D4" s="271"/>
      <c r="E4" s="271"/>
      <c r="F4" s="271"/>
      <c r="G4" s="271"/>
      <c r="H4" s="271"/>
      <c r="I4" s="271"/>
      <c r="J4" s="271"/>
      <c r="K4" s="271"/>
      <c r="L4" s="271"/>
      <c r="M4" s="271"/>
    </row>
    <row r="5" spans="2:26" s="4" customFormat="1" ht="30.75" customHeight="1" x14ac:dyDescent="0.2">
      <c r="B5" s="261" t="s">
        <v>265</v>
      </c>
      <c r="C5" s="261"/>
      <c r="D5" s="261"/>
      <c r="E5" s="261"/>
      <c r="F5" s="261"/>
      <c r="G5" s="261"/>
      <c r="H5" s="261"/>
      <c r="I5" s="261"/>
      <c r="J5" s="261"/>
      <c r="K5" s="261"/>
      <c r="L5" s="261"/>
      <c r="M5" s="261"/>
      <c r="N5" s="261"/>
      <c r="O5" s="261"/>
      <c r="P5" s="261"/>
      <c r="Q5" s="261"/>
      <c r="R5" s="261"/>
      <c r="S5" s="261"/>
      <c r="T5" s="261"/>
      <c r="U5" s="25"/>
      <c r="V5" s="25"/>
      <c r="W5" s="25"/>
      <c r="X5" s="25"/>
      <c r="Y5" s="25"/>
    </row>
    <row r="8" spans="2:26" x14ac:dyDescent="0.25">
      <c r="B8" s="287" t="s">
        <v>266</v>
      </c>
      <c r="C8" s="288"/>
      <c r="D8" s="288"/>
      <c r="E8" s="288"/>
      <c r="F8" s="288"/>
      <c r="G8" s="288"/>
      <c r="H8" s="288"/>
      <c r="I8" s="288"/>
      <c r="J8" s="288"/>
      <c r="K8" s="288"/>
      <c r="L8" s="288"/>
      <c r="M8" s="288"/>
      <c r="N8" s="288"/>
      <c r="O8" s="288"/>
      <c r="P8" s="288"/>
      <c r="Q8" s="288"/>
      <c r="R8" s="288"/>
      <c r="S8" s="288"/>
      <c r="T8" s="288"/>
      <c r="U8" s="16"/>
      <c r="V8" s="16"/>
      <c r="W8" s="16"/>
      <c r="X8" s="16"/>
      <c r="Y8" s="16"/>
      <c r="Z8" s="16"/>
    </row>
    <row r="9" spans="2:26" ht="64.5" x14ac:dyDescent="0.25">
      <c r="B9" s="126" t="s">
        <v>74</v>
      </c>
      <c r="C9" s="126" t="s">
        <v>75</v>
      </c>
      <c r="D9" s="126" t="s">
        <v>76</v>
      </c>
      <c r="E9" s="126" t="s">
        <v>77</v>
      </c>
      <c r="F9" s="126" t="s">
        <v>78</v>
      </c>
      <c r="G9" s="126" t="s">
        <v>79</v>
      </c>
      <c r="H9" s="126" t="s">
        <v>80</v>
      </c>
      <c r="I9" s="126" t="s">
        <v>81</v>
      </c>
      <c r="J9" s="126" t="s">
        <v>82</v>
      </c>
      <c r="K9" s="126" t="s">
        <v>83</v>
      </c>
      <c r="L9" s="126" t="s">
        <v>84</v>
      </c>
      <c r="M9" s="126" t="s">
        <v>85</v>
      </c>
      <c r="N9" s="126" t="s">
        <v>86</v>
      </c>
      <c r="O9" s="126" t="s">
        <v>87</v>
      </c>
      <c r="P9" s="126" t="s">
        <v>88</v>
      </c>
      <c r="Q9" s="194" t="s">
        <v>89</v>
      </c>
      <c r="R9" s="126" t="s">
        <v>90</v>
      </c>
      <c r="S9" s="126" t="s">
        <v>91</v>
      </c>
      <c r="T9" s="126" t="s">
        <v>92</v>
      </c>
      <c r="U9" s="16"/>
      <c r="V9" s="16"/>
      <c r="W9" s="16"/>
      <c r="X9" s="16"/>
      <c r="Y9" s="16"/>
      <c r="Z9" s="16"/>
    </row>
    <row r="10" spans="2:26" x14ac:dyDescent="0.25">
      <c r="B10" s="139">
        <v>2019</v>
      </c>
      <c r="C10" s="139"/>
      <c r="D10" s="139"/>
      <c r="E10" s="139"/>
      <c r="F10" s="139"/>
      <c r="G10" s="139"/>
      <c r="H10" s="139"/>
      <c r="I10" s="139"/>
      <c r="J10" s="139"/>
      <c r="K10" s="139"/>
      <c r="L10" s="139"/>
      <c r="M10" s="139"/>
      <c r="N10" s="139"/>
      <c r="O10" s="139"/>
      <c r="P10" s="139"/>
      <c r="Q10" s="139"/>
      <c r="R10" s="139"/>
      <c r="S10" s="139"/>
      <c r="T10" s="139"/>
      <c r="U10" s="16"/>
      <c r="V10" s="16"/>
      <c r="W10" s="16"/>
      <c r="X10" s="16"/>
      <c r="Y10" s="16"/>
      <c r="Z10" s="16"/>
    </row>
    <row r="11" spans="2:26" x14ac:dyDescent="0.25">
      <c r="B11" s="139">
        <v>2020</v>
      </c>
      <c r="C11" s="139"/>
      <c r="D11" s="139"/>
      <c r="E11" s="139"/>
      <c r="F11" s="139"/>
      <c r="G11" s="139"/>
      <c r="H11" s="139"/>
      <c r="I11" s="139"/>
      <c r="J11" s="139"/>
      <c r="K11" s="139"/>
      <c r="L11" s="139"/>
      <c r="M11" s="139"/>
      <c r="N11" s="139"/>
      <c r="O11" s="139"/>
      <c r="P11" s="139"/>
      <c r="Q11" s="139"/>
      <c r="R11" s="139"/>
      <c r="S11" s="139"/>
      <c r="T11" s="139"/>
      <c r="U11" s="16"/>
      <c r="V11" s="16"/>
      <c r="W11" s="16"/>
      <c r="X11" s="16"/>
      <c r="Y11" s="16"/>
      <c r="Z11" s="16"/>
    </row>
    <row r="12" spans="2:26" x14ac:dyDescent="0.25">
      <c r="B12" s="143">
        <v>2021</v>
      </c>
      <c r="C12" s="143"/>
      <c r="D12" s="143"/>
      <c r="E12" s="143"/>
      <c r="F12" s="143"/>
      <c r="G12" s="143"/>
      <c r="H12" s="143"/>
      <c r="I12" s="143"/>
      <c r="J12" s="143"/>
      <c r="K12" s="143"/>
      <c r="L12" s="143"/>
      <c r="M12" s="143"/>
      <c r="N12" s="143"/>
      <c r="O12" s="143"/>
      <c r="P12" s="143"/>
      <c r="Q12" s="143"/>
      <c r="R12" s="143"/>
      <c r="S12" s="143"/>
      <c r="T12" s="143"/>
      <c r="U12" s="16"/>
      <c r="V12" s="16"/>
      <c r="W12" s="16"/>
      <c r="X12" s="16"/>
      <c r="Y12" s="16"/>
      <c r="Z12" s="16"/>
    </row>
    <row r="13" spans="2:26" x14ac:dyDescent="0.25">
      <c r="B13" s="143">
        <v>2022</v>
      </c>
      <c r="C13" s="143"/>
      <c r="D13" s="143"/>
      <c r="E13" s="143"/>
      <c r="F13" s="143"/>
      <c r="G13" s="143"/>
      <c r="H13" s="143"/>
      <c r="I13" s="143"/>
      <c r="J13" s="143"/>
      <c r="K13" s="143"/>
      <c r="L13" s="143"/>
      <c r="M13" s="143"/>
      <c r="N13" s="143"/>
      <c r="O13" s="143"/>
      <c r="P13" s="143"/>
      <c r="Q13" s="143"/>
      <c r="R13" s="143"/>
      <c r="S13" s="143"/>
      <c r="T13" s="143"/>
      <c r="U13" s="16"/>
      <c r="V13" s="16"/>
      <c r="W13" s="16"/>
      <c r="X13" s="16"/>
      <c r="Y13" s="16"/>
      <c r="Z13" s="16"/>
    </row>
    <row r="14" spans="2:26" x14ac:dyDescent="0.25">
      <c r="B14" s="143">
        <v>2023</v>
      </c>
      <c r="C14" s="143"/>
      <c r="D14" s="143"/>
      <c r="E14" s="143"/>
      <c r="F14" s="143"/>
      <c r="G14" s="143"/>
      <c r="H14" s="143"/>
      <c r="I14" s="143"/>
      <c r="J14" s="143"/>
      <c r="K14" s="143"/>
      <c r="L14" s="143"/>
      <c r="M14" s="143"/>
      <c r="N14" s="143"/>
      <c r="O14" s="143"/>
      <c r="P14" s="143"/>
      <c r="Q14" s="143"/>
      <c r="R14" s="143"/>
      <c r="S14" s="143"/>
      <c r="T14" s="143"/>
      <c r="U14" s="16"/>
      <c r="V14" s="16"/>
      <c r="W14" s="16"/>
      <c r="X14" s="16"/>
      <c r="Y14" s="16"/>
      <c r="Z14" s="16"/>
    </row>
    <row r="15" spans="2:26" x14ac:dyDescent="0.25">
      <c r="B15" s="143">
        <v>2024</v>
      </c>
      <c r="C15" s="143"/>
      <c r="D15" s="143"/>
      <c r="E15" s="143"/>
      <c r="F15" s="143"/>
      <c r="G15" s="143"/>
      <c r="H15" s="143"/>
      <c r="I15" s="143"/>
      <c r="J15" s="143"/>
      <c r="K15" s="143"/>
      <c r="L15" s="143"/>
      <c r="M15" s="143"/>
      <c r="N15" s="143"/>
      <c r="O15" s="143"/>
      <c r="P15" s="143"/>
      <c r="Q15" s="143"/>
      <c r="R15" s="143"/>
      <c r="S15" s="143"/>
      <c r="T15" s="143"/>
      <c r="U15" s="16"/>
      <c r="V15" s="16"/>
      <c r="W15" s="16"/>
      <c r="X15" s="16"/>
      <c r="Y15" s="16"/>
      <c r="Z15" s="16"/>
    </row>
    <row r="16" spans="2:26" x14ac:dyDescent="0.25">
      <c r="B16" s="143">
        <v>2025</v>
      </c>
      <c r="C16" s="143"/>
      <c r="D16" s="143"/>
      <c r="E16" s="143"/>
      <c r="F16" s="143"/>
      <c r="G16" s="143"/>
      <c r="H16" s="143"/>
      <c r="I16" s="143"/>
      <c r="J16" s="143"/>
      <c r="K16" s="143"/>
      <c r="L16" s="143"/>
      <c r="M16" s="143"/>
      <c r="N16" s="143"/>
      <c r="O16" s="143"/>
      <c r="P16" s="143"/>
      <c r="Q16" s="143"/>
      <c r="R16" s="143"/>
      <c r="S16" s="143"/>
      <c r="T16" s="143"/>
      <c r="U16" s="16"/>
      <c r="V16" s="16"/>
      <c r="W16" s="16"/>
      <c r="X16" s="16"/>
      <c r="Y16" s="16"/>
      <c r="Z16" s="16"/>
    </row>
    <row r="17" spans="2:20" x14ac:dyDescent="0.25">
      <c r="B17" s="143">
        <v>2026</v>
      </c>
      <c r="C17" s="143"/>
      <c r="D17" s="143"/>
      <c r="E17" s="143"/>
      <c r="F17" s="143"/>
      <c r="G17" s="143"/>
      <c r="H17" s="143"/>
      <c r="I17" s="143"/>
      <c r="J17" s="143"/>
      <c r="K17" s="143"/>
      <c r="L17" s="143"/>
      <c r="M17" s="143"/>
      <c r="N17" s="143"/>
      <c r="O17" s="143"/>
      <c r="P17" s="143"/>
      <c r="Q17" s="143"/>
      <c r="R17" s="143"/>
      <c r="S17" s="143"/>
      <c r="T17" s="143"/>
    </row>
    <row r="18" spans="2:20" x14ac:dyDescent="0.25">
      <c r="B18" s="143">
        <v>2027</v>
      </c>
      <c r="C18" s="143"/>
      <c r="D18" s="143"/>
      <c r="E18" s="143"/>
      <c r="F18" s="143"/>
      <c r="G18" s="143"/>
      <c r="H18" s="143"/>
      <c r="I18" s="143"/>
      <c r="J18" s="143"/>
      <c r="K18" s="143"/>
      <c r="L18" s="143"/>
      <c r="M18" s="143"/>
      <c r="N18" s="143"/>
      <c r="O18" s="143"/>
      <c r="P18" s="143"/>
      <c r="Q18" s="143"/>
      <c r="R18" s="143"/>
      <c r="S18" s="143"/>
      <c r="T18" s="143"/>
    </row>
    <row r="19" spans="2:20" x14ac:dyDescent="0.25">
      <c r="B19" s="143">
        <v>2028</v>
      </c>
      <c r="C19" s="143"/>
      <c r="D19" s="143"/>
      <c r="E19" s="143"/>
      <c r="F19" s="143"/>
      <c r="G19" s="143"/>
      <c r="H19" s="143"/>
      <c r="I19" s="143"/>
      <c r="J19" s="143"/>
      <c r="K19" s="143"/>
      <c r="L19" s="143"/>
      <c r="M19" s="143"/>
      <c r="N19" s="143"/>
      <c r="O19" s="143"/>
      <c r="P19" s="143"/>
      <c r="Q19" s="143"/>
      <c r="R19" s="143"/>
      <c r="S19" s="143"/>
      <c r="T19" s="143"/>
    </row>
    <row r="20" spans="2:20" x14ac:dyDescent="0.25">
      <c r="B20" s="143">
        <v>2029</v>
      </c>
      <c r="C20" s="143"/>
      <c r="D20" s="143"/>
      <c r="E20" s="143"/>
      <c r="F20" s="143"/>
      <c r="G20" s="143"/>
      <c r="H20" s="143"/>
      <c r="I20" s="143"/>
      <c r="J20" s="143"/>
      <c r="K20" s="143"/>
      <c r="L20" s="143"/>
      <c r="M20" s="143"/>
      <c r="N20" s="143"/>
      <c r="O20" s="143"/>
      <c r="P20" s="143"/>
      <c r="Q20" s="143"/>
      <c r="R20" s="143"/>
      <c r="S20" s="143"/>
      <c r="T20" s="143"/>
    </row>
    <row r="21" spans="2:20" x14ac:dyDescent="0.25">
      <c r="B21" s="143">
        <v>2030</v>
      </c>
      <c r="C21" s="143"/>
      <c r="D21" s="143"/>
      <c r="E21" s="143"/>
      <c r="F21" s="143"/>
      <c r="G21" s="143"/>
      <c r="H21" s="143"/>
      <c r="I21" s="143"/>
      <c r="J21" s="143"/>
      <c r="K21" s="143"/>
      <c r="L21" s="143"/>
      <c r="M21" s="143"/>
      <c r="N21" s="143"/>
      <c r="O21" s="143"/>
      <c r="P21" s="143"/>
      <c r="Q21" s="143"/>
      <c r="R21" s="143"/>
      <c r="S21" s="143"/>
      <c r="T21" s="143"/>
    </row>
    <row r="22" spans="2:20" x14ac:dyDescent="0.25">
      <c r="B22" s="143">
        <v>2031</v>
      </c>
      <c r="C22" s="143"/>
      <c r="D22" s="143"/>
      <c r="E22" s="143"/>
      <c r="F22" s="143"/>
      <c r="G22" s="143"/>
      <c r="H22" s="143"/>
      <c r="I22" s="143"/>
      <c r="J22" s="143"/>
      <c r="K22" s="143"/>
      <c r="L22" s="143"/>
      <c r="M22" s="143"/>
      <c r="N22" s="143"/>
      <c r="O22" s="143"/>
      <c r="P22" s="143"/>
      <c r="Q22" s="143"/>
      <c r="R22" s="143"/>
      <c r="S22" s="143"/>
      <c r="T22" s="143"/>
    </row>
    <row r="23" spans="2:20" x14ac:dyDescent="0.25">
      <c r="B23" s="143">
        <v>2032</v>
      </c>
      <c r="C23" s="143"/>
      <c r="D23" s="143"/>
      <c r="E23" s="143"/>
      <c r="F23" s="143"/>
      <c r="G23" s="143"/>
      <c r="H23" s="143"/>
      <c r="I23" s="143"/>
      <c r="J23" s="143"/>
      <c r="K23" s="143"/>
      <c r="L23" s="143"/>
      <c r="M23" s="143"/>
      <c r="N23" s="143"/>
      <c r="O23" s="143"/>
      <c r="P23" s="143"/>
      <c r="Q23" s="143"/>
      <c r="R23" s="143"/>
      <c r="S23" s="143"/>
      <c r="T23" s="143"/>
    </row>
    <row r="24" spans="2:20" x14ac:dyDescent="0.25">
      <c r="B24" s="143">
        <v>2033</v>
      </c>
      <c r="C24" s="143"/>
      <c r="D24" s="143"/>
      <c r="E24" s="143"/>
      <c r="F24" s="143"/>
      <c r="G24" s="143"/>
      <c r="H24" s="143"/>
      <c r="I24" s="143"/>
      <c r="J24" s="143"/>
      <c r="K24" s="143"/>
      <c r="L24" s="143"/>
      <c r="M24" s="143"/>
      <c r="N24" s="143"/>
      <c r="O24" s="143"/>
      <c r="P24" s="143"/>
      <c r="Q24" s="143"/>
      <c r="R24" s="143"/>
      <c r="S24" s="143"/>
      <c r="T24" s="143"/>
    </row>
    <row r="25" spans="2:20" x14ac:dyDescent="0.25">
      <c r="B25" s="143">
        <v>2034</v>
      </c>
      <c r="C25" s="143"/>
      <c r="D25" s="143"/>
      <c r="E25" s="143"/>
      <c r="F25" s="143"/>
      <c r="G25" s="143"/>
      <c r="H25" s="143"/>
      <c r="I25" s="143"/>
      <c r="J25" s="143"/>
      <c r="K25" s="143"/>
      <c r="L25" s="143"/>
      <c r="M25" s="143"/>
      <c r="N25" s="143"/>
      <c r="O25" s="143"/>
      <c r="P25" s="143"/>
      <c r="Q25" s="143"/>
      <c r="R25" s="143"/>
      <c r="S25" s="143"/>
      <c r="T25" s="143"/>
    </row>
    <row r="26" spans="2:20" x14ac:dyDescent="0.25">
      <c r="B26" s="143">
        <v>2035</v>
      </c>
      <c r="C26" s="143"/>
      <c r="D26" s="143"/>
      <c r="E26" s="143"/>
      <c r="F26" s="143"/>
      <c r="G26" s="143"/>
      <c r="H26" s="143"/>
      <c r="I26" s="143"/>
      <c r="J26" s="143"/>
      <c r="K26" s="143"/>
      <c r="L26" s="143"/>
      <c r="M26" s="143"/>
      <c r="N26" s="143"/>
      <c r="O26" s="143"/>
      <c r="P26" s="143"/>
      <c r="Q26" s="143"/>
      <c r="R26" s="143"/>
      <c r="S26" s="143"/>
      <c r="T26" s="143"/>
    </row>
    <row r="27" spans="2:20" x14ac:dyDescent="0.25">
      <c r="B27" s="129" t="s">
        <v>267</v>
      </c>
    </row>
  </sheetData>
  <sheetProtection algorithmName="SHA-512" hashValue="muSgYNi1BAWYRzOakRPBzMyopZyUN4Ng8MXgBFDqhAaxw5y2uX/sD9hOnkBHv6mEJlXy3tgA0aua7E2GNJlhYA==" saltValue="5T1egbjJTVBqbTbVbNQ9dg==" spinCount="100000" sheet="1" objects="1" scenarios="1"/>
  <mergeCells count="6">
    <mergeCell ref="B8:T8"/>
    <mergeCell ref="B5:T5"/>
    <mergeCell ref="C3:M3"/>
    <mergeCell ref="C4:M4"/>
    <mergeCell ref="B1:T1"/>
    <mergeCell ref="C2:S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92F0-2859-4CD9-8FAB-C38F0EA963CD}">
  <sheetPr>
    <tabColor theme="6" tint="0.79998168889431442"/>
  </sheetPr>
  <dimension ref="B1:AB536"/>
  <sheetViews>
    <sheetView topLeftCell="B7" zoomScale="93" zoomScaleNormal="93" workbookViewId="0">
      <selection activeCell="D159" sqref="D159"/>
    </sheetView>
  </sheetViews>
  <sheetFormatPr defaultRowHeight="15.75" x14ac:dyDescent="0.25"/>
  <cols>
    <col min="1" max="1" width="2.25" customWidth="1"/>
    <col min="2" max="4" width="14.625" style="15" customWidth="1"/>
    <col min="5" max="5" width="15.125" style="15" bestFit="1" customWidth="1"/>
    <col min="6" max="6" width="14.625" style="15" customWidth="1"/>
    <col min="7" max="9" width="15.125" style="15" bestFit="1" customWidth="1"/>
    <col min="10" max="10" width="2.125" style="15" customWidth="1"/>
    <col min="11" max="11" width="14.625" style="15" customWidth="1"/>
    <col min="12" max="12" width="24" style="15" bestFit="1" customWidth="1"/>
    <col min="13" max="13" width="19.875" style="15" bestFit="1" customWidth="1"/>
    <col min="14" max="19" width="14.625" style="15" customWidth="1"/>
  </cols>
  <sheetData>
    <row r="1" spans="2:28" s="4" customFormat="1" x14ac:dyDescent="0.25">
      <c r="B1" s="258" t="s">
        <v>268</v>
      </c>
      <c r="C1" s="258"/>
      <c r="D1" s="258"/>
      <c r="E1" s="258"/>
      <c r="F1" s="258"/>
      <c r="G1" s="258"/>
      <c r="H1" s="258"/>
      <c r="I1" s="258"/>
      <c r="J1" s="258"/>
      <c r="K1" s="258"/>
      <c r="L1" s="258"/>
      <c r="M1" s="258"/>
      <c r="N1" s="258"/>
      <c r="O1" s="258"/>
      <c r="P1" s="258"/>
      <c r="Q1" s="258"/>
      <c r="R1" s="258"/>
      <c r="S1" s="258"/>
      <c r="T1" s="38"/>
      <c r="U1" s="38"/>
      <c r="V1" s="38"/>
      <c r="W1" s="38"/>
      <c r="X1" s="38"/>
      <c r="Y1" s="38"/>
      <c r="Z1" s="38"/>
      <c r="AA1" s="38"/>
      <c r="AB1" s="38"/>
    </row>
    <row r="2" spans="2:28" s="5" customFormat="1" ht="15.75" customHeight="1" x14ac:dyDescent="0.2">
      <c r="C2" s="271" t="str">
        <f>'Admin Info'!B6</f>
        <v>Pacific Gas and Electric Company (PG&amp;E)</v>
      </c>
      <c r="D2" s="271"/>
      <c r="E2" s="271"/>
      <c r="F2" s="271"/>
      <c r="G2" s="271"/>
      <c r="H2" s="271"/>
      <c r="I2" s="271"/>
      <c r="J2" s="271"/>
      <c r="K2" s="271"/>
      <c r="L2" s="271"/>
      <c r="M2" s="271"/>
      <c r="N2" s="271"/>
      <c r="O2" s="271"/>
      <c r="P2" s="271"/>
      <c r="Q2" s="271"/>
      <c r="R2" s="271"/>
      <c r="S2" s="32"/>
      <c r="T2" s="32"/>
      <c r="U2" s="32"/>
      <c r="V2" s="32"/>
      <c r="W2" s="32"/>
      <c r="X2" s="32"/>
      <c r="Y2" s="32"/>
      <c r="Z2" s="32"/>
      <c r="AA2" s="32"/>
    </row>
    <row r="3" spans="2:28" s="5" customFormat="1" ht="12.75" x14ac:dyDescent="0.2">
      <c r="D3" s="271"/>
      <c r="E3" s="271"/>
      <c r="F3" s="271"/>
      <c r="G3" s="271"/>
      <c r="H3" s="271"/>
      <c r="I3" s="271"/>
      <c r="J3" s="271"/>
      <c r="K3" s="271"/>
      <c r="L3" s="271"/>
      <c r="M3" s="271"/>
      <c r="N3" s="271"/>
      <c r="O3" s="271"/>
    </row>
    <row r="4" spans="2:28" s="5" customFormat="1" ht="12.75" x14ac:dyDescent="0.2">
      <c r="D4" s="271"/>
      <c r="E4" s="271"/>
      <c r="F4" s="271"/>
      <c r="G4" s="271"/>
      <c r="H4" s="271"/>
      <c r="I4" s="271"/>
      <c r="J4" s="271"/>
      <c r="K4" s="271"/>
      <c r="L4" s="271"/>
      <c r="M4" s="271"/>
      <c r="N4" s="271"/>
      <c r="O4" s="271"/>
    </row>
    <row r="5" spans="2:28" s="4" customFormat="1" ht="30.75" customHeight="1" x14ac:dyDescent="0.2">
      <c r="B5" s="5"/>
      <c r="C5" s="261" t="s">
        <v>269</v>
      </c>
      <c r="D5" s="261"/>
      <c r="E5" s="261"/>
      <c r="F5" s="261"/>
      <c r="G5" s="261"/>
      <c r="H5" s="261"/>
      <c r="I5" s="261"/>
      <c r="J5" s="261"/>
      <c r="K5" s="261"/>
      <c r="L5" s="261"/>
      <c r="M5" s="261"/>
      <c r="N5" s="261"/>
      <c r="O5" s="261"/>
      <c r="P5" s="261"/>
      <c r="Q5" s="261"/>
      <c r="R5" s="261"/>
      <c r="S5" s="162"/>
      <c r="T5" s="25"/>
      <c r="U5" s="25"/>
      <c r="V5" s="25"/>
      <c r="W5" s="25"/>
      <c r="X5" s="25"/>
      <c r="Y5" s="25"/>
      <c r="Z5" s="25"/>
      <c r="AA5" s="25"/>
    </row>
    <row r="7" spans="2:28" x14ac:dyDescent="0.25">
      <c r="K7" s="289" t="s">
        <v>270</v>
      </c>
      <c r="L7" s="289"/>
      <c r="M7" s="289"/>
      <c r="N7" s="289"/>
      <c r="O7" s="289"/>
      <c r="P7" s="289"/>
      <c r="Q7" s="289"/>
      <c r="R7" s="289"/>
      <c r="S7" s="289"/>
      <c r="T7" s="16"/>
      <c r="U7" s="16"/>
      <c r="V7" s="16"/>
      <c r="W7" s="16"/>
      <c r="X7" s="16"/>
      <c r="Y7" s="16"/>
      <c r="Z7" s="16"/>
      <c r="AA7" s="16"/>
      <c r="AB7" s="16"/>
    </row>
    <row r="8" spans="2:28" x14ac:dyDescent="0.25">
      <c r="B8" s="15" t="s">
        <v>271</v>
      </c>
      <c r="D8" s="130"/>
      <c r="E8" s="130"/>
      <c r="F8" s="130"/>
      <c r="G8" s="130"/>
      <c r="H8" s="130"/>
      <c r="I8" s="130"/>
      <c r="J8" s="130"/>
      <c r="K8" s="15" t="s">
        <v>272</v>
      </c>
      <c r="N8" s="130"/>
      <c r="O8" s="130"/>
      <c r="P8" s="130"/>
      <c r="Q8" s="130"/>
      <c r="R8" s="130"/>
      <c r="S8" s="130"/>
      <c r="T8" s="31"/>
      <c r="U8" s="31"/>
      <c r="V8" s="31"/>
      <c r="W8" s="16"/>
      <c r="X8" s="16"/>
      <c r="Y8" s="16"/>
      <c r="Z8" s="16"/>
      <c r="AA8" s="16"/>
      <c r="AB8" s="16"/>
    </row>
    <row r="9" spans="2:28" ht="26.25" x14ac:dyDescent="0.25">
      <c r="B9" s="126" t="s">
        <v>74</v>
      </c>
      <c r="C9" s="126" t="s">
        <v>220</v>
      </c>
      <c r="D9" s="126" t="s">
        <v>273</v>
      </c>
      <c r="E9" s="126" t="s">
        <v>274</v>
      </c>
      <c r="F9" s="126" t="s">
        <v>275</v>
      </c>
      <c r="G9" s="126" t="s">
        <v>276</v>
      </c>
      <c r="H9" s="126" t="s">
        <v>277</v>
      </c>
      <c r="I9" s="126" t="s">
        <v>125</v>
      </c>
      <c r="J9" s="131"/>
      <c r="K9" s="126" t="s">
        <v>74</v>
      </c>
      <c r="L9" s="126" t="s">
        <v>240</v>
      </c>
      <c r="M9" s="126"/>
      <c r="N9" s="126" t="s">
        <v>273</v>
      </c>
      <c r="O9" s="126" t="s">
        <v>274</v>
      </c>
      <c r="P9" s="126" t="s">
        <v>275</v>
      </c>
      <c r="Q9" s="126" t="s">
        <v>276</v>
      </c>
      <c r="R9" s="126" t="s">
        <v>277</v>
      </c>
      <c r="S9" s="126" t="s">
        <v>125</v>
      </c>
      <c r="T9" s="28"/>
      <c r="U9" s="28"/>
      <c r="V9" s="28"/>
      <c r="W9" s="16"/>
      <c r="X9" s="16"/>
      <c r="Y9" s="16"/>
      <c r="Z9" s="16"/>
      <c r="AA9" s="16"/>
      <c r="AB9" s="16"/>
    </row>
    <row r="10" spans="2:28" x14ac:dyDescent="0.25">
      <c r="B10" s="143">
        <v>2018</v>
      </c>
      <c r="C10" s="143" t="s">
        <v>225</v>
      </c>
      <c r="D10" s="195">
        <v>80873794.573745087</v>
      </c>
      <c r="E10" s="195">
        <v>525421630.33508873</v>
      </c>
      <c r="F10" s="195">
        <v>56323065.100323893</v>
      </c>
      <c r="G10" s="195">
        <v>610257981.55720818</v>
      </c>
      <c r="H10" s="195">
        <v>881756970.32521641</v>
      </c>
      <c r="I10" s="195">
        <v>747248749.12521875</v>
      </c>
      <c r="J10" s="129"/>
      <c r="K10" s="139">
        <v>2018</v>
      </c>
      <c r="L10" s="139" t="s">
        <v>278</v>
      </c>
      <c r="M10" s="139" t="s">
        <v>279</v>
      </c>
      <c r="N10" s="139"/>
      <c r="O10" s="139"/>
      <c r="P10" s="139"/>
      <c r="Q10" s="139"/>
      <c r="R10" s="139"/>
      <c r="S10" s="139"/>
      <c r="T10" s="26"/>
      <c r="U10" s="26"/>
      <c r="V10" s="26"/>
      <c r="W10" s="16"/>
      <c r="X10" s="16"/>
      <c r="Y10" s="16"/>
      <c r="Z10" s="16"/>
      <c r="AA10" s="16"/>
      <c r="AB10" s="16"/>
    </row>
    <row r="11" spans="2:28" x14ac:dyDescent="0.25">
      <c r="B11" s="143">
        <v>2018</v>
      </c>
      <c r="C11" s="143" t="s">
        <v>77</v>
      </c>
      <c r="D11" s="195">
        <v>21216217.4562147</v>
      </c>
      <c r="E11" s="195">
        <v>209596804.17879781</v>
      </c>
      <c r="F11" s="195">
        <v>15132484.496604549</v>
      </c>
      <c r="G11" s="195">
        <v>198191066.24697372</v>
      </c>
      <c r="H11" s="195">
        <v>117609163.05970278</v>
      </c>
      <c r="I11" s="195">
        <v>238216273.52738211</v>
      </c>
      <c r="J11" s="129"/>
      <c r="K11" s="139">
        <v>2018</v>
      </c>
      <c r="L11" s="139" t="s">
        <v>278</v>
      </c>
      <c r="M11" s="139" t="s">
        <v>280</v>
      </c>
      <c r="N11" s="139"/>
      <c r="O11" s="139"/>
      <c r="P11" s="139"/>
      <c r="Q11" s="139"/>
      <c r="R11" s="139"/>
      <c r="S11" s="139"/>
      <c r="T11" s="26"/>
      <c r="U11" s="26"/>
      <c r="V11" s="26"/>
      <c r="W11" s="16"/>
      <c r="X11" s="16"/>
      <c r="Y11" s="16"/>
      <c r="Z11" s="16"/>
      <c r="AA11" s="16"/>
      <c r="AB11" s="16"/>
    </row>
    <row r="12" spans="2:28" x14ac:dyDescent="0.25">
      <c r="B12" s="143">
        <v>2018</v>
      </c>
      <c r="C12" s="143" t="s">
        <v>78</v>
      </c>
      <c r="D12" s="195">
        <v>1308905.4776923209</v>
      </c>
      <c r="E12" s="195">
        <v>18969590.99909272</v>
      </c>
      <c r="F12" s="195">
        <v>956808.5845285299</v>
      </c>
      <c r="G12" s="195">
        <v>8501153.5970692094</v>
      </c>
      <c r="H12" s="195">
        <v>2514075.2284597624</v>
      </c>
      <c r="I12" s="195">
        <v>21162808.590224616</v>
      </c>
      <c r="J12" s="129"/>
      <c r="K12" s="139">
        <v>2018</v>
      </c>
      <c r="L12" s="139" t="s">
        <v>281</v>
      </c>
      <c r="M12" s="139" t="s">
        <v>279</v>
      </c>
      <c r="N12" s="139"/>
      <c r="O12" s="139"/>
      <c r="P12" s="139"/>
      <c r="Q12" s="139"/>
      <c r="R12" s="139"/>
      <c r="S12" s="139"/>
      <c r="T12" s="26"/>
      <c r="U12" s="26"/>
      <c r="V12" s="26"/>
      <c r="W12" s="16"/>
      <c r="X12" s="16"/>
      <c r="Y12" s="16"/>
      <c r="Z12" s="16"/>
      <c r="AA12" s="16"/>
      <c r="AB12" s="16"/>
    </row>
    <row r="13" spans="2:28" x14ac:dyDescent="0.25">
      <c r="B13" s="143">
        <v>2018</v>
      </c>
      <c r="C13" s="143" t="s">
        <v>81</v>
      </c>
      <c r="D13" s="195">
        <v>402904.74193994311</v>
      </c>
      <c r="E13" s="195">
        <v>24908485.761028383</v>
      </c>
      <c r="F13" s="195">
        <v>-654568.11475338752</v>
      </c>
      <c r="G13" s="195">
        <v>36552123.936810553</v>
      </c>
      <c r="H13" s="195">
        <v>6221305.4710848862</v>
      </c>
      <c r="I13" s="195">
        <v>15369269.752594756</v>
      </c>
      <c r="J13" s="129"/>
      <c r="K13" s="139">
        <v>2018</v>
      </c>
      <c r="L13" s="139" t="s">
        <v>281</v>
      </c>
      <c r="M13" s="139" t="s">
        <v>280</v>
      </c>
      <c r="N13" s="139"/>
      <c r="O13" s="139"/>
      <c r="P13" s="139"/>
      <c r="Q13" s="139"/>
      <c r="R13" s="139"/>
      <c r="S13" s="139"/>
      <c r="T13" s="26"/>
      <c r="U13" s="26"/>
      <c r="V13" s="26"/>
      <c r="W13" s="16"/>
      <c r="X13" s="16"/>
      <c r="Y13" s="16"/>
      <c r="Z13" s="16"/>
      <c r="AA13" s="16"/>
      <c r="AB13" s="16"/>
    </row>
    <row r="14" spans="2:28" x14ac:dyDescent="0.25">
      <c r="B14" s="143">
        <v>2018</v>
      </c>
      <c r="C14" s="143" t="s">
        <v>233</v>
      </c>
      <c r="D14" s="195">
        <v>2590179.3963537938</v>
      </c>
      <c r="E14" s="195">
        <v>158299139.36346263</v>
      </c>
      <c r="F14" s="195">
        <v>-4208063.762617847</v>
      </c>
      <c r="G14" s="195">
        <v>13829844.811241528</v>
      </c>
      <c r="H14" s="195">
        <v>1831854.9125844196</v>
      </c>
      <c r="I14" s="195">
        <v>95655053.619638741</v>
      </c>
      <c r="J14" s="129"/>
      <c r="K14" s="139">
        <v>2018</v>
      </c>
      <c r="L14" s="139" t="s">
        <v>282</v>
      </c>
      <c r="M14" s="139" t="s">
        <v>279</v>
      </c>
      <c r="N14" s="139"/>
      <c r="O14" s="139"/>
      <c r="P14" s="139"/>
      <c r="Q14" s="139"/>
      <c r="R14" s="139"/>
      <c r="S14" s="139"/>
      <c r="T14" s="26"/>
      <c r="U14" s="26"/>
      <c r="V14" s="26"/>
      <c r="W14" s="16"/>
      <c r="X14" s="16"/>
      <c r="Y14" s="16"/>
      <c r="Z14" s="16"/>
      <c r="AA14" s="16"/>
      <c r="AB14" s="16"/>
    </row>
    <row r="15" spans="2:28" x14ac:dyDescent="0.25">
      <c r="B15" s="143">
        <v>2018</v>
      </c>
      <c r="C15" s="143" t="s">
        <v>234</v>
      </c>
      <c r="D15" s="195">
        <v>4022011.913747794</v>
      </c>
      <c r="E15" s="195">
        <v>116102452.43187034</v>
      </c>
      <c r="F15" s="195">
        <v>-6534251.1066548433</v>
      </c>
      <c r="G15" s="195">
        <v>6158049.8399587935</v>
      </c>
      <c r="H15" s="195">
        <v>3162046.2362414375</v>
      </c>
      <c r="I15" s="195">
        <v>61517821.571429901</v>
      </c>
      <c r="J15" s="129"/>
      <c r="K15" s="139">
        <v>2018</v>
      </c>
      <c r="L15" s="139" t="s">
        <v>282</v>
      </c>
      <c r="M15" s="139" t="s">
        <v>280</v>
      </c>
      <c r="N15" s="139"/>
      <c r="O15" s="139"/>
      <c r="P15" s="139"/>
      <c r="Q15" s="139"/>
      <c r="R15" s="139"/>
      <c r="S15" s="139"/>
      <c r="T15" s="26"/>
      <c r="U15" s="26"/>
      <c r="V15" s="26"/>
      <c r="W15" s="16"/>
      <c r="X15" s="16"/>
      <c r="Y15" s="16"/>
      <c r="Z15" s="16"/>
      <c r="AA15" s="16"/>
      <c r="AB15" s="16"/>
    </row>
    <row r="16" spans="2:28" x14ac:dyDescent="0.25">
      <c r="B16" s="143">
        <v>2018</v>
      </c>
      <c r="C16" s="143" t="s">
        <v>140</v>
      </c>
      <c r="D16" s="195">
        <v>58658.15561972763</v>
      </c>
      <c r="E16" s="195">
        <v>3626380.3374147485</v>
      </c>
      <c r="F16" s="195">
        <v>-95297.360249582765</v>
      </c>
      <c r="G16" s="195">
        <v>300568.21240571723</v>
      </c>
      <c r="H16" s="195">
        <v>54427.679999999993</v>
      </c>
      <c r="I16" s="195">
        <v>783628.82693077635</v>
      </c>
      <c r="J16" s="129"/>
      <c r="K16" s="139">
        <v>2018</v>
      </c>
      <c r="L16" s="139" t="s">
        <v>283</v>
      </c>
      <c r="M16" s="139" t="s">
        <v>279</v>
      </c>
      <c r="N16" s="139"/>
      <c r="O16" s="139"/>
      <c r="P16" s="139"/>
      <c r="Q16" s="139"/>
      <c r="R16" s="139"/>
      <c r="S16" s="139"/>
      <c r="T16" s="26"/>
      <c r="U16" s="26"/>
      <c r="V16" s="26"/>
      <c r="W16" s="16"/>
      <c r="X16" s="16"/>
      <c r="Y16" s="16"/>
      <c r="Z16" s="16"/>
      <c r="AA16" s="16"/>
      <c r="AB16" s="16"/>
    </row>
    <row r="17" spans="2:22" x14ac:dyDescent="0.25">
      <c r="B17" s="143">
        <v>2018</v>
      </c>
      <c r="C17" s="143" t="s">
        <v>284</v>
      </c>
      <c r="D17" s="195">
        <v>0</v>
      </c>
      <c r="E17" s="195">
        <v>0</v>
      </c>
      <c r="F17" s="195">
        <v>0</v>
      </c>
      <c r="G17" s="195">
        <v>0</v>
      </c>
      <c r="H17" s="195">
        <v>0</v>
      </c>
      <c r="I17" s="195">
        <v>0</v>
      </c>
      <c r="J17" s="129"/>
      <c r="K17" s="139">
        <v>2018</v>
      </c>
      <c r="L17" s="139" t="s">
        <v>283</v>
      </c>
      <c r="M17" s="139" t="s">
        <v>280</v>
      </c>
      <c r="N17" s="139"/>
      <c r="O17" s="139"/>
      <c r="P17" s="139"/>
      <c r="Q17" s="139"/>
      <c r="R17" s="139"/>
      <c r="S17" s="139"/>
      <c r="T17" s="26"/>
      <c r="U17" s="26"/>
      <c r="V17" s="26"/>
    </row>
    <row r="18" spans="2:22" x14ac:dyDescent="0.25">
      <c r="B18" s="143">
        <v>2018</v>
      </c>
      <c r="C18" s="143" t="s">
        <v>125</v>
      </c>
      <c r="D18" s="195">
        <v>6166.785759468894</v>
      </c>
      <c r="E18" s="195">
        <v>381244.69456837495</v>
      </c>
      <c r="F18" s="195">
        <v>-10018.698983853814</v>
      </c>
      <c r="G18" s="195">
        <v>0</v>
      </c>
      <c r="H18" s="195">
        <v>0</v>
      </c>
      <c r="I18" s="195">
        <v>277310.97956566542</v>
      </c>
      <c r="J18" s="129"/>
      <c r="K18" s="139">
        <v>2018</v>
      </c>
      <c r="L18" s="139" t="s">
        <v>285</v>
      </c>
      <c r="M18" s="139" t="s">
        <v>279</v>
      </c>
      <c r="N18" s="139"/>
      <c r="O18" s="139"/>
      <c r="P18" s="139"/>
      <c r="Q18" s="139"/>
      <c r="R18" s="139"/>
      <c r="S18" s="139"/>
      <c r="T18" s="26"/>
      <c r="U18" s="26"/>
      <c r="V18" s="26"/>
    </row>
    <row r="19" spans="2:22" x14ac:dyDescent="0.25">
      <c r="B19" s="143">
        <v>2018</v>
      </c>
      <c r="C19" s="196" t="s">
        <v>92</v>
      </c>
      <c r="D19" s="197">
        <v>110478838.50107282</v>
      </c>
      <c r="E19" s="197">
        <v>1057305728.1013237</v>
      </c>
      <c r="F19" s="197">
        <v>60910159.138197474</v>
      </c>
      <c r="G19" s="197">
        <v>873790788.20166779</v>
      </c>
      <c r="H19" s="197">
        <v>1013149842.9132895</v>
      </c>
      <c r="I19" s="197">
        <v>1180230915.9929852</v>
      </c>
      <c r="J19" s="129"/>
      <c r="K19" s="139">
        <v>2018</v>
      </c>
      <c r="L19" s="139" t="s">
        <v>285</v>
      </c>
      <c r="M19" s="139" t="s">
        <v>280</v>
      </c>
      <c r="N19" s="139"/>
      <c r="O19" s="139"/>
      <c r="P19" s="139"/>
      <c r="Q19" s="139"/>
      <c r="R19" s="139"/>
      <c r="S19" s="139"/>
      <c r="T19" s="26"/>
      <c r="U19" s="26"/>
      <c r="V19" s="26"/>
    </row>
    <row r="20" spans="2:22" x14ac:dyDescent="0.25">
      <c r="B20" s="143">
        <v>2019</v>
      </c>
      <c r="C20" s="143" t="s">
        <v>225</v>
      </c>
      <c r="D20" s="195">
        <v>85353454.047967002</v>
      </c>
      <c r="E20" s="195">
        <v>530468622.92242086</v>
      </c>
      <c r="F20" s="195">
        <v>56691774.273995101</v>
      </c>
      <c r="G20" s="195">
        <v>642729705.98802197</v>
      </c>
      <c r="H20" s="195">
        <v>918585738.45647073</v>
      </c>
      <c r="I20" s="195">
        <v>711959889.74144232</v>
      </c>
      <c r="J20" s="129"/>
      <c r="K20" s="139">
        <v>2018</v>
      </c>
      <c r="L20" s="139" t="s">
        <v>286</v>
      </c>
      <c r="M20" s="139" t="s">
        <v>279</v>
      </c>
      <c r="N20" s="139"/>
      <c r="O20" s="139"/>
      <c r="P20" s="139"/>
      <c r="Q20" s="139"/>
      <c r="R20" s="139"/>
      <c r="S20" s="139"/>
      <c r="T20" s="26"/>
      <c r="U20" s="26"/>
      <c r="V20" s="26"/>
    </row>
    <row r="21" spans="2:22" x14ac:dyDescent="0.25">
      <c r="B21" s="143">
        <v>2019</v>
      </c>
      <c r="C21" s="143" t="s">
        <v>77</v>
      </c>
      <c r="D21" s="195">
        <v>22656953.261586107</v>
      </c>
      <c r="E21" s="195">
        <v>211956919.48221865</v>
      </c>
      <c r="F21" s="195">
        <v>15233891.883084521</v>
      </c>
      <c r="G21" s="195">
        <v>207892767.62350324</v>
      </c>
      <c r="H21" s="195">
        <v>122521401.62679814</v>
      </c>
      <c r="I21" s="195">
        <v>271066164.27080405</v>
      </c>
      <c r="J21" s="129"/>
      <c r="K21" s="139">
        <v>2018</v>
      </c>
      <c r="L21" s="139" t="s">
        <v>286</v>
      </c>
      <c r="M21" s="139" t="s">
        <v>280</v>
      </c>
      <c r="N21" s="139"/>
      <c r="O21" s="139"/>
      <c r="P21" s="139"/>
      <c r="Q21" s="139"/>
      <c r="R21" s="139"/>
      <c r="S21" s="139"/>
      <c r="T21" s="26"/>
      <c r="U21" s="26"/>
      <c r="V21" s="26"/>
    </row>
    <row r="22" spans="2:22" x14ac:dyDescent="0.25">
      <c r="B22" s="143">
        <v>2019</v>
      </c>
      <c r="C22" s="143" t="s">
        <v>78</v>
      </c>
      <c r="D22" s="195">
        <v>1426746.0282292319</v>
      </c>
      <c r="E22" s="195">
        <v>19204741.413563281</v>
      </c>
      <c r="F22" s="195">
        <v>963418.9118853613</v>
      </c>
      <c r="G22" s="195">
        <v>8907777.7924398668</v>
      </c>
      <c r="H22" s="195">
        <v>2619081.8195835333</v>
      </c>
      <c r="I22" s="195">
        <v>23655965.531240735</v>
      </c>
      <c r="J22" s="129"/>
      <c r="K22" s="139">
        <v>2018</v>
      </c>
      <c r="L22" s="139" t="s">
        <v>125</v>
      </c>
      <c r="M22" s="139" t="s">
        <v>279</v>
      </c>
      <c r="N22" s="139"/>
      <c r="O22" s="139"/>
      <c r="P22" s="139"/>
      <c r="Q22" s="139"/>
      <c r="R22" s="139"/>
      <c r="S22" s="139"/>
      <c r="T22" s="26"/>
      <c r="U22" s="26"/>
      <c r="V22" s="26"/>
    </row>
    <row r="23" spans="2:22" x14ac:dyDescent="0.25">
      <c r="B23" s="143">
        <v>2019</v>
      </c>
      <c r="C23" s="143" t="s">
        <v>81</v>
      </c>
      <c r="D23" s="195">
        <v>545237.07622698729</v>
      </c>
      <c r="E23" s="195">
        <v>25267629.243157495</v>
      </c>
      <c r="F23" s="195">
        <v>-653881.13332945376</v>
      </c>
      <c r="G23" s="195">
        <v>38278998.208710477</v>
      </c>
      <c r="H23" s="195">
        <v>6481153.7335644932</v>
      </c>
      <c r="I23" s="195">
        <v>25751235.375444863</v>
      </c>
      <c r="K23" s="139">
        <v>2018</v>
      </c>
      <c r="L23" s="139" t="s">
        <v>125</v>
      </c>
      <c r="M23" s="139" t="s">
        <v>280</v>
      </c>
      <c r="N23" s="139"/>
      <c r="O23" s="139"/>
      <c r="P23" s="139"/>
      <c r="Q23" s="139"/>
      <c r="R23" s="139"/>
      <c r="S23" s="139"/>
      <c r="T23" s="16"/>
      <c r="U23" s="16"/>
      <c r="V23" s="16"/>
    </row>
    <row r="24" spans="2:22" x14ac:dyDescent="0.25">
      <c r="B24" s="143">
        <v>2019</v>
      </c>
      <c r="C24" s="143" t="s">
        <v>233</v>
      </c>
      <c r="D24" s="195">
        <v>3505200.3462938564</v>
      </c>
      <c r="E24" s="195">
        <v>160581652.24474511</v>
      </c>
      <c r="F24" s="195">
        <v>-4203647.3213484213</v>
      </c>
      <c r="G24" s="195">
        <v>14473863.066751925</v>
      </c>
      <c r="H24" s="195">
        <v>1846628.0580254849</v>
      </c>
      <c r="I24" s="195">
        <v>95547199.975545019</v>
      </c>
      <c r="K24" s="139">
        <v>2019</v>
      </c>
      <c r="L24" s="139" t="s">
        <v>278</v>
      </c>
      <c r="M24" s="139" t="s">
        <v>279</v>
      </c>
      <c r="N24" s="139"/>
      <c r="O24" s="139"/>
      <c r="P24" s="139"/>
      <c r="Q24" s="139"/>
      <c r="R24" s="139"/>
      <c r="S24" s="139"/>
      <c r="T24" s="16"/>
      <c r="U24" s="16"/>
      <c r="V24" s="16"/>
    </row>
    <row r="25" spans="2:22" x14ac:dyDescent="0.25">
      <c r="B25" s="143">
        <v>2019</v>
      </c>
      <c r="C25" s="143" t="s">
        <v>234</v>
      </c>
      <c r="D25" s="195">
        <v>5442849.855385513</v>
      </c>
      <c r="E25" s="195">
        <v>117776582.4076277</v>
      </c>
      <c r="F25" s="195">
        <v>-6527393.2884562267</v>
      </c>
      <c r="G25" s="195">
        <v>6454313.9068001127</v>
      </c>
      <c r="H25" s="195">
        <v>3253410.7323962376</v>
      </c>
      <c r="I25" s="195">
        <v>46523587.265024133</v>
      </c>
      <c r="K25" s="139">
        <v>2019</v>
      </c>
      <c r="L25" s="139" t="s">
        <v>278</v>
      </c>
      <c r="M25" s="139" t="s">
        <v>280</v>
      </c>
      <c r="N25" s="139"/>
      <c r="O25" s="139"/>
      <c r="P25" s="139"/>
      <c r="Q25" s="139"/>
      <c r="R25" s="139"/>
      <c r="S25" s="139"/>
      <c r="T25" s="16"/>
      <c r="U25" s="16"/>
      <c r="V25" s="16"/>
    </row>
    <row r="26" spans="2:22" x14ac:dyDescent="0.25">
      <c r="B26" s="143">
        <v>2019</v>
      </c>
      <c r="C26" s="143" t="s">
        <v>140</v>
      </c>
      <c r="D26" s="195">
        <v>79380.056717563362</v>
      </c>
      <c r="E26" s="195">
        <v>3678667.3722188226</v>
      </c>
      <c r="F26" s="195">
        <v>-95197.343895645245</v>
      </c>
      <c r="G26" s="195">
        <v>314541.52775067149</v>
      </c>
      <c r="H26" s="195">
        <v>54427.679999999993</v>
      </c>
      <c r="I26" s="195">
        <v>410757.24556149187</v>
      </c>
      <c r="K26" s="139">
        <v>2019</v>
      </c>
      <c r="L26" s="139" t="s">
        <v>281</v>
      </c>
      <c r="M26" s="139" t="s">
        <v>279</v>
      </c>
      <c r="N26" s="139"/>
      <c r="O26" s="139"/>
      <c r="P26" s="139"/>
      <c r="Q26" s="139"/>
      <c r="R26" s="139"/>
      <c r="S26" s="139"/>
      <c r="T26" s="16"/>
      <c r="U26" s="16"/>
      <c r="V26" s="16"/>
    </row>
    <row r="27" spans="2:22" x14ac:dyDescent="0.25">
      <c r="B27" s="143">
        <v>2019</v>
      </c>
      <c r="C27" s="143" t="s">
        <v>284</v>
      </c>
      <c r="D27" s="195">
        <v>0</v>
      </c>
      <c r="E27" s="195">
        <v>0</v>
      </c>
      <c r="F27" s="195">
        <v>0</v>
      </c>
      <c r="G27" s="195">
        <v>0</v>
      </c>
      <c r="H27" s="195">
        <v>0</v>
      </c>
      <c r="I27" s="195">
        <v>0</v>
      </c>
      <c r="K27" s="139">
        <v>2019</v>
      </c>
      <c r="L27" s="139" t="s">
        <v>281</v>
      </c>
      <c r="M27" s="139" t="s">
        <v>280</v>
      </c>
      <c r="N27" s="139"/>
      <c r="O27" s="139"/>
      <c r="P27" s="139"/>
      <c r="Q27" s="139"/>
      <c r="R27" s="139"/>
      <c r="S27" s="139"/>
      <c r="T27" s="16"/>
      <c r="U27" s="16"/>
      <c r="V27" s="16"/>
    </row>
    <row r="28" spans="2:22" x14ac:dyDescent="0.25">
      <c r="B28" s="143">
        <v>2019</v>
      </c>
      <c r="C28" s="143" t="s">
        <v>125</v>
      </c>
      <c r="D28" s="195">
        <v>8345.2982484684526</v>
      </c>
      <c r="E28" s="195">
        <v>386741.67854661273</v>
      </c>
      <c r="F28" s="195">
        <v>-10008.184172730627</v>
      </c>
      <c r="G28" s="195">
        <v>0</v>
      </c>
      <c r="H28" s="195">
        <v>0</v>
      </c>
      <c r="I28" s="195">
        <v>519593.16075532878</v>
      </c>
      <c r="K28" s="139">
        <v>2019</v>
      </c>
      <c r="L28" s="139" t="s">
        <v>282</v>
      </c>
      <c r="M28" s="139" t="s">
        <v>279</v>
      </c>
      <c r="N28" s="139"/>
      <c r="O28" s="139"/>
      <c r="P28" s="139"/>
      <c r="Q28" s="139"/>
      <c r="R28" s="139"/>
      <c r="S28" s="139"/>
      <c r="T28" s="16"/>
      <c r="U28" s="16"/>
      <c r="V28" s="16"/>
    </row>
    <row r="29" spans="2:22" x14ac:dyDescent="0.25">
      <c r="B29" s="143">
        <v>2019</v>
      </c>
      <c r="C29" s="196" t="s">
        <v>92</v>
      </c>
      <c r="D29" s="197">
        <v>119018165.97065474</v>
      </c>
      <c r="E29" s="197">
        <v>1069321556.7644986</v>
      </c>
      <c r="F29" s="197">
        <v>61398957.797762513</v>
      </c>
      <c r="G29" s="197">
        <v>919051968.11397827</v>
      </c>
      <c r="H29" s="197">
        <v>1055361842.1068386</v>
      </c>
      <c r="I29" s="197">
        <v>1175434392.5658181</v>
      </c>
      <c r="K29" s="139">
        <v>2019</v>
      </c>
      <c r="L29" s="139" t="s">
        <v>282</v>
      </c>
      <c r="M29" s="139" t="s">
        <v>280</v>
      </c>
      <c r="N29" s="139"/>
      <c r="O29" s="139"/>
      <c r="P29" s="139"/>
      <c r="Q29" s="139"/>
      <c r="R29" s="139"/>
      <c r="S29" s="139"/>
      <c r="T29" s="16"/>
      <c r="U29" s="16"/>
      <c r="V29" s="16"/>
    </row>
    <row r="30" spans="2:22" x14ac:dyDescent="0.25">
      <c r="B30" s="143">
        <v>2020</v>
      </c>
      <c r="C30" s="143" t="s">
        <v>225</v>
      </c>
      <c r="D30" s="195">
        <v>124687330.57425305</v>
      </c>
      <c r="E30" s="195">
        <v>487923451.18554461</v>
      </c>
      <c r="F30" s="195">
        <v>63719207.749881357</v>
      </c>
      <c r="G30" s="195">
        <v>658869503.35086083</v>
      </c>
      <c r="H30" s="195">
        <v>932424189.55271161</v>
      </c>
      <c r="I30" s="195">
        <v>602228395.78131688</v>
      </c>
      <c r="K30" s="139">
        <v>2019</v>
      </c>
      <c r="L30" s="139" t="s">
        <v>283</v>
      </c>
      <c r="M30" s="139" t="s">
        <v>279</v>
      </c>
      <c r="N30" s="139"/>
      <c r="O30" s="139"/>
      <c r="P30" s="139"/>
      <c r="Q30" s="139"/>
      <c r="R30" s="139"/>
      <c r="S30" s="139"/>
      <c r="T30" s="16"/>
      <c r="U30" s="16"/>
      <c r="V30" s="16"/>
    </row>
    <row r="31" spans="2:22" x14ac:dyDescent="0.25">
      <c r="B31" s="143">
        <v>2020</v>
      </c>
      <c r="C31" s="143" t="s">
        <v>77</v>
      </c>
      <c r="D31" s="195">
        <v>34910181.64417848</v>
      </c>
      <c r="E31" s="195">
        <v>200692511.94508019</v>
      </c>
      <c r="F31" s="195">
        <v>21553620.68344919</v>
      </c>
      <c r="G31" s="195">
        <v>212372208.25351086</v>
      </c>
      <c r="H31" s="195">
        <v>124367180.79979546</v>
      </c>
      <c r="I31" s="195">
        <v>282336564.56203121</v>
      </c>
      <c r="K31" s="139">
        <v>2019</v>
      </c>
      <c r="L31" s="139" t="s">
        <v>283</v>
      </c>
      <c r="M31" s="139" t="s">
        <v>280</v>
      </c>
      <c r="N31" s="139"/>
      <c r="O31" s="139"/>
      <c r="P31" s="139"/>
      <c r="Q31" s="139"/>
      <c r="R31" s="139"/>
      <c r="S31" s="139"/>
      <c r="T31" s="16"/>
      <c r="U31" s="16"/>
      <c r="V31" s="16"/>
    </row>
    <row r="32" spans="2:22" x14ac:dyDescent="0.25">
      <c r="B32" s="143">
        <v>2020</v>
      </c>
      <c r="C32" s="143" t="s">
        <v>78</v>
      </c>
      <c r="D32" s="195">
        <v>2309086.1756766546</v>
      </c>
      <c r="E32" s="195">
        <v>16269625.911458742</v>
      </c>
      <c r="F32" s="195">
        <v>1584111.034811781</v>
      </c>
      <c r="G32" s="195">
        <v>9089644.4753102604</v>
      </c>
      <c r="H32" s="195">
        <v>2658538.1644406416</v>
      </c>
      <c r="I32" s="195">
        <v>19859027.537132461</v>
      </c>
      <c r="K32" s="139">
        <v>2019</v>
      </c>
      <c r="L32" s="139" t="s">
        <v>285</v>
      </c>
      <c r="M32" s="139" t="s">
        <v>279</v>
      </c>
      <c r="N32" s="139"/>
      <c r="O32" s="139"/>
      <c r="P32" s="139"/>
      <c r="Q32" s="139"/>
      <c r="R32" s="139"/>
      <c r="S32" s="139"/>
      <c r="T32" s="16"/>
      <c r="U32" s="16"/>
      <c r="V32" s="16"/>
    </row>
    <row r="33" spans="2:19" x14ac:dyDescent="0.25">
      <c r="B33" s="143">
        <v>2020</v>
      </c>
      <c r="C33" s="143" t="s">
        <v>81</v>
      </c>
      <c r="D33" s="195">
        <v>-504391.68801106693</v>
      </c>
      <c r="E33" s="195">
        <v>25447051.632585909</v>
      </c>
      <c r="F33" s="195">
        <v>118583.68897153169</v>
      </c>
      <c r="G33" s="195">
        <v>39040783.285530582</v>
      </c>
      <c r="H33" s="195">
        <v>6578792.0107925488</v>
      </c>
      <c r="I33" s="195">
        <v>21975139.91486739</v>
      </c>
      <c r="K33" s="139">
        <v>2019</v>
      </c>
      <c r="L33" s="139" t="s">
        <v>285</v>
      </c>
      <c r="M33" s="139" t="s">
        <v>280</v>
      </c>
      <c r="N33" s="139"/>
      <c r="O33" s="139"/>
      <c r="P33" s="139"/>
      <c r="Q33" s="139"/>
      <c r="R33" s="139"/>
      <c r="S33" s="139"/>
    </row>
    <row r="34" spans="2:19" x14ac:dyDescent="0.25">
      <c r="B34" s="143">
        <v>2020</v>
      </c>
      <c r="C34" s="143" t="s">
        <v>233</v>
      </c>
      <c r="D34" s="195">
        <v>-3454655.4908787929</v>
      </c>
      <c r="E34" s="195">
        <v>172496640.21162453</v>
      </c>
      <c r="F34" s="195">
        <v>812197.74625861074</v>
      </c>
      <c r="G34" s="195">
        <v>14753294.319634466</v>
      </c>
      <c r="H34" s="195">
        <v>1734732.2140602204</v>
      </c>
      <c r="I34" s="195">
        <v>86142648.384050265</v>
      </c>
      <c r="K34" s="139">
        <v>2019</v>
      </c>
      <c r="L34" s="139" t="s">
        <v>286</v>
      </c>
      <c r="M34" s="139" t="s">
        <v>279</v>
      </c>
      <c r="N34" s="139"/>
      <c r="O34" s="139"/>
      <c r="P34" s="139"/>
      <c r="Q34" s="139"/>
      <c r="R34" s="139"/>
      <c r="S34" s="139"/>
    </row>
    <row r="35" spans="2:19" x14ac:dyDescent="0.25">
      <c r="B35" s="143">
        <v>2020</v>
      </c>
      <c r="C35" s="143" t="s">
        <v>234</v>
      </c>
      <c r="D35" s="195">
        <v>-2848340.2827416309</v>
      </c>
      <c r="E35" s="195">
        <v>60892590.088203616</v>
      </c>
      <c r="F35" s="195">
        <v>669651.59458834538</v>
      </c>
      <c r="G35" s="195">
        <v>6587665.3084528986</v>
      </c>
      <c r="H35" s="195">
        <v>3304460.4147071159</v>
      </c>
      <c r="I35" s="195">
        <v>10797921.801319636</v>
      </c>
      <c r="K35" s="139">
        <v>2019</v>
      </c>
      <c r="L35" s="139" t="s">
        <v>286</v>
      </c>
      <c r="M35" s="139" t="s">
        <v>280</v>
      </c>
      <c r="N35" s="139"/>
      <c r="O35" s="139"/>
      <c r="P35" s="139"/>
      <c r="Q35" s="139"/>
      <c r="R35" s="139"/>
      <c r="S35" s="139"/>
    </row>
    <row r="36" spans="2:19" x14ac:dyDescent="0.25">
      <c r="B36" s="143">
        <v>2020</v>
      </c>
      <c r="C36" s="143" t="s">
        <v>140</v>
      </c>
      <c r="D36" s="195">
        <v>-68335.000322370441</v>
      </c>
      <c r="E36" s="195">
        <v>3447567.283222124</v>
      </c>
      <c r="F36" s="195">
        <v>16065.721574538906</v>
      </c>
      <c r="G36" s="195">
        <v>320580.92491452023</v>
      </c>
      <c r="H36" s="195">
        <v>52192.56</v>
      </c>
      <c r="I36" s="195">
        <v>-23663.043821617382</v>
      </c>
      <c r="K36" s="139">
        <v>2019</v>
      </c>
      <c r="L36" s="139" t="s">
        <v>125</v>
      </c>
      <c r="M36" s="139" t="s">
        <v>279</v>
      </c>
      <c r="N36" s="139"/>
      <c r="O36" s="139"/>
      <c r="P36" s="139"/>
      <c r="Q36" s="139"/>
      <c r="R36" s="139"/>
      <c r="S36" s="139"/>
    </row>
    <row r="37" spans="2:19" x14ac:dyDescent="0.25">
      <c r="B37" s="143">
        <v>2020</v>
      </c>
      <c r="C37" s="143" t="s">
        <v>284</v>
      </c>
      <c r="D37" s="195">
        <v>0</v>
      </c>
      <c r="E37" s="195">
        <v>0</v>
      </c>
      <c r="F37" s="195">
        <v>0</v>
      </c>
      <c r="G37" s="195">
        <v>0</v>
      </c>
      <c r="H37" s="195">
        <v>0</v>
      </c>
      <c r="I37" s="195">
        <v>0</v>
      </c>
      <c r="K37" s="139">
        <v>2019</v>
      </c>
      <c r="L37" s="139" t="s">
        <v>125</v>
      </c>
      <c r="M37" s="139" t="s">
        <v>280</v>
      </c>
      <c r="N37" s="139"/>
      <c r="O37" s="139"/>
      <c r="P37" s="139"/>
      <c r="Q37" s="139"/>
      <c r="R37" s="139"/>
      <c r="S37" s="139"/>
    </row>
    <row r="38" spans="2:19" x14ac:dyDescent="0.25">
      <c r="B38" s="143">
        <v>2020</v>
      </c>
      <c r="C38" s="143" t="s">
        <v>125</v>
      </c>
      <c r="D38" s="195">
        <v>-16176.820796019292</v>
      </c>
      <c r="E38" s="195">
        <v>816136.35559823178</v>
      </c>
      <c r="F38" s="195">
        <v>3803.2091555427605</v>
      </c>
      <c r="G38" s="195">
        <v>0</v>
      </c>
      <c r="H38" s="195">
        <v>0</v>
      </c>
      <c r="I38" s="195">
        <v>543179.70803623821</v>
      </c>
      <c r="K38" s="139">
        <v>2020</v>
      </c>
      <c r="L38" s="139" t="s">
        <v>278</v>
      </c>
      <c r="M38" s="139" t="s">
        <v>279</v>
      </c>
      <c r="N38" s="139"/>
      <c r="O38" s="139"/>
      <c r="P38" s="139"/>
      <c r="Q38" s="139"/>
      <c r="R38" s="139"/>
      <c r="S38" s="139"/>
    </row>
    <row r="39" spans="2:19" x14ac:dyDescent="0.25">
      <c r="B39" s="143">
        <v>2020</v>
      </c>
      <c r="C39" s="196" t="s">
        <v>92</v>
      </c>
      <c r="D39" s="197">
        <v>155014699.11135828</v>
      </c>
      <c r="E39" s="197">
        <v>967985574.61331785</v>
      </c>
      <c r="F39" s="197">
        <v>88477241.42869091</v>
      </c>
      <c r="G39" s="197">
        <v>941033679.9182142</v>
      </c>
      <c r="H39" s="197">
        <v>1071120085.7165074</v>
      </c>
      <c r="I39" s="197">
        <v>1023859214.6449324</v>
      </c>
      <c r="K39" s="139">
        <v>2020</v>
      </c>
      <c r="L39" s="139" t="s">
        <v>278</v>
      </c>
      <c r="M39" s="139" t="s">
        <v>280</v>
      </c>
      <c r="N39" s="139"/>
      <c r="O39" s="139"/>
      <c r="P39" s="139"/>
      <c r="Q39" s="139"/>
      <c r="R39" s="139"/>
      <c r="S39" s="139"/>
    </row>
    <row r="40" spans="2:19" x14ac:dyDescent="0.25">
      <c r="B40" s="143">
        <v>2021</v>
      </c>
      <c r="C40" s="143" t="s">
        <v>225</v>
      </c>
      <c r="D40" s="195">
        <v>123436328.23362757</v>
      </c>
      <c r="E40" s="195">
        <v>505291607.19779861</v>
      </c>
      <c r="F40" s="195">
        <v>35164311.067006402</v>
      </c>
      <c r="G40" s="195">
        <v>645995157.60936081</v>
      </c>
      <c r="H40" s="195">
        <v>914386047.83669317</v>
      </c>
      <c r="I40" s="195">
        <v>512418622.44408381</v>
      </c>
      <c r="K40" s="139">
        <v>2020</v>
      </c>
      <c r="L40" s="139" t="s">
        <v>281</v>
      </c>
      <c r="M40" s="139" t="s">
        <v>279</v>
      </c>
      <c r="N40" s="139"/>
      <c r="O40" s="139"/>
      <c r="P40" s="139"/>
      <c r="Q40" s="139"/>
      <c r="R40" s="139"/>
      <c r="S40" s="139"/>
    </row>
    <row r="41" spans="2:19" x14ac:dyDescent="0.25">
      <c r="B41" s="143">
        <v>2021</v>
      </c>
      <c r="C41" s="143" t="s">
        <v>77</v>
      </c>
      <c r="D41" s="195">
        <v>31953370.103413209</v>
      </c>
      <c r="E41" s="195">
        <v>209070258.5552766</v>
      </c>
      <c r="F41" s="195">
        <v>8450011.3372076321</v>
      </c>
      <c r="G41" s="195">
        <v>171610513.34439856</v>
      </c>
      <c r="H41" s="195">
        <v>196230498.2146956</v>
      </c>
      <c r="I41" s="195">
        <v>288824430.21017253</v>
      </c>
      <c r="K41" s="139">
        <v>2020</v>
      </c>
      <c r="L41" s="139" t="s">
        <v>281</v>
      </c>
      <c r="M41" s="139" t="s">
        <v>280</v>
      </c>
      <c r="N41" s="139"/>
      <c r="O41" s="139"/>
      <c r="P41" s="139"/>
      <c r="Q41" s="139"/>
      <c r="R41" s="139"/>
      <c r="S41" s="139"/>
    </row>
    <row r="42" spans="2:19" x14ac:dyDescent="0.25">
      <c r="B42" s="143">
        <v>2021</v>
      </c>
      <c r="C42" s="143" t="s">
        <v>78</v>
      </c>
      <c r="D42" s="195">
        <v>1893999.0733297945</v>
      </c>
      <c r="E42" s="195">
        <v>16894650.849798184</v>
      </c>
      <c r="F42" s="195">
        <v>466492.4164645389</v>
      </c>
      <c r="G42" s="195">
        <v>9398449.3879633397</v>
      </c>
      <c r="H42" s="195">
        <v>2734670.9489277238</v>
      </c>
      <c r="I42" s="195">
        <v>20448976.834167879</v>
      </c>
      <c r="K42" s="139">
        <v>2020</v>
      </c>
      <c r="L42" s="139" t="s">
        <v>282</v>
      </c>
      <c r="M42" s="139" t="s">
        <v>279</v>
      </c>
      <c r="N42" s="139"/>
      <c r="O42" s="139"/>
      <c r="P42" s="139"/>
      <c r="Q42" s="139"/>
      <c r="R42" s="139"/>
      <c r="S42" s="139"/>
    </row>
    <row r="43" spans="2:19" x14ac:dyDescent="0.25">
      <c r="B43" s="143">
        <v>2021</v>
      </c>
      <c r="C43" s="143" t="s">
        <v>81</v>
      </c>
      <c r="D43" s="195">
        <v>0</v>
      </c>
      <c r="E43" s="195">
        <v>27456417.317363311</v>
      </c>
      <c r="F43" s="195">
        <v>0</v>
      </c>
      <c r="G43" s="195">
        <v>46043877.597795069</v>
      </c>
      <c r="H43" s="195">
        <v>9165348.7556194086</v>
      </c>
      <c r="I43" s="195">
        <v>39994783.317383975</v>
      </c>
      <c r="K43" s="139">
        <v>2020</v>
      </c>
      <c r="L43" s="139" t="s">
        <v>282</v>
      </c>
      <c r="M43" s="139" t="s">
        <v>280</v>
      </c>
      <c r="N43" s="139"/>
      <c r="O43" s="139"/>
      <c r="P43" s="139"/>
      <c r="Q43" s="139"/>
      <c r="R43" s="139"/>
      <c r="S43" s="139"/>
    </row>
    <row r="44" spans="2:19" x14ac:dyDescent="0.25">
      <c r="B44" s="143">
        <v>2021</v>
      </c>
      <c r="C44" s="143" t="s">
        <v>233</v>
      </c>
      <c r="D44" s="195">
        <v>0</v>
      </c>
      <c r="E44" s="195">
        <v>188873461.18068397</v>
      </c>
      <c r="F44" s="195">
        <v>0</v>
      </c>
      <c r="G44" s="195">
        <v>13844969.647898749</v>
      </c>
      <c r="H44" s="195">
        <v>1710893.63801246</v>
      </c>
      <c r="I44" s="195">
        <v>121669712.37570605</v>
      </c>
      <c r="K44" s="139">
        <v>2020</v>
      </c>
      <c r="L44" s="139" t="s">
        <v>283</v>
      </c>
      <c r="M44" s="139" t="s">
        <v>279</v>
      </c>
      <c r="N44" s="139"/>
      <c r="O44" s="139"/>
      <c r="P44" s="139"/>
      <c r="Q44" s="139"/>
      <c r="R44" s="139"/>
      <c r="S44" s="139"/>
    </row>
    <row r="45" spans="2:19" x14ac:dyDescent="0.25">
      <c r="B45" s="143">
        <v>2021</v>
      </c>
      <c r="C45" s="143" t="s">
        <v>234</v>
      </c>
      <c r="D45" s="195">
        <v>0</v>
      </c>
      <c r="E45" s="195">
        <v>64851557.697924927</v>
      </c>
      <c r="F45" s="195">
        <v>0</v>
      </c>
      <c r="G45" s="195">
        <v>1030721.1063329657</v>
      </c>
      <c r="H45" s="195">
        <v>2157076.2199088577</v>
      </c>
      <c r="I45" s="195">
        <v>18276740.097576328</v>
      </c>
      <c r="K45" s="139">
        <v>2020</v>
      </c>
      <c r="L45" s="139" t="s">
        <v>283</v>
      </c>
      <c r="M45" s="139" t="s">
        <v>280</v>
      </c>
      <c r="N45" s="139"/>
      <c r="O45" s="139"/>
      <c r="P45" s="139"/>
      <c r="Q45" s="139"/>
      <c r="R45" s="139"/>
      <c r="S45" s="139"/>
    </row>
    <row r="46" spans="2:19" x14ac:dyDescent="0.25">
      <c r="B46" s="143">
        <v>2021</v>
      </c>
      <c r="C46" s="143" t="s">
        <v>140</v>
      </c>
      <c r="D46" s="195">
        <v>0</v>
      </c>
      <c r="E46" s="195">
        <v>3704861.2796585113</v>
      </c>
      <c r="F46" s="195">
        <v>0</v>
      </c>
      <c r="G46" s="195">
        <v>408624.08711495786</v>
      </c>
      <c r="H46" s="195">
        <v>51422.759999999995</v>
      </c>
      <c r="I46" s="195">
        <v>110009.74143564787</v>
      </c>
      <c r="K46" s="139">
        <v>2020</v>
      </c>
      <c r="L46" s="139" t="s">
        <v>285</v>
      </c>
      <c r="M46" s="139" t="s">
        <v>279</v>
      </c>
      <c r="N46" s="139"/>
      <c r="O46" s="139"/>
      <c r="P46" s="139"/>
      <c r="Q46" s="139"/>
      <c r="R46" s="139"/>
      <c r="S46" s="139"/>
    </row>
    <row r="47" spans="2:19" x14ac:dyDescent="0.25">
      <c r="B47" s="143">
        <v>2021</v>
      </c>
      <c r="C47" s="143" t="s">
        <v>284</v>
      </c>
      <c r="D47" s="195">
        <v>0</v>
      </c>
      <c r="E47" s="195">
        <v>0</v>
      </c>
      <c r="F47" s="195">
        <v>0</v>
      </c>
      <c r="G47" s="195">
        <v>0</v>
      </c>
      <c r="H47" s="195">
        <v>0</v>
      </c>
      <c r="I47" s="195">
        <v>0</v>
      </c>
      <c r="K47" s="139">
        <v>2020</v>
      </c>
      <c r="L47" s="139" t="s">
        <v>285</v>
      </c>
      <c r="M47" s="139" t="s">
        <v>280</v>
      </c>
      <c r="N47" s="139"/>
      <c r="O47" s="139"/>
      <c r="P47" s="139"/>
      <c r="Q47" s="139"/>
      <c r="R47" s="139"/>
      <c r="S47" s="139"/>
    </row>
    <row r="48" spans="2:19" x14ac:dyDescent="0.25">
      <c r="B48" s="143">
        <v>2021</v>
      </c>
      <c r="C48" s="143" t="s">
        <v>125</v>
      </c>
      <c r="D48" s="195">
        <v>0</v>
      </c>
      <c r="E48" s="195">
        <v>879585.30426784244</v>
      </c>
      <c r="F48" s="195">
        <v>0</v>
      </c>
      <c r="G48" s="195">
        <v>0</v>
      </c>
      <c r="H48" s="195">
        <v>0</v>
      </c>
      <c r="I48" s="195">
        <v>1081512.291397267</v>
      </c>
      <c r="K48" s="139">
        <v>2020</v>
      </c>
      <c r="L48" s="139" t="s">
        <v>286</v>
      </c>
      <c r="M48" s="139" t="s">
        <v>279</v>
      </c>
      <c r="N48" s="139"/>
      <c r="O48" s="139"/>
      <c r="P48" s="139"/>
      <c r="Q48" s="139"/>
      <c r="R48" s="139"/>
      <c r="S48" s="139"/>
    </row>
    <row r="49" spans="2:19" x14ac:dyDescent="0.25">
      <c r="B49" s="143">
        <v>2021</v>
      </c>
      <c r="C49" s="196" t="s">
        <v>92</v>
      </c>
      <c r="D49" s="197">
        <v>157283697.41037059</v>
      </c>
      <c r="E49" s="197">
        <v>1017022399.3827721</v>
      </c>
      <c r="F49" s="197">
        <v>44080814.820678569</v>
      </c>
      <c r="G49" s="197">
        <v>888332312.78086448</v>
      </c>
      <c r="H49" s="197">
        <v>1126435958.3738573</v>
      </c>
      <c r="I49" s="197">
        <v>1002824787.3119235</v>
      </c>
      <c r="K49" s="139">
        <v>2020</v>
      </c>
      <c r="L49" s="139" t="s">
        <v>286</v>
      </c>
      <c r="M49" s="139" t="s">
        <v>280</v>
      </c>
      <c r="N49" s="139"/>
      <c r="O49" s="139"/>
      <c r="P49" s="139"/>
      <c r="Q49" s="139"/>
      <c r="R49" s="139"/>
      <c r="S49" s="139"/>
    </row>
    <row r="50" spans="2:19" x14ac:dyDescent="0.25">
      <c r="B50" s="143">
        <v>2022</v>
      </c>
      <c r="C50" s="143" t="s">
        <v>225</v>
      </c>
      <c r="D50" s="195">
        <v>143672274.33464256</v>
      </c>
      <c r="E50" s="195">
        <v>556679578.80916059</v>
      </c>
      <c r="F50" s="195">
        <v>61606108.576649703</v>
      </c>
      <c r="G50" s="195">
        <v>736514121.68844616</v>
      </c>
      <c r="H50" s="195">
        <v>1051227120.0698333</v>
      </c>
      <c r="I50" s="195">
        <v>522135444.90440089</v>
      </c>
      <c r="K50" s="139">
        <v>2020</v>
      </c>
      <c r="L50" s="139" t="s">
        <v>125</v>
      </c>
      <c r="M50" s="139" t="s">
        <v>279</v>
      </c>
      <c r="N50" s="139"/>
      <c r="O50" s="139"/>
      <c r="P50" s="139"/>
      <c r="Q50" s="139"/>
      <c r="R50" s="139"/>
      <c r="S50" s="139"/>
    </row>
    <row r="51" spans="2:19" x14ac:dyDescent="0.25">
      <c r="B51" s="143">
        <v>2022</v>
      </c>
      <c r="C51" s="143" t="s">
        <v>77</v>
      </c>
      <c r="D51" s="195">
        <v>40082926.369055152</v>
      </c>
      <c r="E51" s="195">
        <v>234079800.89814377</v>
      </c>
      <c r="F51" s="195">
        <v>18851977.966104131</v>
      </c>
      <c r="G51" s="195">
        <v>194978574.65385425</v>
      </c>
      <c r="H51" s="195">
        <v>225503031.54548118</v>
      </c>
      <c r="I51" s="195">
        <v>284430363.70776385</v>
      </c>
      <c r="K51" s="139">
        <v>2020</v>
      </c>
      <c r="L51" s="139" t="s">
        <v>125</v>
      </c>
      <c r="M51" s="139" t="s">
        <v>280</v>
      </c>
      <c r="N51" s="139"/>
      <c r="O51" s="139"/>
      <c r="P51" s="139"/>
      <c r="Q51" s="139"/>
      <c r="R51" s="139"/>
      <c r="S51" s="139"/>
    </row>
    <row r="52" spans="2:19" x14ac:dyDescent="0.25">
      <c r="B52" s="143">
        <v>2022</v>
      </c>
      <c r="C52" s="143" t="s">
        <v>78</v>
      </c>
      <c r="D52" s="195">
        <v>2543492.3626199351</v>
      </c>
      <c r="E52" s="195">
        <v>18824223.673183404</v>
      </c>
      <c r="F52" s="195">
        <v>1283169.3955510817</v>
      </c>
      <c r="G52" s="195">
        <v>10756252.314300392</v>
      </c>
      <c r="H52" s="195">
        <v>3143679.4643713799</v>
      </c>
      <c r="I52" s="195">
        <v>21537237.820709918</v>
      </c>
      <c r="K52" s="143">
        <v>2021</v>
      </c>
      <c r="L52" s="143" t="s">
        <v>278</v>
      </c>
      <c r="M52" s="143" t="s">
        <v>279</v>
      </c>
      <c r="N52" s="143"/>
      <c r="O52" s="143"/>
      <c r="P52" s="143"/>
      <c r="Q52" s="143"/>
      <c r="R52" s="143"/>
      <c r="S52" s="143"/>
    </row>
    <row r="53" spans="2:19" x14ac:dyDescent="0.25">
      <c r="B53" s="143">
        <v>2022</v>
      </c>
      <c r="C53" s="143" t="s">
        <v>81</v>
      </c>
      <c r="D53" s="195">
        <v>2782822.7915085391</v>
      </c>
      <c r="E53" s="195">
        <v>30911443.774752766</v>
      </c>
      <c r="F53" s="195">
        <v>226292.44712357668</v>
      </c>
      <c r="G53" s="195">
        <v>52712576.663943917</v>
      </c>
      <c r="H53" s="195">
        <v>10536155.612484267</v>
      </c>
      <c r="I53" s="195">
        <v>46699609.300221696</v>
      </c>
      <c r="K53" s="143">
        <v>2021</v>
      </c>
      <c r="L53" s="143" t="s">
        <v>278</v>
      </c>
      <c r="M53" s="143" t="s">
        <v>280</v>
      </c>
      <c r="N53" s="143"/>
      <c r="O53" s="143"/>
      <c r="P53" s="143"/>
      <c r="Q53" s="143"/>
      <c r="R53" s="143"/>
      <c r="S53" s="143"/>
    </row>
    <row r="54" spans="2:19" x14ac:dyDescent="0.25">
      <c r="B54" s="143">
        <v>2022</v>
      </c>
      <c r="C54" s="143" t="s">
        <v>233</v>
      </c>
      <c r="D54" s="195">
        <v>19627983.75381824</v>
      </c>
      <c r="E54" s="195">
        <v>215861389.26023945</v>
      </c>
      <c r="F54" s="195">
        <v>1596100.3658970166</v>
      </c>
      <c r="G54" s="195">
        <v>15859597.946603842</v>
      </c>
      <c r="H54" s="195">
        <v>1745101.4542095428</v>
      </c>
      <c r="I54" s="195">
        <v>150740265.92026716</v>
      </c>
      <c r="K54" s="143">
        <v>2021</v>
      </c>
      <c r="L54" s="143" t="s">
        <v>281</v>
      </c>
      <c r="M54" s="143" t="s">
        <v>279</v>
      </c>
      <c r="N54" s="143"/>
      <c r="O54" s="143"/>
      <c r="P54" s="143"/>
      <c r="Q54" s="143"/>
      <c r="R54" s="143"/>
      <c r="S54" s="143"/>
    </row>
    <row r="55" spans="2:19" x14ac:dyDescent="0.25">
      <c r="B55" s="143">
        <v>2022</v>
      </c>
      <c r="C55" s="143" t="s">
        <v>234</v>
      </c>
      <c r="D55" s="195">
        <v>15695042.942049358</v>
      </c>
      <c r="E55" s="195">
        <v>74119705.637135908</v>
      </c>
      <c r="F55" s="195">
        <v>1276283.0913644512</v>
      </c>
      <c r="G55" s="195">
        <v>1176156.7141067474</v>
      </c>
      <c r="H55" s="195">
        <v>2318197.5351040964</v>
      </c>
      <c r="I55" s="195">
        <v>59294045.074581757</v>
      </c>
      <c r="K55" s="143">
        <v>2021</v>
      </c>
      <c r="L55" s="143" t="s">
        <v>281</v>
      </c>
      <c r="M55" s="143" t="s">
        <v>280</v>
      </c>
      <c r="N55" s="143"/>
      <c r="O55" s="143"/>
      <c r="P55" s="143"/>
      <c r="Q55" s="143"/>
      <c r="R55" s="143"/>
      <c r="S55" s="143"/>
    </row>
    <row r="56" spans="2:19" x14ac:dyDescent="0.25">
      <c r="B56" s="143">
        <v>2022</v>
      </c>
      <c r="C56" s="143" t="s">
        <v>140</v>
      </c>
      <c r="D56" s="195">
        <v>372838.72790366126</v>
      </c>
      <c r="E56" s="195">
        <v>4141472.2524953871</v>
      </c>
      <c r="F56" s="195">
        <v>30318.347390717056</v>
      </c>
      <c r="G56" s="195">
        <v>468303.72723483853</v>
      </c>
      <c r="H56" s="195">
        <v>50610.720000000001</v>
      </c>
      <c r="I56" s="195">
        <v>1017030.0434741784</v>
      </c>
      <c r="K56" s="143">
        <v>2021</v>
      </c>
      <c r="L56" s="143" t="s">
        <v>282</v>
      </c>
      <c r="M56" s="143" t="s">
        <v>279</v>
      </c>
      <c r="N56" s="143"/>
      <c r="O56" s="143"/>
      <c r="P56" s="143"/>
      <c r="Q56" s="143"/>
      <c r="R56" s="143"/>
      <c r="S56" s="143"/>
    </row>
    <row r="57" spans="2:19" x14ac:dyDescent="0.25">
      <c r="B57" s="143">
        <v>2022</v>
      </c>
      <c r="C57" s="143" t="s">
        <v>284</v>
      </c>
      <c r="D57" s="195">
        <v>0</v>
      </c>
      <c r="E57" s="195">
        <v>0</v>
      </c>
      <c r="F57" s="195">
        <v>0</v>
      </c>
      <c r="G57" s="195">
        <v>0</v>
      </c>
      <c r="H57" s="195">
        <v>0</v>
      </c>
      <c r="I57" s="195">
        <v>0</v>
      </c>
      <c r="K57" s="143">
        <v>2021</v>
      </c>
      <c r="L57" s="143" t="s">
        <v>282</v>
      </c>
      <c r="M57" s="143" t="s">
        <v>280</v>
      </c>
      <c r="N57" s="143"/>
      <c r="O57" s="143"/>
      <c r="P57" s="143"/>
      <c r="Q57" s="143"/>
      <c r="R57" s="143"/>
      <c r="S57" s="143"/>
    </row>
    <row r="58" spans="2:19" x14ac:dyDescent="0.25">
      <c r="B58" s="143">
        <v>2022</v>
      </c>
      <c r="C58" s="143" t="s">
        <v>125</v>
      </c>
      <c r="D58" s="195">
        <v>90069.932258790825</v>
      </c>
      <c r="E58" s="195">
        <v>1000491.8945284768</v>
      </c>
      <c r="F58" s="195">
        <v>7324.2699626042704</v>
      </c>
      <c r="G58" s="195">
        <v>0</v>
      </c>
      <c r="H58" s="195">
        <v>0</v>
      </c>
      <c r="I58" s="195">
        <v>1330912.7993457874</v>
      </c>
      <c r="K58" s="143">
        <v>2021</v>
      </c>
      <c r="L58" s="143" t="s">
        <v>283</v>
      </c>
      <c r="M58" s="143" t="s">
        <v>279</v>
      </c>
      <c r="N58" s="143"/>
      <c r="O58" s="143"/>
      <c r="P58" s="143"/>
      <c r="Q58" s="143"/>
      <c r="R58" s="143"/>
      <c r="S58" s="143"/>
    </row>
    <row r="59" spans="2:19" x14ac:dyDescent="0.25">
      <c r="B59" s="143">
        <v>2022</v>
      </c>
      <c r="C59" s="196" t="s">
        <v>92</v>
      </c>
      <c r="D59" s="197">
        <v>224867451.21385622</v>
      </c>
      <c r="E59" s="197">
        <v>1135618106.1996396</v>
      </c>
      <c r="F59" s="197">
        <v>84877574.460043281</v>
      </c>
      <c r="G59" s="197">
        <v>1012465583.7084903</v>
      </c>
      <c r="H59" s="197">
        <v>1294523896.4014838</v>
      </c>
      <c r="I59" s="197">
        <v>1087184909.5707653</v>
      </c>
      <c r="K59" s="143">
        <v>2021</v>
      </c>
      <c r="L59" s="143" t="s">
        <v>283</v>
      </c>
      <c r="M59" s="143" t="s">
        <v>280</v>
      </c>
      <c r="N59" s="143"/>
      <c r="O59" s="143"/>
      <c r="P59" s="143"/>
      <c r="Q59" s="143"/>
      <c r="R59" s="143"/>
      <c r="S59" s="143"/>
    </row>
    <row r="60" spans="2:19" x14ac:dyDescent="0.25">
      <c r="B60" s="143">
        <v>2023</v>
      </c>
      <c r="C60" s="143" t="s">
        <v>225</v>
      </c>
      <c r="D60" s="195">
        <v>146522394.08649078</v>
      </c>
      <c r="E60" s="195">
        <v>570467133.76190066</v>
      </c>
      <c r="F60" s="195">
        <v>57508831.307193235</v>
      </c>
      <c r="G60" s="195">
        <v>809469301.18745482</v>
      </c>
      <c r="H60" s="195">
        <v>1089722343.2273822</v>
      </c>
      <c r="I60" s="195">
        <v>501089726.11244011</v>
      </c>
      <c r="K60" s="143">
        <v>2021</v>
      </c>
      <c r="L60" s="143" t="s">
        <v>285</v>
      </c>
      <c r="M60" s="143" t="s">
        <v>279</v>
      </c>
      <c r="N60" s="143"/>
      <c r="O60" s="143"/>
      <c r="P60" s="143"/>
      <c r="Q60" s="143"/>
      <c r="R60" s="143"/>
      <c r="S60" s="143"/>
    </row>
    <row r="61" spans="2:19" x14ac:dyDescent="0.25">
      <c r="B61" s="143">
        <v>2023</v>
      </c>
      <c r="C61" s="143" t="s">
        <v>77</v>
      </c>
      <c r="D61" s="195">
        <v>40124159.68257048</v>
      </c>
      <c r="E61" s="195">
        <v>240159634.74150622</v>
      </c>
      <c r="F61" s="195">
        <v>16739069.202668443</v>
      </c>
      <c r="G61" s="195">
        <v>212717361.23528042</v>
      </c>
      <c r="H61" s="195">
        <v>233737790.01206592</v>
      </c>
      <c r="I61" s="195">
        <v>282648719.59443563</v>
      </c>
      <c r="K61" s="143">
        <v>2021</v>
      </c>
      <c r="L61" s="143" t="s">
        <v>285</v>
      </c>
      <c r="M61" s="143" t="s">
        <v>280</v>
      </c>
      <c r="N61" s="143"/>
      <c r="O61" s="143"/>
      <c r="P61" s="143"/>
      <c r="Q61" s="143"/>
      <c r="R61" s="143"/>
      <c r="S61" s="143"/>
    </row>
    <row r="62" spans="2:19" x14ac:dyDescent="0.25">
      <c r="B62" s="143">
        <v>2023</v>
      </c>
      <c r="C62" s="143" t="s">
        <v>78</v>
      </c>
      <c r="D62" s="195">
        <v>2506961.1164559526</v>
      </c>
      <c r="E62" s="195">
        <v>19324891.530999202</v>
      </c>
      <c r="F62" s="195">
        <v>1098659.191090544</v>
      </c>
      <c r="G62" s="195">
        <v>11507463.686234355</v>
      </c>
      <c r="H62" s="195">
        <v>3258739.0371597097</v>
      </c>
      <c r="I62" s="195">
        <v>21273787.262610581</v>
      </c>
      <c r="K62" s="143">
        <v>2021</v>
      </c>
      <c r="L62" s="143" t="s">
        <v>286</v>
      </c>
      <c r="M62" s="143" t="s">
        <v>279</v>
      </c>
      <c r="N62" s="143"/>
      <c r="O62" s="143"/>
      <c r="P62" s="143"/>
      <c r="Q62" s="143"/>
      <c r="R62" s="143"/>
      <c r="S62" s="143"/>
    </row>
    <row r="63" spans="2:19" x14ac:dyDescent="0.25">
      <c r="B63" s="143">
        <v>2023</v>
      </c>
      <c r="C63" s="143" t="s">
        <v>81</v>
      </c>
      <c r="D63" s="195">
        <v>2024722.1819092182</v>
      </c>
      <c r="E63" s="195">
        <v>31763772.081897184</v>
      </c>
      <c r="F63" s="195">
        <v>226292.44712357668</v>
      </c>
      <c r="G63" s="195">
        <v>56268735.083853498</v>
      </c>
      <c r="H63" s="195">
        <v>10921781.939004876</v>
      </c>
      <c r="I63" s="195">
        <v>45973632.564574756</v>
      </c>
      <c r="K63" s="143">
        <v>2021</v>
      </c>
      <c r="L63" s="143" t="s">
        <v>286</v>
      </c>
      <c r="M63" s="143" t="s">
        <v>280</v>
      </c>
      <c r="N63" s="143"/>
      <c r="O63" s="143"/>
      <c r="P63" s="143"/>
      <c r="Q63" s="143"/>
      <c r="R63" s="143"/>
      <c r="S63" s="143"/>
    </row>
    <row r="64" spans="2:19" x14ac:dyDescent="0.25">
      <c r="B64" s="143">
        <v>2023</v>
      </c>
      <c r="C64" s="143" t="s">
        <v>233</v>
      </c>
      <c r="D64" s="195">
        <v>14280900.032073641</v>
      </c>
      <c r="E64" s="195">
        <v>221813384.70330879</v>
      </c>
      <c r="F64" s="195">
        <v>1596100.3658970166</v>
      </c>
      <c r="G64" s="195">
        <v>16858947.116466321</v>
      </c>
      <c r="H64" s="195">
        <v>1826653.1649682834</v>
      </c>
      <c r="I64" s="195">
        <v>153419633.13284469</v>
      </c>
      <c r="K64" s="143">
        <v>2021</v>
      </c>
      <c r="L64" s="143" t="s">
        <v>125</v>
      </c>
      <c r="M64" s="143" t="s">
        <v>279</v>
      </c>
      <c r="N64" s="143"/>
      <c r="O64" s="143"/>
      <c r="P64" s="143"/>
      <c r="Q64" s="143"/>
      <c r="R64" s="143"/>
      <c r="S64" s="143"/>
    </row>
    <row r="65" spans="2:19" x14ac:dyDescent="0.25">
      <c r="B65" s="143">
        <v>2023</v>
      </c>
      <c r="C65" s="143" t="s">
        <v>234</v>
      </c>
      <c r="D65" s="195">
        <v>11419376.644374281</v>
      </c>
      <c r="E65" s="195">
        <v>76163425.22823894</v>
      </c>
      <c r="F65" s="195">
        <v>1276283.0913644512</v>
      </c>
      <c r="G65" s="195">
        <v>1284359.6464516572</v>
      </c>
      <c r="H65" s="195">
        <v>2415924.9191230237</v>
      </c>
      <c r="I65" s="195">
        <v>51423756.285766974</v>
      </c>
      <c r="K65" s="143">
        <v>2021</v>
      </c>
      <c r="L65" s="143" t="s">
        <v>125</v>
      </c>
      <c r="M65" s="143" t="s">
        <v>280</v>
      </c>
      <c r="N65" s="143"/>
      <c r="O65" s="143"/>
      <c r="P65" s="143"/>
      <c r="Q65" s="143"/>
      <c r="R65" s="143"/>
      <c r="S65" s="143"/>
    </row>
    <row r="66" spans="2:19" x14ac:dyDescent="0.25">
      <c r="B66" s="143">
        <v>2023</v>
      </c>
      <c r="C66" s="143" t="s">
        <v>140</v>
      </c>
      <c r="D66" s="195">
        <v>271269.46241953759</v>
      </c>
      <c r="E66" s="195">
        <v>4255666.0138666369</v>
      </c>
      <c r="F66" s="195">
        <v>30318.347390717056</v>
      </c>
      <c r="G66" s="195">
        <v>497489.3317634858</v>
      </c>
      <c r="H66" s="195">
        <v>53141.256000000016</v>
      </c>
      <c r="I66" s="195">
        <v>798253.18000777403</v>
      </c>
      <c r="K66" s="143">
        <v>2022</v>
      </c>
      <c r="L66" s="143" t="s">
        <v>278</v>
      </c>
      <c r="M66" s="143" t="s">
        <v>279</v>
      </c>
      <c r="N66" s="143"/>
      <c r="O66" s="143"/>
      <c r="P66" s="143"/>
      <c r="Q66" s="143"/>
      <c r="R66" s="143"/>
      <c r="S66" s="143"/>
    </row>
    <row r="67" spans="2:19" x14ac:dyDescent="0.25">
      <c r="B67" s="143">
        <v>2023</v>
      </c>
      <c r="C67" s="143" t="s">
        <v>284</v>
      </c>
      <c r="D67" s="195">
        <v>0</v>
      </c>
      <c r="E67" s="195">
        <v>0</v>
      </c>
      <c r="F67" s="195">
        <v>0</v>
      </c>
      <c r="G67" s="195">
        <v>0</v>
      </c>
      <c r="H67" s="195">
        <v>0</v>
      </c>
      <c r="I67" s="195">
        <v>0</v>
      </c>
      <c r="K67" s="143">
        <v>2022</v>
      </c>
      <c r="L67" s="143" t="s">
        <v>278</v>
      </c>
      <c r="M67" s="143" t="s">
        <v>280</v>
      </c>
      <c r="N67" s="143"/>
      <c r="O67" s="143"/>
      <c r="P67" s="143"/>
      <c r="Q67" s="143"/>
      <c r="R67" s="143"/>
      <c r="S67" s="143"/>
    </row>
    <row r="68" spans="2:19" x14ac:dyDescent="0.25">
      <c r="B68" s="143">
        <v>2023</v>
      </c>
      <c r="C68" s="143" t="s">
        <v>125</v>
      </c>
      <c r="D68" s="195">
        <v>65532.951046651251</v>
      </c>
      <c r="E68" s="195">
        <v>1028078.6863001267</v>
      </c>
      <c r="F68" s="195">
        <v>7324.2699626042704</v>
      </c>
      <c r="G68" s="195">
        <v>0</v>
      </c>
      <c r="H68" s="195">
        <v>0</v>
      </c>
      <c r="I68" s="195">
        <v>1412522.4037836248</v>
      </c>
      <c r="K68" s="143">
        <v>2022</v>
      </c>
      <c r="L68" s="143" t="s">
        <v>281</v>
      </c>
      <c r="M68" s="143" t="s">
        <v>279</v>
      </c>
      <c r="N68" s="143"/>
      <c r="O68" s="143"/>
      <c r="P68" s="143"/>
      <c r="Q68" s="143"/>
      <c r="R68" s="143"/>
      <c r="S68" s="143"/>
    </row>
    <row r="69" spans="2:19" x14ac:dyDescent="0.25">
      <c r="B69" s="143">
        <v>2023</v>
      </c>
      <c r="C69" s="196" t="s">
        <v>92</v>
      </c>
      <c r="D69" s="197">
        <v>217215316.15734053</v>
      </c>
      <c r="E69" s="197">
        <v>1164975986.7480178</v>
      </c>
      <c r="F69" s="197">
        <v>78482878.222690582</v>
      </c>
      <c r="G69" s="197">
        <v>1108603657.2875047</v>
      </c>
      <c r="H69" s="197">
        <v>1341936373.5557039</v>
      </c>
      <c r="I69" s="197">
        <v>1058040030.5364642</v>
      </c>
      <c r="K69" s="143">
        <v>2022</v>
      </c>
      <c r="L69" s="143" t="s">
        <v>281</v>
      </c>
      <c r="M69" s="143" t="s">
        <v>280</v>
      </c>
      <c r="N69" s="143"/>
      <c r="O69" s="143"/>
      <c r="P69" s="143"/>
      <c r="Q69" s="143"/>
      <c r="R69" s="143"/>
      <c r="S69" s="143"/>
    </row>
    <row r="70" spans="2:19" x14ac:dyDescent="0.25">
      <c r="B70" s="143">
        <v>2024</v>
      </c>
      <c r="C70" s="143" t="s">
        <v>225</v>
      </c>
      <c r="D70" s="195">
        <v>153299735.66961867</v>
      </c>
      <c r="E70" s="195">
        <v>590533213.24121153</v>
      </c>
      <c r="F70" s="195">
        <v>58754338.475286715</v>
      </c>
      <c r="G70" s="195">
        <v>845123455.70542145</v>
      </c>
      <c r="H70" s="195">
        <v>1144014410.5592599</v>
      </c>
      <c r="I70" s="195">
        <v>446808431.27855903</v>
      </c>
      <c r="K70" s="143">
        <v>2022</v>
      </c>
      <c r="L70" s="143" t="s">
        <v>282</v>
      </c>
      <c r="M70" s="143" t="s">
        <v>279</v>
      </c>
      <c r="N70" s="143"/>
      <c r="O70" s="143"/>
      <c r="P70" s="143"/>
      <c r="Q70" s="143"/>
      <c r="R70" s="143"/>
      <c r="S70" s="143"/>
    </row>
    <row r="71" spans="2:19" x14ac:dyDescent="0.25">
      <c r="B71" s="143">
        <v>2024</v>
      </c>
      <c r="C71" s="143" t="s">
        <v>77</v>
      </c>
      <c r="D71" s="195">
        <v>41881791.40937613</v>
      </c>
      <c r="E71" s="195">
        <v>249852692.67024392</v>
      </c>
      <c r="F71" s="195">
        <v>17036204.419700548</v>
      </c>
      <c r="G71" s="195">
        <v>221922016.06520927</v>
      </c>
      <c r="H71" s="195">
        <v>245351752.06911892</v>
      </c>
      <c r="I71" s="195">
        <v>292874735.58145946</v>
      </c>
      <c r="K71" s="143">
        <v>2022</v>
      </c>
      <c r="L71" s="143" t="s">
        <v>282</v>
      </c>
      <c r="M71" s="143" t="s">
        <v>280</v>
      </c>
      <c r="N71" s="143"/>
      <c r="O71" s="143"/>
      <c r="P71" s="143"/>
      <c r="Q71" s="143"/>
      <c r="R71" s="143"/>
      <c r="S71" s="143"/>
    </row>
    <row r="72" spans="2:19" x14ac:dyDescent="0.25">
      <c r="B72" s="143">
        <v>2024</v>
      </c>
      <c r="C72" s="143" t="s">
        <v>78</v>
      </c>
      <c r="D72" s="195">
        <v>2611578.0492254659</v>
      </c>
      <c r="E72" s="195">
        <v>20156602.633759905</v>
      </c>
      <c r="F72" s="195">
        <v>1114821.2617840732</v>
      </c>
      <c r="G72" s="195">
        <v>12044151.716205439</v>
      </c>
      <c r="H72" s="195">
        <v>3421014.2900510826</v>
      </c>
      <c r="I72" s="195">
        <v>22495681.158742912</v>
      </c>
      <c r="K72" s="143">
        <v>2022</v>
      </c>
      <c r="L72" s="143" t="s">
        <v>283</v>
      </c>
      <c r="M72" s="143" t="s">
        <v>279</v>
      </c>
      <c r="N72" s="143"/>
      <c r="O72" s="143"/>
      <c r="P72" s="143"/>
      <c r="Q72" s="143"/>
      <c r="R72" s="143"/>
      <c r="S72" s="143"/>
    </row>
    <row r="73" spans="2:19" x14ac:dyDescent="0.25">
      <c r="B73" s="143">
        <v>2024</v>
      </c>
      <c r="C73" s="143" t="s">
        <v>81</v>
      </c>
      <c r="D73" s="195">
        <v>2024722.1819092182</v>
      </c>
      <c r="E73" s="195">
        <v>33266246.215229724</v>
      </c>
      <c r="F73" s="195">
        <v>226292.44712357668</v>
      </c>
      <c r="G73" s="195">
        <v>58905349.919840373</v>
      </c>
      <c r="H73" s="195">
        <v>11465653.327896819</v>
      </c>
      <c r="I73" s="195">
        <v>51420939.287996769</v>
      </c>
      <c r="K73" s="143">
        <v>2022</v>
      </c>
      <c r="L73" s="143" t="s">
        <v>283</v>
      </c>
      <c r="M73" s="143" t="s">
        <v>280</v>
      </c>
      <c r="N73" s="143"/>
      <c r="O73" s="143"/>
      <c r="P73" s="143"/>
      <c r="Q73" s="143"/>
      <c r="R73" s="143"/>
      <c r="S73" s="143"/>
    </row>
    <row r="74" spans="2:19" x14ac:dyDescent="0.25">
      <c r="B74" s="143">
        <v>2024</v>
      </c>
      <c r="C74" s="143" t="s">
        <v>233</v>
      </c>
      <c r="D74" s="195">
        <v>14280900.032073641</v>
      </c>
      <c r="E74" s="195">
        <v>232305490.99611264</v>
      </c>
      <c r="F74" s="195">
        <v>1596100.3658970166</v>
      </c>
      <c r="G74" s="195">
        <v>17655885.087475836</v>
      </c>
      <c r="H74" s="195">
        <v>1917896.2336042372</v>
      </c>
      <c r="I74" s="195">
        <v>163711196.40379065</v>
      </c>
      <c r="K74" s="143">
        <v>2022</v>
      </c>
      <c r="L74" s="143" t="s">
        <v>285</v>
      </c>
      <c r="M74" s="143" t="s">
        <v>279</v>
      </c>
      <c r="N74" s="143"/>
      <c r="O74" s="143"/>
      <c r="P74" s="143"/>
      <c r="Q74" s="143"/>
      <c r="R74" s="143"/>
      <c r="S74" s="143"/>
    </row>
    <row r="75" spans="2:19" x14ac:dyDescent="0.25">
      <c r="B75" s="143">
        <v>2024</v>
      </c>
      <c r="C75" s="143" t="s">
        <v>234</v>
      </c>
      <c r="D75" s="195">
        <v>11419376.644374281</v>
      </c>
      <c r="E75" s="195">
        <v>79766069.650204599</v>
      </c>
      <c r="F75" s="195">
        <v>1276283.0913644512</v>
      </c>
      <c r="G75" s="195">
        <v>1341692.7725210011</v>
      </c>
      <c r="H75" s="195">
        <v>2536435.5506483195</v>
      </c>
      <c r="I75" s="195">
        <v>58360952.127564974</v>
      </c>
      <c r="K75" s="143">
        <v>2022</v>
      </c>
      <c r="L75" s="143" t="s">
        <v>285</v>
      </c>
      <c r="M75" s="143" t="s">
        <v>280</v>
      </c>
      <c r="N75" s="143"/>
      <c r="O75" s="143"/>
      <c r="P75" s="143"/>
      <c r="Q75" s="143"/>
      <c r="R75" s="143"/>
      <c r="S75" s="143"/>
    </row>
    <row r="76" spans="2:19" x14ac:dyDescent="0.25">
      <c r="B76" s="143">
        <v>2024</v>
      </c>
      <c r="C76" s="143" t="s">
        <v>140</v>
      </c>
      <c r="D76" s="195">
        <v>271269.46241953759</v>
      </c>
      <c r="E76" s="195">
        <v>4456965.4089589827</v>
      </c>
      <c r="F76" s="195">
        <v>30318.347390717056</v>
      </c>
      <c r="G76" s="195">
        <v>521038.16029713844</v>
      </c>
      <c r="H76" s="195">
        <v>55798.318800000015</v>
      </c>
      <c r="I76" s="195">
        <v>879931.35655899276</v>
      </c>
      <c r="K76" s="143">
        <v>2022</v>
      </c>
      <c r="L76" s="143" t="s">
        <v>286</v>
      </c>
      <c r="M76" s="143" t="s">
        <v>279</v>
      </c>
      <c r="N76" s="143"/>
      <c r="O76" s="143"/>
      <c r="P76" s="143"/>
      <c r="Q76" s="143"/>
      <c r="R76" s="143"/>
      <c r="S76" s="143"/>
    </row>
    <row r="77" spans="2:19" x14ac:dyDescent="0.25">
      <c r="B77" s="143">
        <v>2024</v>
      </c>
      <c r="C77" s="143" t="s">
        <v>284</v>
      </c>
      <c r="D77" s="195">
        <v>0</v>
      </c>
      <c r="E77" s="195">
        <v>0</v>
      </c>
      <c r="F77" s="195">
        <v>0</v>
      </c>
      <c r="G77" s="195">
        <v>0</v>
      </c>
      <c r="H77" s="195">
        <v>0</v>
      </c>
      <c r="I77" s="195">
        <v>0</v>
      </c>
      <c r="K77" s="143">
        <v>2022</v>
      </c>
      <c r="L77" s="143" t="s">
        <v>286</v>
      </c>
      <c r="M77" s="143" t="s">
        <v>280</v>
      </c>
      <c r="N77" s="143"/>
      <c r="O77" s="143"/>
      <c r="P77" s="143"/>
      <c r="Q77" s="143"/>
      <c r="R77" s="143"/>
      <c r="S77" s="143"/>
    </row>
    <row r="78" spans="2:19" x14ac:dyDescent="0.25">
      <c r="B78" s="143">
        <v>2024</v>
      </c>
      <c r="C78" s="143" t="s">
        <v>125</v>
      </c>
      <c r="D78" s="195">
        <v>65532.951046651251</v>
      </c>
      <c r="E78" s="195">
        <v>1076708.352487562</v>
      </c>
      <c r="F78" s="195">
        <v>7324.2699626042704</v>
      </c>
      <c r="G78" s="195">
        <v>0</v>
      </c>
      <c r="H78" s="195">
        <v>0</v>
      </c>
      <c r="I78" s="195">
        <v>1656628.3318406292</v>
      </c>
      <c r="K78" s="143">
        <v>2022</v>
      </c>
      <c r="L78" s="143" t="s">
        <v>125</v>
      </c>
      <c r="M78" s="143" t="s">
        <v>279</v>
      </c>
      <c r="N78" s="143"/>
      <c r="O78" s="143"/>
      <c r="P78" s="143"/>
      <c r="Q78" s="143"/>
      <c r="R78" s="143"/>
      <c r="S78" s="143"/>
    </row>
    <row r="79" spans="2:19" x14ac:dyDescent="0.25">
      <c r="B79" s="143">
        <v>2024</v>
      </c>
      <c r="C79" s="196" t="s">
        <v>92</v>
      </c>
      <c r="D79" s="197">
        <v>225854906.40004361</v>
      </c>
      <c r="E79" s="197">
        <v>1211413989.1682088</v>
      </c>
      <c r="F79" s="197">
        <v>80041682.678509697</v>
      </c>
      <c r="G79" s="197">
        <v>1157513589.4269705</v>
      </c>
      <c r="H79" s="197">
        <v>1408762960.3493791</v>
      </c>
      <c r="I79" s="197">
        <v>1038208495.5265136</v>
      </c>
      <c r="K79" s="143">
        <v>2022</v>
      </c>
      <c r="L79" s="143" t="s">
        <v>125</v>
      </c>
      <c r="M79" s="143" t="s">
        <v>280</v>
      </c>
      <c r="N79" s="143"/>
      <c r="O79" s="143"/>
      <c r="P79" s="143"/>
      <c r="Q79" s="143"/>
      <c r="R79" s="143"/>
      <c r="S79" s="143"/>
    </row>
    <row r="80" spans="2:19" x14ac:dyDescent="0.25">
      <c r="B80" s="143">
        <v>2025</v>
      </c>
      <c r="C80" s="143" t="s">
        <v>225</v>
      </c>
      <c r="D80" s="195">
        <v>149440381.90796956</v>
      </c>
      <c r="E80" s="195">
        <v>583014440.40500998</v>
      </c>
      <c r="F80" s="195">
        <v>46250044.97993765</v>
      </c>
      <c r="G80" s="195">
        <v>884103376.67623842</v>
      </c>
      <c r="H80" s="195">
        <v>1201014253.3971422</v>
      </c>
      <c r="I80" s="195">
        <v>411640130.31650549</v>
      </c>
      <c r="K80" s="143">
        <v>2023</v>
      </c>
      <c r="L80" s="143" t="s">
        <v>278</v>
      </c>
      <c r="M80" s="143" t="s">
        <v>279</v>
      </c>
      <c r="N80" s="143"/>
      <c r="O80" s="143"/>
      <c r="P80" s="143"/>
      <c r="Q80" s="143"/>
      <c r="R80" s="143"/>
      <c r="S80" s="143"/>
    </row>
    <row r="81" spans="2:19" x14ac:dyDescent="0.25">
      <c r="B81" s="143">
        <v>2025</v>
      </c>
      <c r="C81" s="143" t="s">
        <v>77</v>
      </c>
      <c r="D81" s="195">
        <v>38755779.576064728</v>
      </c>
      <c r="E81" s="195">
        <v>247703495.21837825</v>
      </c>
      <c r="F81" s="195">
        <v>11094686.563943684</v>
      </c>
      <c r="G81" s="195">
        <v>231950536.58465007</v>
      </c>
      <c r="H81" s="195">
        <v>257544951.63786086</v>
      </c>
      <c r="I81" s="195">
        <v>316960969.79391009</v>
      </c>
      <c r="K81" s="143">
        <v>2023</v>
      </c>
      <c r="L81" s="143" t="s">
        <v>278</v>
      </c>
      <c r="M81" s="143" t="s">
        <v>280</v>
      </c>
      <c r="N81" s="143"/>
      <c r="O81" s="143"/>
      <c r="P81" s="143"/>
      <c r="Q81" s="143"/>
      <c r="R81" s="143"/>
      <c r="S81" s="143"/>
    </row>
    <row r="82" spans="2:19" x14ac:dyDescent="0.25">
      <c r="B82" s="143">
        <v>2025</v>
      </c>
      <c r="C82" s="143" t="s">
        <v>78</v>
      </c>
      <c r="D82" s="195">
        <v>2306803.3675677585</v>
      </c>
      <c r="E82" s="195">
        <v>20025875.827833191</v>
      </c>
      <c r="F82" s="195">
        <v>610344.19008757116</v>
      </c>
      <c r="G82" s="195">
        <v>12619639.91691706</v>
      </c>
      <c r="H82" s="195">
        <v>3591382.8975816155</v>
      </c>
      <c r="I82" s="195">
        <v>24494845.172778722</v>
      </c>
      <c r="K82" s="143">
        <v>2023</v>
      </c>
      <c r="L82" s="143" t="s">
        <v>281</v>
      </c>
      <c r="M82" s="143" t="s">
        <v>279</v>
      </c>
      <c r="N82" s="143"/>
      <c r="O82" s="143"/>
      <c r="P82" s="143"/>
      <c r="Q82" s="143"/>
      <c r="R82" s="143"/>
      <c r="S82" s="143"/>
    </row>
    <row r="83" spans="2:19" x14ac:dyDescent="0.25">
      <c r="B83" s="143">
        <v>2025</v>
      </c>
      <c r="C83" s="143" t="s">
        <v>81</v>
      </c>
      <c r="D83" s="195">
        <v>0</v>
      </c>
      <c r="E83" s="195">
        <v>33129554.63998232</v>
      </c>
      <c r="F83" s="195">
        <v>0</v>
      </c>
      <c r="G83" s="195">
        <v>61728218.763634808</v>
      </c>
      <c r="H83" s="195">
        <v>12036649.888063898</v>
      </c>
      <c r="I83" s="195">
        <v>59965716.789398253</v>
      </c>
      <c r="K83" s="143">
        <v>2023</v>
      </c>
      <c r="L83" s="143" t="s">
        <v>281</v>
      </c>
      <c r="M83" s="143" t="s">
        <v>280</v>
      </c>
      <c r="N83" s="143"/>
      <c r="O83" s="143"/>
      <c r="P83" s="143"/>
      <c r="Q83" s="143"/>
      <c r="R83" s="143"/>
      <c r="S83" s="143"/>
    </row>
    <row r="84" spans="2:19" x14ac:dyDescent="0.25">
      <c r="B84" s="143">
        <v>2025</v>
      </c>
      <c r="C84" s="143" t="s">
        <v>233</v>
      </c>
      <c r="D84" s="195">
        <v>0</v>
      </c>
      <c r="E84" s="195">
        <v>231350943.7563239</v>
      </c>
      <c r="F84" s="195">
        <v>0</v>
      </c>
      <c r="G84" s="195">
        <v>18506667.966417599</v>
      </c>
      <c r="H84" s="195">
        <v>2013698.6925646118</v>
      </c>
      <c r="I84" s="195">
        <v>171841839.09877002</v>
      </c>
      <c r="K84" s="143">
        <v>2023</v>
      </c>
      <c r="L84" s="143" t="s">
        <v>282</v>
      </c>
      <c r="M84" s="143" t="s">
        <v>279</v>
      </c>
      <c r="N84" s="143"/>
      <c r="O84" s="143"/>
      <c r="P84" s="143"/>
      <c r="Q84" s="143"/>
      <c r="R84" s="143"/>
      <c r="S84" s="143"/>
    </row>
    <row r="85" spans="2:19" x14ac:dyDescent="0.25">
      <c r="B85" s="143">
        <v>2025</v>
      </c>
      <c r="C85" s="143" t="s">
        <v>234</v>
      </c>
      <c r="D85" s="195">
        <v>0</v>
      </c>
      <c r="E85" s="195">
        <v>79438309.50434275</v>
      </c>
      <c r="F85" s="195">
        <v>0</v>
      </c>
      <c r="G85" s="195">
        <v>1404078.2560791653</v>
      </c>
      <c r="H85" s="195">
        <v>2662962.9048788603</v>
      </c>
      <c r="I85" s="195">
        <v>62798635.410177767</v>
      </c>
      <c r="K85" s="143">
        <v>2023</v>
      </c>
      <c r="L85" s="143" t="s">
        <v>282</v>
      </c>
      <c r="M85" s="143" t="s">
        <v>280</v>
      </c>
      <c r="N85" s="143"/>
      <c r="O85" s="143"/>
      <c r="P85" s="143"/>
      <c r="Q85" s="143"/>
      <c r="R85" s="143"/>
      <c r="S85" s="143"/>
    </row>
    <row r="86" spans="2:19" x14ac:dyDescent="0.25">
      <c r="B86" s="143">
        <v>2025</v>
      </c>
      <c r="C86" s="143" t="s">
        <v>140</v>
      </c>
      <c r="D86" s="195">
        <v>0</v>
      </c>
      <c r="E86" s="195">
        <v>4438651.6617861837</v>
      </c>
      <c r="F86" s="195">
        <v>0</v>
      </c>
      <c r="G86" s="195">
        <v>546166.88239036466</v>
      </c>
      <c r="H86" s="195">
        <v>58588.234740000022</v>
      </c>
      <c r="I86" s="195">
        <v>901146.78414339991</v>
      </c>
      <c r="K86" s="143">
        <v>2023</v>
      </c>
      <c r="L86" s="143" t="s">
        <v>283</v>
      </c>
      <c r="M86" s="143" t="s">
        <v>279</v>
      </c>
      <c r="N86" s="143"/>
      <c r="O86" s="143"/>
      <c r="P86" s="143"/>
      <c r="Q86" s="143"/>
      <c r="R86" s="143"/>
      <c r="S86" s="143"/>
    </row>
    <row r="87" spans="2:19" x14ac:dyDescent="0.25">
      <c r="B87" s="143">
        <v>2025</v>
      </c>
      <c r="C87" s="143" t="s">
        <v>284</v>
      </c>
      <c r="D87" s="195">
        <v>0</v>
      </c>
      <c r="E87" s="195">
        <v>0</v>
      </c>
      <c r="F87" s="195">
        <v>0</v>
      </c>
      <c r="G87" s="195">
        <v>0</v>
      </c>
      <c r="H87" s="195">
        <v>0</v>
      </c>
      <c r="I87" s="195">
        <v>0</v>
      </c>
      <c r="K87" s="143">
        <v>2023</v>
      </c>
      <c r="L87" s="143" t="s">
        <v>283</v>
      </c>
      <c r="M87" s="143" t="s">
        <v>280</v>
      </c>
      <c r="N87" s="143"/>
      <c r="O87" s="143"/>
      <c r="P87" s="143"/>
      <c r="Q87" s="143"/>
      <c r="R87" s="143"/>
      <c r="S87" s="143"/>
    </row>
    <row r="88" spans="2:19" x14ac:dyDescent="0.25">
      <c r="B88" s="143">
        <v>2025</v>
      </c>
      <c r="C88" s="143" t="s">
        <v>125</v>
      </c>
      <c r="D88" s="195">
        <v>0</v>
      </c>
      <c r="E88" s="195">
        <v>1072284.1394329437</v>
      </c>
      <c r="F88" s="195">
        <v>0</v>
      </c>
      <c r="G88" s="195">
        <v>0</v>
      </c>
      <c r="H88" s="195">
        <v>0</v>
      </c>
      <c r="I88" s="195">
        <v>1981001.4364132937</v>
      </c>
      <c r="K88" s="143">
        <v>2023</v>
      </c>
      <c r="L88" s="143" t="s">
        <v>285</v>
      </c>
      <c r="M88" s="143" t="s">
        <v>279</v>
      </c>
      <c r="N88" s="143"/>
      <c r="O88" s="143"/>
      <c r="P88" s="143"/>
      <c r="Q88" s="143"/>
      <c r="R88" s="143"/>
      <c r="S88" s="143"/>
    </row>
    <row r="89" spans="2:19" x14ac:dyDescent="0.25">
      <c r="B89" s="143">
        <v>2025</v>
      </c>
      <c r="C89" s="196" t="s">
        <v>92</v>
      </c>
      <c r="D89" s="197">
        <v>190502964.85160205</v>
      </c>
      <c r="E89" s="197">
        <v>1200173555.1530895</v>
      </c>
      <c r="F89" s="197">
        <v>57955075.733968906</v>
      </c>
      <c r="G89" s="197">
        <v>1210858685.0463276</v>
      </c>
      <c r="H89" s="197">
        <v>1478922487.652832</v>
      </c>
      <c r="I89" s="197">
        <v>1050584284.8020971</v>
      </c>
      <c r="K89" s="143">
        <v>2023</v>
      </c>
      <c r="L89" s="143" t="s">
        <v>285</v>
      </c>
      <c r="M89" s="143" t="s">
        <v>280</v>
      </c>
      <c r="N89" s="143"/>
      <c r="O89" s="143"/>
      <c r="P89" s="143"/>
      <c r="Q89" s="143"/>
      <c r="R89" s="143"/>
      <c r="S89" s="143"/>
    </row>
    <row r="90" spans="2:19" x14ac:dyDescent="0.25">
      <c r="B90" s="143">
        <v>2026</v>
      </c>
      <c r="C90" s="143" t="s">
        <v>225</v>
      </c>
      <c r="D90" s="195">
        <v>156912401.00336802</v>
      </c>
      <c r="E90" s="195">
        <v>605963605.12420762</v>
      </c>
      <c r="F90" s="195">
        <v>47595752.966434136</v>
      </c>
      <c r="G90" s="195">
        <v>925026786.07065809</v>
      </c>
      <c r="H90" s="195">
        <v>1260857123.9591188</v>
      </c>
      <c r="I90" s="195">
        <v>387303828.86788929</v>
      </c>
      <c r="K90" s="143">
        <v>2023</v>
      </c>
      <c r="L90" s="143" t="s">
        <v>286</v>
      </c>
      <c r="M90" s="143" t="s">
        <v>279</v>
      </c>
      <c r="N90" s="143"/>
      <c r="O90" s="143"/>
      <c r="P90" s="143"/>
      <c r="Q90" s="143"/>
      <c r="R90" s="143"/>
      <c r="S90" s="143"/>
    </row>
    <row r="91" spans="2:19" x14ac:dyDescent="0.25">
      <c r="B91" s="143">
        <v>2026</v>
      </c>
      <c r="C91" s="143" t="s">
        <v>77</v>
      </c>
      <c r="D91" s="195">
        <v>40693568.554867961</v>
      </c>
      <c r="E91" s="195">
        <v>258589804.44086516</v>
      </c>
      <c r="F91" s="195">
        <v>11415726.253535785</v>
      </c>
      <c r="G91" s="195">
        <v>242480035.46381411</v>
      </c>
      <c r="H91" s="195">
        <v>270346321.38205278</v>
      </c>
      <c r="I91" s="195">
        <v>347980039.30869418</v>
      </c>
      <c r="K91" s="143">
        <v>2023</v>
      </c>
      <c r="L91" s="143" t="s">
        <v>286</v>
      </c>
      <c r="M91" s="143" t="s">
        <v>280</v>
      </c>
      <c r="N91" s="143"/>
      <c r="O91" s="143"/>
      <c r="P91" s="143"/>
      <c r="Q91" s="143"/>
      <c r="R91" s="143"/>
      <c r="S91" s="143"/>
    </row>
    <row r="92" spans="2:19" x14ac:dyDescent="0.25">
      <c r="B92" s="143">
        <v>2026</v>
      </c>
      <c r="C92" s="143" t="s">
        <v>78</v>
      </c>
      <c r="D92" s="195">
        <v>2422143.5359461466</v>
      </c>
      <c r="E92" s="195">
        <v>20952752.813057192</v>
      </c>
      <c r="F92" s="195">
        <v>627806.49634141219</v>
      </c>
      <c r="G92" s="195">
        <v>13223827.497651197</v>
      </c>
      <c r="H92" s="195">
        <v>3770249.1193231596</v>
      </c>
      <c r="I92" s="195">
        <v>27198434.003472976</v>
      </c>
      <c r="K92" s="143">
        <v>2023</v>
      </c>
      <c r="L92" s="143" t="s">
        <v>125</v>
      </c>
      <c r="M92" s="143" t="s">
        <v>279</v>
      </c>
      <c r="N92" s="143"/>
      <c r="O92" s="143"/>
      <c r="P92" s="143"/>
      <c r="Q92" s="143"/>
      <c r="R92" s="143"/>
      <c r="S92" s="143"/>
    </row>
    <row r="93" spans="2:19" x14ac:dyDescent="0.25">
      <c r="B93" s="143">
        <v>2026</v>
      </c>
      <c r="C93" s="143" t="s">
        <v>81</v>
      </c>
      <c r="D93" s="195">
        <v>0</v>
      </c>
      <c r="E93" s="195">
        <v>34786032.371981442</v>
      </c>
      <c r="F93" s="195">
        <v>0</v>
      </c>
      <c r="G93" s="195">
        <v>64691864.687763162</v>
      </c>
      <c r="H93" s="195">
        <v>12636126.510106493</v>
      </c>
      <c r="I93" s="195">
        <v>69263325.455441728</v>
      </c>
      <c r="K93" s="143">
        <v>2023</v>
      </c>
      <c r="L93" s="143" t="s">
        <v>125</v>
      </c>
      <c r="M93" s="143" t="s">
        <v>280</v>
      </c>
      <c r="N93" s="143"/>
      <c r="O93" s="143"/>
      <c r="P93" s="143"/>
      <c r="Q93" s="143"/>
      <c r="R93" s="143"/>
      <c r="S93" s="143"/>
    </row>
    <row r="94" spans="2:19" x14ac:dyDescent="0.25">
      <c r="B94" s="143">
        <v>2026</v>
      </c>
      <c r="C94" s="143" t="s">
        <v>233</v>
      </c>
      <c r="D94" s="195">
        <v>0</v>
      </c>
      <c r="E94" s="195">
        <v>242918490.94414011</v>
      </c>
      <c r="F94" s="195">
        <v>0</v>
      </c>
      <c r="G94" s="195">
        <v>19399880.5138033</v>
      </c>
      <c r="H94" s="195">
        <v>2114288.4561034818</v>
      </c>
      <c r="I94" s="195">
        <v>176907868.05227906</v>
      </c>
      <c r="K94" s="143">
        <v>2024</v>
      </c>
      <c r="L94" s="143" t="s">
        <v>278</v>
      </c>
      <c r="M94" s="143" t="s">
        <v>279</v>
      </c>
      <c r="N94" s="143"/>
      <c r="O94" s="143"/>
      <c r="P94" s="143"/>
      <c r="Q94" s="143"/>
      <c r="R94" s="143"/>
      <c r="S94" s="143"/>
    </row>
    <row r="95" spans="2:19" x14ac:dyDescent="0.25">
      <c r="B95" s="143">
        <v>2026</v>
      </c>
      <c r="C95" s="143" t="s">
        <v>234</v>
      </c>
      <c r="D95" s="195">
        <v>0</v>
      </c>
      <c r="E95" s="195">
        <v>83410224.979559898</v>
      </c>
      <c r="F95" s="195">
        <v>0</v>
      </c>
      <c r="G95" s="195">
        <v>1469574.532099349</v>
      </c>
      <c r="H95" s="195">
        <v>2795807.6417724909</v>
      </c>
      <c r="I95" s="195">
        <v>61711398.264954954</v>
      </c>
      <c r="K95" s="143">
        <v>2024</v>
      </c>
      <c r="L95" s="143" t="s">
        <v>278</v>
      </c>
      <c r="M95" s="143" t="s">
        <v>280</v>
      </c>
      <c r="N95" s="143"/>
      <c r="O95" s="143"/>
      <c r="P95" s="143"/>
      <c r="Q95" s="143"/>
      <c r="R95" s="143"/>
      <c r="S95" s="143"/>
    </row>
    <row r="96" spans="2:19" x14ac:dyDescent="0.25">
      <c r="B96" s="143">
        <v>2026</v>
      </c>
      <c r="C96" s="143" t="s">
        <v>140</v>
      </c>
      <c r="D96" s="195">
        <v>0</v>
      </c>
      <c r="E96" s="195">
        <v>4660584.2448754916</v>
      </c>
      <c r="F96" s="195">
        <v>0</v>
      </c>
      <c r="G96" s="195">
        <v>572548.81142698321</v>
      </c>
      <c r="H96" s="195">
        <v>61517.646477000024</v>
      </c>
      <c r="I96" s="195">
        <v>806332.48073619604</v>
      </c>
      <c r="K96" s="143">
        <v>2024</v>
      </c>
      <c r="L96" s="143" t="s">
        <v>281</v>
      </c>
      <c r="M96" s="143" t="s">
        <v>279</v>
      </c>
      <c r="N96" s="143"/>
      <c r="O96" s="143"/>
      <c r="P96" s="143"/>
      <c r="Q96" s="143"/>
      <c r="R96" s="143"/>
      <c r="S96" s="143"/>
    </row>
    <row r="97" spans="2:19" x14ac:dyDescent="0.25">
      <c r="B97" s="143">
        <v>2026</v>
      </c>
      <c r="C97" s="143" t="s">
        <v>284</v>
      </c>
      <c r="D97" s="195">
        <v>0</v>
      </c>
      <c r="E97" s="195">
        <v>0</v>
      </c>
      <c r="F97" s="195">
        <v>0</v>
      </c>
      <c r="G97" s="195">
        <v>0</v>
      </c>
      <c r="H97" s="195">
        <v>0</v>
      </c>
      <c r="I97" s="195">
        <v>0</v>
      </c>
      <c r="K97" s="143">
        <v>2024</v>
      </c>
      <c r="L97" s="143" t="s">
        <v>281</v>
      </c>
      <c r="M97" s="143" t="s">
        <v>280</v>
      </c>
      <c r="N97" s="143"/>
      <c r="O97" s="143"/>
      <c r="P97" s="143"/>
      <c r="Q97" s="143"/>
      <c r="R97" s="143"/>
      <c r="S97" s="143"/>
    </row>
    <row r="98" spans="2:19" x14ac:dyDescent="0.25">
      <c r="B98" s="143">
        <v>2026</v>
      </c>
      <c r="C98" s="143" t="s">
        <v>125</v>
      </c>
      <c r="D98" s="195">
        <v>0</v>
      </c>
      <c r="E98" s="195">
        <v>1125898.3464045909</v>
      </c>
      <c r="F98" s="195">
        <v>0</v>
      </c>
      <c r="G98" s="195">
        <v>0</v>
      </c>
      <c r="H98" s="195">
        <v>0</v>
      </c>
      <c r="I98" s="195">
        <v>2335300.2226584288</v>
      </c>
      <c r="K98" s="143">
        <v>2024</v>
      </c>
      <c r="L98" s="143" t="s">
        <v>282</v>
      </c>
      <c r="M98" s="143" t="s">
        <v>279</v>
      </c>
      <c r="N98" s="143"/>
      <c r="O98" s="143"/>
      <c r="P98" s="143"/>
      <c r="Q98" s="143"/>
      <c r="R98" s="143"/>
      <c r="S98" s="143"/>
    </row>
    <row r="99" spans="2:19" x14ac:dyDescent="0.25">
      <c r="B99" s="143">
        <v>2026</v>
      </c>
      <c r="C99" s="196" t="s">
        <v>92</v>
      </c>
      <c r="D99" s="197">
        <v>200028113.09418213</v>
      </c>
      <c r="E99" s="197">
        <v>1252407393.2650914</v>
      </c>
      <c r="F99" s="197">
        <v>59639285.716311336</v>
      </c>
      <c r="G99" s="197">
        <v>1266864517.5772159</v>
      </c>
      <c r="H99" s="197">
        <v>1552581434.7149546</v>
      </c>
      <c r="I99" s="197">
        <v>1073506526.6561267</v>
      </c>
      <c r="K99" s="143">
        <v>2024</v>
      </c>
      <c r="L99" s="143" t="s">
        <v>282</v>
      </c>
      <c r="M99" s="143" t="s">
        <v>280</v>
      </c>
      <c r="N99" s="143"/>
      <c r="O99" s="143"/>
      <c r="P99" s="143"/>
      <c r="Q99" s="143"/>
      <c r="R99" s="143"/>
      <c r="S99" s="143"/>
    </row>
    <row r="100" spans="2:19" x14ac:dyDescent="0.25">
      <c r="B100" s="143">
        <v>2027</v>
      </c>
      <c r="C100" s="143" t="s">
        <v>225</v>
      </c>
      <c r="D100" s="195">
        <v>164758021.05353644</v>
      </c>
      <c r="E100" s="195">
        <v>627980635.97175264</v>
      </c>
      <c r="F100" s="195">
        <v>48995044.775673695</v>
      </c>
      <c r="G100" s="195">
        <v>967990798.18091428</v>
      </c>
      <c r="H100" s="195">
        <v>1323685034.3430371</v>
      </c>
      <c r="I100" s="195">
        <v>388418703.82802868</v>
      </c>
      <c r="K100" s="143">
        <v>2024</v>
      </c>
      <c r="L100" s="143" t="s">
        <v>283</v>
      </c>
      <c r="M100" s="143" t="s">
        <v>279</v>
      </c>
      <c r="N100" s="143"/>
      <c r="O100" s="143"/>
      <c r="P100" s="143"/>
      <c r="Q100" s="143"/>
      <c r="R100" s="143"/>
      <c r="S100" s="143"/>
    </row>
    <row r="101" spans="2:19" x14ac:dyDescent="0.25">
      <c r="B101" s="143">
        <v>2027</v>
      </c>
      <c r="C101" s="143" t="s">
        <v>77</v>
      </c>
      <c r="D101" s="195">
        <v>42728246.982611366</v>
      </c>
      <c r="E101" s="195">
        <v>269517808.76755959</v>
      </c>
      <c r="F101" s="195">
        <v>11749549.202195395</v>
      </c>
      <c r="G101" s="195">
        <v>253535500.44712853</v>
      </c>
      <c r="H101" s="195">
        <v>283786240.01440758</v>
      </c>
      <c r="I101" s="195">
        <v>389547082.02180779</v>
      </c>
      <c r="K101" s="143">
        <v>2024</v>
      </c>
      <c r="L101" s="143" t="s">
        <v>283</v>
      </c>
      <c r="M101" s="143" t="s">
        <v>280</v>
      </c>
      <c r="N101" s="143"/>
      <c r="O101" s="143"/>
      <c r="P101" s="143"/>
      <c r="Q101" s="143"/>
      <c r="R101" s="143"/>
      <c r="S101" s="143"/>
    </row>
    <row r="102" spans="2:19" x14ac:dyDescent="0.25">
      <c r="B102" s="143">
        <v>2027</v>
      </c>
      <c r="C102" s="143" t="s">
        <v>78</v>
      </c>
      <c r="D102" s="195">
        <v>2543250.7127434537</v>
      </c>
      <c r="E102" s="195">
        <v>21901019.173163231</v>
      </c>
      <c r="F102" s="195">
        <v>645964.12218344084</v>
      </c>
      <c r="G102" s="195">
        <v>13858148.243432647</v>
      </c>
      <c r="H102" s="195">
        <v>3958037.4196629524</v>
      </c>
      <c r="I102" s="195">
        <v>30530014.070854101</v>
      </c>
      <c r="K102" s="143">
        <v>2024</v>
      </c>
      <c r="L102" s="143" t="s">
        <v>285</v>
      </c>
      <c r="M102" s="143" t="s">
        <v>279</v>
      </c>
      <c r="N102" s="143"/>
      <c r="O102" s="143"/>
      <c r="P102" s="143"/>
      <c r="Q102" s="143"/>
      <c r="R102" s="143"/>
      <c r="S102" s="143"/>
    </row>
    <row r="103" spans="2:19" x14ac:dyDescent="0.25">
      <c r="B103" s="143">
        <v>2027</v>
      </c>
      <c r="C103" s="143" t="s">
        <v>81</v>
      </c>
      <c r="D103" s="195">
        <v>0</v>
      </c>
      <c r="E103" s="195">
        <v>36525333.990580514</v>
      </c>
      <c r="F103" s="195">
        <v>0</v>
      </c>
      <c r="G103" s="195">
        <v>67803320.659735978</v>
      </c>
      <c r="H103" s="195">
        <v>13265505.801795708</v>
      </c>
      <c r="I103" s="195">
        <v>80086504.170714065</v>
      </c>
      <c r="K103" s="143">
        <v>2024</v>
      </c>
      <c r="L103" s="143" t="s">
        <v>285</v>
      </c>
      <c r="M103" s="143" t="s">
        <v>280</v>
      </c>
      <c r="N103" s="143"/>
      <c r="O103" s="143"/>
      <c r="P103" s="143"/>
      <c r="Q103" s="143"/>
      <c r="R103" s="143"/>
      <c r="S103" s="143"/>
    </row>
    <row r="104" spans="2:19" x14ac:dyDescent="0.25">
      <c r="B104" s="143">
        <v>2027</v>
      </c>
      <c r="C104" s="143" t="s">
        <v>233</v>
      </c>
      <c r="D104" s="195">
        <v>0</v>
      </c>
      <c r="E104" s="195">
        <v>255064415.4913471</v>
      </c>
      <c r="F104" s="195">
        <v>0</v>
      </c>
      <c r="G104" s="195">
        <v>20337642.394503288</v>
      </c>
      <c r="H104" s="195">
        <v>2219904.8330823802</v>
      </c>
      <c r="I104" s="195">
        <v>184791647.51689604</v>
      </c>
      <c r="K104" s="143">
        <v>2024</v>
      </c>
      <c r="L104" s="143" t="s">
        <v>286</v>
      </c>
      <c r="M104" s="143" t="s">
        <v>279</v>
      </c>
      <c r="N104" s="143"/>
      <c r="O104" s="143"/>
      <c r="P104" s="143"/>
      <c r="Q104" s="143"/>
      <c r="R104" s="143"/>
      <c r="S104" s="143"/>
    </row>
    <row r="105" spans="2:19" x14ac:dyDescent="0.25">
      <c r="B105" s="143">
        <v>2027</v>
      </c>
      <c r="C105" s="143" t="s">
        <v>234</v>
      </c>
      <c r="D105" s="195">
        <v>0</v>
      </c>
      <c r="E105" s="195">
        <v>87580736.228537887</v>
      </c>
      <c r="F105" s="195">
        <v>0</v>
      </c>
      <c r="G105" s="195">
        <v>1538337.0282710777</v>
      </c>
      <c r="H105" s="195">
        <v>2935285.450761396</v>
      </c>
      <c r="I105" s="195">
        <v>62413680.290883318</v>
      </c>
      <c r="K105" s="143">
        <v>2024</v>
      </c>
      <c r="L105" s="143" t="s">
        <v>286</v>
      </c>
      <c r="M105" s="143" t="s">
        <v>280</v>
      </c>
      <c r="N105" s="143"/>
      <c r="O105" s="143"/>
      <c r="P105" s="143"/>
      <c r="Q105" s="143"/>
      <c r="R105" s="143"/>
      <c r="S105" s="143"/>
    </row>
    <row r="106" spans="2:19" x14ac:dyDescent="0.25">
      <c r="B106" s="143">
        <v>2027</v>
      </c>
      <c r="C106" s="143" t="s">
        <v>140</v>
      </c>
      <c r="D106" s="195">
        <v>0</v>
      </c>
      <c r="E106" s="195">
        <v>4893613.4571192674</v>
      </c>
      <c r="F106" s="195">
        <v>0</v>
      </c>
      <c r="G106" s="195">
        <v>600246.55383833428</v>
      </c>
      <c r="H106" s="195">
        <v>64593.528800850021</v>
      </c>
      <c r="I106" s="195">
        <v>736211.71208918234</v>
      </c>
      <c r="K106" s="143">
        <v>2024</v>
      </c>
      <c r="L106" s="143" t="s">
        <v>125</v>
      </c>
      <c r="M106" s="143" t="s">
        <v>279</v>
      </c>
      <c r="N106" s="143"/>
      <c r="O106" s="143"/>
      <c r="P106" s="143"/>
      <c r="Q106" s="143"/>
      <c r="R106" s="143"/>
      <c r="S106" s="143"/>
    </row>
    <row r="107" spans="2:19" x14ac:dyDescent="0.25">
      <c r="B107" s="143">
        <v>2027</v>
      </c>
      <c r="C107" s="143" t="s">
        <v>284</v>
      </c>
      <c r="D107" s="195">
        <v>0</v>
      </c>
      <c r="E107" s="195">
        <v>0</v>
      </c>
      <c r="F107" s="195">
        <v>0</v>
      </c>
      <c r="G107" s="195">
        <v>0</v>
      </c>
      <c r="H107" s="195">
        <v>0</v>
      </c>
      <c r="I107" s="195">
        <v>0</v>
      </c>
      <c r="K107" s="143">
        <v>2024</v>
      </c>
      <c r="L107" s="143" t="s">
        <v>125</v>
      </c>
      <c r="M107" s="143" t="s">
        <v>280</v>
      </c>
      <c r="N107" s="143"/>
      <c r="O107" s="143"/>
      <c r="P107" s="143"/>
      <c r="Q107" s="143"/>
      <c r="R107" s="143"/>
      <c r="S107" s="143"/>
    </row>
    <row r="108" spans="2:19" x14ac:dyDescent="0.25">
      <c r="B108" s="143">
        <v>2027</v>
      </c>
      <c r="C108" s="143" t="s">
        <v>125</v>
      </c>
      <c r="D108" s="195">
        <v>0</v>
      </c>
      <c r="E108" s="195">
        <v>1182193.2637248205</v>
      </c>
      <c r="F108" s="195">
        <v>0</v>
      </c>
      <c r="G108" s="195">
        <v>0</v>
      </c>
      <c r="H108" s="195">
        <v>0</v>
      </c>
      <c r="I108" s="195">
        <v>2745885.6774833957</v>
      </c>
      <c r="K108" s="143">
        <v>2025</v>
      </c>
      <c r="L108" s="143" t="s">
        <v>278</v>
      </c>
      <c r="M108" s="143" t="s">
        <v>279</v>
      </c>
      <c r="N108" s="143"/>
      <c r="O108" s="143"/>
      <c r="P108" s="143"/>
      <c r="Q108" s="143"/>
      <c r="R108" s="143"/>
      <c r="S108" s="143"/>
    </row>
    <row r="109" spans="2:19" x14ac:dyDescent="0.25">
      <c r="B109" s="143">
        <v>2027</v>
      </c>
      <c r="C109" s="196" t="s">
        <v>92</v>
      </c>
      <c r="D109" s="197">
        <v>210029518.74889126</v>
      </c>
      <c r="E109" s="197">
        <v>1304645756.3437848</v>
      </c>
      <c r="F109" s="197">
        <v>61390558.100052536</v>
      </c>
      <c r="G109" s="197">
        <v>1325663993.5078239</v>
      </c>
      <c r="H109" s="197">
        <v>1629914601.3915482</v>
      </c>
      <c r="I109" s="197">
        <v>1139269729.2887566</v>
      </c>
      <c r="K109" s="143">
        <v>2025</v>
      </c>
      <c r="L109" s="143" t="s">
        <v>278</v>
      </c>
      <c r="M109" s="143" t="s">
        <v>280</v>
      </c>
      <c r="N109" s="143"/>
      <c r="O109" s="143"/>
      <c r="P109" s="143"/>
      <c r="Q109" s="143"/>
      <c r="R109" s="143"/>
      <c r="S109" s="143"/>
    </row>
    <row r="110" spans="2:19" x14ac:dyDescent="0.25">
      <c r="B110" s="143">
        <v>2028</v>
      </c>
      <c r="C110" s="143" t="s">
        <v>225</v>
      </c>
      <c r="D110" s="195">
        <v>172995922.10621327</v>
      </c>
      <c r="E110" s="195">
        <v>655340899.41674709</v>
      </c>
      <c r="F110" s="195">
        <v>50450394.075144768</v>
      </c>
      <c r="G110" s="195">
        <v>1013097379.4678943</v>
      </c>
      <c r="H110" s="195">
        <v>1389647094.4658716</v>
      </c>
      <c r="I110" s="195">
        <v>396554367.35962874</v>
      </c>
      <c r="K110" s="143">
        <v>2025</v>
      </c>
      <c r="L110" s="143" t="s">
        <v>281</v>
      </c>
      <c r="M110" s="143" t="s">
        <v>279</v>
      </c>
      <c r="N110" s="143"/>
      <c r="O110" s="143"/>
      <c r="P110" s="143"/>
      <c r="Q110" s="143"/>
      <c r="R110" s="143"/>
      <c r="S110" s="143"/>
    </row>
    <row r="111" spans="2:19" x14ac:dyDescent="0.25">
      <c r="B111" s="143">
        <v>2028</v>
      </c>
      <c r="C111" s="143" t="s">
        <v>77</v>
      </c>
      <c r="D111" s="195">
        <v>44864659.331741937</v>
      </c>
      <c r="E111" s="195">
        <v>282017562.01828581</v>
      </c>
      <c r="F111" s="195">
        <v>12096745.541994706</v>
      </c>
      <c r="G111" s="195">
        <v>265143169.88905492</v>
      </c>
      <c r="H111" s="195">
        <v>297896604.58735234</v>
      </c>
      <c r="I111" s="195">
        <v>435951697.77872139</v>
      </c>
      <c r="K111" s="143">
        <v>2025</v>
      </c>
      <c r="L111" s="143" t="s">
        <v>281</v>
      </c>
      <c r="M111" s="143" t="s">
        <v>280</v>
      </c>
      <c r="N111" s="143"/>
      <c r="O111" s="143"/>
      <c r="P111" s="143"/>
      <c r="Q111" s="143"/>
      <c r="R111" s="143"/>
      <c r="S111" s="143"/>
    </row>
    <row r="112" spans="2:19" x14ac:dyDescent="0.25">
      <c r="B112" s="143">
        <v>2028</v>
      </c>
      <c r="C112" s="143" t="s">
        <v>78</v>
      </c>
      <c r="D112" s="195">
        <v>2670413.248380627</v>
      </c>
      <c r="E112" s="195">
        <v>22947606.136870582</v>
      </c>
      <c r="F112" s="195">
        <v>664849.1666571988</v>
      </c>
      <c r="G112" s="195">
        <v>14524107.590025507</v>
      </c>
      <c r="H112" s="195">
        <v>4155193.4778811312</v>
      </c>
      <c r="I112" s="195">
        <v>34239710.9041325</v>
      </c>
      <c r="K112" s="143">
        <v>2025</v>
      </c>
      <c r="L112" s="143" t="s">
        <v>282</v>
      </c>
      <c r="M112" s="143" t="s">
        <v>279</v>
      </c>
      <c r="N112" s="143"/>
      <c r="O112" s="143"/>
      <c r="P112" s="143"/>
      <c r="Q112" s="143"/>
      <c r="R112" s="143"/>
      <c r="S112" s="143"/>
    </row>
    <row r="113" spans="2:19" x14ac:dyDescent="0.25">
      <c r="B113" s="143">
        <v>2028</v>
      </c>
      <c r="C113" s="143" t="s">
        <v>81</v>
      </c>
      <c r="D113" s="195">
        <v>0</v>
      </c>
      <c r="E113" s="195">
        <v>38351600.690109544</v>
      </c>
      <c r="F113" s="195">
        <v>0</v>
      </c>
      <c r="G113" s="195">
        <v>71069971.110217512</v>
      </c>
      <c r="H113" s="195">
        <v>13926281.47338477</v>
      </c>
      <c r="I113" s="195">
        <v>92117741.278013587</v>
      </c>
      <c r="K113" s="143">
        <v>2025</v>
      </c>
      <c r="L113" s="143" t="s">
        <v>282</v>
      </c>
      <c r="M113" s="143" t="s">
        <v>280</v>
      </c>
      <c r="N113" s="143"/>
      <c r="O113" s="143"/>
      <c r="P113" s="143"/>
      <c r="Q113" s="143"/>
      <c r="R113" s="143"/>
      <c r="S113" s="143"/>
    </row>
    <row r="114" spans="2:19" x14ac:dyDescent="0.25">
      <c r="B114" s="143">
        <v>2028</v>
      </c>
      <c r="C114" s="143" t="s">
        <v>233</v>
      </c>
      <c r="D114" s="195">
        <v>0</v>
      </c>
      <c r="E114" s="195">
        <v>267817636.26591453</v>
      </c>
      <c r="F114" s="195">
        <v>0</v>
      </c>
      <c r="G114" s="195">
        <v>21322179.202882677</v>
      </c>
      <c r="H114" s="195">
        <v>2330799.0966785708</v>
      </c>
      <c r="I114" s="195">
        <v>192670060.60676837</v>
      </c>
      <c r="K114" s="143">
        <v>2025</v>
      </c>
      <c r="L114" s="143" t="s">
        <v>283</v>
      </c>
      <c r="M114" s="143" t="s">
        <v>279</v>
      </c>
      <c r="N114" s="143"/>
      <c r="O114" s="143"/>
      <c r="P114" s="143"/>
      <c r="Q114" s="143"/>
      <c r="R114" s="143"/>
      <c r="S114" s="143"/>
    </row>
    <row r="115" spans="2:19" x14ac:dyDescent="0.25">
      <c r="B115" s="143">
        <v>2028</v>
      </c>
      <c r="C115" s="143" t="s">
        <v>234</v>
      </c>
      <c r="D115" s="195">
        <v>0</v>
      </c>
      <c r="E115" s="195">
        <v>91959773.03996481</v>
      </c>
      <c r="F115" s="195">
        <v>0</v>
      </c>
      <c r="G115" s="195">
        <v>1610528.9387266608</v>
      </c>
      <c r="H115" s="195">
        <v>3081727.8021553513</v>
      </c>
      <c r="I115" s="195">
        <v>62360347.35687542</v>
      </c>
      <c r="K115" s="143">
        <v>2025</v>
      </c>
      <c r="L115" s="143" t="s">
        <v>283</v>
      </c>
      <c r="M115" s="143" t="s">
        <v>280</v>
      </c>
      <c r="N115" s="143"/>
      <c r="O115" s="143"/>
      <c r="P115" s="143"/>
      <c r="Q115" s="143"/>
      <c r="R115" s="143"/>
      <c r="S115" s="143"/>
    </row>
    <row r="116" spans="2:19" x14ac:dyDescent="0.25">
      <c r="B116" s="143">
        <v>2028</v>
      </c>
      <c r="C116" s="143" t="s">
        <v>140</v>
      </c>
      <c r="D116" s="195">
        <v>0</v>
      </c>
      <c r="E116" s="195">
        <v>5138294.1299752332</v>
      </c>
      <c r="F116" s="195">
        <v>0</v>
      </c>
      <c r="G116" s="195">
        <v>629325.84479928995</v>
      </c>
      <c r="H116" s="195">
        <v>67823.205240892552</v>
      </c>
      <c r="I116" s="195">
        <v>641153.61720344878</v>
      </c>
      <c r="K116" s="143">
        <v>2025</v>
      </c>
      <c r="L116" s="143" t="s">
        <v>285</v>
      </c>
      <c r="M116" s="143" t="s">
        <v>279</v>
      </c>
      <c r="N116" s="143"/>
      <c r="O116" s="143"/>
      <c r="P116" s="143"/>
      <c r="Q116" s="143"/>
      <c r="R116" s="143"/>
      <c r="S116" s="143"/>
    </row>
    <row r="117" spans="2:19" x14ac:dyDescent="0.25">
      <c r="B117" s="143">
        <v>2028</v>
      </c>
      <c r="C117" s="143" t="s">
        <v>284</v>
      </c>
      <c r="D117" s="195">
        <v>0</v>
      </c>
      <c r="E117" s="195">
        <v>0</v>
      </c>
      <c r="F117" s="195">
        <v>0</v>
      </c>
      <c r="G117" s="195">
        <v>0</v>
      </c>
      <c r="H117" s="195">
        <v>0</v>
      </c>
      <c r="I117" s="195">
        <v>0</v>
      </c>
      <c r="K117" s="143">
        <v>2025</v>
      </c>
      <c r="L117" s="143" t="s">
        <v>285</v>
      </c>
      <c r="M117" s="143" t="s">
        <v>280</v>
      </c>
      <c r="N117" s="143"/>
      <c r="O117" s="143"/>
      <c r="P117" s="143"/>
      <c r="Q117" s="143"/>
      <c r="R117" s="143"/>
      <c r="S117" s="143"/>
    </row>
    <row r="118" spans="2:19" x14ac:dyDescent="0.25">
      <c r="B118" s="143">
        <v>2028</v>
      </c>
      <c r="C118" s="143" t="s">
        <v>125</v>
      </c>
      <c r="D118" s="195">
        <v>0</v>
      </c>
      <c r="E118" s="195">
        <v>1241302.9269110619</v>
      </c>
      <c r="F118" s="195">
        <v>0</v>
      </c>
      <c r="G118" s="195">
        <v>0</v>
      </c>
      <c r="H118" s="195">
        <v>0</v>
      </c>
      <c r="I118" s="195">
        <v>3203121.8988748766</v>
      </c>
      <c r="K118" s="143">
        <v>2025</v>
      </c>
      <c r="L118" s="143" t="s">
        <v>286</v>
      </c>
      <c r="M118" s="143" t="s">
        <v>279</v>
      </c>
      <c r="N118" s="143"/>
      <c r="O118" s="143"/>
      <c r="P118" s="143"/>
      <c r="Q118" s="143"/>
      <c r="R118" s="143"/>
      <c r="S118" s="143"/>
    </row>
    <row r="119" spans="2:19" x14ac:dyDescent="0.25">
      <c r="B119" s="143">
        <v>2028</v>
      </c>
      <c r="C119" s="196" t="s">
        <v>92</v>
      </c>
      <c r="D119" s="197">
        <v>220530994.68633583</v>
      </c>
      <c r="E119" s="197">
        <v>1364814674.6247787</v>
      </c>
      <c r="F119" s="197">
        <v>63211988.783796676</v>
      </c>
      <c r="G119" s="197">
        <v>1387396662.043601</v>
      </c>
      <c r="H119" s="197">
        <v>1711105524.1085646</v>
      </c>
      <c r="I119" s="197">
        <v>1217738200.8002183</v>
      </c>
      <c r="K119" s="143">
        <v>2025</v>
      </c>
      <c r="L119" s="143" t="s">
        <v>286</v>
      </c>
      <c r="M119" s="143" t="s">
        <v>280</v>
      </c>
      <c r="N119" s="143"/>
      <c r="O119" s="143"/>
      <c r="P119" s="143"/>
      <c r="Q119" s="143"/>
      <c r="R119" s="143"/>
      <c r="S119" s="143"/>
    </row>
    <row r="120" spans="2:19" x14ac:dyDescent="0.25">
      <c r="B120" s="143">
        <v>2029</v>
      </c>
      <c r="C120" s="143" t="s">
        <v>225</v>
      </c>
      <c r="D120" s="195">
        <v>181645718.21152395</v>
      </c>
      <c r="E120" s="195">
        <v>683350192.94329047</v>
      </c>
      <c r="F120" s="195">
        <v>51964395.132855482</v>
      </c>
      <c r="G120" s="195">
        <v>1060453591.2073897</v>
      </c>
      <c r="H120" s="195">
        <v>1458899866.8989627</v>
      </c>
      <c r="I120" s="195">
        <v>416814388.35507429</v>
      </c>
      <c r="K120" s="143">
        <v>2025</v>
      </c>
      <c r="L120" s="143" t="s">
        <v>125</v>
      </c>
      <c r="M120" s="143" t="s">
        <v>279</v>
      </c>
      <c r="N120" s="143"/>
      <c r="O120" s="143"/>
      <c r="P120" s="143"/>
      <c r="Q120" s="143"/>
      <c r="R120" s="143"/>
      <c r="S120" s="143"/>
    </row>
    <row r="121" spans="2:19" x14ac:dyDescent="0.25">
      <c r="B121" s="143">
        <v>2029</v>
      </c>
      <c r="C121" s="143" t="s">
        <v>77</v>
      </c>
      <c r="D121" s="195">
        <v>47107892.298329033</v>
      </c>
      <c r="E121" s="195">
        <v>294968530.61516845</v>
      </c>
      <c r="F121" s="195">
        <v>12457934.176146302</v>
      </c>
      <c r="G121" s="195">
        <v>277330595.19553524</v>
      </c>
      <c r="H121" s="195">
        <v>312710906.39809591</v>
      </c>
      <c r="I121" s="195">
        <v>489545255.12591308</v>
      </c>
      <c r="K121" s="143">
        <v>2025</v>
      </c>
      <c r="L121" s="143" t="s">
        <v>125</v>
      </c>
      <c r="M121" s="143" t="s">
        <v>280</v>
      </c>
      <c r="N121" s="143"/>
      <c r="O121" s="143"/>
      <c r="P121" s="143"/>
      <c r="Q121" s="143"/>
      <c r="R121" s="143"/>
      <c r="S121" s="143"/>
    </row>
    <row r="122" spans="2:19" x14ac:dyDescent="0.25">
      <c r="B122" s="143">
        <v>2029</v>
      </c>
      <c r="C122" s="143" t="s">
        <v>78</v>
      </c>
      <c r="D122" s="195">
        <v>2803933.9107996584</v>
      </c>
      <c r="E122" s="195">
        <v>24037894.869801886</v>
      </c>
      <c r="F122" s="195">
        <v>684495.29375436669</v>
      </c>
      <c r="G122" s="195">
        <v>15223286.206388166</v>
      </c>
      <c r="H122" s="195">
        <v>4362185.2487288434</v>
      </c>
      <c r="I122" s="195">
        <v>38543175.782260388</v>
      </c>
      <c r="K122" s="143">
        <v>2026</v>
      </c>
      <c r="L122" s="143" t="s">
        <v>278</v>
      </c>
      <c r="M122" s="143" t="s">
        <v>279</v>
      </c>
      <c r="N122" s="143"/>
      <c r="O122" s="143"/>
      <c r="P122" s="143"/>
      <c r="Q122" s="143"/>
      <c r="R122" s="143"/>
      <c r="S122" s="143"/>
    </row>
    <row r="123" spans="2:19" x14ac:dyDescent="0.25">
      <c r="B123" s="143">
        <v>2029</v>
      </c>
      <c r="C123" s="143" t="s">
        <v>81</v>
      </c>
      <c r="D123" s="195">
        <v>0</v>
      </c>
      <c r="E123" s="195">
        <v>40269180.724615023</v>
      </c>
      <c r="F123" s="195">
        <v>0</v>
      </c>
      <c r="G123" s="195">
        <v>74499569.505610496</v>
      </c>
      <c r="H123" s="195">
        <v>14620021.892174978</v>
      </c>
      <c r="I123" s="195">
        <v>106277435.53590064</v>
      </c>
      <c r="K123" s="143">
        <v>2026</v>
      </c>
      <c r="L123" s="143" t="s">
        <v>278</v>
      </c>
      <c r="M123" s="143" t="s">
        <v>280</v>
      </c>
      <c r="N123" s="143"/>
      <c r="O123" s="143"/>
      <c r="P123" s="143"/>
      <c r="Q123" s="143"/>
      <c r="R123" s="143"/>
      <c r="S123" s="143"/>
    </row>
    <row r="124" spans="2:19" x14ac:dyDescent="0.25">
      <c r="B124" s="143">
        <v>2029</v>
      </c>
      <c r="C124" s="143" t="s">
        <v>233</v>
      </c>
      <c r="D124" s="195">
        <v>0</v>
      </c>
      <c r="E124" s="195">
        <v>281208518.07921016</v>
      </c>
      <c r="F124" s="195">
        <v>0</v>
      </c>
      <c r="G124" s="195">
        <v>22355827.759007446</v>
      </c>
      <c r="H124" s="195">
        <v>2447235.0825782856</v>
      </c>
      <c r="I124" s="195">
        <v>209306917.21271938</v>
      </c>
      <c r="K124" s="143">
        <v>2026</v>
      </c>
      <c r="L124" s="143" t="s">
        <v>281</v>
      </c>
      <c r="M124" s="143" t="s">
        <v>279</v>
      </c>
      <c r="N124" s="143"/>
      <c r="O124" s="143"/>
      <c r="P124" s="143"/>
      <c r="Q124" s="143"/>
      <c r="R124" s="143"/>
      <c r="S124" s="143"/>
    </row>
    <row r="125" spans="2:19" x14ac:dyDescent="0.25">
      <c r="B125" s="143">
        <v>2029</v>
      </c>
      <c r="C125" s="143" t="s">
        <v>234</v>
      </c>
      <c r="D125" s="195">
        <v>0</v>
      </c>
      <c r="E125" s="195">
        <v>96557761.691963032</v>
      </c>
      <c r="F125" s="195">
        <v>0</v>
      </c>
      <c r="G125" s="195">
        <v>1686321.6123899226</v>
      </c>
      <c r="H125" s="195">
        <v>3235482.7361137206</v>
      </c>
      <c r="I125" s="195">
        <v>70413156.283176422</v>
      </c>
      <c r="K125" s="143">
        <v>2026</v>
      </c>
      <c r="L125" s="143" t="s">
        <v>281</v>
      </c>
      <c r="M125" s="143" t="s">
        <v>280</v>
      </c>
      <c r="N125" s="143"/>
      <c r="O125" s="143"/>
      <c r="P125" s="143"/>
      <c r="Q125" s="143"/>
      <c r="R125" s="143"/>
      <c r="S125" s="143"/>
    </row>
    <row r="126" spans="2:19" x14ac:dyDescent="0.25">
      <c r="B126" s="143">
        <v>2029</v>
      </c>
      <c r="C126" s="143" t="s">
        <v>140</v>
      </c>
      <c r="D126" s="195">
        <v>0</v>
      </c>
      <c r="E126" s="195">
        <v>5395208.836473993</v>
      </c>
      <c r="F126" s="195">
        <v>0</v>
      </c>
      <c r="G126" s="195">
        <v>659855.7046570559</v>
      </c>
      <c r="H126" s="195">
        <v>71214.365502937173</v>
      </c>
      <c r="I126" s="195">
        <v>693791.5026606177</v>
      </c>
      <c r="K126" s="143">
        <v>2026</v>
      </c>
      <c r="L126" s="143" t="s">
        <v>282</v>
      </c>
      <c r="M126" s="143" t="s">
        <v>279</v>
      </c>
      <c r="N126" s="143"/>
      <c r="O126" s="143"/>
      <c r="P126" s="143"/>
      <c r="Q126" s="143"/>
      <c r="R126" s="143"/>
      <c r="S126" s="143"/>
    </row>
    <row r="127" spans="2:19" x14ac:dyDescent="0.25">
      <c r="B127" s="143">
        <v>2029</v>
      </c>
      <c r="C127" s="143" t="s">
        <v>284</v>
      </c>
      <c r="D127" s="195">
        <v>0</v>
      </c>
      <c r="E127" s="195">
        <v>0</v>
      </c>
      <c r="F127" s="195">
        <v>0</v>
      </c>
      <c r="G127" s="195">
        <v>0</v>
      </c>
      <c r="H127" s="195">
        <v>0</v>
      </c>
      <c r="I127" s="195">
        <v>0</v>
      </c>
      <c r="K127" s="143">
        <v>2026</v>
      </c>
      <c r="L127" s="143" t="s">
        <v>282</v>
      </c>
      <c r="M127" s="143" t="s">
        <v>280</v>
      </c>
      <c r="N127" s="143"/>
      <c r="O127" s="143"/>
      <c r="P127" s="143"/>
      <c r="Q127" s="143"/>
      <c r="R127" s="143"/>
      <c r="S127" s="143"/>
    </row>
    <row r="128" spans="2:19" x14ac:dyDescent="0.25">
      <c r="B128" s="143">
        <v>2029</v>
      </c>
      <c r="C128" s="143" t="s">
        <v>125</v>
      </c>
      <c r="D128" s="195">
        <v>0</v>
      </c>
      <c r="E128" s="195">
        <v>1303368.0732566146</v>
      </c>
      <c r="F128" s="195">
        <v>0</v>
      </c>
      <c r="G128" s="195">
        <v>0</v>
      </c>
      <c r="H128" s="195">
        <v>0</v>
      </c>
      <c r="I128" s="195">
        <v>3734374.2538652932</v>
      </c>
      <c r="K128" s="143">
        <v>2026</v>
      </c>
      <c r="L128" s="143" t="s">
        <v>283</v>
      </c>
      <c r="M128" s="143" t="s">
        <v>279</v>
      </c>
      <c r="N128" s="143"/>
      <c r="O128" s="143"/>
      <c r="P128" s="143"/>
      <c r="Q128" s="143"/>
      <c r="R128" s="143"/>
      <c r="S128" s="143"/>
    </row>
    <row r="129" spans="2:19" x14ac:dyDescent="0.25">
      <c r="B129" s="143">
        <v>2029</v>
      </c>
      <c r="C129" s="196" t="s">
        <v>92</v>
      </c>
      <c r="D129" s="197">
        <v>231557544.42065263</v>
      </c>
      <c r="E129" s="197">
        <v>1427090655.8337796</v>
      </c>
      <c r="F129" s="197">
        <v>65106824.602756158</v>
      </c>
      <c r="G129" s="197">
        <v>1452209047.1909783</v>
      </c>
      <c r="H129" s="197">
        <v>1796346912.6221571</v>
      </c>
      <c r="I129" s="197">
        <v>1335328494.0515699</v>
      </c>
      <c r="K129" s="143">
        <v>2026</v>
      </c>
      <c r="L129" s="143" t="s">
        <v>283</v>
      </c>
      <c r="M129" s="143" t="s">
        <v>280</v>
      </c>
      <c r="N129" s="143"/>
      <c r="O129" s="143"/>
      <c r="P129" s="143"/>
      <c r="Q129" s="143"/>
      <c r="R129" s="143"/>
      <c r="S129" s="143"/>
    </row>
    <row r="130" spans="2:19" x14ac:dyDescent="0.25">
      <c r="B130" s="143">
        <v>2030</v>
      </c>
      <c r="C130" s="143" t="s">
        <v>225</v>
      </c>
      <c r="D130" s="195">
        <v>190728004.12210014</v>
      </c>
      <c r="E130" s="195">
        <v>713612659.44360912</v>
      </c>
      <c r="F130" s="195">
        <v>53539768.801116802</v>
      </c>
      <c r="G130" s="195">
        <v>1110171844.2644446</v>
      </c>
      <c r="H130" s="195">
        <v>1531607739.4439049</v>
      </c>
      <c r="I130" s="195">
        <v>445046789.35263091</v>
      </c>
      <c r="K130" s="143">
        <v>2026</v>
      </c>
      <c r="L130" s="143" t="s">
        <v>285</v>
      </c>
      <c r="M130" s="143" t="s">
        <v>279</v>
      </c>
      <c r="N130" s="143"/>
      <c r="O130" s="143"/>
      <c r="P130" s="143"/>
      <c r="Q130" s="143"/>
      <c r="R130" s="143"/>
      <c r="S130" s="143"/>
    </row>
    <row r="131" spans="2:19" x14ac:dyDescent="0.25">
      <c r="B131" s="143">
        <v>2030</v>
      </c>
      <c r="C131" s="143" t="s">
        <v>77</v>
      </c>
      <c r="D131" s="195">
        <v>49463286.913245499</v>
      </c>
      <c r="E131" s="195">
        <v>308773140.24401695</v>
      </c>
      <c r="F131" s="195">
        <v>12833764.206528237</v>
      </c>
      <c r="G131" s="195">
        <v>290126706.39091647</v>
      </c>
      <c r="H131" s="195">
        <v>328264310.6887114</v>
      </c>
      <c r="I131" s="195">
        <v>547761953.18190932</v>
      </c>
      <c r="K131" s="143">
        <v>2026</v>
      </c>
      <c r="L131" s="143" t="s">
        <v>285</v>
      </c>
      <c r="M131" s="143" t="s">
        <v>280</v>
      </c>
      <c r="N131" s="143"/>
      <c r="O131" s="143"/>
      <c r="P131" s="143"/>
      <c r="Q131" s="143"/>
      <c r="R131" s="143"/>
      <c r="S131" s="143"/>
    </row>
    <row r="132" spans="2:19" x14ac:dyDescent="0.25">
      <c r="B132" s="143">
        <v>2030</v>
      </c>
      <c r="C132" s="143" t="s">
        <v>78</v>
      </c>
      <c r="D132" s="195">
        <v>2944130.6063396414</v>
      </c>
      <c r="E132" s="195">
        <v>25192930.280252226</v>
      </c>
      <c r="F132" s="195">
        <v>704937.81006211112</v>
      </c>
      <c r="G132" s="195">
        <v>15957343.756217904</v>
      </c>
      <c r="H132" s="195">
        <v>4579504.0760319382</v>
      </c>
      <c r="I132" s="195">
        <v>43216411.659018531</v>
      </c>
      <c r="K132" s="143">
        <v>2026</v>
      </c>
      <c r="L132" s="143" t="s">
        <v>286</v>
      </c>
      <c r="M132" s="143" t="s">
        <v>279</v>
      </c>
      <c r="N132" s="143"/>
      <c r="O132" s="143"/>
      <c r="P132" s="143"/>
      <c r="Q132" s="143"/>
      <c r="R132" s="143"/>
      <c r="S132" s="143"/>
    </row>
    <row r="133" spans="2:19" x14ac:dyDescent="0.25">
      <c r="B133" s="143">
        <v>2030</v>
      </c>
      <c r="C133" s="143" t="s">
        <v>81</v>
      </c>
      <c r="D133" s="195">
        <v>0</v>
      </c>
      <c r="E133" s="195">
        <v>42282639.760845773</v>
      </c>
      <c r="F133" s="195">
        <v>0</v>
      </c>
      <c r="G133" s="195">
        <v>78100256.799116015</v>
      </c>
      <c r="H133" s="195">
        <v>15348373.814798824</v>
      </c>
      <c r="I133" s="195">
        <v>121674107.24692202</v>
      </c>
      <c r="K133" s="143">
        <v>2026</v>
      </c>
      <c r="L133" s="143" t="s">
        <v>286</v>
      </c>
      <c r="M133" s="143" t="s">
        <v>280</v>
      </c>
      <c r="N133" s="143"/>
      <c r="O133" s="143"/>
      <c r="P133" s="143"/>
      <c r="Q133" s="143"/>
      <c r="R133" s="143"/>
      <c r="S133" s="143"/>
    </row>
    <row r="134" spans="2:19" x14ac:dyDescent="0.25">
      <c r="B134" s="143">
        <v>2030</v>
      </c>
      <c r="C134" s="143" t="s">
        <v>233</v>
      </c>
      <c r="D134" s="195">
        <v>0</v>
      </c>
      <c r="E134" s="195">
        <v>295268943.98317075</v>
      </c>
      <c r="F134" s="195">
        <v>0</v>
      </c>
      <c r="G134" s="195">
        <v>23441041.669618629</v>
      </c>
      <c r="H134" s="195">
        <v>2569489.8170791739</v>
      </c>
      <c r="I134" s="195">
        <v>227299998.46836698</v>
      </c>
      <c r="K134" s="143">
        <v>2026</v>
      </c>
      <c r="L134" s="143" t="s">
        <v>125</v>
      </c>
      <c r="M134" s="143" t="s">
        <v>279</v>
      </c>
      <c r="N134" s="143"/>
      <c r="O134" s="143"/>
      <c r="P134" s="143"/>
      <c r="Q134" s="143"/>
      <c r="R134" s="143"/>
      <c r="S134" s="143"/>
    </row>
    <row r="135" spans="2:19" x14ac:dyDescent="0.25">
      <c r="B135" s="143">
        <v>2030</v>
      </c>
      <c r="C135" s="143" t="s">
        <v>234</v>
      </c>
      <c r="D135" s="195">
        <v>0</v>
      </c>
      <c r="E135" s="195">
        <v>101385649.7765612</v>
      </c>
      <c r="F135" s="195">
        <v>0</v>
      </c>
      <c r="G135" s="195">
        <v>1765894.9607371653</v>
      </c>
      <c r="H135" s="195">
        <v>3396915.6910646195</v>
      </c>
      <c r="I135" s="195">
        <v>79176917.792073205</v>
      </c>
      <c r="K135" s="143">
        <v>2026</v>
      </c>
      <c r="L135" s="143" t="s">
        <v>125</v>
      </c>
      <c r="M135" s="143" t="s">
        <v>280</v>
      </c>
      <c r="N135" s="143"/>
      <c r="O135" s="143"/>
      <c r="P135" s="143"/>
      <c r="Q135" s="143"/>
      <c r="R135" s="143"/>
      <c r="S135" s="143"/>
    </row>
    <row r="136" spans="2:19" x14ac:dyDescent="0.25">
      <c r="B136" s="143">
        <v>2030</v>
      </c>
      <c r="C136" s="143" t="s">
        <v>140</v>
      </c>
      <c r="D136" s="195">
        <v>0</v>
      </c>
      <c r="E136" s="195">
        <v>5664969.2782976916</v>
      </c>
      <c r="F136" s="195">
        <v>0</v>
      </c>
      <c r="G136" s="195">
        <v>691908.60318018927</v>
      </c>
      <c r="H136" s="195">
        <v>74775.083778084023</v>
      </c>
      <c r="I136" s="195">
        <v>751018.42571021186</v>
      </c>
      <c r="K136" s="143">
        <v>2027</v>
      </c>
      <c r="L136" s="143" t="s">
        <v>278</v>
      </c>
      <c r="M136" s="143" t="s">
        <v>279</v>
      </c>
      <c r="N136" s="143"/>
      <c r="O136" s="143"/>
      <c r="P136" s="143"/>
      <c r="Q136" s="143"/>
      <c r="R136" s="143"/>
      <c r="S136" s="143"/>
    </row>
    <row r="137" spans="2:19" x14ac:dyDescent="0.25">
      <c r="B137" s="143">
        <v>2030</v>
      </c>
      <c r="C137" s="143" t="s">
        <v>284</v>
      </c>
      <c r="D137" s="195">
        <v>0</v>
      </c>
      <c r="E137" s="195">
        <v>0</v>
      </c>
      <c r="F137" s="195">
        <v>0</v>
      </c>
      <c r="G137" s="195">
        <v>0</v>
      </c>
      <c r="H137" s="195">
        <v>0</v>
      </c>
      <c r="I137" s="195">
        <v>0</v>
      </c>
      <c r="K137" s="143">
        <v>2027</v>
      </c>
      <c r="L137" s="143" t="s">
        <v>278</v>
      </c>
      <c r="M137" s="143" t="s">
        <v>280</v>
      </c>
      <c r="N137" s="143"/>
      <c r="O137" s="143"/>
      <c r="P137" s="143"/>
      <c r="Q137" s="143"/>
      <c r="R137" s="143"/>
      <c r="S137" s="143"/>
    </row>
    <row r="138" spans="2:19" x14ac:dyDescent="0.25">
      <c r="B138" s="143">
        <v>2030</v>
      </c>
      <c r="C138" s="143" t="s">
        <v>125</v>
      </c>
      <c r="D138" s="195">
        <v>0</v>
      </c>
      <c r="E138" s="195">
        <v>1368536.4769194454</v>
      </c>
      <c r="F138" s="195">
        <v>0</v>
      </c>
      <c r="G138" s="195">
        <v>0</v>
      </c>
      <c r="H138" s="195">
        <v>0</v>
      </c>
      <c r="I138" s="195">
        <v>4312123.5934569947</v>
      </c>
      <c r="K138" s="143">
        <v>2027</v>
      </c>
      <c r="L138" s="143" t="s">
        <v>281</v>
      </c>
      <c r="M138" s="143" t="s">
        <v>279</v>
      </c>
      <c r="N138" s="143"/>
      <c r="O138" s="143"/>
      <c r="P138" s="143"/>
      <c r="Q138" s="143"/>
      <c r="R138" s="143"/>
      <c r="S138" s="143"/>
    </row>
    <row r="139" spans="2:19" x14ac:dyDescent="0.25">
      <c r="B139" s="196">
        <v>2030</v>
      </c>
      <c r="C139" s="196" t="s">
        <v>92</v>
      </c>
      <c r="D139" s="197">
        <v>243135421.64168528</v>
      </c>
      <c r="E139" s="197">
        <v>1493549469.2436731</v>
      </c>
      <c r="F139" s="197">
        <v>67078470.817707151</v>
      </c>
      <c r="G139" s="197">
        <v>1520254996.4442313</v>
      </c>
      <c r="H139" s="197">
        <v>1885841108.6153688</v>
      </c>
      <c r="I139" s="197">
        <v>1469239319.7200882</v>
      </c>
      <c r="K139" s="143">
        <v>2027</v>
      </c>
      <c r="L139" s="143" t="s">
        <v>281</v>
      </c>
      <c r="M139" s="143" t="s">
        <v>280</v>
      </c>
      <c r="N139" s="143"/>
      <c r="O139" s="143"/>
      <c r="P139" s="143"/>
      <c r="Q139" s="143"/>
      <c r="R139" s="143"/>
      <c r="S139" s="143"/>
    </row>
    <row r="140" spans="2:19" x14ac:dyDescent="0.25">
      <c r="B140" s="143">
        <v>2031</v>
      </c>
      <c r="C140" s="143" t="s">
        <v>225</v>
      </c>
      <c r="D140" s="195">
        <v>200264404.3282052</v>
      </c>
      <c r="E140" s="195">
        <v>743977775.25876367</v>
      </c>
      <c r="F140" s="195">
        <v>55179368.798821233</v>
      </c>
      <c r="G140" s="195">
        <v>1169258419.6456721</v>
      </c>
      <c r="H140" s="195">
        <v>1607943316.3360956</v>
      </c>
      <c r="I140" s="195">
        <v>467158329.69405282</v>
      </c>
      <c r="K140" s="143">
        <v>2027</v>
      </c>
      <c r="L140" s="143" t="s">
        <v>282</v>
      </c>
      <c r="M140" s="143" t="s">
        <v>279</v>
      </c>
      <c r="N140" s="143"/>
      <c r="O140" s="143"/>
      <c r="P140" s="143"/>
      <c r="Q140" s="143"/>
      <c r="R140" s="143"/>
      <c r="S140" s="143"/>
    </row>
    <row r="141" spans="2:19" x14ac:dyDescent="0.25">
      <c r="B141" s="143">
        <v>2031</v>
      </c>
      <c r="C141" s="143" t="s">
        <v>77</v>
      </c>
      <c r="D141" s="195">
        <v>51936451.258907765</v>
      </c>
      <c r="E141" s="195">
        <v>322927080.35385877</v>
      </c>
      <c r="F141" s="195">
        <v>13224916.43241987</v>
      </c>
      <c r="G141" s="195">
        <v>305173489.16836774</v>
      </c>
      <c r="H141" s="195">
        <v>344593740.33097935</v>
      </c>
      <c r="I141" s="195">
        <v>557196797.07370436</v>
      </c>
      <c r="K141" s="143">
        <v>2027</v>
      </c>
      <c r="L141" s="143" t="s">
        <v>282</v>
      </c>
      <c r="M141" s="143" t="s">
        <v>280</v>
      </c>
      <c r="N141" s="143"/>
      <c r="O141" s="143"/>
      <c r="P141" s="143"/>
      <c r="Q141" s="143"/>
      <c r="R141" s="143"/>
      <c r="S141" s="143"/>
    </row>
    <row r="142" spans="2:19" x14ac:dyDescent="0.25">
      <c r="B142" s="143">
        <v>2031</v>
      </c>
      <c r="C142" s="143" t="s">
        <v>78</v>
      </c>
      <c r="D142" s="195">
        <v>3091337.1366566233</v>
      </c>
      <c r="E142" s="195">
        <v>26388792.201016277</v>
      </c>
      <c r="F142" s="195">
        <v>726213.74628379685</v>
      </c>
      <c r="G142" s="195">
        <v>16781570.315798786</v>
      </c>
      <c r="H142" s="195">
        <v>4807665.8619714445</v>
      </c>
      <c r="I142" s="195">
        <v>43967363.14957387</v>
      </c>
      <c r="K142" s="143">
        <v>2027</v>
      </c>
      <c r="L142" s="143" t="s">
        <v>283</v>
      </c>
      <c r="M142" s="143" t="s">
        <v>279</v>
      </c>
      <c r="N142" s="143"/>
      <c r="O142" s="143"/>
      <c r="P142" s="143"/>
      <c r="Q142" s="143"/>
      <c r="R142" s="143"/>
      <c r="S142" s="143"/>
    </row>
    <row r="143" spans="2:19" x14ac:dyDescent="0.25">
      <c r="B143" s="143">
        <v>2031</v>
      </c>
      <c r="C143" s="143" t="s">
        <v>81</v>
      </c>
      <c r="D143" s="195">
        <v>0</v>
      </c>
      <c r="E143" s="195">
        <v>44396771.748888053</v>
      </c>
      <c r="F143" s="195">
        <v>0</v>
      </c>
      <c r="G143" s="195">
        <v>82124237.358621061</v>
      </c>
      <c r="H143" s="195">
        <v>16113066.306105874</v>
      </c>
      <c r="I143" s="195">
        <v>123837954.82147036</v>
      </c>
      <c r="K143" s="143">
        <v>2027</v>
      </c>
      <c r="L143" s="143" t="s">
        <v>283</v>
      </c>
      <c r="M143" s="143" t="s">
        <v>280</v>
      </c>
      <c r="N143" s="143"/>
      <c r="O143" s="143"/>
      <c r="P143" s="143"/>
      <c r="Q143" s="143"/>
      <c r="R143" s="143"/>
      <c r="S143" s="143"/>
    </row>
    <row r="144" spans="2:19" x14ac:dyDescent="0.25">
      <c r="B144" s="143">
        <v>2031</v>
      </c>
      <c r="C144" s="143" t="s">
        <v>233</v>
      </c>
      <c r="D144" s="195">
        <v>0</v>
      </c>
      <c r="E144" s="195">
        <v>310032391.18232924</v>
      </c>
      <c r="F144" s="195">
        <v>0</v>
      </c>
      <c r="G144" s="195">
        <v>24643133.654592466</v>
      </c>
      <c r="H144" s="195">
        <v>2697854.1765974187</v>
      </c>
      <c r="I144" s="195">
        <v>232698495.88568875</v>
      </c>
      <c r="K144" s="143">
        <v>2027</v>
      </c>
      <c r="L144" s="143" t="s">
        <v>285</v>
      </c>
      <c r="M144" s="143" t="s">
        <v>279</v>
      </c>
      <c r="N144" s="143"/>
      <c r="O144" s="143"/>
      <c r="P144" s="143"/>
      <c r="Q144" s="143"/>
      <c r="R144" s="143"/>
      <c r="S144" s="143"/>
    </row>
    <row r="145" spans="2:19" x14ac:dyDescent="0.25">
      <c r="B145" s="143">
        <v>2031</v>
      </c>
      <c r="C145" s="143" t="s">
        <v>234</v>
      </c>
      <c r="D145" s="195">
        <v>0</v>
      </c>
      <c r="E145" s="195">
        <v>106454932.26538925</v>
      </c>
      <c r="F145" s="195">
        <v>0</v>
      </c>
      <c r="G145" s="195">
        <v>1859196.2406526539</v>
      </c>
      <c r="H145" s="195">
        <v>3566410.3735435656</v>
      </c>
      <c r="I145" s="195">
        <v>80139901.892850757</v>
      </c>
      <c r="K145" s="143">
        <v>2027</v>
      </c>
      <c r="L145" s="143" t="s">
        <v>285</v>
      </c>
      <c r="M145" s="143" t="s">
        <v>280</v>
      </c>
      <c r="N145" s="143"/>
      <c r="O145" s="143"/>
      <c r="P145" s="143"/>
      <c r="Q145" s="143"/>
      <c r="R145" s="143"/>
      <c r="S145" s="143"/>
    </row>
    <row r="146" spans="2:19" x14ac:dyDescent="0.25">
      <c r="B146" s="143">
        <v>2031</v>
      </c>
      <c r="C146" s="143" t="s">
        <v>140</v>
      </c>
      <c r="D146" s="195">
        <v>0</v>
      </c>
      <c r="E146" s="195">
        <v>5948217.7422125768</v>
      </c>
      <c r="F146" s="195">
        <v>0</v>
      </c>
      <c r="G146" s="195">
        <v>727364.70410759759</v>
      </c>
      <c r="H146" s="195">
        <v>78513.837966988227</v>
      </c>
      <c r="I146" s="195">
        <v>758168.48277636757</v>
      </c>
      <c r="K146" s="143">
        <v>2027</v>
      </c>
      <c r="L146" s="143" t="s">
        <v>286</v>
      </c>
      <c r="M146" s="143" t="s">
        <v>279</v>
      </c>
      <c r="N146" s="143"/>
      <c r="O146" s="143"/>
      <c r="P146" s="143"/>
      <c r="Q146" s="143"/>
      <c r="R146" s="143"/>
      <c r="S146" s="143"/>
    </row>
    <row r="147" spans="2:19" x14ac:dyDescent="0.25">
      <c r="B147" s="143">
        <v>2031</v>
      </c>
      <c r="C147" s="143" t="s">
        <v>284</v>
      </c>
      <c r="D147" s="195">
        <v>0</v>
      </c>
      <c r="E147" s="195">
        <v>0</v>
      </c>
      <c r="F147" s="195">
        <v>0</v>
      </c>
      <c r="G147" s="195">
        <v>0</v>
      </c>
      <c r="H147" s="195">
        <v>0</v>
      </c>
      <c r="I147" s="195">
        <v>0</v>
      </c>
      <c r="K147" s="143">
        <v>2027</v>
      </c>
      <c r="L147" s="143" t="s">
        <v>286</v>
      </c>
      <c r="M147" s="143" t="s">
        <v>280</v>
      </c>
      <c r="N147" s="143"/>
      <c r="O147" s="143"/>
      <c r="P147" s="143"/>
      <c r="Q147" s="143"/>
      <c r="R147" s="143"/>
      <c r="S147" s="143"/>
    </row>
    <row r="148" spans="2:19" x14ac:dyDescent="0.25">
      <c r="B148" s="143">
        <v>2031</v>
      </c>
      <c r="C148" s="143" t="s">
        <v>125</v>
      </c>
      <c r="D148" s="195">
        <v>0</v>
      </c>
      <c r="E148" s="195">
        <v>1436963.3007654175</v>
      </c>
      <c r="F148" s="195">
        <v>0</v>
      </c>
      <c r="G148" s="195">
        <v>0</v>
      </c>
      <c r="H148" s="195">
        <v>0</v>
      </c>
      <c r="I148" s="195">
        <v>4390619.6800833931</v>
      </c>
      <c r="K148" s="143">
        <v>2027</v>
      </c>
      <c r="L148" s="143" t="s">
        <v>125</v>
      </c>
      <c r="M148" s="143" t="s">
        <v>279</v>
      </c>
      <c r="N148" s="143"/>
      <c r="O148" s="143"/>
      <c r="P148" s="143"/>
      <c r="Q148" s="143"/>
      <c r="R148" s="143"/>
      <c r="S148" s="143"/>
    </row>
    <row r="149" spans="2:19" x14ac:dyDescent="0.25">
      <c r="B149" s="143">
        <v>2031</v>
      </c>
      <c r="C149" s="196" t="s">
        <v>92</v>
      </c>
      <c r="D149" s="197">
        <v>255292192.72376958</v>
      </c>
      <c r="E149" s="197">
        <v>1561562924.0532231</v>
      </c>
      <c r="F149" s="197">
        <v>69130498.977524906</v>
      </c>
      <c r="G149" s="197">
        <v>1600567411.0878122</v>
      </c>
      <c r="H149" s="197">
        <v>1979800567.2232599</v>
      </c>
      <c r="I149" s="197">
        <v>1510147630.6802008</v>
      </c>
      <c r="K149" s="143">
        <v>2027</v>
      </c>
      <c r="L149" s="143" t="s">
        <v>125</v>
      </c>
      <c r="M149" s="143" t="s">
        <v>280</v>
      </c>
      <c r="N149" s="143"/>
      <c r="O149" s="143"/>
      <c r="P149" s="143"/>
      <c r="Q149" s="143"/>
      <c r="R149" s="143"/>
      <c r="S149" s="143"/>
    </row>
    <row r="150" spans="2:19" x14ac:dyDescent="0.25">
      <c r="B150" s="143">
        <v>2032</v>
      </c>
      <c r="C150" s="196" t="s">
        <v>225</v>
      </c>
      <c r="D150" s="195">
        <v>210277624.54461545</v>
      </c>
      <c r="E150" s="195">
        <v>774373520.50007415</v>
      </c>
      <c r="F150" s="195">
        <v>56886188.30713138</v>
      </c>
      <c r="G150" s="195">
        <v>1165998159.8888574</v>
      </c>
      <c r="H150" s="195">
        <v>1688087829.0072973</v>
      </c>
      <c r="I150" s="195">
        <v>492045417.09868652</v>
      </c>
      <c r="K150" s="143">
        <v>2028</v>
      </c>
      <c r="L150" s="143" t="s">
        <v>278</v>
      </c>
      <c r="M150" s="143" t="s">
        <v>279</v>
      </c>
      <c r="N150" s="143"/>
      <c r="O150" s="143"/>
      <c r="P150" s="143"/>
      <c r="Q150" s="143"/>
      <c r="R150" s="143"/>
      <c r="S150" s="143"/>
    </row>
    <row r="151" spans="2:19" x14ac:dyDescent="0.25">
      <c r="B151" s="143">
        <v>2032</v>
      </c>
      <c r="C151" s="143" t="s">
        <v>77</v>
      </c>
      <c r="D151" s="195">
        <v>54533273.821853161</v>
      </c>
      <c r="E151" s="195">
        <v>337429170.37743467</v>
      </c>
      <c r="F151" s="195">
        <v>13632104.92400654</v>
      </c>
      <c r="G151" s="195">
        <v>305700709.22770059</v>
      </c>
      <c r="H151" s="195">
        <v>361737963.6952244</v>
      </c>
      <c r="I151" s="195">
        <v>566035188.79896033</v>
      </c>
      <c r="K151" s="143">
        <v>2028</v>
      </c>
      <c r="L151" s="143" t="s">
        <v>278</v>
      </c>
      <c r="M151" s="143" t="s">
        <v>280</v>
      </c>
      <c r="N151" s="143"/>
      <c r="O151" s="143"/>
      <c r="P151" s="143"/>
      <c r="Q151" s="143"/>
      <c r="R151" s="143"/>
      <c r="S151" s="143"/>
    </row>
    <row r="152" spans="2:19" x14ac:dyDescent="0.25">
      <c r="B152" s="143">
        <v>2032</v>
      </c>
      <c r="C152" s="143" t="s">
        <v>78</v>
      </c>
      <c r="D152" s="195">
        <v>3245903.993489455</v>
      </c>
      <c r="E152" s="195">
        <v>27626596.152763367</v>
      </c>
      <c r="F152" s="195">
        <v>748361.94282659877</v>
      </c>
      <c r="G152" s="195">
        <v>17139343.85536918</v>
      </c>
      <c r="H152" s="195">
        <v>5047212.2948246086</v>
      </c>
      <c r="I152" s="195">
        <v>44672962.468099341</v>
      </c>
      <c r="K152" s="143">
        <v>2028</v>
      </c>
      <c r="L152" s="143" t="s">
        <v>281</v>
      </c>
      <c r="M152" s="143" t="s">
        <v>279</v>
      </c>
      <c r="N152" s="143"/>
      <c r="O152" s="143"/>
      <c r="P152" s="143"/>
      <c r="Q152" s="143"/>
      <c r="R152" s="143"/>
      <c r="S152" s="143"/>
    </row>
    <row r="153" spans="2:19" x14ac:dyDescent="0.25">
      <c r="B153" s="143">
        <v>2032</v>
      </c>
      <c r="C153" s="143" t="s">
        <v>81</v>
      </c>
      <c r="D153" s="195">
        <v>0</v>
      </c>
      <c r="E153" s="195">
        <v>46616610.336332463</v>
      </c>
      <c r="F153" s="195">
        <v>0</v>
      </c>
      <c r="G153" s="195">
        <v>84039368.410987288</v>
      </c>
      <c r="H153" s="195">
        <v>16915914.853981331</v>
      </c>
      <c r="I153" s="195">
        <v>125799014.25444676</v>
      </c>
      <c r="K153" s="143">
        <v>2028</v>
      </c>
      <c r="L153" s="143" t="s">
        <v>281</v>
      </c>
      <c r="M153" s="143" t="s">
        <v>280</v>
      </c>
      <c r="N153" s="143"/>
      <c r="O153" s="143"/>
      <c r="P153" s="143"/>
      <c r="Q153" s="143"/>
      <c r="R153" s="143"/>
      <c r="S153" s="143"/>
    </row>
    <row r="154" spans="2:19" x14ac:dyDescent="0.25">
      <c r="B154" s="143">
        <v>2032</v>
      </c>
      <c r="C154" s="143" t="s">
        <v>233</v>
      </c>
      <c r="D154" s="195">
        <v>0</v>
      </c>
      <c r="E154" s="195">
        <v>325534010.74144578</v>
      </c>
      <c r="F154" s="195">
        <v>0</v>
      </c>
      <c r="G154" s="195">
        <v>25310523.802896284</v>
      </c>
      <c r="H154" s="195">
        <v>2832633.5801497353</v>
      </c>
      <c r="I154" s="195">
        <v>236867842.43698689</v>
      </c>
      <c r="K154" s="143">
        <v>2028</v>
      </c>
      <c r="L154" s="143" t="s">
        <v>282</v>
      </c>
      <c r="M154" s="143" t="s">
        <v>279</v>
      </c>
      <c r="N154" s="143"/>
      <c r="O154" s="143"/>
      <c r="P154" s="143"/>
      <c r="Q154" s="143"/>
      <c r="R154" s="143"/>
      <c r="S154" s="143"/>
    </row>
    <row r="155" spans="2:19" x14ac:dyDescent="0.25">
      <c r="B155" s="143">
        <v>2032</v>
      </c>
      <c r="C155" s="143" t="s">
        <v>234</v>
      </c>
      <c r="D155" s="195">
        <v>0</v>
      </c>
      <c r="E155" s="195">
        <v>111777678.87865874</v>
      </c>
      <c r="F155" s="195">
        <v>0</v>
      </c>
      <c r="G155" s="195">
        <v>1864652.9687857912</v>
      </c>
      <c r="H155" s="195">
        <v>3744369.6715225745</v>
      </c>
      <c r="I155" s="195">
        <v>81096279.67371121</v>
      </c>
      <c r="K155" s="143">
        <v>2028</v>
      </c>
      <c r="L155" s="143" t="s">
        <v>282</v>
      </c>
      <c r="M155" s="143" t="s">
        <v>280</v>
      </c>
      <c r="N155" s="143"/>
      <c r="O155" s="143"/>
      <c r="P155" s="143"/>
      <c r="Q155" s="143"/>
      <c r="R155" s="143"/>
      <c r="S155" s="143"/>
    </row>
    <row r="156" spans="2:19" x14ac:dyDescent="0.25">
      <c r="B156" s="143">
        <v>2032</v>
      </c>
      <c r="C156" s="143" t="s">
        <v>140</v>
      </c>
      <c r="D156" s="195">
        <v>0</v>
      </c>
      <c r="E156" s="195">
        <v>6245628.6293232059</v>
      </c>
      <c r="F156" s="195">
        <v>0</v>
      </c>
      <c r="G156" s="195">
        <v>747489.05962999421</v>
      </c>
      <c r="H156" s="195">
        <v>82439.529865337638</v>
      </c>
      <c r="I156" s="195">
        <v>764874.8215216354</v>
      </c>
      <c r="K156" s="143">
        <v>2028</v>
      </c>
      <c r="L156" s="143" t="s">
        <v>283</v>
      </c>
      <c r="M156" s="143" t="s">
        <v>279</v>
      </c>
      <c r="N156" s="143"/>
      <c r="O156" s="143"/>
      <c r="P156" s="143"/>
      <c r="Q156" s="143"/>
      <c r="R156" s="143"/>
      <c r="S156" s="143"/>
    </row>
    <row r="157" spans="2:19" x14ac:dyDescent="0.25">
      <c r="B157" s="143">
        <v>2032</v>
      </c>
      <c r="C157" s="143" t="s">
        <v>284</v>
      </c>
      <c r="D157" s="195">
        <v>0</v>
      </c>
      <c r="E157" s="195">
        <v>0</v>
      </c>
      <c r="F157" s="195">
        <v>0</v>
      </c>
      <c r="G157" s="195">
        <v>0</v>
      </c>
      <c r="H157" s="195">
        <v>0</v>
      </c>
      <c r="I157" s="195">
        <v>0</v>
      </c>
      <c r="K157" s="143">
        <v>2028</v>
      </c>
      <c r="L157" s="143" t="s">
        <v>283</v>
      </c>
      <c r="M157" s="143" t="s">
        <v>280</v>
      </c>
      <c r="N157" s="143"/>
      <c r="O157" s="143"/>
      <c r="P157" s="143"/>
      <c r="Q157" s="143"/>
      <c r="R157" s="143"/>
      <c r="S157" s="143"/>
    </row>
    <row r="158" spans="2:19" x14ac:dyDescent="0.25">
      <c r="B158" s="143">
        <v>2032</v>
      </c>
      <c r="C158" s="143" t="s">
        <v>125</v>
      </c>
      <c r="D158" s="195">
        <v>0</v>
      </c>
      <c r="E158" s="195">
        <v>1508811.4658036886</v>
      </c>
      <c r="F158" s="195">
        <v>0</v>
      </c>
      <c r="G158" s="195">
        <v>0</v>
      </c>
      <c r="H158" s="195">
        <v>0</v>
      </c>
      <c r="I158" s="195">
        <v>4463576.0922656916</v>
      </c>
      <c r="K158" s="143">
        <v>2028</v>
      </c>
      <c r="L158" s="143" t="s">
        <v>285</v>
      </c>
      <c r="M158" s="143" t="s">
        <v>279</v>
      </c>
      <c r="N158" s="143"/>
      <c r="O158" s="143"/>
      <c r="P158" s="143"/>
      <c r="Q158" s="143"/>
      <c r="R158" s="143"/>
      <c r="S158" s="143"/>
    </row>
    <row r="159" spans="2:19" x14ac:dyDescent="0.25">
      <c r="B159" s="143">
        <v>2032</v>
      </c>
      <c r="C159" s="196" t="s">
        <v>92</v>
      </c>
      <c r="D159" s="197">
        <v>268056802.35995805</v>
      </c>
      <c r="E159" s="197">
        <v>1631112027.0818362</v>
      </c>
      <c r="F159" s="197">
        <v>71266655.173964515</v>
      </c>
      <c r="G159" s="197">
        <v>1600800247.2142265</v>
      </c>
      <c r="H159" s="197">
        <v>2078448362.6328652</v>
      </c>
      <c r="I159" s="197">
        <v>1551745155.6446784</v>
      </c>
      <c r="K159" s="143">
        <v>2028</v>
      </c>
      <c r="L159" s="143" t="s">
        <v>285</v>
      </c>
      <c r="M159" s="143" t="s">
        <v>280</v>
      </c>
      <c r="N159" s="143"/>
      <c r="O159" s="143"/>
      <c r="P159" s="143"/>
      <c r="Q159" s="143"/>
      <c r="R159" s="143"/>
      <c r="S159" s="143"/>
    </row>
    <row r="160" spans="2:19" x14ac:dyDescent="0.25">
      <c r="B160" s="290" t="s">
        <v>287</v>
      </c>
      <c r="C160" s="290"/>
      <c r="D160" s="290"/>
      <c r="E160" s="290"/>
      <c r="F160" s="290"/>
      <c r="G160" s="290"/>
      <c r="H160" s="290"/>
      <c r="I160" s="290"/>
      <c r="K160" s="143">
        <v>2028</v>
      </c>
      <c r="L160" s="143" t="s">
        <v>286</v>
      </c>
      <c r="M160" s="143" t="s">
        <v>279</v>
      </c>
      <c r="N160" s="143"/>
      <c r="O160" s="143"/>
      <c r="P160" s="143"/>
      <c r="Q160" s="143"/>
      <c r="R160" s="143"/>
      <c r="S160" s="143"/>
    </row>
    <row r="161" spans="2:19" x14ac:dyDescent="0.25">
      <c r="B161" s="291"/>
      <c r="C161" s="291"/>
      <c r="D161" s="291"/>
      <c r="E161" s="291"/>
      <c r="F161" s="291"/>
      <c r="G161" s="291"/>
      <c r="H161" s="291"/>
      <c r="I161" s="291"/>
      <c r="K161" s="143">
        <v>2028</v>
      </c>
      <c r="L161" s="143" t="s">
        <v>286</v>
      </c>
      <c r="M161" s="143" t="s">
        <v>280</v>
      </c>
      <c r="N161" s="143"/>
      <c r="O161" s="143"/>
      <c r="P161" s="143"/>
      <c r="Q161" s="143"/>
      <c r="R161" s="143"/>
      <c r="S161" s="143"/>
    </row>
    <row r="162" spans="2:19" x14ac:dyDescent="0.25">
      <c r="B162" s="15" t="s">
        <v>288</v>
      </c>
      <c r="D162" s="130"/>
      <c r="E162" s="130"/>
      <c r="F162" s="130"/>
      <c r="G162" s="130"/>
      <c r="H162" s="130"/>
      <c r="I162" s="130"/>
      <c r="K162" s="143">
        <v>2028</v>
      </c>
      <c r="L162" s="143" t="s">
        <v>125</v>
      </c>
      <c r="M162" s="143" t="s">
        <v>279</v>
      </c>
      <c r="N162" s="143"/>
      <c r="O162" s="143"/>
      <c r="P162" s="143"/>
      <c r="Q162" s="143"/>
      <c r="R162" s="143"/>
      <c r="S162" s="143"/>
    </row>
    <row r="163" spans="2:19" ht="26.25" x14ac:dyDescent="0.25">
      <c r="B163" s="126" t="s">
        <v>74</v>
      </c>
      <c r="C163" s="126" t="s">
        <v>220</v>
      </c>
      <c r="D163" s="126" t="s">
        <v>273</v>
      </c>
      <c r="E163" s="126" t="s">
        <v>274</v>
      </c>
      <c r="F163" s="126" t="s">
        <v>275</v>
      </c>
      <c r="G163" s="126" t="s">
        <v>276</v>
      </c>
      <c r="H163" s="126" t="s">
        <v>277</v>
      </c>
      <c r="I163" s="126" t="s">
        <v>125</v>
      </c>
      <c r="K163" s="143">
        <v>2028</v>
      </c>
      <c r="L163" s="143" t="s">
        <v>125</v>
      </c>
      <c r="M163" s="143" t="s">
        <v>280</v>
      </c>
      <c r="N163" s="143"/>
      <c r="O163" s="143"/>
      <c r="P163" s="143"/>
      <c r="Q163" s="143"/>
      <c r="R163" s="143"/>
      <c r="S163" s="143"/>
    </row>
    <row r="164" spans="2:19" x14ac:dyDescent="0.25">
      <c r="B164" s="139">
        <v>2018</v>
      </c>
      <c r="C164" s="139" t="s">
        <v>225</v>
      </c>
      <c r="D164" s="198">
        <v>0.73202973230895929</v>
      </c>
      <c r="E164" s="198">
        <v>0.49694389841112874</v>
      </c>
      <c r="F164" s="198">
        <v>0.9246908216498656</v>
      </c>
      <c r="G164" s="198">
        <v>0.69840285546288317</v>
      </c>
      <c r="H164" s="198">
        <v>0.87031249769505381</v>
      </c>
      <c r="I164" s="198">
        <v>0.6331377521122824</v>
      </c>
      <c r="K164" s="143">
        <v>2029</v>
      </c>
      <c r="L164" s="143" t="s">
        <v>278</v>
      </c>
      <c r="M164" s="143" t="s">
        <v>279</v>
      </c>
      <c r="N164" s="143"/>
      <c r="O164" s="143"/>
      <c r="P164" s="143"/>
      <c r="Q164" s="143"/>
      <c r="R164" s="143"/>
      <c r="S164" s="143"/>
    </row>
    <row r="165" spans="2:19" x14ac:dyDescent="0.25">
      <c r="B165" s="139">
        <v>2018</v>
      </c>
      <c r="C165" s="139" t="s">
        <v>77</v>
      </c>
      <c r="D165" s="198">
        <v>0.19203874465071133</v>
      </c>
      <c r="E165" s="198">
        <v>0.1982367054373054</v>
      </c>
      <c r="F165" s="198">
        <v>0.24843941816456017</v>
      </c>
      <c r="G165" s="198">
        <v>0.22681752763137614</v>
      </c>
      <c r="H165" s="198">
        <v>0.11608269387035612</v>
      </c>
      <c r="I165" s="198">
        <v>0.20183869978271096</v>
      </c>
      <c r="K165" s="143">
        <v>2029</v>
      </c>
      <c r="L165" s="143" t="s">
        <v>278</v>
      </c>
      <c r="M165" s="143" t="s">
        <v>280</v>
      </c>
      <c r="N165" s="143"/>
      <c r="O165" s="143"/>
      <c r="P165" s="143"/>
      <c r="Q165" s="143"/>
      <c r="R165" s="143"/>
      <c r="S165" s="143"/>
    </row>
    <row r="166" spans="2:19" x14ac:dyDescent="0.25">
      <c r="B166" s="139">
        <v>2018</v>
      </c>
      <c r="C166" s="139" t="s">
        <v>78</v>
      </c>
      <c r="D166" s="198">
        <v>1.1847567330096528E-2</v>
      </c>
      <c r="E166" s="198">
        <v>1.7941443515261866E-2</v>
      </c>
      <c r="F166" s="198">
        <v>1.5708522158966155E-2</v>
      </c>
      <c r="G166" s="198">
        <v>9.729049232214123E-3</v>
      </c>
      <c r="H166" s="198">
        <v>2.4814446214891529E-3</v>
      </c>
      <c r="I166" s="198">
        <v>1.7931074591805048E-2</v>
      </c>
      <c r="K166" s="143">
        <v>2029</v>
      </c>
      <c r="L166" s="143" t="s">
        <v>281</v>
      </c>
      <c r="M166" s="143" t="s">
        <v>279</v>
      </c>
      <c r="N166" s="143"/>
      <c r="O166" s="143"/>
      <c r="P166" s="143"/>
      <c r="Q166" s="143"/>
      <c r="R166" s="143"/>
      <c r="S166" s="143"/>
    </row>
    <row r="167" spans="2:19" x14ac:dyDescent="0.25">
      <c r="B167" s="139">
        <v>2018</v>
      </c>
      <c r="C167" s="139" t="s">
        <v>81</v>
      </c>
      <c r="D167" s="198">
        <v>3.6468951647788245E-3</v>
      </c>
      <c r="E167" s="198">
        <v>2.3558451542448611E-2</v>
      </c>
      <c r="F167" s="198">
        <v>-1.0746452217736863E-2</v>
      </c>
      <c r="G167" s="198">
        <v>4.1831665463122794E-2</v>
      </c>
      <c r="H167" s="198">
        <v>6.14055809671318E-3</v>
      </c>
      <c r="I167" s="198">
        <v>1.3022256529912917E-2</v>
      </c>
      <c r="K167" s="143">
        <v>2029</v>
      </c>
      <c r="L167" s="143" t="s">
        <v>281</v>
      </c>
      <c r="M167" s="143" t="s">
        <v>280</v>
      </c>
      <c r="N167" s="143"/>
      <c r="O167" s="143"/>
      <c r="P167" s="143"/>
      <c r="Q167" s="143"/>
      <c r="R167" s="143"/>
      <c r="S167" s="143"/>
    </row>
    <row r="168" spans="2:19" x14ac:dyDescent="0.25">
      <c r="B168" s="139">
        <v>2018</v>
      </c>
      <c r="C168" s="139" t="s">
        <v>233</v>
      </c>
      <c r="D168" s="198">
        <v>2.3445027405213367E-2</v>
      </c>
      <c r="E168" s="198">
        <v>0.1497193622962123</v>
      </c>
      <c r="F168" s="198">
        <v>-6.9086402369599467E-2</v>
      </c>
      <c r="G168" s="198">
        <v>1.5827409716351517E-2</v>
      </c>
      <c r="H168" s="198">
        <v>1.8080789583078472E-3</v>
      </c>
      <c r="I168" s="198">
        <v>8.1047744406152519E-2</v>
      </c>
      <c r="K168" s="143">
        <v>2029</v>
      </c>
      <c r="L168" s="143" t="s">
        <v>282</v>
      </c>
      <c r="M168" s="143" t="s">
        <v>279</v>
      </c>
      <c r="N168" s="143"/>
      <c r="O168" s="143"/>
      <c r="P168" s="143"/>
      <c r="Q168" s="143"/>
      <c r="R168" s="143"/>
      <c r="S168" s="143"/>
    </row>
    <row r="169" spans="2:19" x14ac:dyDescent="0.25">
      <c r="B169" s="139">
        <v>2018</v>
      </c>
      <c r="C169" s="139" t="s">
        <v>234</v>
      </c>
      <c r="D169" s="198">
        <v>3.6405269717863099E-2</v>
      </c>
      <c r="E169" s="198">
        <v>0.10980972612374233</v>
      </c>
      <c r="F169" s="198">
        <v>-0.10727686808089684</v>
      </c>
      <c r="G169" s="198">
        <v>7.0475105976255011E-3</v>
      </c>
      <c r="H169" s="198">
        <v>3.121005504130608E-3</v>
      </c>
      <c r="I169" s="198">
        <v>5.2123546958327209E-2</v>
      </c>
      <c r="K169" s="143">
        <v>2029</v>
      </c>
      <c r="L169" s="143" t="s">
        <v>282</v>
      </c>
      <c r="M169" s="143" t="s">
        <v>280</v>
      </c>
      <c r="N169" s="143"/>
      <c r="O169" s="143"/>
      <c r="P169" s="143"/>
      <c r="Q169" s="143"/>
      <c r="R169" s="143"/>
      <c r="S169" s="143"/>
    </row>
    <row r="170" spans="2:19" x14ac:dyDescent="0.25">
      <c r="B170" s="139">
        <v>2018</v>
      </c>
      <c r="C170" s="139" t="s">
        <v>140</v>
      </c>
      <c r="D170" s="198">
        <v>5.3094471679441147E-4</v>
      </c>
      <c r="E170" s="198">
        <v>3.4298313543868601E-3</v>
      </c>
      <c r="F170" s="198">
        <v>-1.564556087160519E-3</v>
      </c>
      <c r="G170" s="198">
        <v>3.4398189642661597E-4</v>
      </c>
      <c r="H170" s="198">
        <v>5.3721253949459663E-5</v>
      </c>
      <c r="I170" s="198">
        <v>6.6396229442225007E-4</v>
      </c>
      <c r="K170" s="143">
        <v>2029</v>
      </c>
      <c r="L170" s="143" t="s">
        <v>283</v>
      </c>
      <c r="M170" s="143" t="s">
        <v>279</v>
      </c>
      <c r="N170" s="143"/>
      <c r="O170" s="143"/>
      <c r="P170" s="143"/>
      <c r="Q170" s="143"/>
      <c r="R170" s="143"/>
      <c r="S170" s="143"/>
    </row>
    <row r="171" spans="2:19" x14ac:dyDescent="0.25">
      <c r="B171" s="139">
        <v>2018</v>
      </c>
      <c r="C171" s="139" t="s">
        <v>284</v>
      </c>
      <c r="D171" s="198">
        <v>0</v>
      </c>
      <c r="E171" s="198">
        <v>0</v>
      </c>
      <c r="F171" s="198">
        <v>0</v>
      </c>
      <c r="G171" s="198">
        <v>0</v>
      </c>
      <c r="H171" s="198">
        <v>0</v>
      </c>
      <c r="I171" s="198">
        <v>0</v>
      </c>
      <c r="K171" s="143">
        <v>2029</v>
      </c>
      <c r="L171" s="143" t="s">
        <v>283</v>
      </c>
      <c r="M171" s="143" t="s">
        <v>280</v>
      </c>
      <c r="N171" s="143"/>
      <c r="O171" s="143"/>
      <c r="P171" s="143"/>
      <c r="Q171" s="143"/>
      <c r="R171" s="143"/>
      <c r="S171" s="143"/>
    </row>
    <row r="172" spans="2:19" x14ac:dyDescent="0.25">
      <c r="B172" s="139">
        <v>2018</v>
      </c>
      <c r="C172" s="139" t="s">
        <v>125</v>
      </c>
      <c r="D172" s="198">
        <v>5.5818705583232669E-5</v>
      </c>
      <c r="E172" s="198">
        <v>3.6058131951389517E-4</v>
      </c>
      <c r="F172" s="198">
        <v>-1.6448321799853862E-4</v>
      </c>
      <c r="G172" s="198">
        <v>0</v>
      </c>
      <c r="H172" s="198">
        <v>0</v>
      </c>
      <c r="I172" s="198">
        <v>2.3496332438669454E-4</v>
      </c>
      <c r="K172" s="143">
        <v>2029</v>
      </c>
      <c r="L172" s="143" t="s">
        <v>285</v>
      </c>
      <c r="M172" s="143" t="s">
        <v>279</v>
      </c>
      <c r="N172" s="143"/>
      <c r="O172" s="143"/>
      <c r="P172" s="143"/>
      <c r="Q172" s="143"/>
      <c r="R172" s="143"/>
      <c r="S172" s="143"/>
    </row>
    <row r="173" spans="2:19" x14ac:dyDescent="0.25">
      <c r="B173" s="139">
        <v>2018</v>
      </c>
      <c r="C173" s="199" t="s">
        <v>92</v>
      </c>
      <c r="D173" s="200">
        <v>1</v>
      </c>
      <c r="E173" s="200">
        <v>1</v>
      </c>
      <c r="F173" s="200">
        <v>1</v>
      </c>
      <c r="G173" s="200">
        <v>1</v>
      </c>
      <c r="H173" s="200">
        <v>1</v>
      </c>
      <c r="I173" s="200">
        <v>1</v>
      </c>
      <c r="K173" s="143">
        <v>2029</v>
      </c>
      <c r="L173" s="143" t="s">
        <v>285</v>
      </c>
      <c r="M173" s="143" t="s">
        <v>280</v>
      </c>
      <c r="N173" s="143"/>
      <c r="O173" s="143"/>
      <c r="P173" s="143"/>
      <c r="Q173" s="143"/>
      <c r="R173" s="143"/>
      <c r="S173" s="143"/>
    </row>
    <row r="174" spans="2:19" x14ac:dyDescent="0.25">
      <c r="B174" s="139">
        <v>2019</v>
      </c>
      <c r="C174" s="139" t="s">
        <v>225</v>
      </c>
      <c r="D174" s="198">
        <v>0.71714644022503127</v>
      </c>
      <c r="E174" s="198">
        <v>0.49607961194337757</v>
      </c>
      <c r="F174" s="198">
        <v>0.9233344719095713</v>
      </c>
      <c r="G174" s="198">
        <v>0.69933989402905283</v>
      </c>
      <c r="H174" s="198">
        <v>0.87039885450347609</v>
      </c>
      <c r="I174" s="198">
        <v>0.60569938589879768</v>
      </c>
      <c r="K174" s="143">
        <v>2029</v>
      </c>
      <c r="L174" s="143" t="s">
        <v>286</v>
      </c>
      <c r="M174" s="143" t="s">
        <v>279</v>
      </c>
      <c r="N174" s="143"/>
      <c r="O174" s="143"/>
      <c r="P174" s="143"/>
      <c r="Q174" s="143"/>
      <c r="R174" s="143"/>
      <c r="S174" s="143"/>
    </row>
    <row r="175" spans="2:19" x14ac:dyDescent="0.25">
      <c r="B175" s="139">
        <v>2019</v>
      </c>
      <c r="C175" s="139" t="s">
        <v>77</v>
      </c>
      <c r="D175" s="198">
        <v>0.19036550493621648</v>
      </c>
      <c r="E175" s="198">
        <v>0.19821625977834734</v>
      </c>
      <c r="F175" s="198">
        <v>0.24811319979179958</v>
      </c>
      <c r="G175" s="198">
        <v>0.22620349538027534</v>
      </c>
      <c r="H175" s="198">
        <v>0.11609421218243629</v>
      </c>
      <c r="I175" s="198">
        <v>0.2306093525807956</v>
      </c>
      <c r="K175" s="143">
        <v>2029</v>
      </c>
      <c r="L175" s="143" t="s">
        <v>286</v>
      </c>
      <c r="M175" s="143" t="s">
        <v>280</v>
      </c>
      <c r="N175" s="143"/>
      <c r="O175" s="143"/>
      <c r="P175" s="143"/>
      <c r="Q175" s="143"/>
      <c r="R175" s="143"/>
      <c r="S175" s="143"/>
    </row>
    <row r="176" spans="2:19" x14ac:dyDescent="0.25">
      <c r="B176" s="139">
        <v>2019</v>
      </c>
      <c r="C176" s="139" t="s">
        <v>78</v>
      </c>
      <c r="D176" s="198">
        <v>1.198763244747875E-2</v>
      </c>
      <c r="E176" s="198">
        <v>1.7959744000366044E-2</v>
      </c>
      <c r="F176" s="198">
        <v>1.5691128097950712E-2</v>
      </c>
      <c r="G176" s="198">
        <v>9.6923548411738444E-3</v>
      </c>
      <c r="H176" s="198">
        <v>2.4816908429766715E-3</v>
      </c>
      <c r="I176" s="198">
        <v>2.0125296384771323E-2</v>
      </c>
      <c r="K176" s="143">
        <v>2029</v>
      </c>
      <c r="L176" s="143" t="s">
        <v>125</v>
      </c>
      <c r="M176" s="143" t="s">
        <v>279</v>
      </c>
      <c r="N176" s="143"/>
      <c r="O176" s="143"/>
      <c r="P176" s="143"/>
      <c r="Q176" s="143"/>
      <c r="R176" s="143"/>
      <c r="S176" s="143"/>
    </row>
    <row r="177" spans="2:19" x14ac:dyDescent="0.25">
      <c r="B177" s="139">
        <v>2019</v>
      </c>
      <c r="C177" s="139" t="s">
        <v>81</v>
      </c>
      <c r="D177" s="198">
        <v>4.5811248373750068E-3</v>
      </c>
      <c r="E177" s="198">
        <v>2.3629589325414018E-2</v>
      </c>
      <c r="F177" s="198">
        <v>-1.0649710626737745E-2</v>
      </c>
      <c r="G177" s="198">
        <v>4.1650526343210245E-2</v>
      </c>
      <c r="H177" s="198">
        <v>6.1411673939490222E-3</v>
      </c>
      <c r="I177" s="198">
        <v>2.1907845761798168E-2</v>
      </c>
      <c r="K177" s="143">
        <v>2029</v>
      </c>
      <c r="L177" s="143" t="s">
        <v>125</v>
      </c>
      <c r="M177" s="143" t="s">
        <v>280</v>
      </c>
      <c r="N177" s="143"/>
      <c r="O177" s="143"/>
      <c r="P177" s="143"/>
      <c r="Q177" s="143"/>
      <c r="R177" s="143"/>
      <c r="S177" s="143"/>
    </row>
    <row r="178" spans="2:19" x14ac:dyDescent="0.25">
      <c r="B178" s="139">
        <v>2019</v>
      </c>
      <c r="C178" s="139" t="s">
        <v>233</v>
      </c>
      <c r="D178" s="198">
        <v>2.945096925084615E-2</v>
      </c>
      <c r="E178" s="198">
        <v>0.1501715281328708</v>
      </c>
      <c r="F178" s="198">
        <v>-6.8464473537067264E-2</v>
      </c>
      <c r="G178" s="198">
        <v>1.5748688397299551E-2</v>
      </c>
      <c r="H178" s="198">
        <v>1.7497582197391435E-3</v>
      </c>
      <c r="I178" s="198">
        <v>8.1286714579601585E-2</v>
      </c>
      <c r="K178" s="143">
        <v>2030</v>
      </c>
      <c r="L178" s="143" t="s">
        <v>278</v>
      </c>
      <c r="M178" s="143" t="s">
        <v>279</v>
      </c>
      <c r="N178" s="143"/>
      <c r="O178" s="143"/>
      <c r="P178" s="143"/>
      <c r="Q178" s="143"/>
      <c r="R178" s="143"/>
      <c r="S178" s="143"/>
    </row>
    <row r="179" spans="2:19" x14ac:dyDescent="0.25">
      <c r="B179" s="139">
        <v>2019</v>
      </c>
      <c r="C179" s="139" t="s">
        <v>234</v>
      </c>
      <c r="D179" s="198">
        <v>4.5731252964589526E-2</v>
      </c>
      <c r="E179" s="198">
        <v>0.11014140850577293</v>
      </c>
      <c r="F179" s="198">
        <v>-0.10631114146849731</v>
      </c>
      <c r="G179" s="198">
        <v>7.0227953703698139E-3</v>
      </c>
      <c r="H179" s="198">
        <v>3.0827443276719127E-3</v>
      </c>
      <c r="I179" s="198">
        <v>3.9579909826757138E-2</v>
      </c>
      <c r="K179" s="143">
        <v>2030</v>
      </c>
      <c r="L179" s="143" t="s">
        <v>278</v>
      </c>
      <c r="M179" s="143" t="s">
        <v>280</v>
      </c>
      <c r="N179" s="143"/>
      <c r="O179" s="143"/>
      <c r="P179" s="143"/>
      <c r="Q179" s="143"/>
      <c r="R179" s="143"/>
      <c r="S179" s="143"/>
    </row>
    <row r="180" spans="2:19" x14ac:dyDescent="0.25">
      <c r="B180" s="139">
        <v>2019</v>
      </c>
      <c r="C180" s="139" t="s">
        <v>140</v>
      </c>
      <c r="D180" s="198">
        <v>6.6695748560883898E-4</v>
      </c>
      <c r="E180" s="198">
        <v>3.440188172535824E-3</v>
      </c>
      <c r="F180" s="198">
        <v>-1.5504716579914717E-3</v>
      </c>
      <c r="G180" s="198">
        <v>3.4224563861840612E-4</v>
      </c>
      <c r="H180" s="198">
        <v>5.1572529750881461E-5</v>
      </c>
      <c r="I180" s="198">
        <v>3.4945144378910255E-4</v>
      </c>
      <c r="K180" s="143">
        <v>2030</v>
      </c>
      <c r="L180" s="143" t="s">
        <v>281</v>
      </c>
      <c r="M180" s="143" t="s">
        <v>279</v>
      </c>
      <c r="N180" s="143"/>
      <c r="O180" s="143"/>
      <c r="P180" s="143"/>
      <c r="Q180" s="143"/>
      <c r="R180" s="143"/>
      <c r="S180" s="143"/>
    </row>
    <row r="181" spans="2:19" x14ac:dyDescent="0.25">
      <c r="B181" s="139">
        <v>2019</v>
      </c>
      <c r="C181" s="139" t="s">
        <v>284</v>
      </c>
      <c r="D181" s="198">
        <v>0</v>
      </c>
      <c r="E181" s="198">
        <v>0</v>
      </c>
      <c r="F181" s="198">
        <v>0</v>
      </c>
      <c r="G181" s="198">
        <v>0</v>
      </c>
      <c r="H181" s="198">
        <v>0</v>
      </c>
      <c r="I181" s="198">
        <v>0</v>
      </c>
      <c r="K181" s="143">
        <v>2030</v>
      </c>
      <c r="L181" s="143" t="s">
        <v>281</v>
      </c>
      <c r="M181" s="143" t="s">
        <v>280</v>
      </c>
      <c r="N181" s="143"/>
      <c r="O181" s="143"/>
      <c r="P181" s="143"/>
      <c r="Q181" s="143"/>
      <c r="R181" s="143"/>
      <c r="S181" s="143"/>
    </row>
    <row r="182" spans="2:19" x14ac:dyDescent="0.25">
      <c r="B182" s="139">
        <v>2019</v>
      </c>
      <c r="C182" s="139" t="s">
        <v>125</v>
      </c>
      <c r="D182" s="198">
        <v>7.0117852853875093E-5</v>
      </c>
      <c r="E182" s="198">
        <v>3.6167014131539344E-4</v>
      </c>
      <c r="F182" s="198">
        <v>-1.6300250902785427E-4</v>
      </c>
      <c r="G182" s="198">
        <v>0</v>
      </c>
      <c r="H182" s="198">
        <v>0</v>
      </c>
      <c r="I182" s="198">
        <v>4.4204352368925118E-4</v>
      </c>
      <c r="K182" s="143">
        <v>2030</v>
      </c>
      <c r="L182" s="143" t="s">
        <v>282</v>
      </c>
      <c r="M182" s="143" t="s">
        <v>279</v>
      </c>
      <c r="N182" s="143"/>
      <c r="O182" s="143"/>
      <c r="P182" s="143"/>
      <c r="Q182" s="143"/>
      <c r="R182" s="143"/>
      <c r="S182" s="143"/>
    </row>
    <row r="183" spans="2:19" x14ac:dyDescent="0.25">
      <c r="B183" s="139">
        <v>2019</v>
      </c>
      <c r="C183" s="199" t="s">
        <v>92</v>
      </c>
      <c r="D183" s="200">
        <v>1</v>
      </c>
      <c r="E183" s="200">
        <v>1</v>
      </c>
      <c r="F183" s="200">
        <v>1</v>
      </c>
      <c r="G183" s="200">
        <v>1</v>
      </c>
      <c r="H183" s="200">
        <v>1</v>
      </c>
      <c r="I183" s="200">
        <v>1</v>
      </c>
      <c r="K183" s="143">
        <v>2030</v>
      </c>
      <c r="L183" s="143" t="s">
        <v>282</v>
      </c>
      <c r="M183" s="143" t="s">
        <v>280</v>
      </c>
      <c r="N183" s="143"/>
      <c r="O183" s="143"/>
      <c r="P183" s="143"/>
      <c r="Q183" s="143"/>
      <c r="R183" s="143"/>
      <c r="S183" s="143"/>
    </row>
    <row r="184" spans="2:19" x14ac:dyDescent="0.25">
      <c r="B184" s="143">
        <v>2020</v>
      </c>
      <c r="C184" s="143" t="s">
        <v>225</v>
      </c>
      <c r="D184" s="201">
        <v>0.80435811112777833</v>
      </c>
      <c r="E184" s="201">
        <v>0.50406066369372893</v>
      </c>
      <c r="F184" s="201">
        <v>0.72017624782341871</v>
      </c>
      <c r="G184" s="201">
        <v>0.70015507139778843</v>
      </c>
      <c r="H184" s="201">
        <v>0.87051321507894464</v>
      </c>
      <c r="I184" s="201">
        <v>0.58819453609172789</v>
      </c>
      <c r="K184" s="143">
        <v>2030</v>
      </c>
      <c r="L184" s="143" t="s">
        <v>283</v>
      </c>
      <c r="M184" s="143" t="s">
        <v>279</v>
      </c>
      <c r="N184" s="143"/>
      <c r="O184" s="143"/>
      <c r="P184" s="143"/>
      <c r="Q184" s="143"/>
      <c r="R184" s="143"/>
      <c r="S184" s="143"/>
    </row>
    <row r="185" spans="2:19" x14ac:dyDescent="0.25">
      <c r="B185" s="143">
        <v>2020</v>
      </c>
      <c r="C185" s="143" t="s">
        <v>77</v>
      </c>
      <c r="D185" s="201">
        <v>0.22520562143013267</v>
      </c>
      <c r="E185" s="201">
        <v>0.20733006483619451</v>
      </c>
      <c r="F185" s="201">
        <v>0.24360638210924038</v>
      </c>
      <c r="G185" s="201">
        <v>0.22567971028621234</v>
      </c>
      <c r="H185" s="201">
        <v>0.11610946565025169</v>
      </c>
      <c r="I185" s="201">
        <v>0.27575721400323938</v>
      </c>
      <c r="K185" s="143">
        <v>2030</v>
      </c>
      <c r="L185" s="143" t="s">
        <v>283</v>
      </c>
      <c r="M185" s="143" t="s">
        <v>280</v>
      </c>
      <c r="N185" s="143"/>
      <c r="O185" s="143"/>
      <c r="P185" s="143"/>
      <c r="Q185" s="143"/>
      <c r="R185" s="143"/>
      <c r="S185" s="143"/>
    </row>
    <row r="186" spans="2:19" x14ac:dyDescent="0.25">
      <c r="B186" s="143">
        <v>2020</v>
      </c>
      <c r="C186" s="143" t="s">
        <v>78</v>
      </c>
      <c r="D186" s="201">
        <v>1.4895917541457606E-2</v>
      </c>
      <c r="E186" s="201">
        <v>1.6807715257490263E-2</v>
      </c>
      <c r="F186" s="201">
        <v>1.7904163932241385E-2</v>
      </c>
      <c r="G186" s="201">
        <v>9.6592127033117946E-3</v>
      </c>
      <c r="H186" s="201">
        <v>2.482016909114591E-3</v>
      </c>
      <c r="I186" s="201">
        <v>1.9396248285971075E-2</v>
      </c>
      <c r="K186" s="143">
        <v>2030</v>
      </c>
      <c r="L186" s="143" t="s">
        <v>285</v>
      </c>
      <c r="M186" s="143" t="s">
        <v>279</v>
      </c>
      <c r="N186" s="143"/>
      <c r="O186" s="143"/>
      <c r="P186" s="143"/>
      <c r="Q186" s="143"/>
      <c r="R186" s="143"/>
      <c r="S186" s="143"/>
    </row>
    <row r="187" spans="2:19" x14ac:dyDescent="0.25">
      <c r="B187" s="143">
        <v>2020</v>
      </c>
      <c r="C187" s="143" t="s">
        <v>81</v>
      </c>
      <c r="D187" s="201">
        <v>-3.2538313521398759E-3</v>
      </c>
      <c r="E187" s="201">
        <v>2.6288668240486195E-2</v>
      </c>
      <c r="F187" s="201">
        <v>1.3402733522959729E-3</v>
      </c>
      <c r="G187" s="201">
        <v>4.1487126463872835E-2</v>
      </c>
      <c r="H187" s="201">
        <v>6.1419742739599343E-3</v>
      </c>
      <c r="I187" s="201">
        <v>2.1463048435314637E-2</v>
      </c>
      <c r="K187" s="143">
        <v>2030</v>
      </c>
      <c r="L187" s="143" t="s">
        <v>285</v>
      </c>
      <c r="M187" s="143" t="s">
        <v>280</v>
      </c>
      <c r="N187" s="143"/>
      <c r="O187" s="143"/>
      <c r="P187" s="143"/>
      <c r="Q187" s="143"/>
      <c r="R187" s="143"/>
      <c r="S187" s="143"/>
    </row>
    <row r="188" spans="2:19" x14ac:dyDescent="0.25">
      <c r="B188" s="143">
        <v>2020</v>
      </c>
      <c r="C188" s="143" t="s">
        <v>233</v>
      </c>
      <c r="D188" s="201">
        <v>-2.2285986494719856E-2</v>
      </c>
      <c r="E188" s="201">
        <v>0.1782016640904302</v>
      </c>
      <c r="F188" s="201">
        <v>9.179736315730519E-3</v>
      </c>
      <c r="G188" s="201">
        <v>1.5677753766386644E-2</v>
      </c>
      <c r="H188" s="201">
        <v>1.619549700535959E-3</v>
      </c>
      <c r="I188" s="201">
        <v>8.4135247455797882E-2</v>
      </c>
      <c r="K188" s="143">
        <v>2030</v>
      </c>
      <c r="L188" s="143" t="s">
        <v>286</v>
      </c>
      <c r="M188" s="143" t="s">
        <v>279</v>
      </c>
      <c r="N188" s="143"/>
      <c r="O188" s="143"/>
      <c r="P188" s="143"/>
      <c r="Q188" s="143"/>
      <c r="R188" s="143"/>
      <c r="S188" s="143"/>
    </row>
    <row r="189" spans="2:19" x14ac:dyDescent="0.25">
      <c r="B189" s="143">
        <v>2020</v>
      </c>
      <c r="C189" s="143" t="s">
        <v>234</v>
      </c>
      <c r="D189" s="201">
        <v>-1.8374646398503551E-2</v>
      </c>
      <c r="E189" s="201">
        <v>6.290650572197673E-2</v>
      </c>
      <c r="F189" s="201">
        <v>7.5686310261838079E-3</v>
      </c>
      <c r="G189" s="201">
        <v>7.0004564650921275E-3</v>
      </c>
      <c r="H189" s="201">
        <v>3.0850513016910273E-3</v>
      </c>
      <c r="I189" s="201">
        <v>1.0546295473899001E-2</v>
      </c>
      <c r="K189" s="143">
        <v>2030</v>
      </c>
      <c r="L189" s="143" t="s">
        <v>286</v>
      </c>
      <c r="M189" s="143" t="s">
        <v>280</v>
      </c>
      <c r="N189" s="143"/>
      <c r="O189" s="143"/>
      <c r="P189" s="143"/>
      <c r="Q189" s="143"/>
      <c r="R189" s="143"/>
      <c r="S189" s="143"/>
    </row>
    <row r="190" spans="2:19" x14ac:dyDescent="0.25">
      <c r="B190" s="143">
        <v>2020</v>
      </c>
      <c r="C190" s="143" t="s">
        <v>140</v>
      </c>
      <c r="D190" s="201">
        <v>-4.4082916467992796E-4</v>
      </c>
      <c r="E190" s="201">
        <v>3.5615895253390808E-3</v>
      </c>
      <c r="F190" s="201">
        <v>1.8158027211423889E-4</v>
      </c>
      <c r="G190" s="201">
        <v>3.4066891733607464E-4</v>
      </c>
      <c r="H190" s="201">
        <v>4.8727085502356798E-5</v>
      </c>
      <c r="I190" s="201">
        <v>-2.3111618749090978E-5</v>
      </c>
      <c r="K190" s="143">
        <v>2030</v>
      </c>
      <c r="L190" s="143" t="s">
        <v>125</v>
      </c>
      <c r="M190" s="143" t="s">
        <v>279</v>
      </c>
      <c r="N190" s="143"/>
      <c r="O190" s="143"/>
      <c r="P190" s="143"/>
      <c r="Q190" s="143"/>
      <c r="R190" s="143"/>
      <c r="S190" s="143"/>
    </row>
    <row r="191" spans="2:19" x14ac:dyDescent="0.25">
      <c r="B191" s="143">
        <v>2020</v>
      </c>
      <c r="C191" s="143" t="s">
        <v>284</v>
      </c>
      <c r="D191" s="201">
        <v>0</v>
      </c>
      <c r="E191" s="201">
        <v>0</v>
      </c>
      <c r="F191" s="201">
        <v>0</v>
      </c>
      <c r="G191" s="201">
        <v>0</v>
      </c>
      <c r="H191" s="201">
        <v>0</v>
      </c>
      <c r="I191" s="201">
        <v>0</v>
      </c>
      <c r="K191" s="143">
        <v>2030</v>
      </c>
      <c r="L191" s="143" t="s">
        <v>125</v>
      </c>
      <c r="M191" s="143" t="s">
        <v>280</v>
      </c>
      <c r="N191" s="143"/>
      <c r="O191" s="143"/>
      <c r="P191" s="143"/>
      <c r="Q191" s="143"/>
      <c r="R191" s="143"/>
      <c r="S191" s="143"/>
    </row>
    <row r="192" spans="2:19" x14ac:dyDescent="0.25">
      <c r="B192" s="143">
        <v>2020</v>
      </c>
      <c r="C192" s="143" t="s">
        <v>125</v>
      </c>
      <c r="D192" s="201">
        <v>-1.0435668932530269E-4</v>
      </c>
      <c r="E192" s="201">
        <v>8.4312863435413753E-4</v>
      </c>
      <c r="F192" s="201">
        <v>4.2985168774819833E-5</v>
      </c>
      <c r="G192" s="201">
        <v>0</v>
      </c>
      <c r="H192" s="201">
        <v>0</v>
      </c>
      <c r="I192" s="201">
        <v>5.3052187279928852E-4</v>
      </c>
      <c r="K192" s="143">
        <v>2031</v>
      </c>
      <c r="L192" s="143" t="s">
        <v>278</v>
      </c>
      <c r="M192" s="143" t="s">
        <v>279</v>
      </c>
      <c r="N192" s="143"/>
      <c r="O192" s="143"/>
      <c r="P192" s="143"/>
      <c r="Q192" s="143"/>
      <c r="R192" s="143"/>
      <c r="S192" s="143"/>
    </row>
    <row r="193" spans="2:19" x14ac:dyDescent="0.25">
      <c r="B193" s="143">
        <v>2020</v>
      </c>
      <c r="C193" s="196" t="s">
        <v>92</v>
      </c>
      <c r="D193" s="202">
        <v>1</v>
      </c>
      <c r="E193" s="202">
        <v>1</v>
      </c>
      <c r="F193" s="202">
        <v>1</v>
      </c>
      <c r="G193" s="202">
        <v>1</v>
      </c>
      <c r="H193" s="202">
        <v>1</v>
      </c>
      <c r="I193" s="202">
        <v>1</v>
      </c>
      <c r="K193" s="143">
        <v>2031</v>
      </c>
      <c r="L193" s="143" t="s">
        <v>278</v>
      </c>
      <c r="M193" s="143" t="s">
        <v>280</v>
      </c>
      <c r="N193" s="143"/>
      <c r="O193" s="143"/>
      <c r="P193" s="143"/>
      <c r="Q193" s="143"/>
      <c r="R193" s="143"/>
      <c r="S193" s="143"/>
    </row>
    <row r="194" spans="2:19" x14ac:dyDescent="0.25">
      <c r="B194" s="143">
        <v>2021</v>
      </c>
      <c r="C194" s="143" t="s">
        <v>225</v>
      </c>
      <c r="D194" s="201">
        <v>0.78480052456783567</v>
      </c>
      <c r="E194" s="201">
        <v>0.49683429539453466</v>
      </c>
      <c r="F194" s="201">
        <v>0.79772370837642992</v>
      </c>
      <c r="G194" s="201">
        <v>0.72719988715384731</v>
      </c>
      <c r="H194" s="201">
        <v>0.81175147245540435</v>
      </c>
      <c r="I194" s="201">
        <v>0.51097522610866486</v>
      </c>
      <c r="K194" s="143">
        <v>2031</v>
      </c>
      <c r="L194" s="143" t="s">
        <v>281</v>
      </c>
      <c r="M194" s="143" t="s">
        <v>279</v>
      </c>
      <c r="N194" s="143"/>
      <c r="O194" s="143"/>
      <c r="P194" s="143"/>
      <c r="Q194" s="143"/>
      <c r="R194" s="143"/>
      <c r="S194" s="143"/>
    </row>
    <row r="195" spans="2:19" x14ac:dyDescent="0.25">
      <c r="B195" s="143">
        <v>2021</v>
      </c>
      <c r="C195" s="143" t="s">
        <v>77</v>
      </c>
      <c r="D195" s="201">
        <v>0.20315754671028191</v>
      </c>
      <c r="E195" s="201">
        <v>0.20557094778065924</v>
      </c>
      <c r="F195" s="201">
        <v>0.19169362843183385</v>
      </c>
      <c r="G195" s="201">
        <v>0.19318278855261203</v>
      </c>
      <c r="H195" s="201">
        <v>0.1742047532804061</v>
      </c>
      <c r="I195" s="201">
        <v>0.2880108607849311</v>
      </c>
      <c r="K195" s="143">
        <v>2031</v>
      </c>
      <c r="L195" s="143" t="s">
        <v>281</v>
      </c>
      <c r="M195" s="143" t="s">
        <v>280</v>
      </c>
      <c r="N195" s="143"/>
      <c r="O195" s="143"/>
      <c r="P195" s="143"/>
      <c r="Q195" s="143"/>
      <c r="R195" s="143"/>
      <c r="S195" s="143"/>
    </row>
    <row r="196" spans="2:19" x14ac:dyDescent="0.25">
      <c r="B196" s="143">
        <v>2021</v>
      </c>
      <c r="C196" s="143" t="s">
        <v>78</v>
      </c>
      <c r="D196" s="201">
        <v>1.2041928721882351E-2</v>
      </c>
      <c r="E196" s="201">
        <v>1.6611876847600897E-2</v>
      </c>
      <c r="F196" s="201">
        <v>1.0582663191736296E-2</v>
      </c>
      <c r="G196" s="201">
        <v>1.0579880133530353E-2</v>
      </c>
      <c r="H196" s="201">
        <v>2.4277198615672239E-3</v>
      </c>
      <c r="I196" s="201">
        <v>2.0391375535283144E-2</v>
      </c>
      <c r="K196" s="143">
        <v>2031</v>
      </c>
      <c r="L196" s="143" t="s">
        <v>282</v>
      </c>
      <c r="M196" s="143" t="s">
        <v>279</v>
      </c>
      <c r="N196" s="143"/>
      <c r="O196" s="143"/>
      <c r="P196" s="143"/>
      <c r="Q196" s="143"/>
      <c r="R196" s="143"/>
      <c r="S196" s="143"/>
    </row>
    <row r="197" spans="2:19" x14ac:dyDescent="0.25">
      <c r="B197" s="143">
        <v>2021</v>
      </c>
      <c r="C197" s="143" t="s">
        <v>81</v>
      </c>
      <c r="D197" s="201">
        <v>0</v>
      </c>
      <c r="E197" s="201">
        <v>2.6996865884199334E-2</v>
      </c>
      <c r="F197" s="201">
        <v>0</v>
      </c>
      <c r="G197" s="201">
        <v>5.1831816692176617E-2</v>
      </c>
      <c r="H197" s="201">
        <v>8.1365910662605859E-3</v>
      </c>
      <c r="I197" s="201">
        <v>3.9882124797284056E-2</v>
      </c>
      <c r="K197" s="143">
        <v>2031</v>
      </c>
      <c r="L197" s="143" t="s">
        <v>282</v>
      </c>
      <c r="M197" s="143" t="s">
        <v>280</v>
      </c>
      <c r="N197" s="143"/>
      <c r="O197" s="143"/>
      <c r="P197" s="143"/>
      <c r="Q197" s="143"/>
      <c r="R197" s="143"/>
      <c r="S197" s="143"/>
    </row>
    <row r="198" spans="2:19" x14ac:dyDescent="0.25">
      <c r="B198" s="143">
        <v>2021</v>
      </c>
      <c r="C198" s="143" t="s">
        <v>233</v>
      </c>
      <c r="D198" s="201">
        <v>0</v>
      </c>
      <c r="E198" s="201">
        <v>0.1857121940434259</v>
      </c>
      <c r="F198" s="201">
        <v>0</v>
      </c>
      <c r="G198" s="201">
        <v>1.5585349591256006E-2</v>
      </c>
      <c r="H198" s="201">
        <v>1.5188556662221048E-3</v>
      </c>
      <c r="I198" s="201">
        <v>0.12132698943535518</v>
      </c>
      <c r="K198" s="143">
        <v>2031</v>
      </c>
      <c r="L198" s="143" t="s">
        <v>283</v>
      </c>
      <c r="M198" s="143" t="s">
        <v>279</v>
      </c>
      <c r="N198" s="143"/>
      <c r="O198" s="143"/>
      <c r="P198" s="143"/>
      <c r="Q198" s="143"/>
      <c r="R198" s="143"/>
      <c r="S198" s="143"/>
    </row>
    <row r="199" spans="2:19" x14ac:dyDescent="0.25">
      <c r="B199" s="143">
        <v>2021</v>
      </c>
      <c r="C199" s="143" t="s">
        <v>234</v>
      </c>
      <c r="D199" s="201">
        <v>0</v>
      </c>
      <c r="E199" s="201">
        <v>6.37661055816304E-2</v>
      </c>
      <c r="F199" s="201">
        <v>0</v>
      </c>
      <c r="G199" s="201">
        <v>1.1602877566238277E-3</v>
      </c>
      <c r="H199" s="201">
        <v>1.9149568192255251E-3</v>
      </c>
      <c r="I199" s="201">
        <v>1.8225257621091732E-2</v>
      </c>
      <c r="K199" s="143">
        <v>2031</v>
      </c>
      <c r="L199" s="143" t="s">
        <v>283</v>
      </c>
      <c r="M199" s="143" t="s">
        <v>280</v>
      </c>
      <c r="N199" s="143"/>
      <c r="O199" s="143"/>
      <c r="P199" s="143"/>
      <c r="Q199" s="143"/>
      <c r="R199" s="143"/>
      <c r="S199" s="143"/>
    </row>
    <row r="200" spans="2:19" x14ac:dyDescent="0.25">
      <c r="B200" s="143">
        <v>2021</v>
      </c>
      <c r="C200" s="143" t="s">
        <v>140</v>
      </c>
      <c r="D200" s="201">
        <v>0</v>
      </c>
      <c r="E200" s="201">
        <v>3.6428512114452748E-3</v>
      </c>
      <c r="F200" s="201">
        <v>0</v>
      </c>
      <c r="G200" s="201">
        <v>4.599901199538579E-4</v>
      </c>
      <c r="H200" s="201">
        <v>4.5650850914094392E-5</v>
      </c>
      <c r="I200" s="201">
        <v>1.0969986265549887E-4</v>
      </c>
      <c r="K200" s="143">
        <v>2031</v>
      </c>
      <c r="L200" s="143" t="s">
        <v>285</v>
      </c>
      <c r="M200" s="143" t="s">
        <v>279</v>
      </c>
      <c r="N200" s="143"/>
      <c r="O200" s="143"/>
      <c r="P200" s="143"/>
      <c r="Q200" s="143"/>
      <c r="R200" s="143"/>
      <c r="S200" s="143"/>
    </row>
    <row r="201" spans="2:19" x14ac:dyDescent="0.25">
      <c r="B201" s="143">
        <v>2021</v>
      </c>
      <c r="C201" s="143" t="s">
        <v>284</v>
      </c>
      <c r="D201" s="201">
        <v>0</v>
      </c>
      <c r="E201" s="201">
        <v>0</v>
      </c>
      <c r="F201" s="201">
        <v>0</v>
      </c>
      <c r="G201" s="201">
        <v>0</v>
      </c>
      <c r="H201" s="201">
        <v>0</v>
      </c>
      <c r="I201" s="201">
        <v>0</v>
      </c>
      <c r="K201" s="143">
        <v>2031</v>
      </c>
      <c r="L201" s="143" t="s">
        <v>285</v>
      </c>
      <c r="M201" s="143" t="s">
        <v>280</v>
      </c>
      <c r="N201" s="143"/>
      <c r="O201" s="143"/>
      <c r="P201" s="143"/>
      <c r="Q201" s="143"/>
      <c r="R201" s="143"/>
      <c r="S201" s="143"/>
    </row>
    <row r="202" spans="2:19" x14ac:dyDescent="0.25">
      <c r="B202" s="143">
        <v>2021</v>
      </c>
      <c r="C202" s="143" t="s">
        <v>125</v>
      </c>
      <c r="D202" s="201">
        <v>0</v>
      </c>
      <c r="E202" s="201">
        <v>8.6486325650414399E-4</v>
      </c>
      <c r="F202" s="201">
        <v>0</v>
      </c>
      <c r="G202" s="201">
        <v>0</v>
      </c>
      <c r="H202" s="201">
        <v>0</v>
      </c>
      <c r="I202" s="201">
        <v>1.0784658547344703E-3</v>
      </c>
      <c r="K202" s="143">
        <v>2031</v>
      </c>
      <c r="L202" s="143" t="s">
        <v>286</v>
      </c>
      <c r="M202" s="143" t="s">
        <v>279</v>
      </c>
      <c r="N202" s="143"/>
      <c r="O202" s="143"/>
      <c r="P202" s="143"/>
      <c r="Q202" s="143"/>
      <c r="R202" s="143"/>
      <c r="S202" s="143"/>
    </row>
    <row r="203" spans="2:19" x14ac:dyDescent="0.25">
      <c r="B203" s="143">
        <v>2021</v>
      </c>
      <c r="C203" s="196" t="s">
        <v>92</v>
      </c>
      <c r="D203" s="202">
        <v>1</v>
      </c>
      <c r="E203" s="202">
        <v>1</v>
      </c>
      <c r="F203" s="202">
        <v>1</v>
      </c>
      <c r="G203" s="202">
        <v>1</v>
      </c>
      <c r="H203" s="202">
        <v>1</v>
      </c>
      <c r="I203" s="202">
        <v>1</v>
      </c>
      <c r="K203" s="143">
        <v>2031</v>
      </c>
      <c r="L203" s="143" t="s">
        <v>286</v>
      </c>
      <c r="M203" s="143" t="s">
        <v>280</v>
      </c>
      <c r="N203" s="143"/>
      <c r="O203" s="143"/>
      <c r="P203" s="143"/>
      <c r="Q203" s="143"/>
      <c r="R203" s="143"/>
      <c r="S203" s="143"/>
    </row>
    <row r="204" spans="2:19" x14ac:dyDescent="0.25">
      <c r="B204" s="143">
        <v>2022</v>
      </c>
      <c r="C204" s="143" t="s">
        <v>225</v>
      </c>
      <c r="D204" s="201">
        <v>0.63891983281300047</v>
      </c>
      <c r="E204" s="201">
        <v>0.49019963293126406</v>
      </c>
      <c r="F204" s="201">
        <v>0.72582315138672127</v>
      </c>
      <c r="G204" s="201">
        <v>0.72744608166404967</v>
      </c>
      <c r="H204" s="201">
        <v>0.81205694463581046</v>
      </c>
      <c r="I204" s="201">
        <v>0.48026369783825157</v>
      </c>
      <c r="K204" s="143">
        <v>2031</v>
      </c>
      <c r="L204" s="143" t="s">
        <v>125</v>
      </c>
      <c r="M204" s="143" t="s">
        <v>279</v>
      </c>
      <c r="N204" s="143"/>
      <c r="O204" s="143"/>
      <c r="P204" s="143"/>
      <c r="Q204" s="143"/>
      <c r="R204" s="143"/>
      <c r="S204" s="143"/>
    </row>
    <row r="205" spans="2:19" x14ac:dyDescent="0.25">
      <c r="B205" s="143">
        <v>2022</v>
      </c>
      <c r="C205" s="143" t="s">
        <v>77</v>
      </c>
      <c r="D205" s="201">
        <v>0.17825134830622949</v>
      </c>
      <c r="E205" s="201">
        <v>0.20612545680650937</v>
      </c>
      <c r="F205" s="201">
        <v>0.22210787815312552</v>
      </c>
      <c r="G205" s="201">
        <v>0.19257797775177768</v>
      </c>
      <c r="H205" s="201">
        <v>0.17419765843823684</v>
      </c>
      <c r="I205" s="201">
        <v>0.26162096365011234</v>
      </c>
      <c r="K205" s="143">
        <v>2031</v>
      </c>
      <c r="L205" s="143" t="s">
        <v>125</v>
      </c>
      <c r="M205" s="143" t="s">
        <v>280</v>
      </c>
      <c r="N205" s="143"/>
      <c r="O205" s="143"/>
      <c r="P205" s="143"/>
      <c r="Q205" s="143"/>
      <c r="R205" s="143"/>
      <c r="S205" s="143"/>
    </row>
    <row r="206" spans="2:19" x14ac:dyDescent="0.25">
      <c r="B206" s="143">
        <v>2022</v>
      </c>
      <c r="C206" s="143" t="s">
        <v>78</v>
      </c>
      <c r="D206" s="201">
        <v>1.131107391883493E-2</v>
      </c>
      <c r="E206" s="201">
        <v>1.657619191735055E-2</v>
      </c>
      <c r="F206" s="201">
        <v>1.5117884832525968E-2</v>
      </c>
      <c r="G206" s="201">
        <v>1.0623820194363602E-2</v>
      </c>
      <c r="H206" s="201">
        <v>2.4284445216578672E-3</v>
      </c>
      <c r="I206" s="201">
        <v>1.9810096360896968E-2</v>
      </c>
      <c r="K206" s="143">
        <v>2032</v>
      </c>
      <c r="L206" s="143" t="s">
        <v>278</v>
      </c>
      <c r="M206" s="143" t="s">
        <v>279</v>
      </c>
      <c r="N206" s="143"/>
      <c r="O206" s="143"/>
      <c r="P206" s="143"/>
      <c r="Q206" s="143"/>
      <c r="R206" s="143"/>
      <c r="S206" s="143"/>
    </row>
    <row r="207" spans="2:19" x14ac:dyDescent="0.25">
      <c r="B207" s="143">
        <v>2022</v>
      </c>
      <c r="C207" s="143" t="s">
        <v>81</v>
      </c>
      <c r="D207" s="201">
        <v>1.2375391709589774E-2</v>
      </c>
      <c r="E207" s="201">
        <v>2.7219928606279715E-2</v>
      </c>
      <c r="F207" s="201">
        <v>2.6661040747589394E-3</v>
      </c>
      <c r="G207" s="201">
        <v>5.206357382624964E-2</v>
      </c>
      <c r="H207" s="201">
        <v>8.1390197908070006E-3</v>
      </c>
      <c r="I207" s="201">
        <v>4.2954615069721036E-2</v>
      </c>
      <c r="K207" s="143">
        <v>2032</v>
      </c>
      <c r="L207" s="143" t="s">
        <v>278</v>
      </c>
      <c r="M207" s="143" t="s">
        <v>280</v>
      </c>
      <c r="N207" s="143"/>
      <c r="O207" s="143"/>
      <c r="P207" s="143"/>
      <c r="Q207" s="143"/>
      <c r="R207" s="143"/>
      <c r="S207" s="143"/>
    </row>
    <row r="208" spans="2:19" x14ac:dyDescent="0.25">
      <c r="B208" s="143">
        <v>2022</v>
      </c>
      <c r="C208" s="143" t="s">
        <v>233</v>
      </c>
      <c r="D208" s="201">
        <v>8.7286904564731302E-2</v>
      </c>
      <c r="E208" s="201">
        <v>0.19008272946846747</v>
      </c>
      <c r="F208" s="201">
        <v>1.8804735833354805E-2</v>
      </c>
      <c r="G208" s="201">
        <v>1.5664332893680015E-2</v>
      </c>
      <c r="H208" s="201">
        <v>1.3480643030697032E-3</v>
      </c>
      <c r="I208" s="201">
        <v>0.13865191154996934</v>
      </c>
      <c r="K208" s="143">
        <v>2032</v>
      </c>
      <c r="L208" s="143" t="s">
        <v>281</v>
      </c>
      <c r="M208" s="143" t="s">
        <v>279</v>
      </c>
      <c r="N208" s="143"/>
      <c r="O208" s="143"/>
      <c r="P208" s="143"/>
      <c r="Q208" s="143"/>
      <c r="R208" s="143"/>
      <c r="S208" s="143"/>
    </row>
    <row r="209" spans="2:19" x14ac:dyDescent="0.25">
      <c r="B209" s="143">
        <v>2022</v>
      </c>
      <c r="C209" s="143" t="s">
        <v>234</v>
      </c>
      <c r="D209" s="201">
        <v>6.9796864140746026E-2</v>
      </c>
      <c r="E209" s="201">
        <v>6.5268161217663614E-2</v>
      </c>
      <c r="F209" s="201">
        <v>1.503675263441076E-2</v>
      </c>
      <c r="G209" s="201">
        <v>1.161675747830049E-3</v>
      </c>
      <c r="H209" s="201">
        <v>1.7907722997993467E-3</v>
      </c>
      <c r="I209" s="201">
        <v>5.4539061895176433E-2</v>
      </c>
      <c r="K209" s="143">
        <v>2032</v>
      </c>
      <c r="L209" s="143" t="s">
        <v>281</v>
      </c>
      <c r="M209" s="143" t="s">
        <v>280</v>
      </c>
      <c r="N209" s="143"/>
      <c r="O209" s="143"/>
      <c r="P209" s="143"/>
      <c r="Q209" s="143"/>
      <c r="R209" s="143"/>
      <c r="S209" s="143"/>
    </row>
    <row r="210" spans="2:19" x14ac:dyDescent="0.25">
      <c r="B210" s="143">
        <v>2022</v>
      </c>
      <c r="C210" s="143" t="s">
        <v>140</v>
      </c>
      <c r="D210" s="201">
        <v>1.6580377724345688E-3</v>
      </c>
      <c r="E210" s="201">
        <v>3.6468881835240163E-3</v>
      </c>
      <c r="F210" s="201">
        <v>3.5720091653879235E-4</v>
      </c>
      <c r="G210" s="201">
        <v>4.6253792204918332E-4</v>
      </c>
      <c r="H210" s="201">
        <v>3.9096010618797867E-5</v>
      </c>
      <c r="I210" s="201">
        <v>9.3547108180126889E-4</v>
      </c>
      <c r="K210" s="143">
        <v>2032</v>
      </c>
      <c r="L210" s="143" t="s">
        <v>282</v>
      </c>
      <c r="M210" s="143" t="s">
        <v>279</v>
      </c>
      <c r="N210" s="143"/>
      <c r="O210" s="143"/>
      <c r="P210" s="143"/>
      <c r="Q210" s="143"/>
      <c r="R210" s="143"/>
      <c r="S210" s="143"/>
    </row>
    <row r="211" spans="2:19" x14ac:dyDescent="0.25">
      <c r="B211" s="143">
        <v>2022</v>
      </c>
      <c r="C211" s="143" t="s">
        <v>284</v>
      </c>
      <c r="D211" s="201">
        <v>0</v>
      </c>
      <c r="E211" s="201">
        <v>0</v>
      </c>
      <c r="F211" s="201">
        <v>0</v>
      </c>
      <c r="G211" s="201">
        <v>0</v>
      </c>
      <c r="H211" s="201">
        <v>0</v>
      </c>
      <c r="I211" s="201">
        <v>0</v>
      </c>
      <c r="K211" s="143">
        <v>2032</v>
      </c>
      <c r="L211" s="143" t="s">
        <v>282</v>
      </c>
      <c r="M211" s="143" t="s">
        <v>280</v>
      </c>
      <c r="N211" s="143"/>
      <c r="O211" s="143"/>
      <c r="P211" s="143"/>
      <c r="Q211" s="143"/>
      <c r="R211" s="143"/>
      <c r="S211" s="143"/>
    </row>
    <row r="212" spans="2:19" x14ac:dyDescent="0.25">
      <c r="B212" s="143">
        <v>2022</v>
      </c>
      <c r="C212" s="143" t="s">
        <v>125</v>
      </c>
      <c r="D212" s="201">
        <v>4.0054677443349243E-4</v>
      </c>
      <c r="E212" s="201">
        <v>8.8101086894135181E-4</v>
      </c>
      <c r="F212" s="201">
        <v>8.6292168563938191E-5</v>
      </c>
      <c r="G212" s="201">
        <v>0</v>
      </c>
      <c r="H212" s="201">
        <v>0</v>
      </c>
      <c r="I212" s="201">
        <v>1.2241825540709988E-3</v>
      </c>
      <c r="K212" s="143">
        <v>2032</v>
      </c>
      <c r="L212" s="143" t="s">
        <v>283</v>
      </c>
      <c r="M212" s="143" t="s">
        <v>279</v>
      </c>
      <c r="N212" s="143"/>
      <c r="O212" s="143"/>
      <c r="P212" s="143"/>
      <c r="Q212" s="143"/>
      <c r="R212" s="143"/>
      <c r="S212" s="143"/>
    </row>
    <row r="213" spans="2:19" x14ac:dyDescent="0.25">
      <c r="B213" s="143">
        <v>2022</v>
      </c>
      <c r="C213" s="196" t="s">
        <v>92</v>
      </c>
      <c r="D213" s="202">
        <v>1</v>
      </c>
      <c r="E213" s="202">
        <v>1</v>
      </c>
      <c r="F213" s="202">
        <v>1</v>
      </c>
      <c r="G213" s="202">
        <v>1</v>
      </c>
      <c r="H213" s="202">
        <v>1</v>
      </c>
      <c r="I213" s="202">
        <v>1</v>
      </c>
      <c r="K213" s="143">
        <v>2032</v>
      </c>
      <c r="L213" s="143" t="s">
        <v>283</v>
      </c>
      <c r="M213" s="143" t="s">
        <v>280</v>
      </c>
      <c r="N213" s="143"/>
      <c r="O213" s="143"/>
      <c r="P213" s="143"/>
      <c r="Q213" s="143"/>
      <c r="R213" s="143"/>
      <c r="S213" s="143"/>
    </row>
    <row r="214" spans="2:19" x14ac:dyDescent="0.25">
      <c r="B214" s="143">
        <v>2023</v>
      </c>
      <c r="C214" s="143" t="s">
        <v>225</v>
      </c>
      <c r="D214" s="201">
        <v>0.67454909109796324</v>
      </c>
      <c r="E214" s="201">
        <v>0.48968145288070358</v>
      </c>
      <c r="F214" s="201">
        <v>0.73275639998848263</v>
      </c>
      <c r="G214" s="201">
        <v>0.73017015221475812</v>
      </c>
      <c r="H214" s="201">
        <v>0.81205216931408242</v>
      </c>
      <c r="I214" s="201">
        <v>0.47360185971259489</v>
      </c>
      <c r="K214" s="143">
        <v>2032</v>
      </c>
      <c r="L214" s="143" t="s">
        <v>285</v>
      </c>
      <c r="M214" s="143" t="s">
        <v>279</v>
      </c>
      <c r="N214" s="143"/>
      <c r="O214" s="143"/>
      <c r="P214" s="143"/>
      <c r="Q214" s="143"/>
      <c r="R214" s="143"/>
      <c r="S214" s="143"/>
    </row>
    <row r="215" spans="2:19" x14ac:dyDescent="0.25">
      <c r="B215" s="143">
        <v>2023</v>
      </c>
      <c r="C215" s="143" t="s">
        <v>77</v>
      </c>
      <c r="D215" s="201">
        <v>0.18472067436306577</v>
      </c>
      <c r="E215" s="201">
        <v>0.20614985842918693</v>
      </c>
      <c r="F215" s="201">
        <v>0.2132830699094943</v>
      </c>
      <c r="G215" s="201">
        <v>0.19187863925665763</v>
      </c>
      <c r="H215" s="201">
        <v>0.17417948765539101</v>
      </c>
      <c r="I215" s="201">
        <v>0.26714369157764534</v>
      </c>
      <c r="K215" s="143">
        <v>2032</v>
      </c>
      <c r="L215" s="143" t="s">
        <v>285</v>
      </c>
      <c r="M215" s="143" t="s">
        <v>280</v>
      </c>
      <c r="N215" s="143"/>
      <c r="O215" s="143"/>
      <c r="P215" s="143"/>
      <c r="Q215" s="143"/>
      <c r="R215" s="143"/>
      <c r="S215" s="143"/>
    </row>
    <row r="216" spans="2:19" x14ac:dyDescent="0.25">
      <c r="B216" s="143">
        <v>2023</v>
      </c>
      <c r="C216" s="143" t="s">
        <v>78</v>
      </c>
      <c r="D216" s="201">
        <v>1.1541364397343087E-2</v>
      </c>
      <c r="E216" s="201">
        <v>1.658823164668298E-2</v>
      </c>
      <c r="F216" s="201">
        <v>1.3998711769631623E-2</v>
      </c>
      <c r="G216" s="201">
        <v>1.0380142272298148E-2</v>
      </c>
      <c r="H216" s="201">
        <v>2.428385653281824E-3</v>
      </c>
      <c r="I216" s="201">
        <v>2.0106788636176657E-2</v>
      </c>
      <c r="K216" s="143">
        <v>2032</v>
      </c>
      <c r="L216" s="143" t="s">
        <v>286</v>
      </c>
      <c r="M216" s="143" t="s">
        <v>279</v>
      </c>
      <c r="N216" s="143"/>
      <c r="O216" s="143"/>
      <c r="P216" s="143"/>
      <c r="Q216" s="143"/>
      <c r="R216" s="143"/>
      <c r="S216" s="143"/>
    </row>
    <row r="217" spans="2:19" x14ac:dyDescent="0.25">
      <c r="B217" s="143">
        <v>2023</v>
      </c>
      <c r="C217" s="143" t="s">
        <v>81</v>
      </c>
      <c r="D217" s="201">
        <v>9.3212680290123053E-3</v>
      </c>
      <c r="E217" s="201">
        <v>2.7265602418608162E-2</v>
      </c>
      <c r="F217" s="201">
        <v>2.8833352222568226E-3</v>
      </c>
      <c r="G217" s="201">
        <v>5.0756403980778853E-2</v>
      </c>
      <c r="H217" s="201">
        <v>8.1388224913120383E-3</v>
      </c>
      <c r="I217" s="201">
        <v>4.3451694867598228E-2</v>
      </c>
      <c r="K217" s="143">
        <v>2032</v>
      </c>
      <c r="L217" s="143" t="s">
        <v>286</v>
      </c>
      <c r="M217" s="143" t="s">
        <v>280</v>
      </c>
      <c r="N217" s="143"/>
      <c r="O217" s="143"/>
      <c r="P217" s="143"/>
      <c r="Q217" s="143"/>
      <c r="R217" s="143"/>
      <c r="S217" s="143"/>
    </row>
    <row r="218" spans="2:19" x14ac:dyDescent="0.25">
      <c r="B218" s="143">
        <v>2023</v>
      </c>
      <c r="C218" s="143" t="s">
        <v>233</v>
      </c>
      <c r="D218" s="201">
        <v>6.5745364022715747E-2</v>
      </c>
      <c r="E218" s="201">
        <v>0.19040167971400995</v>
      </c>
      <c r="F218" s="201">
        <v>2.0336924461003776E-2</v>
      </c>
      <c r="G218" s="201">
        <v>1.5207371007341113E-2</v>
      </c>
      <c r="H218" s="201">
        <v>1.3612069848946968E-3</v>
      </c>
      <c r="I218" s="201">
        <v>0.14500361867693742</v>
      </c>
      <c r="K218" s="143">
        <v>2032</v>
      </c>
      <c r="L218" s="143" t="s">
        <v>125</v>
      </c>
      <c r="M218" s="143" t="s">
        <v>279</v>
      </c>
      <c r="N218" s="143"/>
      <c r="O218" s="143"/>
      <c r="P218" s="143"/>
      <c r="Q218" s="143"/>
      <c r="R218" s="143"/>
      <c r="S218" s="143"/>
    </row>
    <row r="219" spans="2:19" x14ac:dyDescent="0.25">
      <c r="B219" s="143">
        <v>2023</v>
      </c>
      <c r="C219" s="143" t="s">
        <v>234</v>
      </c>
      <c r="D219" s="201">
        <v>5.2571691749870086E-2</v>
      </c>
      <c r="E219" s="201">
        <v>6.5377678247983448E-2</v>
      </c>
      <c r="F219" s="201">
        <v>1.6261930248570554E-2</v>
      </c>
      <c r="G219" s="201">
        <v>1.1585381646621901E-3</v>
      </c>
      <c r="H219" s="201">
        <v>1.8003274721003295E-3</v>
      </c>
      <c r="I219" s="201">
        <v>4.8602845640625988E-2</v>
      </c>
      <c r="K219" s="143">
        <v>2032</v>
      </c>
      <c r="L219" s="143" t="s">
        <v>125</v>
      </c>
      <c r="M219" s="143" t="s">
        <v>280</v>
      </c>
      <c r="N219" s="143"/>
      <c r="O219" s="143"/>
      <c r="P219" s="143"/>
      <c r="Q219" s="143"/>
      <c r="R219" s="143"/>
      <c r="S219" s="143"/>
    </row>
    <row r="220" spans="2:19" x14ac:dyDescent="0.25">
      <c r="B220" s="143">
        <v>2023</v>
      </c>
      <c r="C220" s="143" t="s">
        <v>140</v>
      </c>
      <c r="D220" s="201">
        <v>1.2488505286756242E-3</v>
      </c>
      <c r="E220" s="201">
        <v>3.6530074973872657E-3</v>
      </c>
      <c r="F220" s="201">
        <v>3.8630524360600688E-4</v>
      </c>
      <c r="G220" s="201">
        <v>4.4875310350384962E-4</v>
      </c>
      <c r="H220" s="201">
        <v>3.9600428937768944E-5</v>
      </c>
      <c r="I220" s="201">
        <v>7.5446406276616124E-4</v>
      </c>
      <c r="K220" s="143">
        <v>2033</v>
      </c>
      <c r="L220" s="143" t="s">
        <v>278</v>
      </c>
      <c r="M220" s="143" t="s">
        <v>279</v>
      </c>
      <c r="N220" s="143"/>
      <c r="O220" s="143"/>
      <c r="P220" s="143"/>
      <c r="Q220" s="143"/>
      <c r="R220" s="143"/>
      <c r="S220" s="143"/>
    </row>
    <row r="221" spans="2:19" x14ac:dyDescent="0.25">
      <c r="B221" s="143">
        <v>2023</v>
      </c>
      <c r="C221" s="143" t="s">
        <v>284</v>
      </c>
      <c r="D221" s="201">
        <v>0</v>
      </c>
      <c r="E221" s="201">
        <v>0</v>
      </c>
      <c r="F221" s="201">
        <v>0</v>
      </c>
      <c r="G221" s="201">
        <v>0</v>
      </c>
      <c r="H221" s="201">
        <v>0</v>
      </c>
      <c r="I221" s="201">
        <v>0</v>
      </c>
      <c r="K221" s="143">
        <v>2033</v>
      </c>
      <c r="L221" s="143" t="s">
        <v>278</v>
      </c>
      <c r="M221" s="143" t="s">
        <v>280</v>
      </c>
      <c r="N221" s="143"/>
      <c r="O221" s="143"/>
      <c r="P221" s="143"/>
      <c r="Q221" s="143"/>
      <c r="R221" s="143"/>
      <c r="S221" s="143"/>
    </row>
    <row r="222" spans="2:19" x14ac:dyDescent="0.25">
      <c r="B222" s="143">
        <v>2023</v>
      </c>
      <c r="C222" s="143" t="s">
        <v>125</v>
      </c>
      <c r="D222" s="201">
        <v>3.0169581135421536E-4</v>
      </c>
      <c r="E222" s="201">
        <v>8.8248916543762061E-4</v>
      </c>
      <c r="F222" s="201">
        <v>9.3323156954336993E-5</v>
      </c>
      <c r="G222" s="201">
        <v>0</v>
      </c>
      <c r="H222" s="201">
        <v>0</v>
      </c>
      <c r="I222" s="201">
        <v>1.3350368256552876E-3</v>
      </c>
      <c r="K222" s="143">
        <v>2033</v>
      </c>
      <c r="L222" s="143" t="s">
        <v>281</v>
      </c>
      <c r="M222" s="143" t="s">
        <v>279</v>
      </c>
      <c r="N222" s="143"/>
      <c r="O222" s="143"/>
      <c r="P222" s="143"/>
      <c r="Q222" s="143"/>
      <c r="R222" s="143"/>
      <c r="S222" s="143"/>
    </row>
    <row r="223" spans="2:19" x14ac:dyDescent="0.25">
      <c r="B223" s="143">
        <v>2023</v>
      </c>
      <c r="C223" s="196" t="s">
        <v>92</v>
      </c>
      <c r="D223" s="202">
        <v>1</v>
      </c>
      <c r="E223" s="202">
        <v>1</v>
      </c>
      <c r="F223" s="202">
        <v>1</v>
      </c>
      <c r="G223" s="202">
        <v>1</v>
      </c>
      <c r="H223" s="202">
        <v>1</v>
      </c>
      <c r="I223" s="202">
        <v>1</v>
      </c>
      <c r="K223" s="143">
        <v>2033</v>
      </c>
      <c r="L223" s="143" t="s">
        <v>281</v>
      </c>
      <c r="M223" s="143" t="s">
        <v>280</v>
      </c>
      <c r="N223" s="143"/>
      <c r="O223" s="143"/>
      <c r="P223" s="143"/>
      <c r="Q223" s="143"/>
      <c r="R223" s="143"/>
      <c r="S223" s="143"/>
    </row>
    <row r="224" spans="2:19" x14ac:dyDescent="0.25">
      <c r="B224" s="143">
        <v>2024</v>
      </c>
      <c r="C224" s="143" t="s">
        <v>225</v>
      </c>
      <c r="D224" s="201">
        <v>0.67875317881333863</v>
      </c>
      <c r="E224" s="201">
        <v>0.48747432217345316</v>
      </c>
      <c r="F224" s="201">
        <v>0.73404676799806456</v>
      </c>
      <c r="G224" s="201">
        <v>0.73011968362617807</v>
      </c>
      <c r="H224" s="201">
        <v>0.81207019403430336</v>
      </c>
      <c r="I224" s="201">
        <v>0.43036483828035532</v>
      </c>
      <c r="K224" s="143">
        <v>2033</v>
      </c>
      <c r="L224" s="143" t="s">
        <v>282</v>
      </c>
      <c r="M224" s="143" t="s">
        <v>279</v>
      </c>
      <c r="N224" s="143"/>
      <c r="O224" s="143"/>
      <c r="P224" s="143"/>
      <c r="Q224" s="143"/>
      <c r="R224" s="143"/>
      <c r="S224" s="143"/>
    </row>
    <row r="225" spans="2:19" x14ac:dyDescent="0.25">
      <c r="B225" s="143">
        <v>2024</v>
      </c>
      <c r="C225" s="143" t="s">
        <v>77</v>
      </c>
      <c r="D225" s="201">
        <v>0.18543671278583321</v>
      </c>
      <c r="E225" s="201">
        <v>0.20624880916374413</v>
      </c>
      <c r="F225" s="201">
        <v>0.21284165761640816</v>
      </c>
      <c r="G225" s="201">
        <v>0.1917230329667855</v>
      </c>
      <c r="H225" s="201">
        <v>0.17416113212422241</v>
      </c>
      <c r="I225" s="201">
        <v>0.28209626182352893</v>
      </c>
      <c r="K225" s="143">
        <v>2033</v>
      </c>
      <c r="L225" s="143" t="s">
        <v>282</v>
      </c>
      <c r="M225" s="143" t="s">
        <v>280</v>
      </c>
      <c r="N225" s="143"/>
      <c r="O225" s="143"/>
      <c r="P225" s="143"/>
      <c r="Q225" s="143"/>
      <c r="R225" s="143"/>
      <c r="S225" s="143"/>
    </row>
    <row r="226" spans="2:19" x14ac:dyDescent="0.25">
      <c r="B226" s="143">
        <v>2024</v>
      </c>
      <c r="C226" s="143" t="s">
        <v>78</v>
      </c>
      <c r="D226" s="201">
        <v>1.1563078663430627E-2</v>
      </c>
      <c r="E226" s="201">
        <v>1.6638905290832905E-2</v>
      </c>
      <c r="F226" s="201">
        <v>1.392800881338031E-2</v>
      </c>
      <c r="G226" s="201">
        <v>1.0405192497280244E-2</v>
      </c>
      <c r="H226" s="201">
        <v>2.4283817692102418E-3</v>
      </c>
      <c r="I226" s="201">
        <v>2.1667787593410634E-2</v>
      </c>
      <c r="K226" s="143">
        <v>2033</v>
      </c>
      <c r="L226" s="143" t="s">
        <v>283</v>
      </c>
      <c r="M226" s="143" t="s">
        <v>279</v>
      </c>
      <c r="N226" s="143"/>
      <c r="O226" s="143"/>
      <c r="P226" s="143"/>
      <c r="Q226" s="143"/>
      <c r="R226" s="143"/>
      <c r="S226" s="143"/>
    </row>
    <row r="227" spans="2:19" x14ac:dyDescent="0.25">
      <c r="B227" s="143">
        <v>2024</v>
      </c>
      <c r="C227" s="143" t="s">
        <v>81</v>
      </c>
      <c r="D227" s="201">
        <v>8.964703110425E-3</v>
      </c>
      <c r="E227" s="201">
        <v>2.7460675303965468E-2</v>
      </c>
      <c r="F227" s="201">
        <v>2.8271825322874391E-3</v>
      </c>
      <c r="G227" s="201">
        <v>5.0889553658719111E-2</v>
      </c>
      <c r="H227" s="201">
        <v>8.138809473705419E-3</v>
      </c>
      <c r="I227" s="201">
        <v>4.952852871996518E-2</v>
      </c>
      <c r="K227" s="143">
        <v>2033</v>
      </c>
      <c r="L227" s="143" t="s">
        <v>283</v>
      </c>
      <c r="M227" s="143" t="s">
        <v>280</v>
      </c>
      <c r="N227" s="143"/>
      <c r="O227" s="143"/>
      <c r="P227" s="143"/>
      <c r="Q227" s="143"/>
      <c r="R227" s="143"/>
      <c r="S227" s="143"/>
    </row>
    <row r="228" spans="2:19" x14ac:dyDescent="0.25">
      <c r="B228" s="143">
        <v>2024</v>
      </c>
      <c r="C228" s="143" t="s">
        <v>233</v>
      </c>
      <c r="D228" s="201">
        <v>6.3230417526457083E-2</v>
      </c>
      <c r="E228" s="201">
        <v>0.19176391644248733</v>
      </c>
      <c r="F228" s="201">
        <v>1.9940864715548411E-2</v>
      </c>
      <c r="G228" s="201">
        <v>1.5253285359886288E-2</v>
      </c>
      <c r="H228" s="201">
        <v>1.3614044999654101E-3</v>
      </c>
      <c r="I228" s="201">
        <v>0.15768624231953207</v>
      </c>
      <c r="K228" s="143">
        <v>2033</v>
      </c>
      <c r="L228" s="143" t="s">
        <v>285</v>
      </c>
      <c r="M228" s="143" t="s">
        <v>279</v>
      </c>
      <c r="N228" s="143"/>
      <c r="O228" s="143"/>
      <c r="P228" s="143"/>
      <c r="Q228" s="143"/>
      <c r="R228" s="143"/>
      <c r="S228" s="143"/>
    </row>
    <row r="229" spans="2:19" x14ac:dyDescent="0.25">
      <c r="B229" s="143">
        <v>2024</v>
      </c>
      <c r="C229" s="143" t="s">
        <v>234</v>
      </c>
      <c r="D229" s="201">
        <v>5.0560675552240635E-2</v>
      </c>
      <c r="E229" s="201">
        <v>6.5845425563373458E-2</v>
      </c>
      <c r="F229" s="201">
        <v>1.5945230643022439E-2</v>
      </c>
      <c r="G229" s="201">
        <v>1.1591162166702585E-3</v>
      </c>
      <c r="H229" s="201">
        <v>1.800470073417655E-3</v>
      </c>
      <c r="I229" s="201">
        <v>5.6213132890969068E-2</v>
      </c>
      <c r="K229" s="143">
        <v>2033</v>
      </c>
      <c r="L229" s="143" t="s">
        <v>285</v>
      </c>
      <c r="M229" s="143" t="s">
        <v>280</v>
      </c>
      <c r="N229" s="143"/>
      <c r="O229" s="143"/>
      <c r="P229" s="143"/>
      <c r="Q229" s="143"/>
      <c r="R229" s="143"/>
      <c r="S229" s="143"/>
    </row>
    <row r="230" spans="2:19" x14ac:dyDescent="0.25">
      <c r="B230" s="143">
        <v>2024</v>
      </c>
      <c r="C230" s="143" t="s">
        <v>140</v>
      </c>
      <c r="D230" s="201">
        <v>1.2010784567108488E-3</v>
      </c>
      <c r="E230" s="201">
        <v>3.6791430913054434E-3</v>
      </c>
      <c r="F230" s="201">
        <v>3.7878198428800892E-4</v>
      </c>
      <c r="G230" s="201">
        <v>4.5013567448057301E-4</v>
      </c>
      <c r="H230" s="201">
        <v>3.9608025175620605E-5</v>
      </c>
      <c r="I230" s="201">
        <v>8.4754782912149773E-4</v>
      </c>
      <c r="K230" s="143">
        <v>2033</v>
      </c>
      <c r="L230" s="143" t="s">
        <v>286</v>
      </c>
      <c r="M230" s="143" t="s">
        <v>279</v>
      </c>
      <c r="N230" s="143"/>
      <c r="O230" s="143"/>
      <c r="P230" s="143"/>
      <c r="Q230" s="143"/>
      <c r="R230" s="143"/>
      <c r="S230" s="143"/>
    </row>
    <row r="231" spans="2:19" x14ac:dyDescent="0.25">
      <c r="B231" s="143">
        <v>2024</v>
      </c>
      <c r="C231" s="143" t="s">
        <v>284</v>
      </c>
      <c r="D231" s="201">
        <v>0</v>
      </c>
      <c r="E231" s="201">
        <v>0</v>
      </c>
      <c r="F231" s="201">
        <v>0</v>
      </c>
      <c r="G231" s="201">
        <v>0</v>
      </c>
      <c r="H231" s="201">
        <v>0</v>
      </c>
      <c r="I231" s="201">
        <v>0</v>
      </c>
      <c r="K231" s="143">
        <v>2033</v>
      </c>
      <c r="L231" s="143" t="s">
        <v>286</v>
      </c>
      <c r="M231" s="143" t="s">
        <v>280</v>
      </c>
      <c r="N231" s="143"/>
      <c r="O231" s="143"/>
      <c r="P231" s="143"/>
      <c r="Q231" s="143"/>
      <c r="R231" s="143"/>
      <c r="S231" s="143"/>
    </row>
    <row r="232" spans="2:19" x14ac:dyDescent="0.25">
      <c r="B232" s="143">
        <v>2024</v>
      </c>
      <c r="C232" s="143" t="s">
        <v>125</v>
      </c>
      <c r="D232" s="201">
        <v>2.9015509156385812E-4</v>
      </c>
      <c r="E232" s="201">
        <v>8.8880297083811992E-4</v>
      </c>
      <c r="F232" s="201">
        <v>9.1505697000679814E-5</v>
      </c>
      <c r="G232" s="201">
        <v>0</v>
      </c>
      <c r="H232" s="201">
        <v>0</v>
      </c>
      <c r="I232" s="201">
        <v>1.5956605431171052E-3</v>
      </c>
      <c r="K232" s="143">
        <v>2033</v>
      </c>
      <c r="L232" s="143" t="s">
        <v>125</v>
      </c>
      <c r="M232" s="143" t="s">
        <v>279</v>
      </c>
      <c r="N232" s="143"/>
      <c r="O232" s="143"/>
      <c r="P232" s="143"/>
      <c r="Q232" s="143"/>
      <c r="R232" s="143"/>
      <c r="S232" s="143"/>
    </row>
    <row r="233" spans="2:19" x14ac:dyDescent="0.25">
      <c r="B233" s="143">
        <v>2024</v>
      </c>
      <c r="C233" s="196" t="s">
        <v>92</v>
      </c>
      <c r="D233" s="202">
        <v>1</v>
      </c>
      <c r="E233" s="202">
        <v>1</v>
      </c>
      <c r="F233" s="202">
        <v>1</v>
      </c>
      <c r="G233" s="202">
        <v>1</v>
      </c>
      <c r="H233" s="202">
        <v>1</v>
      </c>
      <c r="I233" s="202">
        <v>1</v>
      </c>
      <c r="K233" s="143">
        <v>2033</v>
      </c>
      <c r="L233" s="143" t="s">
        <v>125</v>
      </c>
      <c r="M233" s="143" t="s">
        <v>280</v>
      </c>
      <c r="N233" s="143"/>
      <c r="O233" s="143"/>
      <c r="P233" s="143"/>
      <c r="Q233" s="143"/>
      <c r="R233" s="143"/>
      <c r="S233" s="143"/>
    </row>
    <row r="234" spans="2:19" x14ac:dyDescent="0.25">
      <c r="B234" s="143">
        <v>2025</v>
      </c>
      <c r="C234" s="143" t="s">
        <v>225</v>
      </c>
      <c r="D234" s="201">
        <v>0.78445173818885494</v>
      </c>
      <c r="E234" s="201">
        <v>0.48577510969290011</v>
      </c>
      <c r="F234" s="201">
        <v>0.7980326898758473</v>
      </c>
      <c r="G234" s="201">
        <v>0.73014579454613449</v>
      </c>
      <c r="H234" s="201">
        <v>0.81208735645317531</v>
      </c>
      <c r="I234" s="201">
        <v>0.3918201864156457</v>
      </c>
      <c r="K234" s="143">
        <v>2034</v>
      </c>
      <c r="L234" s="143" t="s">
        <v>278</v>
      </c>
      <c r="M234" s="143" t="s">
        <v>279</v>
      </c>
      <c r="N234" s="143"/>
      <c r="O234" s="143"/>
      <c r="P234" s="143"/>
      <c r="Q234" s="143"/>
      <c r="R234" s="143"/>
      <c r="S234" s="143"/>
    </row>
    <row r="235" spans="2:19" x14ac:dyDescent="0.25">
      <c r="B235" s="143">
        <v>2025</v>
      </c>
      <c r="C235" s="143" t="s">
        <v>77</v>
      </c>
      <c r="D235" s="201">
        <v>0.20343924624089024</v>
      </c>
      <c r="E235" s="201">
        <v>0.20638972934775432</v>
      </c>
      <c r="F235" s="201">
        <v>0.19143597732270434</v>
      </c>
      <c r="G235" s="201">
        <v>0.19155871733766819</v>
      </c>
      <c r="H235" s="201">
        <v>0.17414364430052398</v>
      </c>
      <c r="I235" s="201">
        <v>0.30169970594374285</v>
      </c>
      <c r="K235" s="143">
        <v>2034</v>
      </c>
      <c r="L235" s="143" t="s">
        <v>278</v>
      </c>
      <c r="M235" s="143" t="s">
        <v>280</v>
      </c>
      <c r="N235" s="143"/>
      <c r="O235" s="143"/>
      <c r="P235" s="143"/>
      <c r="Q235" s="143"/>
      <c r="R235" s="143"/>
      <c r="S235" s="143"/>
    </row>
    <row r="236" spans="2:19" x14ac:dyDescent="0.25">
      <c r="B236" s="143">
        <v>2025</v>
      </c>
      <c r="C236" s="143" t="s">
        <v>78</v>
      </c>
      <c r="D236" s="201">
        <v>1.2109015570254834E-2</v>
      </c>
      <c r="E236" s="201">
        <v>1.6685816598649157E-2</v>
      </c>
      <c r="F236" s="201">
        <v>1.0531332801448369E-2</v>
      </c>
      <c r="G236" s="201">
        <v>1.042205838944305E-2</v>
      </c>
      <c r="H236" s="201">
        <v>2.4283780438563935E-3</v>
      </c>
      <c r="I236" s="201">
        <v>2.3315449818852866E-2</v>
      </c>
      <c r="K236" s="143">
        <v>2034</v>
      </c>
      <c r="L236" s="143" t="s">
        <v>281</v>
      </c>
      <c r="M236" s="143" t="s">
        <v>279</v>
      </c>
      <c r="N236" s="143"/>
      <c r="O236" s="143"/>
      <c r="P236" s="143"/>
      <c r="Q236" s="143"/>
      <c r="R236" s="143"/>
      <c r="S236" s="143"/>
    </row>
    <row r="237" spans="2:19" x14ac:dyDescent="0.25">
      <c r="B237" s="143">
        <v>2025</v>
      </c>
      <c r="C237" s="143" t="s">
        <v>81</v>
      </c>
      <c r="D237" s="201">
        <v>0</v>
      </c>
      <c r="E237" s="201">
        <v>2.7603969857306548E-2</v>
      </c>
      <c r="F237" s="201">
        <v>0</v>
      </c>
      <c r="G237" s="201">
        <v>5.0978879307681621E-2</v>
      </c>
      <c r="H237" s="201">
        <v>8.138796988047035E-3</v>
      </c>
      <c r="I237" s="201">
        <v>5.7078444496906064E-2</v>
      </c>
      <c r="K237" s="143">
        <v>2034</v>
      </c>
      <c r="L237" s="143" t="s">
        <v>281</v>
      </c>
      <c r="M237" s="143" t="s">
        <v>280</v>
      </c>
      <c r="N237" s="143"/>
      <c r="O237" s="143"/>
      <c r="P237" s="143"/>
      <c r="Q237" s="143"/>
      <c r="R237" s="143"/>
      <c r="S237" s="143"/>
    </row>
    <row r="238" spans="2:19" x14ac:dyDescent="0.25">
      <c r="B238" s="143">
        <v>2025</v>
      </c>
      <c r="C238" s="143" t="s">
        <v>233</v>
      </c>
      <c r="D238" s="201">
        <v>0</v>
      </c>
      <c r="E238" s="201">
        <v>0.19276457372601721</v>
      </c>
      <c r="F238" s="201">
        <v>0</v>
      </c>
      <c r="G238" s="201">
        <v>1.5283920572209078E-2</v>
      </c>
      <c r="H238" s="201">
        <v>1.3615985349986206E-3</v>
      </c>
      <c r="I238" s="201">
        <v>0.16356787511926335</v>
      </c>
      <c r="K238" s="143">
        <v>2034</v>
      </c>
      <c r="L238" s="143" t="s">
        <v>282</v>
      </c>
      <c r="M238" s="143" t="s">
        <v>279</v>
      </c>
      <c r="N238" s="143"/>
      <c r="O238" s="143"/>
      <c r="P238" s="143"/>
      <c r="Q238" s="143"/>
      <c r="R238" s="143"/>
      <c r="S238" s="143"/>
    </row>
    <row r="239" spans="2:19" x14ac:dyDescent="0.25">
      <c r="B239" s="143">
        <v>2025</v>
      </c>
      <c r="C239" s="143" t="s">
        <v>234</v>
      </c>
      <c r="D239" s="201">
        <v>0</v>
      </c>
      <c r="E239" s="201">
        <v>6.6189018382603756E-2</v>
      </c>
      <c r="F239" s="201">
        <v>0</v>
      </c>
      <c r="G239" s="201">
        <v>1.1595723542466437E-3</v>
      </c>
      <c r="H239" s="201">
        <v>1.8006101922929004E-3</v>
      </c>
      <c r="I239" s="201">
        <v>5.977496172237852E-2</v>
      </c>
      <c r="K239" s="143">
        <v>2034</v>
      </c>
      <c r="L239" s="143" t="s">
        <v>282</v>
      </c>
      <c r="M239" s="143" t="s">
        <v>280</v>
      </c>
      <c r="N239" s="143"/>
      <c r="O239" s="143"/>
      <c r="P239" s="143"/>
      <c r="Q239" s="143"/>
      <c r="R239" s="143"/>
      <c r="S239" s="143"/>
    </row>
    <row r="240" spans="2:19" x14ac:dyDescent="0.25">
      <c r="B240" s="143">
        <v>2025</v>
      </c>
      <c r="C240" s="143" t="s">
        <v>140</v>
      </c>
      <c r="D240" s="201">
        <v>0</v>
      </c>
      <c r="E240" s="201">
        <v>3.6983414963013463E-3</v>
      </c>
      <c r="F240" s="201">
        <v>0</v>
      </c>
      <c r="G240" s="201">
        <v>4.5105749261687648E-4</v>
      </c>
      <c r="H240" s="201">
        <v>3.9615487105740223E-5</v>
      </c>
      <c r="I240" s="201">
        <v>8.5775772318272649E-4</v>
      </c>
      <c r="K240" s="143">
        <v>2034</v>
      </c>
      <c r="L240" s="143" t="s">
        <v>283</v>
      </c>
      <c r="M240" s="143" t="s">
        <v>279</v>
      </c>
      <c r="N240" s="143"/>
      <c r="O240" s="143"/>
      <c r="P240" s="143"/>
      <c r="Q240" s="143"/>
      <c r="R240" s="143"/>
      <c r="S240" s="143"/>
    </row>
    <row r="241" spans="2:19" x14ac:dyDescent="0.25">
      <c r="B241" s="143">
        <v>2025</v>
      </c>
      <c r="C241" s="143" t="s">
        <v>284</v>
      </c>
      <c r="D241" s="201">
        <v>0</v>
      </c>
      <c r="E241" s="201">
        <v>0</v>
      </c>
      <c r="F241" s="201">
        <v>0</v>
      </c>
      <c r="G241" s="201">
        <v>0</v>
      </c>
      <c r="H241" s="201">
        <v>0</v>
      </c>
      <c r="I241" s="201">
        <v>0</v>
      </c>
      <c r="K241" s="143">
        <v>2034</v>
      </c>
      <c r="L241" s="143" t="s">
        <v>283</v>
      </c>
      <c r="M241" s="143" t="s">
        <v>280</v>
      </c>
      <c r="N241" s="143"/>
      <c r="O241" s="143"/>
      <c r="P241" s="143"/>
      <c r="Q241" s="143"/>
      <c r="R241" s="143"/>
      <c r="S241" s="143"/>
    </row>
    <row r="242" spans="2:19" x14ac:dyDescent="0.25">
      <c r="B242" s="143">
        <v>2025</v>
      </c>
      <c r="C242" s="143" t="s">
        <v>125</v>
      </c>
      <c r="D242" s="201">
        <v>0</v>
      </c>
      <c r="E242" s="201">
        <v>8.9344089846752804E-4</v>
      </c>
      <c r="F242" s="201">
        <v>0</v>
      </c>
      <c r="G242" s="201">
        <v>0</v>
      </c>
      <c r="H242" s="201">
        <v>0</v>
      </c>
      <c r="I242" s="201">
        <v>1.885618760027867E-3</v>
      </c>
      <c r="K242" s="143">
        <v>2034</v>
      </c>
      <c r="L242" s="143" t="s">
        <v>285</v>
      </c>
      <c r="M242" s="143" t="s">
        <v>279</v>
      </c>
      <c r="N242" s="143"/>
      <c r="O242" s="143"/>
      <c r="P242" s="143"/>
      <c r="Q242" s="143"/>
      <c r="R242" s="143"/>
      <c r="S242" s="143"/>
    </row>
    <row r="243" spans="2:19" x14ac:dyDescent="0.25">
      <c r="B243" s="143">
        <v>2025</v>
      </c>
      <c r="C243" s="196" t="s">
        <v>92</v>
      </c>
      <c r="D243" s="202">
        <v>1</v>
      </c>
      <c r="E243" s="202">
        <v>1</v>
      </c>
      <c r="F243" s="202">
        <v>1</v>
      </c>
      <c r="G243" s="202">
        <v>1</v>
      </c>
      <c r="H243" s="202">
        <v>1</v>
      </c>
      <c r="I243" s="202">
        <v>1</v>
      </c>
      <c r="K243" s="143">
        <v>2034</v>
      </c>
      <c r="L243" s="143" t="s">
        <v>285</v>
      </c>
      <c r="M243" s="143" t="s">
        <v>280</v>
      </c>
      <c r="N243" s="143"/>
      <c r="O243" s="143"/>
      <c r="P243" s="143"/>
      <c r="Q243" s="143"/>
      <c r="R243" s="143"/>
      <c r="S243" s="143"/>
    </row>
    <row r="244" spans="2:19" x14ac:dyDescent="0.25">
      <c r="B244" s="143">
        <v>2026</v>
      </c>
      <c r="C244" s="143" t="s">
        <v>225</v>
      </c>
      <c r="D244" s="201">
        <v>0.78445173818885494</v>
      </c>
      <c r="E244" s="201">
        <v>0.48383905140038247</v>
      </c>
      <c r="F244" s="201">
        <v>0.79806041260847471</v>
      </c>
      <c r="G244" s="201">
        <v>0.73017025359562759</v>
      </c>
      <c r="H244" s="201">
        <v>0.81210369760128254</v>
      </c>
      <c r="I244" s="201">
        <v>0.36078386041518051</v>
      </c>
      <c r="K244" s="143">
        <v>2034</v>
      </c>
      <c r="L244" s="143" t="s">
        <v>286</v>
      </c>
      <c r="M244" s="143" t="s">
        <v>279</v>
      </c>
      <c r="N244" s="143"/>
      <c r="O244" s="143"/>
      <c r="P244" s="143"/>
      <c r="Q244" s="143"/>
      <c r="R244" s="143"/>
      <c r="S244" s="143"/>
    </row>
    <row r="245" spans="2:19" x14ac:dyDescent="0.25">
      <c r="B245" s="143">
        <v>2026</v>
      </c>
      <c r="C245" s="143" t="s">
        <v>77</v>
      </c>
      <c r="D245" s="201">
        <v>0.20343924624089024</v>
      </c>
      <c r="E245" s="201">
        <v>0.20647419188951613</v>
      </c>
      <c r="F245" s="201">
        <v>0.19141286010428502</v>
      </c>
      <c r="G245" s="201">
        <v>0.19140171036405623</v>
      </c>
      <c r="H245" s="201">
        <v>0.17412698318892811</v>
      </c>
      <c r="I245" s="201">
        <v>0.32415270021004877</v>
      </c>
      <c r="K245" s="143">
        <v>2034</v>
      </c>
      <c r="L245" s="143" t="s">
        <v>286</v>
      </c>
      <c r="M245" s="143" t="s">
        <v>280</v>
      </c>
      <c r="N245" s="143"/>
      <c r="O245" s="143"/>
      <c r="P245" s="143"/>
      <c r="Q245" s="143"/>
      <c r="R245" s="143"/>
      <c r="S245" s="143"/>
    </row>
    <row r="246" spans="2:19" x14ac:dyDescent="0.25">
      <c r="B246" s="143">
        <v>2026</v>
      </c>
      <c r="C246" s="143" t="s">
        <v>78</v>
      </c>
      <c r="D246" s="201">
        <v>1.2109015570254835E-2</v>
      </c>
      <c r="E246" s="201">
        <v>1.672998173416421E-2</v>
      </c>
      <c r="F246" s="201">
        <v>1.052672728724025E-2</v>
      </c>
      <c r="G246" s="201">
        <v>1.0438233381846374E-2</v>
      </c>
      <c r="H246" s="201">
        <v>2.4283744704285716E-3</v>
      </c>
      <c r="I246" s="201">
        <v>2.5336067669931711E-2</v>
      </c>
      <c r="K246" s="143">
        <v>2034</v>
      </c>
      <c r="L246" s="143" t="s">
        <v>125</v>
      </c>
      <c r="M246" s="143" t="s">
        <v>279</v>
      </c>
      <c r="N246" s="143"/>
      <c r="O246" s="143"/>
      <c r="P246" s="143"/>
      <c r="Q246" s="143"/>
      <c r="R246" s="143"/>
      <c r="S246" s="143"/>
    </row>
    <row r="247" spans="2:19" x14ac:dyDescent="0.25">
      <c r="B247" s="143">
        <v>2026</v>
      </c>
      <c r="C247" s="143" t="s">
        <v>81</v>
      </c>
      <c r="D247" s="201">
        <v>0</v>
      </c>
      <c r="E247" s="201">
        <v>2.7775332977947726E-2</v>
      </c>
      <c r="F247" s="201">
        <v>0</v>
      </c>
      <c r="G247" s="201">
        <v>5.1064548568683206E-2</v>
      </c>
      <c r="H247" s="201">
        <v>8.1387850115742337E-3</v>
      </c>
      <c r="I247" s="201">
        <v>6.452063749550789E-2</v>
      </c>
      <c r="K247" s="143">
        <v>2034</v>
      </c>
      <c r="L247" s="143" t="s">
        <v>125</v>
      </c>
      <c r="M247" s="143" t="s">
        <v>280</v>
      </c>
      <c r="N247" s="143"/>
      <c r="O247" s="143"/>
      <c r="P247" s="143"/>
      <c r="Q247" s="143"/>
      <c r="R247" s="143"/>
      <c r="S247" s="143"/>
    </row>
    <row r="248" spans="2:19" x14ac:dyDescent="0.25">
      <c r="B248" s="143">
        <v>2026</v>
      </c>
      <c r="C248" s="143" t="s">
        <v>233</v>
      </c>
      <c r="D248" s="201">
        <v>0</v>
      </c>
      <c r="E248" s="201">
        <v>0.19396123996907982</v>
      </c>
      <c r="F248" s="201">
        <v>0</v>
      </c>
      <c r="G248" s="201">
        <v>1.5313303233801296E-2</v>
      </c>
      <c r="H248" s="201">
        <v>1.3617890880497701E-3</v>
      </c>
      <c r="I248" s="201">
        <v>0.16479440381543897</v>
      </c>
      <c r="K248" s="143">
        <v>2035</v>
      </c>
      <c r="L248" s="143" t="s">
        <v>278</v>
      </c>
      <c r="M248" s="143" t="s">
        <v>279</v>
      </c>
      <c r="N248" s="143"/>
      <c r="O248" s="143"/>
      <c r="P248" s="143"/>
      <c r="Q248" s="143"/>
      <c r="R248" s="143"/>
      <c r="S248" s="143"/>
    </row>
    <row r="249" spans="2:19" x14ac:dyDescent="0.25">
      <c r="B249" s="143">
        <v>2026</v>
      </c>
      <c r="C249" s="143" t="s">
        <v>234</v>
      </c>
      <c r="D249" s="201">
        <v>0</v>
      </c>
      <c r="E249" s="201">
        <v>6.6599914235658642E-2</v>
      </c>
      <c r="F249" s="201">
        <v>0</v>
      </c>
      <c r="G249" s="201">
        <v>1.1600092288556641E-3</v>
      </c>
      <c r="H249" s="201">
        <v>1.8007478250477637E-3</v>
      </c>
      <c r="I249" s="201">
        <v>5.7485815626273119E-2</v>
      </c>
      <c r="K249" s="143">
        <v>2035</v>
      </c>
      <c r="L249" s="143" t="s">
        <v>278</v>
      </c>
      <c r="M249" s="143" t="s">
        <v>280</v>
      </c>
      <c r="N249" s="143"/>
      <c r="O249" s="143"/>
      <c r="P249" s="143"/>
      <c r="Q249" s="143"/>
      <c r="R249" s="143"/>
      <c r="S249" s="143"/>
    </row>
    <row r="250" spans="2:19" x14ac:dyDescent="0.25">
      <c r="B250" s="143">
        <v>2026</v>
      </c>
      <c r="C250" s="143" t="s">
        <v>140</v>
      </c>
      <c r="D250" s="201">
        <v>0</v>
      </c>
      <c r="E250" s="201">
        <v>3.721300488912881E-3</v>
      </c>
      <c r="F250" s="201">
        <v>0</v>
      </c>
      <c r="G250" s="201">
        <v>4.5194162712990034E-4</v>
      </c>
      <c r="H250" s="201">
        <v>3.9622814688811687E-5</v>
      </c>
      <c r="I250" s="201">
        <v>7.5112024073840239E-4</v>
      </c>
      <c r="K250" s="143">
        <v>2035</v>
      </c>
      <c r="L250" s="143" t="s">
        <v>281</v>
      </c>
      <c r="M250" s="143" t="s">
        <v>279</v>
      </c>
      <c r="N250" s="143"/>
      <c r="O250" s="143"/>
      <c r="P250" s="143"/>
      <c r="Q250" s="143"/>
      <c r="R250" s="143"/>
      <c r="S250" s="143"/>
    </row>
    <row r="251" spans="2:19" x14ac:dyDescent="0.25">
      <c r="B251" s="143">
        <v>2026</v>
      </c>
      <c r="C251" s="143" t="s">
        <v>284</v>
      </c>
      <c r="D251" s="201">
        <v>0</v>
      </c>
      <c r="E251" s="201">
        <v>0</v>
      </c>
      <c r="F251" s="201">
        <v>0</v>
      </c>
      <c r="G251" s="201">
        <v>0</v>
      </c>
      <c r="H251" s="201">
        <v>0</v>
      </c>
      <c r="I251" s="201">
        <v>0</v>
      </c>
      <c r="K251" s="143">
        <v>2035</v>
      </c>
      <c r="L251" s="143" t="s">
        <v>281</v>
      </c>
      <c r="M251" s="143" t="s">
        <v>280</v>
      </c>
      <c r="N251" s="143"/>
      <c r="O251" s="143"/>
      <c r="P251" s="143"/>
      <c r="Q251" s="143"/>
      <c r="R251" s="143"/>
      <c r="S251" s="143"/>
    </row>
    <row r="252" spans="2:19" x14ac:dyDescent="0.25">
      <c r="B252" s="143">
        <v>2026</v>
      </c>
      <c r="C252" s="143" t="s">
        <v>125</v>
      </c>
      <c r="D252" s="201">
        <v>0</v>
      </c>
      <c r="E252" s="201">
        <v>8.9898730433817951E-4</v>
      </c>
      <c r="F252" s="201">
        <v>0</v>
      </c>
      <c r="G252" s="201">
        <v>0</v>
      </c>
      <c r="H252" s="201">
        <v>0</v>
      </c>
      <c r="I252" s="201">
        <v>2.1753945268806816E-3</v>
      </c>
      <c r="K252" s="143">
        <v>2035</v>
      </c>
      <c r="L252" s="143" t="s">
        <v>282</v>
      </c>
      <c r="M252" s="143" t="s">
        <v>279</v>
      </c>
      <c r="N252" s="143"/>
      <c r="O252" s="143"/>
      <c r="P252" s="143"/>
      <c r="Q252" s="143"/>
      <c r="R252" s="143"/>
      <c r="S252" s="143"/>
    </row>
    <row r="253" spans="2:19" x14ac:dyDescent="0.25">
      <c r="B253" s="143">
        <v>2026</v>
      </c>
      <c r="C253" s="196" t="s">
        <v>92</v>
      </c>
      <c r="D253" s="202">
        <v>1</v>
      </c>
      <c r="E253" s="202">
        <v>1</v>
      </c>
      <c r="F253" s="202">
        <v>1</v>
      </c>
      <c r="G253" s="202">
        <v>1</v>
      </c>
      <c r="H253" s="202">
        <v>1</v>
      </c>
      <c r="I253" s="202">
        <v>1</v>
      </c>
      <c r="K253" s="143">
        <v>2035</v>
      </c>
      <c r="L253" s="143" t="s">
        <v>282</v>
      </c>
      <c r="M253" s="143" t="s">
        <v>280</v>
      </c>
      <c r="N253" s="143"/>
      <c r="O253" s="143"/>
      <c r="P253" s="143"/>
      <c r="Q253" s="143"/>
      <c r="R253" s="143"/>
      <c r="S253" s="143"/>
    </row>
    <row r="254" spans="2:19" x14ac:dyDescent="0.25">
      <c r="B254" s="143">
        <v>2027</v>
      </c>
      <c r="C254" s="143" t="s">
        <v>225</v>
      </c>
      <c r="D254" s="201">
        <v>0.78445173818885494</v>
      </c>
      <c r="E254" s="201">
        <v>0.4813418760749601</v>
      </c>
      <c r="F254" s="201">
        <v>0.79808762604540917</v>
      </c>
      <c r="G254" s="201">
        <v>0.73019317332405265</v>
      </c>
      <c r="H254" s="201">
        <v>0.81211925656284945</v>
      </c>
      <c r="I254" s="201">
        <v>0.34093656123955612</v>
      </c>
      <c r="K254" s="143">
        <v>2035</v>
      </c>
      <c r="L254" s="143" t="s">
        <v>283</v>
      </c>
      <c r="M254" s="143" t="s">
        <v>279</v>
      </c>
      <c r="N254" s="143"/>
      <c r="O254" s="143"/>
      <c r="P254" s="143"/>
      <c r="Q254" s="143"/>
      <c r="R254" s="143"/>
      <c r="S254" s="143"/>
    </row>
    <row r="255" spans="2:19" x14ac:dyDescent="0.25">
      <c r="B255" s="143">
        <v>2027</v>
      </c>
      <c r="C255" s="143" t="s">
        <v>77</v>
      </c>
      <c r="D255" s="201">
        <v>0.20343924624089024</v>
      </c>
      <c r="E255" s="201">
        <v>0.20658313374112525</v>
      </c>
      <c r="F255" s="201">
        <v>0.19139016757342917</v>
      </c>
      <c r="G255" s="201">
        <v>0.19125170607994807</v>
      </c>
      <c r="H255" s="201">
        <v>0.17411110973061017</v>
      </c>
      <c r="I255" s="201">
        <v>0.34192700113694857</v>
      </c>
      <c r="K255" s="143">
        <v>2035</v>
      </c>
      <c r="L255" s="143" t="s">
        <v>283</v>
      </c>
      <c r="M255" s="143" t="s">
        <v>280</v>
      </c>
      <c r="N255" s="143"/>
      <c r="O255" s="143"/>
      <c r="P255" s="143"/>
      <c r="Q255" s="143"/>
      <c r="R255" s="143"/>
      <c r="S255" s="143"/>
    </row>
    <row r="256" spans="2:19" x14ac:dyDescent="0.25">
      <c r="B256" s="143">
        <v>2027</v>
      </c>
      <c r="C256" s="143" t="s">
        <v>78</v>
      </c>
      <c r="D256" s="201">
        <v>1.2109015570254834E-2</v>
      </c>
      <c r="E256" s="201">
        <v>1.6786947005859983E-2</v>
      </c>
      <c r="F256" s="201">
        <v>1.0522206381161536E-2</v>
      </c>
      <c r="G256" s="201">
        <v>1.0453741152584798E-2</v>
      </c>
      <c r="H256" s="201">
        <v>2.428371042436062E-3</v>
      </c>
      <c r="I256" s="201">
        <v>2.6797880507115655E-2</v>
      </c>
      <c r="K256" s="143">
        <v>2035</v>
      </c>
      <c r="L256" s="143" t="s">
        <v>285</v>
      </c>
      <c r="M256" s="143" t="s">
        <v>279</v>
      </c>
      <c r="N256" s="143"/>
      <c r="O256" s="143"/>
      <c r="P256" s="143"/>
      <c r="Q256" s="143"/>
      <c r="R256" s="143"/>
      <c r="S256" s="143"/>
    </row>
    <row r="257" spans="2:19" x14ac:dyDescent="0.25">
      <c r="B257" s="143">
        <v>2027</v>
      </c>
      <c r="C257" s="143" t="s">
        <v>81</v>
      </c>
      <c r="D257" s="201">
        <v>0</v>
      </c>
      <c r="E257" s="201">
        <v>2.7996361321054104E-2</v>
      </c>
      <c r="F257" s="201">
        <v>0</v>
      </c>
      <c r="G257" s="201">
        <v>5.1146686484500804E-2</v>
      </c>
      <c r="H257" s="201">
        <v>8.1387735225331524E-3</v>
      </c>
      <c r="I257" s="201">
        <v>7.029635047067552E-2</v>
      </c>
      <c r="K257" s="143">
        <v>2035</v>
      </c>
      <c r="L257" s="143" t="s">
        <v>285</v>
      </c>
      <c r="M257" s="143" t="s">
        <v>280</v>
      </c>
      <c r="N257" s="143"/>
      <c r="O257" s="143"/>
      <c r="P257" s="143"/>
      <c r="Q257" s="143"/>
      <c r="R257" s="143"/>
      <c r="S257" s="143"/>
    </row>
    <row r="258" spans="2:19" x14ac:dyDescent="0.25">
      <c r="B258" s="143">
        <v>2027</v>
      </c>
      <c r="C258" s="143" t="s">
        <v>233</v>
      </c>
      <c r="D258" s="201">
        <v>0</v>
      </c>
      <c r="E258" s="201">
        <v>0.1955047293497926</v>
      </c>
      <c r="F258" s="201">
        <v>0</v>
      </c>
      <c r="G258" s="201">
        <v>1.5341476040763611E-2</v>
      </c>
      <c r="H258" s="201">
        <v>1.3619761619333461E-3</v>
      </c>
      <c r="I258" s="201">
        <v>0.16220184102693663</v>
      </c>
      <c r="K258" s="143">
        <v>2035</v>
      </c>
      <c r="L258" s="143" t="s">
        <v>286</v>
      </c>
      <c r="M258" s="143" t="s">
        <v>279</v>
      </c>
      <c r="N258" s="143"/>
      <c r="O258" s="143"/>
      <c r="P258" s="143"/>
      <c r="Q258" s="143"/>
      <c r="R258" s="143"/>
      <c r="S258" s="143"/>
    </row>
    <row r="259" spans="2:19" x14ac:dyDescent="0.25">
      <c r="B259" s="143">
        <v>2027</v>
      </c>
      <c r="C259" s="143" t="s">
        <v>234</v>
      </c>
      <c r="D259" s="201">
        <v>0</v>
      </c>
      <c r="E259" s="201">
        <v>6.7129897753992043E-2</v>
      </c>
      <c r="F259" s="201">
        <v>0</v>
      </c>
      <c r="G259" s="201">
        <v>1.1604275561565959E-3</v>
      </c>
      <c r="H259" s="201">
        <v>1.8008829715712594E-3</v>
      </c>
      <c r="I259" s="201">
        <v>5.4783936311419451E-2</v>
      </c>
      <c r="K259" s="143">
        <v>2035</v>
      </c>
      <c r="L259" s="143" t="s">
        <v>286</v>
      </c>
      <c r="M259" s="143" t="s">
        <v>280</v>
      </c>
      <c r="N259" s="143"/>
      <c r="O259" s="143"/>
      <c r="P259" s="143"/>
      <c r="Q259" s="143"/>
      <c r="R259" s="143"/>
      <c r="S259" s="143"/>
    </row>
    <row r="260" spans="2:19" x14ac:dyDescent="0.25">
      <c r="B260" s="143">
        <v>2027</v>
      </c>
      <c r="C260" s="143" t="s">
        <v>140</v>
      </c>
      <c r="D260" s="201">
        <v>0</v>
      </c>
      <c r="E260" s="201">
        <v>3.7509135589674659E-3</v>
      </c>
      <c r="F260" s="201">
        <v>0</v>
      </c>
      <c r="G260" s="201">
        <v>4.5278936199362924E-4</v>
      </c>
      <c r="H260" s="201">
        <v>3.9630008066498057E-5</v>
      </c>
      <c r="I260" s="201">
        <v>6.4621370441291155E-4</v>
      </c>
      <c r="K260" s="143">
        <v>2035</v>
      </c>
      <c r="L260" s="143" t="s">
        <v>125</v>
      </c>
      <c r="M260" s="143" t="s">
        <v>279</v>
      </c>
      <c r="N260" s="143"/>
      <c r="O260" s="143"/>
      <c r="P260" s="143"/>
      <c r="Q260" s="143"/>
      <c r="R260" s="143"/>
      <c r="S260" s="143"/>
    </row>
    <row r="261" spans="2:19" x14ac:dyDescent="0.25">
      <c r="B261" s="143">
        <v>2027</v>
      </c>
      <c r="C261" s="143" t="s">
        <v>284</v>
      </c>
      <c r="D261" s="201">
        <v>0</v>
      </c>
      <c r="E261" s="201">
        <v>0</v>
      </c>
      <c r="F261" s="201">
        <v>0</v>
      </c>
      <c r="G261" s="201">
        <v>0</v>
      </c>
      <c r="H261" s="201">
        <v>0</v>
      </c>
      <c r="I261" s="201">
        <v>0</v>
      </c>
      <c r="K261" s="143">
        <v>2035</v>
      </c>
      <c r="L261" s="143" t="s">
        <v>125</v>
      </c>
      <c r="M261" s="143" t="s">
        <v>280</v>
      </c>
      <c r="N261" s="143"/>
      <c r="O261" s="143"/>
      <c r="P261" s="143"/>
      <c r="Q261" s="143"/>
      <c r="R261" s="143"/>
      <c r="S261" s="143"/>
    </row>
    <row r="262" spans="2:19" x14ac:dyDescent="0.25">
      <c r="B262" s="143">
        <v>2027</v>
      </c>
      <c r="C262" s="143" t="s">
        <v>125</v>
      </c>
      <c r="D262" s="201">
        <v>0</v>
      </c>
      <c r="E262" s="201">
        <v>9.0614119424867298E-4</v>
      </c>
      <c r="F262" s="201">
        <v>0</v>
      </c>
      <c r="G262" s="201">
        <v>0</v>
      </c>
      <c r="H262" s="201">
        <v>0</v>
      </c>
      <c r="I262" s="201">
        <v>2.4102156029350884E-3</v>
      </c>
    </row>
    <row r="263" spans="2:19" x14ac:dyDescent="0.25">
      <c r="B263" s="143">
        <v>2027</v>
      </c>
      <c r="C263" s="196" t="s">
        <v>92</v>
      </c>
      <c r="D263" s="202">
        <v>1</v>
      </c>
      <c r="E263" s="202">
        <v>1</v>
      </c>
      <c r="F263" s="202">
        <v>1</v>
      </c>
      <c r="G263" s="202">
        <v>1</v>
      </c>
      <c r="H263" s="202">
        <v>1</v>
      </c>
      <c r="I263" s="202">
        <v>1</v>
      </c>
    </row>
    <row r="264" spans="2:19" x14ac:dyDescent="0.25">
      <c r="B264" s="143">
        <v>2028</v>
      </c>
      <c r="C264" s="143" t="s">
        <v>225</v>
      </c>
      <c r="D264" s="201">
        <v>0.78445173818885494</v>
      </c>
      <c r="E264" s="201">
        <v>0.48016841524430154</v>
      </c>
      <c r="F264" s="201">
        <v>0.79811432998413856</v>
      </c>
      <c r="G264" s="201">
        <v>0.73021465827633381</v>
      </c>
      <c r="H264" s="201">
        <v>0.81213407056811215</v>
      </c>
      <c r="I264" s="201">
        <v>0.32564829377861265</v>
      </c>
      <c r="K264" s="289" t="s">
        <v>270</v>
      </c>
      <c r="L264" s="289"/>
      <c r="M264" s="289"/>
      <c r="N264" s="129"/>
      <c r="O264" s="129"/>
      <c r="P264" s="129"/>
      <c r="Q264" s="129"/>
      <c r="R264" s="129"/>
      <c r="S264" s="129"/>
    </row>
    <row r="265" spans="2:19" x14ac:dyDescent="0.25">
      <c r="B265" s="143">
        <v>2028</v>
      </c>
      <c r="C265" s="143" t="s">
        <v>77</v>
      </c>
      <c r="D265" s="201">
        <v>0.20343924624089027</v>
      </c>
      <c r="E265" s="201">
        <v>0.20663432718132183</v>
      </c>
      <c r="F265" s="201">
        <v>0.19136789989900621</v>
      </c>
      <c r="G265" s="201">
        <v>0.19110840983176763</v>
      </c>
      <c r="H265" s="201">
        <v>0.17409598671160134</v>
      </c>
      <c r="I265" s="201">
        <v>0.35800116765019141</v>
      </c>
      <c r="K265" s="15" t="s">
        <v>289</v>
      </c>
      <c r="N265" s="130"/>
      <c r="O265" s="130"/>
      <c r="P265" s="130"/>
      <c r="Q265" s="130"/>
      <c r="R265" s="130"/>
      <c r="S265" s="130"/>
    </row>
    <row r="266" spans="2:19" ht="26.25" x14ac:dyDescent="0.25">
      <c r="B266" s="143">
        <v>2028</v>
      </c>
      <c r="C266" s="143" t="s">
        <v>78</v>
      </c>
      <c r="D266" s="201">
        <v>1.2109015570254835E-2</v>
      </c>
      <c r="E266" s="201">
        <v>1.6813715857194638E-2</v>
      </c>
      <c r="F266" s="201">
        <v>1.0517770116855138E-2</v>
      </c>
      <c r="G266" s="201">
        <v>1.0468604968842764E-2</v>
      </c>
      <c r="H266" s="201">
        <v>2.4283677536754283E-3</v>
      </c>
      <c r="I266" s="201">
        <v>2.8117464724053486E-2</v>
      </c>
      <c r="K266" s="126" t="s">
        <v>74</v>
      </c>
      <c r="L266" s="126" t="s">
        <v>240</v>
      </c>
      <c r="M266" s="126"/>
      <c r="N266" s="126" t="s">
        <v>273</v>
      </c>
      <c r="O266" s="126" t="s">
        <v>274</v>
      </c>
      <c r="P266" s="126" t="s">
        <v>275</v>
      </c>
      <c r="Q266" s="126" t="s">
        <v>276</v>
      </c>
      <c r="R266" s="126" t="s">
        <v>277</v>
      </c>
      <c r="S266" s="126" t="s">
        <v>125</v>
      </c>
    </row>
    <row r="267" spans="2:19" x14ac:dyDescent="0.25">
      <c r="B267" s="143">
        <v>2028</v>
      </c>
      <c r="C267" s="143" t="s">
        <v>81</v>
      </c>
      <c r="D267" s="201">
        <v>0</v>
      </c>
      <c r="E267" s="201">
        <v>2.8100225915766434E-2</v>
      </c>
      <c r="F267" s="201">
        <v>0</v>
      </c>
      <c r="G267" s="201">
        <v>5.1225415956769854E-2</v>
      </c>
      <c r="H267" s="201">
        <v>8.1387625001327433E-3</v>
      </c>
      <c r="I267" s="201">
        <v>7.5646589075944071E-2</v>
      </c>
      <c r="K267" s="139">
        <v>2018</v>
      </c>
      <c r="L267" s="139" t="s">
        <v>290</v>
      </c>
      <c r="M267" s="139"/>
      <c r="N267" s="139"/>
      <c r="O267" s="139"/>
      <c r="P267" s="139"/>
      <c r="Q267" s="139"/>
      <c r="R267" s="139"/>
      <c r="S267" s="139"/>
    </row>
    <row r="268" spans="2:19" x14ac:dyDescent="0.25">
      <c r="B268" s="143">
        <v>2028</v>
      </c>
      <c r="C268" s="143" t="s">
        <v>233</v>
      </c>
      <c r="D268" s="201">
        <v>0</v>
      </c>
      <c r="E268" s="201">
        <v>0.19623003858713947</v>
      </c>
      <c r="F268" s="201">
        <v>0</v>
      </c>
      <c r="G268" s="201">
        <v>1.5368480973188759E-2</v>
      </c>
      <c r="H268" s="201">
        <v>1.3621597638712832E-3</v>
      </c>
      <c r="I268" s="201">
        <v>0.15821960786001305</v>
      </c>
      <c r="K268" s="139">
        <v>2018</v>
      </c>
      <c r="L268" s="139" t="s">
        <v>291</v>
      </c>
      <c r="M268" s="139"/>
      <c r="N268" s="139"/>
      <c r="O268" s="139"/>
      <c r="P268" s="139"/>
      <c r="Q268" s="139"/>
      <c r="R268" s="139"/>
      <c r="S268" s="139"/>
    </row>
    <row r="269" spans="2:19" x14ac:dyDescent="0.25">
      <c r="B269" s="143">
        <v>2028</v>
      </c>
      <c r="C269" s="143" t="s">
        <v>234</v>
      </c>
      <c r="D269" s="201">
        <v>0</v>
      </c>
      <c r="E269" s="201">
        <v>6.7378945104943883E-2</v>
      </c>
      <c r="F269" s="201">
        <v>0</v>
      </c>
      <c r="G269" s="201">
        <v>1.1608280333862066E-3</v>
      </c>
      <c r="H269" s="201">
        <v>1.801015635059001E-3</v>
      </c>
      <c r="I269" s="201">
        <v>5.1209978726048225E-2</v>
      </c>
      <c r="K269" s="139">
        <v>2018</v>
      </c>
      <c r="L269" s="139" t="s">
        <v>292</v>
      </c>
      <c r="M269" s="139" t="s">
        <v>293</v>
      </c>
      <c r="N269" s="139"/>
      <c r="O269" s="139"/>
      <c r="P269" s="139"/>
      <c r="Q269" s="139"/>
      <c r="R269" s="139"/>
      <c r="S269" s="139"/>
    </row>
    <row r="270" spans="2:19" x14ac:dyDescent="0.25">
      <c r="B270" s="143">
        <v>2028</v>
      </c>
      <c r="C270" s="143" t="s">
        <v>140</v>
      </c>
      <c r="D270" s="201">
        <v>0</v>
      </c>
      <c r="E270" s="201">
        <v>3.7648291929363062E-3</v>
      </c>
      <c r="F270" s="201">
        <v>0</v>
      </c>
      <c r="G270" s="201">
        <v>4.5360195971086491E-4</v>
      </c>
      <c r="H270" s="201">
        <v>3.9637067548026553E-5</v>
      </c>
      <c r="I270" s="201">
        <v>5.2651186994226212E-4</v>
      </c>
      <c r="K270" s="139">
        <v>2018</v>
      </c>
      <c r="L270" s="139" t="s">
        <v>292</v>
      </c>
      <c r="M270" s="139" t="s">
        <v>294</v>
      </c>
      <c r="N270" s="139"/>
      <c r="O270" s="139"/>
      <c r="P270" s="139"/>
      <c r="Q270" s="139"/>
      <c r="R270" s="139"/>
      <c r="S270" s="139"/>
    </row>
    <row r="271" spans="2:19" x14ac:dyDescent="0.25">
      <c r="B271" s="143">
        <v>2028</v>
      </c>
      <c r="C271" s="143" t="s">
        <v>284</v>
      </c>
      <c r="D271" s="201">
        <v>0</v>
      </c>
      <c r="E271" s="201">
        <v>0</v>
      </c>
      <c r="F271" s="201">
        <v>0</v>
      </c>
      <c r="G271" s="201">
        <v>0</v>
      </c>
      <c r="H271" s="201">
        <v>0</v>
      </c>
      <c r="I271" s="201">
        <v>0</v>
      </c>
      <c r="K271" s="139">
        <v>2018</v>
      </c>
      <c r="L271" s="139" t="s">
        <v>292</v>
      </c>
      <c r="M271" s="139" t="s">
        <v>295</v>
      </c>
      <c r="N271" s="139"/>
      <c r="O271" s="139"/>
      <c r="P271" s="139"/>
      <c r="Q271" s="139"/>
      <c r="R271" s="139"/>
      <c r="S271" s="139"/>
    </row>
    <row r="272" spans="2:19" x14ac:dyDescent="0.25">
      <c r="B272" s="143">
        <v>2028</v>
      </c>
      <c r="C272" s="143" t="s">
        <v>125</v>
      </c>
      <c r="D272" s="201">
        <v>0</v>
      </c>
      <c r="E272" s="201">
        <v>9.0950291639582985E-4</v>
      </c>
      <c r="F272" s="201">
        <v>0</v>
      </c>
      <c r="G272" s="201">
        <v>0</v>
      </c>
      <c r="H272" s="201">
        <v>0</v>
      </c>
      <c r="I272" s="201">
        <v>2.6303863151948366E-3</v>
      </c>
      <c r="K272" s="139">
        <v>2018</v>
      </c>
      <c r="L272" s="139" t="s">
        <v>292</v>
      </c>
      <c r="M272" s="139" t="s">
        <v>296</v>
      </c>
      <c r="N272" s="139"/>
      <c r="O272" s="139"/>
      <c r="P272" s="139"/>
      <c r="Q272" s="139"/>
      <c r="R272" s="139"/>
      <c r="S272" s="139"/>
    </row>
    <row r="273" spans="2:19" x14ac:dyDescent="0.25">
      <c r="B273" s="143">
        <v>2028</v>
      </c>
      <c r="C273" s="196" t="s">
        <v>92</v>
      </c>
      <c r="D273" s="202">
        <v>1</v>
      </c>
      <c r="E273" s="202">
        <v>1</v>
      </c>
      <c r="F273" s="202">
        <v>1</v>
      </c>
      <c r="G273" s="202">
        <v>1</v>
      </c>
      <c r="H273" s="202">
        <v>1</v>
      </c>
      <c r="I273" s="202">
        <v>1</v>
      </c>
      <c r="K273" s="139">
        <v>2018</v>
      </c>
      <c r="L273" s="139" t="s">
        <v>292</v>
      </c>
      <c r="M273" s="139" t="s">
        <v>297</v>
      </c>
      <c r="N273" s="139"/>
      <c r="O273" s="139"/>
      <c r="P273" s="139"/>
      <c r="Q273" s="139"/>
      <c r="R273" s="139"/>
      <c r="S273" s="139"/>
    </row>
    <row r="274" spans="2:19" x14ac:dyDescent="0.25">
      <c r="B274" s="143">
        <v>2029</v>
      </c>
      <c r="C274" s="143" t="s">
        <v>225</v>
      </c>
      <c r="D274" s="201">
        <v>0.78445173818885494</v>
      </c>
      <c r="E274" s="201">
        <v>0.47884147384038628</v>
      </c>
      <c r="F274" s="201">
        <v>0.79814052443675287</v>
      </c>
      <c r="G274" s="201">
        <v>0.73023480555959563</v>
      </c>
      <c r="H274" s="201">
        <v>0.81214817508127235</v>
      </c>
      <c r="I274" s="201">
        <v>0.31214370861689789</v>
      </c>
      <c r="K274" s="139">
        <v>2018</v>
      </c>
      <c r="L274" s="139" t="s">
        <v>292</v>
      </c>
      <c r="M274" s="139" t="s">
        <v>298</v>
      </c>
      <c r="N274" s="139"/>
      <c r="O274" s="139"/>
      <c r="P274" s="139"/>
      <c r="Q274" s="139"/>
      <c r="R274" s="139"/>
      <c r="S274" s="139"/>
    </row>
    <row r="275" spans="2:19" x14ac:dyDescent="0.25">
      <c r="B275" s="143">
        <v>2029</v>
      </c>
      <c r="C275" s="143" t="s">
        <v>77</v>
      </c>
      <c r="D275" s="201">
        <v>0.20343924624089024</v>
      </c>
      <c r="E275" s="201">
        <v>0.20669221636997737</v>
      </c>
      <c r="F275" s="201">
        <v>0.19134605707093449</v>
      </c>
      <c r="G275" s="201">
        <v>0.19097153796967348</v>
      </c>
      <c r="H275" s="201">
        <v>0.17408157867548349</v>
      </c>
      <c r="I275" s="201">
        <v>0.36661035640793194</v>
      </c>
      <c r="K275" s="139">
        <v>2018</v>
      </c>
      <c r="L275" s="139" t="s">
        <v>292</v>
      </c>
      <c r="M275" s="139" t="s">
        <v>299</v>
      </c>
      <c r="N275" s="139"/>
      <c r="O275" s="139"/>
      <c r="P275" s="139"/>
      <c r="Q275" s="139"/>
      <c r="R275" s="139"/>
      <c r="S275" s="139"/>
    </row>
    <row r="276" spans="2:19" x14ac:dyDescent="0.25">
      <c r="B276" s="143">
        <v>2029</v>
      </c>
      <c r="C276" s="143" t="s">
        <v>78</v>
      </c>
      <c r="D276" s="201">
        <v>1.2109015570254835E-2</v>
      </c>
      <c r="E276" s="201">
        <v>1.6843985889430209E-2</v>
      </c>
      <c r="F276" s="201">
        <v>1.0513418492312557E-2</v>
      </c>
      <c r="G276" s="201">
        <v>1.0482847656013927E-2</v>
      </c>
      <c r="H276" s="201">
        <v>2.4283645982174401E-3</v>
      </c>
      <c r="I276" s="201">
        <v>2.8864190312688606E-2</v>
      </c>
      <c r="K276" s="139">
        <v>2018</v>
      </c>
      <c r="L276" s="139" t="s">
        <v>292</v>
      </c>
      <c r="M276" s="199" t="s">
        <v>300</v>
      </c>
      <c r="N276" s="199"/>
      <c r="O276" s="199"/>
      <c r="P276" s="199"/>
      <c r="Q276" s="199"/>
      <c r="R276" s="199"/>
      <c r="S276" s="199"/>
    </row>
    <row r="277" spans="2:19" x14ac:dyDescent="0.25">
      <c r="B277" s="143">
        <v>2029</v>
      </c>
      <c r="C277" s="143" t="s">
        <v>81</v>
      </c>
      <c r="D277" s="201">
        <v>0</v>
      </c>
      <c r="E277" s="201">
        <v>2.8217675282224942E-2</v>
      </c>
      <c r="F277" s="201">
        <v>0</v>
      </c>
      <c r="G277" s="201">
        <v>5.1300857579503256E-2</v>
      </c>
      <c r="H277" s="201">
        <v>8.1387519245009823E-3</v>
      </c>
      <c r="I277" s="201">
        <v>7.9588982043991521E-2</v>
      </c>
      <c r="K277" s="139">
        <v>2018</v>
      </c>
      <c r="L277" s="139" t="s">
        <v>292</v>
      </c>
      <c r="M277" s="139" t="s">
        <v>301</v>
      </c>
      <c r="N277" s="139"/>
      <c r="O277" s="139"/>
      <c r="P277" s="139"/>
      <c r="Q277" s="139"/>
      <c r="R277" s="139"/>
      <c r="S277" s="139"/>
    </row>
    <row r="278" spans="2:19" x14ac:dyDescent="0.25">
      <c r="B278" s="143">
        <v>2029</v>
      </c>
      <c r="C278" s="143" t="s">
        <v>233</v>
      </c>
      <c r="D278" s="201">
        <v>0</v>
      </c>
      <c r="E278" s="201">
        <v>0.19705021326407166</v>
      </c>
      <c r="F278" s="201">
        <v>0</v>
      </c>
      <c r="G278" s="201">
        <v>1.5394359236537284E-2</v>
      </c>
      <c r="H278" s="201">
        <v>1.3623399051612009E-3</v>
      </c>
      <c r="I278" s="201">
        <v>0.15674563835424005</v>
      </c>
      <c r="K278" s="139">
        <v>2018</v>
      </c>
      <c r="L278" s="139" t="s">
        <v>292</v>
      </c>
      <c r="M278" s="139" t="s">
        <v>302</v>
      </c>
      <c r="N278" s="139"/>
      <c r="O278" s="139"/>
      <c r="P278" s="139"/>
      <c r="Q278" s="139"/>
      <c r="R278" s="139"/>
      <c r="S278" s="139"/>
    </row>
    <row r="279" spans="2:19" x14ac:dyDescent="0.25">
      <c r="B279" s="143">
        <v>2029</v>
      </c>
      <c r="C279" s="143" t="s">
        <v>234</v>
      </c>
      <c r="D279" s="201">
        <v>0</v>
      </c>
      <c r="E279" s="201">
        <v>6.7660566129591135E-2</v>
      </c>
      <c r="F279" s="201">
        <v>0</v>
      </c>
      <c r="G279" s="201">
        <v>1.1612113391331574E-3</v>
      </c>
      <c r="H279" s="201">
        <v>1.8011458217671514E-3</v>
      </c>
      <c r="I279" s="201">
        <v>5.273096215413875E-2</v>
      </c>
      <c r="K279" s="139">
        <v>2018</v>
      </c>
      <c r="L279" s="139" t="s">
        <v>292</v>
      </c>
      <c r="M279" s="139" t="s">
        <v>303</v>
      </c>
      <c r="N279" s="139"/>
      <c r="O279" s="139"/>
      <c r="P279" s="139"/>
      <c r="Q279" s="139"/>
      <c r="R279" s="139"/>
      <c r="S279" s="139"/>
    </row>
    <row r="280" spans="2:19" x14ac:dyDescent="0.25">
      <c r="B280" s="143">
        <v>2029</v>
      </c>
      <c r="C280" s="143" t="s">
        <v>140</v>
      </c>
      <c r="D280" s="201">
        <v>0</v>
      </c>
      <c r="E280" s="201">
        <v>3.7805648957331553E-3</v>
      </c>
      <c r="F280" s="201">
        <v>0</v>
      </c>
      <c r="G280" s="201">
        <v>4.5438065954307407E-4</v>
      </c>
      <c r="H280" s="201">
        <v>3.9643993597530884E-5</v>
      </c>
      <c r="I280" s="201">
        <v>5.1956616349551493E-4</v>
      </c>
      <c r="K280" s="139">
        <v>2018</v>
      </c>
      <c r="L280" s="139" t="s">
        <v>292</v>
      </c>
      <c r="M280" s="139" t="s">
        <v>304</v>
      </c>
      <c r="N280" s="139"/>
      <c r="O280" s="139"/>
      <c r="P280" s="139"/>
      <c r="Q280" s="139"/>
      <c r="R280" s="139"/>
      <c r="S280" s="139"/>
    </row>
    <row r="281" spans="2:19" x14ac:dyDescent="0.25">
      <c r="B281" s="143">
        <v>2029</v>
      </c>
      <c r="C281" s="143" t="s">
        <v>284</v>
      </c>
      <c r="D281" s="201">
        <v>0</v>
      </c>
      <c r="E281" s="201">
        <v>0</v>
      </c>
      <c r="F281" s="201">
        <v>0</v>
      </c>
      <c r="G281" s="201">
        <v>0</v>
      </c>
      <c r="H281" s="201">
        <v>0</v>
      </c>
      <c r="I281" s="201">
        <v>0</v>
      </c>
      <c r="K281" s="139">
        <v>2018</v>
      </c>
      <c r="L281" s="139" t="s">
        <v>292</v>
      </c>
      <c r="M281" s="139" t="s">
        <v>125</v>
      </c>
      <c r="N281" s="139"/>
      <c r="O281" s="139"/>
      <c r="P281" s="139"/>
      <c r="Q281" s="139"/>
      <c r="R281" s="139"/>
      <c r="S281" s="139"/>
    </row>
    <row r="282" spans="2:19" x14ac:dyDescent="0.25">
      <c r="B282" s="143">
        <v>2029</v>
      </c>
      <c r="C282" s="143" t="s">
        <v>125</v>
      </c>
      <c r="D282" s="201">
        <v>0</v>
      </c>
      <c r="E282" s="201">
        <v>9.1330432858529242E-4</v>
      </c>
      <c r="F282" s="201">
        <v>0</v>
      </c>
      <c r="G282" s="201">
        <v>0</v>
      </c>
      <c r="H282" s="201">
        <v>0</v>
      </c>
      <c r="I282" s="201">
        <v>2.7965959466158693E-3</v>
      </c>
      <c r="K282" s="139">
        <v>2019</v>
      </c>
      <c r="L282" s="139" t="s">
        <v>290</v>
      </c>
      <c r="M282" s="139"/>
      <c r="N282" s="139"/>
      <c r="O282" s="139"/>
      <c r="P282" s="139"/>
      <c r="Q282" s="139"/>
      <c r="R282" s="139"/>
      <c r="S282" s="139"/>
    </row>
    <row r="283" spans="2:19" x14ac:dyDescent="0.25">
      <c r="B283" s="143">
        <v>2029</v>
      </c>
      <c r="C283" s="196" t="s">
        <v>92</v>
      </c>
      <c r="D283" s="202">
        <v>1</v>
      </c>
      <c r="E283" s="202">
        <v>1</v>
      </c>
      <c r="F283" s="202">
        <v>1</v>
      </c>
      <c r="G283" s="202">
        <v>1</v>
      </c>
      <c r="H283" s="202">
        <v>1</v>
      </c>
      <c r="I283" s="202">
        <v>1</v>
      </c>
      <c r="K283" s="139">
        <v>2019</v>
      </c>
      <c r="L283" s="139" t="s">
        <v>291</v>
      </c>
      <c r="M283" s="139"/>
      <c r="N283" s="139"/>
      <c r="O283" s="139"/>
      <c r="P283" s="139"/>
      <c r="Q283" s="139"/>
      <c r="R283" s="139"/>
      <c r="S283" s="139"/>
    </row>
    <row r="284" spans="2:19" x14ac:dyDescent="0.25">
      <c r="B284" s="143">
        <v>2030</v>
      </c>
      <c r="C284" s="143" t="s">
        <v>225</v>
      </c>
      <c r="D284" s="201">
        <v>0.78445173818885494</v>
      </c>
      <c r="E284" s="201">
        <v>0.47779646683211602</v>
      </c>
      <c r="F284" s="201">
        <v>0.79816620964149276</v>
      </c>
      <c r="G284" s="201">
        <v>0.73025370537249201</v>
      </c>
      <c r="H284" s="201">
        <v>0.8121616038842473</v>
      </c>
      <c r="I284" s="201">
        <v>0.30290966446325363</v>
      </c>
      <c r="K284" s="139">
        <v>2019</v>
      </c>
      <c r="L284" s="139" t="s">
        <v>292</v>
      </c>
      <c r="M284" s="139" t="s">
        <v>293</v>
      </c>
      <c r="N284" s="139"/>
      <c r="O284" s="139"/>
      <c r="P284" s="139"/>
      <c r="Q284" s="139"/>
      <c r="R284" s="139"/>
      <c r="S284" s="139"/>
    </row>
    <row r="285" spans="2:19" x14ac:dyDescent="0.25">
      <c r="B285" s="143">
        <v>2030</v>
      </c>
      <c r="C285" s="143" t="s">
        <v>77</v>
      </c>
      <c r="D285" s="201">
        <v>0.2034392462408903</v>
      </c>
      <c r="E285" s="201">
        <v>0.20673780587955906</v>
      </c>
      <c r="F285" s="201">
        <v>0.19132463889055179</v>
      </c>
      <c r="G285" s="201">
        <v>0.190840817540151</v>
      </c>
      <c r="H285" s="201">
        <v>0.17406785184024925</v>
      </c>
      <c r="I285" s="201">
        <v>0.37282010209627797</v>
      </c>
      <c r="K285" s="139">
        <v>2019</v>
      </c>
      <c r="L285" s="139" t="s">
        <v>292</v>
      </c>
      <c r="M285" s="139" t="s">
        <v>294</v>
      </c>
      <c r="N285" s="139"/>
      <c r="O285" s="139"/>
      <c r="P285" s="139"/>
      <c r="Q285" s="139"/>
      <c r="R285" s="139"/>
      <c r="S285" s="139"/>
    </row>
    <row r="286" spans="2:19" x14ac:dyDescent="0.25">
      <c r="B286" s="143">
        <v>2030</v>
      </c>
      <c r="C286" s="143" t="s">
        <v>78</v>
      </c>
      <c r="D286" s="201">
        <v>1.2109015570254835E-2</v>
      </c>
      <c r="E286" s="201">
        <v>1.6867824467180062E-2</v>
      </c>
      <c r="F286" s="201">
        <v>1.0509151467955408E-2</v>
      </c>
      <c r="G286" s="201">
        <v>1.0496491571177862E-2</v>
      </c>
      <c r="H286" s="201">
        <v>2.4283615703946148E-3</v>
      </c>
      <c r="I286" s="201">
        <v>2.9414140418765743E-2</v>
      </c>
      <c r="K286" s="139">
        <v>2019</v>
      </c>
      <c r="L286" s="139" t="s">
        <v>292</v>
      </c>
      <c r="M286" s="139" t="s">
        <v>295</v>
      </c>
      <c r="N286" s="199"/>
      <c r="O286" s="199"/>
      <c r="P286" s="199"/>
      <c r="Q286" s="199"/>
      <c r="R286" s="199"/>
      <c r="S286" s="199"/>
    </row>
    <row r="287" spans="2:19" x14ac:dyDescent="0.25">
      <c r="B287" s="143">
        <v>2030</v>
      </c>
      <c r="C287" s="143" t="s">
        <v>81</v>
      </c>
      <c r="D287" s="201">
        <v>0</v>
      </c>
      <c r="E287" s="201">
        <v>2.8310170256534935E-2</v>
      </c>
      <c r="F287" s="201">
        <v>0</v>
      </c>
      <c r="G287" s="201">
        <v>5.1373129495898374E-2</v>
      </c>
      <c r="H287" s="201">
        <v>8.1387417766430915E-3</v>
      </c>
      <c r="I287" s="201">
        <v>8.2814355438093457E-2</v>
      </c>
      <c r="K287" s="139">
        <v>2019</v>
      </c>
      <c r="L287" s="139" t="s">
        <v>292</v>
      </c>
      <c r="M287" s="139" t="s">
        <v>296</v>
      </c>
      <c r="N287" s="139"/>
      <c r="O287" s="139"/>
      <c r="P287" s="139"/>
      <c r="Q287" s="139"/>
      <c r="R287" s="139"/>
      <c r="S287" s="139"/>
    </row>
    <row r="288" spans="2:19" x14ac:dyDescent="0.25">
      <c r="B288" s="143">
        <v>2030</v>
      </c>
      <c r="C288" s="143" t="s">
        <v>233</v>
      </c>
      <c r="D288" s="201">
        <v>0</v>
      </c>
      <c r="E288" s="201">
        <v>0.19769612594934244</v>
      </c>
      <c r="F288" s="201">
        <v>0</v>
      </c>
      <c r="G288" s="201">
        <v>1.5419151211109691E-2</v>
      </c>
      <c r="H288" s="201">
        <v>1.3625166008634506E-3</v>
      </c>
      <c r="I288" s="201">
        <v>0.15470590489755678</v>
      </c>
      <c r="K288" s="139">
        <v>2019</v>
      </c>
      <c r="L288" s="139" t="s">
        <v>292</v>
      </c>
      <c r="M288" s="139" t="s">
        <v>297</v>
      </c>
      <c r="N288" s="139"/>
      <c r="O288" s="139"/>
      <c r="P288" s="139"/>
      <c r="Q288" s="139"/>
      <c r="R288" s="139"/>
      <c r="S288" s="139"/>
    </row>
    <row r="289" spans="2:19" x14ac:dyDescent="0.25">
      <c r="B289" s="143">
        <v>2030</v>
      </c>
      <c r="C289" s="143" t="s">
        <v>234</v>
      </c>
      <c r="D289" s="201">
        <v>0</v>
      </c>
      <c r="E289" s="201">
        <v>6.7882351314350803E-2</v>
      </c>
      <c r="F289" s="201">
        <v>0</v>
      </c>
      <c r="G289" s="201">
        <v>1.1615781331865171E-3</v>
      </c>
      <c r="H289" s="201">
        <v>1.8012735407802829E-3</v>
      </c>
      <c r="I289" s="201">
        <v>5.388973513665396E-2</v>
      </c>
      <c r="K289" s="139">
        <v>2019</v>
      </c>
      <c r="L289" s="139" t="s">
        <v>292</v>
      </c>
      <c r="M289" s="139" t="s">
        <v>298</v>
      </c>
      <c r="N289" s="139"/>
      <c r="O289" s="139"/>
      <c r="P289" s="139"/>
      <c r="Q289" s="139"/>
      <c r="R289" s="139"/>
      <c r="S289" s="139"/>
    </row>
    <row r="290" spans="2:19" x14ac:dyDescent="0.25">
      <c r="B290" s="143">
        <v>2030</v>
      </c>
      <c r="C290" s="143" t="s">
        <v>140</v>
      </c>
      <c r="D290" s="201">
        <v>0</v>
      </c>
      <c r="E290" s="201">
        <v>3.7929572437707115E-3</v>
      </c>
      <c r="F290" s="201">
        <v>0</v>
      </c>
      <c r="G290" s="201">
        <v>4.5512667598430161E-4</v>
      </c>
      <c r="H290" s="201">
        <v>3.9650786822112355E-5</v>
      </c>
      <c r="I290" s="201">
        <v>5.111613987116081E-4</v>
      </c>
      <c r="K290" s="139">
        <v>2019</v>
      </c>
      <c r="L290" s="139" t="s">
        <v>292</v>
      </c>
      <c r="M290" s="139" t="s">
        <v>299</v>
      </c>
      <c r="N290" s="139"/>
      <c r="O290" s="139"/>
      <c r="P290" s="139"/>
      <c r="Q290" s="139"/>
      <c r="R290" s="139"/>
      <c r="S290" s="139"/>
    </row>
    <row r="291" spans="2:19" x14ac:dyDescent="0.25">
      <c r="B291" s="143">
        <v>2030</v>
      </c>
      <c r="C291" s="143" t="s">
        <v>284</v>
      </c>
      <c r="D291" s="201">
        <v>0</v>
      </c>
      <c r="E291" s="201">
        <v>0</v>
      </c>
      <c r="F291" s="201">
        <v>0</v>
      </c>
      <c r="G291" s="201">
        <v>0</v>
      </c>
      <c r="H291" s="201">
        <v>0</v>
      </c>
      <c r="I291" s="201">
        <v>0</v>
      </c>
      <c r="K291" s="139">
        <v>2019</v>
      </c>
      <c r="L291" s="139" t="s">
        <v>292</v>
      </c>
      <c r="M291" s="199" t="s">
        <v>300</v>
      </c>
      <c r="N291" s="139"/>
      <c r="O291" s="139"/>
      <c r="P291" s="139"/>
      <c r="Q291" s="139"/>
      <c r="R291" s="139"/>
      <c r="S291" s="139"/>
    </row>
    <row r="292" spans="2:19" x14ac:dyDescent="0.25">
      <c r="B292" s="143">
        <v>2030</v>
      </c>
      <c r="C292" s="143" t="s">
        <v>125</v>
      </c>
      <c r="D292" s="201">
        <v>0</v>
      </c>
      <c r="E292" s="201">
        <v>9.16298057146019E-4</v>
      </c>
      <c r="F292" s="201">
        <v>0</v>
      </c>
      <c r="G292" s="201">
        <v>0</v>
      </c>
      <c r="H292" s="201">
        <v>0</v>
      </c>
      <c r="I292" s="201">
        <v>2.934936150686818E-3</v>
      </c>
      <c r="K292" s="139">
        <v>2019</v>
      </c>
      <c r="L292" s="139" t="s">
        <v>292</v>
      </c>
      <c r="M292" s="139" t="s">
        <v>301</v>
      </c>
      <c r="N292" s="139"/>
      <c r="O292" s="139"/>
      <c r="P292" s="139"/>
      <c r="Q292" s="139"/>
      <c r="R292" s="139"/>
      <c r="S292" s="139"/>
    </row>
    <row r="293" spans="2:19" x14ac:dyDescent="0.25">
      <c r="B293" s="143">
        <v>2030</v>
      </c>
      <c r="C293" s="143" t="s">
        <v>92</v>
      </c>
      <c r="D293" s="202">
        <v>1</v>
      </c>
      <c r="E293" s="202">
        <v>1</v>
      </c>
      <c r="F293" s="202">
        <v>1</v>
      </c>
      <c r="G293" s="202">
        <v>1</v>
      </c>
      <c r="H293" s="202">
        <v>1</v>
      </c>
      <c r="I293" s="202">
        <v>1</v>
      </c>
      <c r="K293" s="139">
        <v>2019</v>
      </c>
      <c r="L293" s="139" t="s">
        <v>292</v>
      </c>
      <c r="M293" s="139" t="s">
        <v>302</v>
      </c>
      <c r="N293" s="139"/>
      <c r="O293" s="139"/>
      <c r="P293" s="139"/>
      <c r="Q293" s="139"/>
      <c r="R293" s="139"/>
      <c r="S293" s="139"/>
    </row>
    <row r="294" spans="2:19" x14ac:dyDescent="0.25">
      <c r="B294" s="143">
        <v>2031</v>
      </c>
      <c r="C294" s="143" t="s">
        <v>225</v>
      </c>
      <c r="D294" s="201">
        <v>0.78445173818885494</v>
      </c>
      <c r="E294" s="201">
        <v>0.47643150576838778</v>
      </c>
      <c r="F294" s="201">
        <v>0.7981913860734704</v>
      </c>
      <c r="G294" s="201">
        <v>0.730527443921275</v>
      </c>
      <c r="H294" s="201">
        <v>0.81217438915642537</v>
      </c>
      <c r="I294" s="201">
        <v>0.3093461329231999</v>
      </c>
      <c r="K294" s="139">
        <v>2019</v>
      </c>
      <c r="L294" s="139" t="s">
        <v>292</v>
      </c>
      <c r="M294" s="139" t="s">
        <v>303</v>
      </c>
      <c r="N294" s="139"/>
      <c r="O294" s="139"/>
      <c r="P294" s="139"/>
      <c r="Q294" s="139"/>
      <c r="R294" s="139"/>
      <c r="S294" s="139"/>
    </row>
    <row r="295" spans="2:19" x14ac:dyDescent="0.25">
      <c r="B295" s="143">
        <v>2031</v>
      </c>
      <c r="C295" s="143" t="s">
        <v>77</v>
      </c>
      <c r="D295" s="201">
        <v>0.20343924624089024</v>
      </c>
      <c r="E295" s="201">
        <v>0.20679735371512467</v>
      </c>
      <c r="F295" s="201">
        <v>0.19130364496167512</v>
      </c>
      <c r="G295" s="201">
        <v>0.1906658145444553</v>
      </c>
      <c r="H295" s="201">
        <v>0.17405477401912467</v>
      </c>
      <c r="I295" s="201">
        <v>0.36896842782366368</v>
      </c>
      <c r="K295" s="139">
        <v>2019</v>
      </c>
      <c r="L295" s="139" t="s">
        <v>292</v>
      </c>
      <c r="M295" s="139" t="s">
        <v>304</v>
      </c>
      <c r="N295" s="139"/>
      <c r="O295" s="139"/>
      <c r="P295" s="139"/>
      <c r="Q295" s="139"/>
      <c r="R295" s="139"/>
      <c r="S295" s="139"/>
    </row>
    <row r="296" spans="2:19" x14ac:dyDescent="0.25">
      <c r="B296" s="143">
        <v>2031</v>
      </c>
      <c r="C296" s="143" t="s">
        <v>78</v>
      </c>
      <c r="D296" s="201">
        <v>1.2109015570254834E-2</v>
      </c>
      <c r="E296" s="201">
        <v>1.6898961799452189E-2</v>
      </c>
      <c r="F296" s="201">
        <v>1.0504968964854384E-2</v>
      </c>
      <c r="G296" s="201">
        <v>1.0484763215560744E-2</v>
      </c>
      <c r="H296" s="201">
        <v>2.4283586647893354E-3</v>
      </c>
      <c r="I296" s="201">
        <v>2.9114612542728745E-2</v>
      </c>
      <c r="K296" s="139">
        <v>2019</v>
      </c>
      <c r="L296" s="139" t="s">
        <v>292</v>
      </c>
      <c r="M296" s="139" t="s">
        <v>125</v>
      </c>
      <c r="N296" s="199"/>
      <c r="O296" s="199"/>
      <c r="P296" s="199"/>
      <c r="Q296" s="199"/>
      <c r="R296" s="199"/>
      <c r="S296" s="199"/>
    </row>
    <row r="297" spans="2:19" x14ac:dyDescent="0.25">
      <c r="B297" s="143">
        <v>2031</v>
      </c>
      <c r="C297" s="143" t="s">
        <v>81</v>
      </c>
      <c r="D297" s="201">
        <v>0</v>
      </c>
      <c r="E297" s="201">
        <v>2.843098479416438E-2</v>
      </c>
      <c r="F297" s="201">
        <v>0</v>
      </c>
      <c r="G297" s="201">
        <v>5.1309452379019772E-2</v>
      </c>
      <c r="H297" s="201">
        <v>8.1387320384017359E-3</v>
      </c>
      <c r="I297" s="201">
        <v>8.2003873201252034E-2</v>
      </c>
      <c r="K297" s="143">
        <v>2020</v>
      </c>
      <c r="L297" s="143" t="s">
        <v>290</v>
      </c>
      <c r="M297" s="143"/>
      <c r="N297" s="143"/>
      <c r="O297" s="143"/>
      <c r="P297" s="143"/>
      <c r="Q297" s="143"/>
      <c r="R297" s="143"/>
      <c r="S297" s="143"/>
    </row>
    <row r="298" spans="2:19" x14ac:dyDescent="0.25">
      <c r="B298" s="143">
        <v>2031</v>
      </c>
      <c r="C298" s="143" t="s">
        <v>233</v>
      </c>
      <c r="D298" s="201">
        <v>0</v>
      </c>
      <c r="E298" s="201">
        <v>0.19853980035438029</v>
      </c>
      <c r="F298" s="201">
        <v>0</v>
      </c>
      <c r="G298" s="201">
        <v>1.5396498444163603E-2</v>
      </c>
      <c r="H298" s="201">
        <v>1.3626898695060252E-3</v>
      </c>
      <c r="I298" s="201">
        <v>0.15408989899939562</v>
      </c>
      <c r="K298" s="143">
        <v>2020</v>
      </c>
      <c r="L298" s="143" t="s">
        <v>291</v>
      </c>
      <c r="M298" s="143"/>
      <c r="N298" s="143"/>
      <c r="O298" s="143"/>
      <c r="P298" s="143"/>
      <c r="Q298" s="143"/>
      <c r="R298" s="143"/>
      <c r="S298" s="143"/>
    </row>
    <row r="299" spans="2:19" x14ac:dyDescent="0.25">
      <c r="B299" s="143">
        <v>2031</v>
      </c>
      <c r="C299" s="143" t="s">
        <v>234</v>
      </c>
      <c r="D299" s="201">
        <v>0</v>
      </c>
      <c r="E299" s="201">
        <v>6.8172041373185749E-2</v>
      </c>
      <c r="F299" s="201">
        <v>0</v>
      </c>
      <c r="G299" s="201">
        <v>1.1615857150240657E-3</v>
      </c>
      <c r="H299" s="201">
        <v>1.8013988037924355E-3</v>
      </c>
      <c r="I299" s="201">
        <v>5.3067594362780371E-2</v>
      </c>
      <c r="K299" s="143">
        <v>2020</v>
      </c>
      <c r="L299" s="143" t="s">
        <v>292</v>
      </c>
      <c r="M299" s="143" t="s">
        <v>293</v>
      </c>
      <c r="N299" s="143"/>
      <c r="O299" s="143"/>
      <c r="P299" s="143"/>
      <c r="Q299" s="143"/>
      <c r="R299" s="143"/>
      <c r="S299" s="143"/>
    </row>
    <row r="300" spans="2:19" x14ac:dyDescent="0.25">
      <c r="B300" s="143">
        <v>2031</v>
      </c>
      <c r="C300" s="143" t="s">
        <v>140</v>
      </c>
      <c r="D300" s="201">
        <v>0</v>
      </c>
      <c r="E300" s="201">
        <v>3.8091438075215484E-3</v>
      </c>
      <c r="F300" s="201">
        <v>0</v>
      </c>
      <c r="G300" s="201">
        <v>4.5444178050160994E-4</v>
      </c>
      <c r="H300" s="201">
        <v>3.9657447960582538E-5</v>
      </c>
      <c r="I300" s="201">
        <v>5.0204924828102624E-4</v>
      </c>
      <c r="K300" s="143">
        <v>2020</v>
      </c>
      <c r="L300" s="143" t="s">
        <v>292</v>
      </c>
      <c r="M300" s="143" t="s">
        <v>294</v>
      </c>
      <c r="N300" s="143"/>
      <c r="O300" s="143"/>
      <c r="P300" s="143"/>
      <c r="Q300" s="143"/>
      <c r="R300" s="143"/>
      <c r="S300" s="143"/>
    </row>
    <row r="301" spans="2:19" x14ac:dyDescent="0.25">
      <c r="B301" s="143">
        <v>2031</v>
      </c>
      <c r="C301" s="143" t="s">
        <v>284</v>
      </c>
      <c r="D301" s="201">
        <v>0</v>
      </c>
      <c r="E301" s="201">
        <v>0</v>
      </c>
      <c r="F301" s="201">
        <v>0</v>
      </c>
      <c r="G301" s="201">
        <v>0</v>
      </c>
      <c r="H301" s="201">
        <v>0</v>
      </c>
      <c r="I301" s="201">
        <v>0</v>
      </c>
      <c r="K301" s="143">
        <v>2020</v>
      </c>
      <c r="L301" s="143" t="s">
        <v>292</v>
      </c>
      <c r="M301" s="143" t="s">
        <v>295</v>
      </c>
      <c r="N301" s="143"/>
      <c r="O301" s="143"/>
      <c r="P301" s="143"/>
      <c r="Q301" s="143"/>
      <c r="R301" s="143"/>
      <c r="S301" s="143"/>
    </row>
    <row r="302" spans="2:19" x14ac:dyDescent="0.25">
      <c r="B302" s="143">
        <v>2031</v>
      </c>
      <c r="C302" s="143" t="s">
        <v>125</v>
      </c>
      <c r="D302" s="201">
        <v>0</v>
      </c>
      <c r="E302" s="201">
        <v>9.2020838778344429E-4</v>
      </c>
      <c r="F302" s="201">
        <v>0</v>
      </c>
      <c r="G302" s="201">
        <v>0</v>
      </c>
      <c r="H302" s="201">
        <v>0</v>
      </c>
      <c r="I302" s="201">
        <v>2.9074108986985397E-3</v>
      </c>
      <c r="K302" s="143">
        <v>2020</v>
      </c>
      <c r="L302" s="143" t="s">
        <v>292</v>
      </c>
      <c r="M302" s="143" t="s">
        <v>296</v>
      </c>
      <c r="N302" s="143"/>
      <c r="O302" s="143"/>
      <c r="P302" s="143"/>
      <c r="Q302" s="143"/>
      <c r="R302" s="143"/>
      <c r="S302" s="143"/>
    </row>
    <row r="303" spans="2:19" x14ac:dyDescent="0.25">
      <c r="B303" s="143">
        <v>2031</v>
      </c>
      <c r="C303" s="143" t="s">
        <v>92</v>
      </c>
      <c r="D303" s="202">
        <v>1</v>
      </c>
      <c r="E303" s="202">
        <v>1</v>
      </c>
      <c r="F303" s="202">
        <v>1</v>
      </c>
      <c r="G303" s="202">
        <v>1</v>
      </c>
      <c r="H303" s="202">
        <v>1</v>
      </c>
      <c r="I303" s="202">
        <v>1</v>
      </c>
      <c r="K303" s="143">
        <v>2020</v>
      </c>
      <c r="L303" s="143" t="s">
        <v>292</v>
      </c>
      <c r="M303" s="143" t="s">
        <v>297</v>
      </c>
      <c r="N303" s="143"/>
      <c r="O303" s="143"/>
      <c r="P303" s="143"/>
      <c r="Q303" s="143"/>
      <c r="R303" s="143"/>
      <c r="S303" s="143"/>
    </row>
    <row r="304" spans="2:19" x14ac:dyDescent="0.25">
      <c r="B304" s="143">
        <v>2032</v>
      </c>
      <c r="C304" s="143" t="s">
        <v>225</v>
      </c>
      <c r="D304" s="201">
        <v>0.78445173818885505</v>
      </c>
      <c r="E304" s="201">
        <v>0.47475189174190441</v>
      </c>
      <c r="F304" s="201">
        <v>0.79821605445450061</v>
      </c>
      <c r="G304" s="201">
        <v>0.72838454511608908</v>
      </c>
      <c r="H304" s="201">
        <v>0.8121865615506173</v>
      </c>
      <c r="I304" s="201">
        <v>0.31709164053698263</v>
      </c>
      <c r="K304" s="143">
        <v>2020</v>
      </c>
      <c r="L304" s="143" t="s">
        <v>292</v>
      </c>
      <c r="M304" s="143" t="s">
        <v>298</v>
      </c>
      <c r="N304" s="143"/>
      <c r="O304" s="143"/>
      <c r="P304" s="143"/>
      <c r="Q304" s="143"/>
      <c r="R304" s="143"/>
      <c r="S304" s="143"/>
    </row>
    <row r="305" spans="2:19" x14ac:dyDescent="0.25">
      <c r="B305" s="143">
        <v>2032</v>
      </c>
      <c r="C305" s="143" t="s">
        <v>77</v>
      </c>
      <c r="D305" s="201">
        <v>0.20343924624089027</v>
      </c>
      <c r="E305" s="201">
        <v>0.20687062861103234</v>
      </c>
      <c r="F305" s="201">
        <v>0.19128307468240333</v>
      </c>
      <c r="G305" s="201">
        <v>0.19096743004612388</v>
      </c>
      <c r="H305" s="201">
        <v>0.1740423145451612</v>
      </c>
      <c r="I305" s="201">
        <v>0.36477329201894554</v>
      </c>
      <c r="K305" s="143">
        <v>2020</v>
      </c>
      <c r="L305" s="143" t="s">
        <v>292</v>
      </c>
      <c r="M305" s="143" t="s">
        <v>299</v>
      </c>
      <c r="N305" s="143"/>
      <c r="O305" s="143"/>
      <c r="P305" s="143"/>
      <c r="Q305" s="143"/>
      <c r="R305" s="143"/>
      <c r="S305" s="143"/>
    </row>
    <row r="306" spans="2:19" x14ac:dyDescent="0.25">
      <c r="B306" s="143">
        <v>2032</v>
      </c>
      <c r="C306" s="143" t="s">
        <v>78</v>
      </c>
      <c r="D306" s="201">
        <v>1.2109015570254835E-2</v>
      </c>
      <c r="E306" s="201">
        <v>1.6937276958339346E-2</v>
      </c>
      <c r="F306" s="201">
        <v>1.0500870863096069E-2</v>
      </c>
      <c r="G306" s="201">
        <v>1.070673488787606E-2</v>
      </c>
      <c r="H306" s="201">
        <v>2.4283558762225274E-3</v>
      </c>
      <c r="I306" s="201">
        <v>2.8788852541666091E-2</v>
      </c>
      <c r="K306" s="143">
        <v>2020</v>
      </c>
      <c r="L306" s="143" t="s">
        <v>292</v>
      </c>
      <c r="M306" s="196" t="s">
        <v>300</v>
      </c>
      <c r="N306" s="196"/>
      <c r="O306" s="196"/>
      <c r="P306" s="196"/>
      <c r="Q306" s="196"/>
      <c r="R306" s="196"/>
      <c r="S306" s="196"/>
    </row>
    <row r="307" spans="2:19" x14ac:dyDescent="0.25">
      <c r="B307" s="143">
        <v>2032</v>
      </c>
      <c r="C307" s="143" t="s">
        <v>81</v>
      </c>
      <c r="D307" s="201">
        <v>0</v>
      </c>
      <c r="E307" s="201">
        <v>2.8579649688275893E-2</v>
      </c>
      <c r="F307" s="201">
        <v>0</v>
      </c>
      <c r="G307" s="201">
        <v>5.2498347971419793E-2</v>
      </c>
      <c r="H307" s="201">
        <v>8.1387226924190554E-3</v>
      </c>
      <c r="I307" s="201">
        <v>8.1069377788508756E-2</v>
      </c>
      <c r="K307" s="143">
        <v>2020</v>
      </c>
      <c r="L307" s="143" t="s">
        <v>292</v>
      </c>
      <c r="M307" s="143" t="s">
        <v>301</v>
      </c>
      <c r="N307" s="143"/>
      <c r="O307" s="143"/>
      <c r="P307" s="143"/>
      <c r="Q307" s="143"/>
      <c r="R307" s="143"/>
      <c r="S307" s="143"/>
    </row>
    <row r="308" spans="2:19" x14ac:dyDescent="0.25">
      <c r="B308" s="143">
        <v>2032</v>
      </c>
      <c r="C308" s="143" t="s">
        <v>233</v>
      </c>
      <c r="D308" s="201">
        <v>0</v>
      </c>
      <c r="E308" s="201">
        <v>0.19957795990496555</v>
      </c>
      <c r="F308" s="201">
        <v>0</v>
      </c>
      <c r="G308" s="201">
        <v>1.5811169349169343E-2</v>
      </c>
      <c r="H308" s="201">
        <v>1.3628597328064044E-3</v>
      </c>
      <c r="I308" s="201">
        <v>0.1526460975730124</v>
      </c>
      <c r="K308" s="143">
        <v>2020</v>
      </c>
      <c r="L308" s="143" t="s">
        <v>292</v>
      </c>
      <c r="M308" s="143" t="s">
        <v>302</v>
      </c>
      <c r="N308" s="143"/>
      <c r="O308" s="143"/>
      <c r="P308" s="143"/>
      <c r="Q308" s="143"/>
      <c r="R308" s="143"/>
      <c r="S308" s="143"/>
    </row>
    <row r="309" spans="2:19" x14ac:dyDescent="0.25">
      <c r="B309" s="143">
        <v>2032</v>
      </c>
      <c r="C309" s="143" t="s">
        <v>234</v>
      </c>
      <c r="D309" s="201">
        <v>0</v>
      </c>
      <c r="E309" s="201">
        <v>6.8528511238211007E-2</v>
      </c>
      <c r="F309" s="201">
        <v>0</v>
      </c>
      <c r="G309" s="201">
        <v>1.1648255127588412E-3</v>
      </c>
      <c r="H309" s="201">
        <v>1.8015216249007077E-3</v>
      </c>
      <c r="I309" s="201">
        <v>5.2261339034127323E-2</v>
      </c>
      <c r="K309" s="143">
        <v>2020</v>
      </c>
      <c r="L309" s="143" t="s">
        <v>292</v>
      </c>
      <c r="M309" s="143" t="s">
        <v>303</v>
      </c>
      <c r="N309" s="143"/>
      <c r="O309" s="143"/>
      <c r="P309" s="143"/>
      <c r="Q309" s="143"/>
      <c r="R309" s="143"/>
      <c r="S309" s="143"/>
    </row>
    <row r="310" spans="2:19" x14ac:dyDescent="0.25">
      <c r="B310" s="143">
        <v>2032</v>
      </c>
      <c r="C310" s="143" t="s">
        <v>140</v>
      </c>
      <c r="D310" s="201">
        <v>0</v>
      </c>
      <c r="E310" s="201">
        <v>3.8290617233060534E-3</v>
      </c>
      <c r="F310" s="201">
        <v>0</v>
      </c>
      <c r="G310" s="201">
        <v>4.669471165629835E-4</v>
      </c>
      <c r="H310" s="201">
        <v>3.9663977872853062E-5</v>
      </c>
      <c r="I310" s="201">
        <v>4.9291265304699167E-4</v>
      </c>
      <c r="K310" s="143">
        <v>2020</v>
      </c>
      <c r="L310" s="143" t="s">
        <v>292</v>
      </c>
      <c r="M310" s="143" t="s">
        <v>304</v>
      </c>
      <c r="N310" s="143"/>
      <c r="O310" s="143"/>
      <c r="P310" s="143"/>
      <c r="Q310" s="143"/>
      <c r="R310" s="143"/>
      <c r="S310" s="143"/>
    </row>
    <row r="311" spans="2:19" x14ac:dyDescent="0.25">
      <c r="B311" s="143">
        <v>2032</v>
      </c>
      <c r="C311" s="143" t="s">
        <v>284</v>
      </c>
      <c r="D311" s="201">
        <v>0</v>
      </c>
      <c r="E311" s="201">
        <v>0</v>
      </c>
      <c r="F311" s="201">
        <v>0</v>
      </c>
      <c r="G311" s="201">
        <v>0</v>
      </c>
      <c r="H311" s="201">
        <v>0</v>
      </c>
      <c r="I311" s="201">
        <v>0</v>
      </c>
      <c r="K311" s="143">
        <v>2020</v>
      </c>
      <c r="L311" s="143" t="s">
        <v>292</v>
      </c>
      <c r="M311" s="143" t="s">
        <v>125</v>
      </c>
      <c r="N311" s="143"/>
      <c r="O311" s="143"/>
      <c r="P311" s="143"/>
      <c r="Q311" s="143"/>
      <c r="R311" s="143"/>
      <c r="S311" s="143"/>
    </row>
    <row r="312" spans="2:19" x14ac:dyDescent="0.25">
      <c r="B312" s="143">
        <v>2032</v>
      </c>
      <c r="C312" s="143" t="s">
        <v>125</v>
      </c>
      <c r="D312" s="201">
        <v>0</v>
      </c>
      <c r="E312" s="201">
        <v>9.2502013396532237E-4</v>
      </c>
      <c r="F312" s="201">
        <v>0</v>
      </c>
      <c r="G312" s="201">
        <v>0</v>
      </c>
      <c r="H312" s="201">
        <v>0</v>
      </c>
      <c r="I312" s="201">
        <v>2.8764878537102839E-3</v>
      </c>
      <c r="K312" s="143">
        <v>2021</v>
      </c>
      <c r="L312" s="143" t="s">
        <v>290</v>
      </c>
      <c r="M312" s="143"/>
      <c r="N312" s="143"/>
      <c r="O312" s="143"/>
      <c r="P312" s="143"/>
      <c r="Q312" s="143"/>
      <c r="R312" s="143"/>
      <c r="S312" s="143"/>
    </row>
    <row r="313" spans="2:19" x14ac:dyDescent="0.25">
      <c r="B313" s="143">
        <v>2032</v>
      </c>
      <c r="C313" s="143" t="s">
        <v>92</v>
      </c>
      <c r="D313" s="202">
        <v>1</v>
      </c>
      <c r="E313" s="202">
        <v>1</v>
      </c>
      <c r="F313" s="202">
        <v>1</v>
      </c>
      <c r="G313" s="202">
        <v>1</v>
      </c>
      <c r="H313" s="202">
        <v>1</v>
      </c>
      <c r="I313" s="202">
        <v>1</v>
      </c>
      <c r="K313" s="143">
        <v>2021</v>
      </c>
      <c r="L313" s="143" t="s">
        <v>291</v>
      </c>
      <c r="M313" s="143"/>
      <c r="N313" s="143"/>
      <c r="O313" s="143"/>
      <c r="P313" s="143"/>
      <c r="Q313" s="143"/>
      <c r="R313" s="143"/>
      <c r="S313" s="143"/>
    </row>
    <row r="314" spans="2:19" x14ac:dyDescent="0.25">
      <c r="B314" s="143">
        <v>2033</v>
      </c>
      <c r="C314" s="143" t="s">
        <v>225</v>
      </c>
      <c r="D314" s="143"/>
      <c r="E314" s="143"/>
      <c r="F314" s="143"/>
      <c r="G314" s="143"/>
      <c r="H314" s="143"/>
      <c r="I314" s="143"/>
      <c r="K314" s="143">
        <v>2021</v>
      </c>
      <c r="L314" s="143" t="s">
        <v>292</v>
      </c>
      <c r="M314" s="143" t="s">
        <v>293</v>
      </c>
      <c r="N314" s="143"/>
      <c r="O314" s="143"/>
      <c r="P314" s="143"/>
      <c r="Q314" s="143"/>
      <c r="R314" s="143"/>
      <c r="S314" s="143"/>
    </row>
    <row r="315" spans="2:19" x14ac:dyDescent="0.25">
      <c r="B315" s="143">
        <v>2033</v>
      </c>
      <c r="C315" s="143" t="s">
        <v>77</v>
      </c>
      <c r="D315" s="143"/>
      <c r="E315" s="143"/>
      <c r="F315" s="143"/>
      <c r="G315" s="143"/>
      <c r="H315" s="143"/>
      <c r="I315" s="143"/>
      <c r="K315" s="143">
        <v>2021</v>
      </c>
      <c r="L315" s="143" t="s">
        <v>292</v>
      </c>
      <c r="M315" s="143" t="s">
        <v>294</v>
      </c>
      <c r="N315" s="143"/>
      <c r="O315" s="143"/>
      <c r="P315" s="143"/>
      <c r="Q315" s="143"/>
      <c r="R315" s="143"/>
      <c r="S315" s="143"/>
    </row>
    <row r="316" spans="2:19" x14ac:dyDescent="0.25">
      <c r="B316" s="143">
        <v>2033</v>
      </c>
      <c r="C316" s="143" t="s">
        <v>78</v>
      </c>
      <c r="D316" s="143"/>
      <c r="E316" s="143"/>
      <c r="F316" s="143"/>
      <c r="G316" s="143"/>
      <c r="H316" s="143"/>
      <c r="I316" s="143"/>
      <c r="K316" s="143">
        <v>2021</v>
      </c>
      <c r="L316" s="143" t="s">
        <v>292</v>
      </c>
      <c r="M316" s="143" t="s">
        <v>295</v>
      </c>
      <c r="N316" s="196"/>
      <c r="O316" s="196"/>
      <c r="P316" s="196"/>
      <c r="Q316" s="196"/>
      <c r="R316" s="196"/>
      <c r="S316" s="196"/>
    </row>
    <row r="317" spans="2:19" x14ac:dyDescent="0.25">
      <c r="B317" s="143">
        <v>2033</v>
      </c>
      <c r="C317" s="143" t="s">
        <v>81</v>
      </c>
      <c r="D317" s="143"/>
      <c r="E317" s="143"/>
      <c r="F317" s="143"/>
      <c r="G317" s="143"/>
      <c r="H317" s="143"/>
      <c r="I317" s="143"/>
      <c r="K317" s="143">
        <v>2021</v>
      </c>
      <c r="L317" s="143" t="s">
        <v>292</v>
      </c>
      <c r="M317" s="143" t="s">
        <v>296</v>
      </c>
      <c r="N317" s="143"/>
      <c r="O317" s="143"/>
      <c r="P317" s="143"/>
      <c r="Q317" s="143"/>
      <c r="R317" s="143"/>
      <c r="S317" s="143"/>
    </row>
    <row r="318" spans="2:19" x14ac:dyDescent="0.25">
      <c r="B318" s="143">
        <v>2033</v>
      </c>
      <c r="C318" s="143" t="s">
        <v>233</v>
      </c>
      <c r="D318" s="143"/>
      <c r="E318" s="143"/>
      <c r="F318" s="143"/>
      <c r="G318" s="143"/>
      <c r="H318" s="143"/>
      <c r="I318" s="143"/>
      <c r="K318" s="143">
        <v>2021</v>
      </c>
      <c r="L318" s="143" t="s">
        <v>292</v>
      </c>
      <c r="M318" s="143" t="s">
        <v>297</v>
      </c>
      <c r="N318" s="143"/>
      <c r="O318" s="143"/>
      <c r="P318" s="143"/>
      <c r="Q318" s="143"/>
      <c r="R318" s="143"/>
      <c r="S318" s="143"/>
    </row>
    <row r="319" spans="2:19" x14ac:dyDescent="0.25">
      <c r="B319" s="143">
        <v>2033</v>
      </c>
      <c r="C319" s="143" t="s">
        <v>234</v>
      </c>
      <c r="D319" s="143"/>
      <c r="E319" s="143"/>
      <c r="F319" s="143"/>
      <c r="G319" s="143"/>
      <c r="H319" s="143"/>
      <c r="I319" s="143"/>
      <c r="K319" s="143">
        <v>2021</v>
      </c>
      <c r="L319" s="143" t="s">
        <v>292</v>
      </c>
      <c r="M319" s="143" t="s">
        <v>298</v>
      </c>
      <c r="N319" s="143"/>
      <c r="O319" s="143"/>
      <c r="P319" s="143"/>
      <c r="Q319" s="143"/>
      <c r="R319" s="143"/>
      <c r="S319" s="143"/>
    </row>
    <row r="320" spans="2:19" x14ac:dyDescent="0.25">
      <c r="B320" s="143">
        <v>2033</v>
      </c>
      <c r="C320" s="143" t="s">
        <v>140</v>
      </c>
      <c r="D320" s="143"/>
      <c r="E320" s="143"/>
      <c r="F320" s="143"/>
      <c r="G320" s="143"/>
      <c r="H320" s="143"/>
      <c r="I320" s="143"/>
      <c r="K320" s="143">
        <v>2021</v>
      </c>
      <c r="L320" s="143" t="s">
        <v>292</v>
      </c>
      <c r="M320" s="143" t="s">
        <v>299</v>
      </c>
      <c r="N320" s="143"/>
      <c r="O320" s="143"/>
      <c r="P320" s="143"/>
      <c r="Q320" s="143"/>
      <c r="R320" s="143"/>
      <c r="S320" s="143"/>
    </row>
    <row r="321" spans="2:19" x14ac:dyDescent="0.25">
      <c r="B321" s="143">
        <v>2033</v>
      </c>
      <c r="C321" s="143" t="s">
        <v>284</v>
      </c>
      <c r="D321" s="143"/>
      <c r="E321" s="143"/>
      <c r="F321" s="143"/>
      <c r="G321" s="143"/>
      <c r="H321" s="143"/>
      <c r="I321" s="143"/>
      <c r="K321" s="143">
        <v>2021</v>
      </c>
      <c r="L321" s="143" t="s">
        <v>292</v>
      </c>
      <c r="M321" s="196" t="s">
        <v>300</v>
      </c>
      <c r="N321" s="143"/>
      <c r="O321" s="143"/>
      <c r="P321" s="143"/>
      <c r="Q321" s="143"/>
      <c r="R321" s="143"/>
      <c r="S321" s="143"/>
    </row>
    <row r="322" spans="2:19" x14ac:dyDescent="0.25">
      <c r="B322" s="143">
        <v>2033</v>
      </c>
      <c r="C322" s="143" t="s">
        <v>125</v>
      </c>
      <c r="D322" s="143"/>
      <c r="E322" s="143"/>
      <c r="F322" s="143"/>
      <c r="G322" s="143"/>
      <c r="H322" s="143"/>
      <c r="I322" s="143"/>
      <c r="K322" s="143">
        <v>2021</v>
      </c>
      <c r="L322" s="143" t="s">
        <v>292</v>
      </c>
      <c r="M322" s="143" t="s">
        <v>301</v>
      </c>
      <c r="N322" s="143"/>
      <c r="O322" s="143"/>
      <c r="P322" s="143"/>
      <c r="Q322" s="143"/>
      <c r="R322" s="143"/>
      <c r="S322" s="143"/>
    </row>
    <row r="323" spans="2:19" x14ac:dyDescent="0.25">
      <c r="B323" s="143">
        <v>2033</v>
      </c>
      <c r="C323" s="143" t="s">
        <v>92</v>
      </c>
      <c r="D323" s="143"/>
      <c r="E323" s="143"/>
      <c r="F323" s="143"/>
      <c r="G323" s="143"/>
      <c r="H323" s="143"/>
      <c r="I323" s="143"/>
      <c r="K323" s="143">
        <v>2021</v>
      </c>
      <c r="L323" s="143" t="s">
        <v>292</v>
      </c>
      <c r="M323" s="143" t="s">
        <v>302</v>
      </c>
      <c r="N323" s="143"/>
      <c r="O323" s="143"/>
      <c r="P323" s="143"/>
      <c r="Q323" s="143"/>
      <c r="R323" s="143"/>
      <c r="S323" s="143"/>
    </row>
    <row r="324" spans="2:19" x14ac:dyDescent="0.25">
      <c r="B324" s="143">
        <v>2034</v>
      </c>
      <c r="C324" s="143" t="s">
        <v>225</v>
      </c>
      <c r="D324" s="143"/>
      <c r="E324" s="143"/>
      <c r="F324" s="143"/>
      <c r="G324" s="143"/>
      <c r="H324" s="143"/>
      <c r="I324" s="143"/>
      <c r="K324" s="143">
        <v>2021</v>
      </c>
      <c r="L324" s="143" t="s">
        <v>292</v>
      </c>
      <c r="M324" s="143" t="s">
        <v>303</v>
      </c>
      <c r="N324" s="143"/>
      <c r="O324" s="143"/>
      <c r="P324" s="143"/>
      <c r="Q324" s="143"/>
      <c r="R324" s="143"/>
      <c r="S324" s="143"/>
    </row>
    <row r="325" spans="2:19" x14ac:dyDescent="0.25">
      <c r="B325" s="143">
        <v>2034</v>
      </c>
      <c r="C325" s="143" t="s">
        <v>77</v>
      </c>
      <c r="D325" s="143"/>
      <c r="E325" s="143"/>
      <c r="F325" s="143"/>
      <c r="G325" s="143"/>
      <c r="H325" s="143"/>
      <c r="I325" s="143"/>
      <c r="K325" s="143">
        <v>2021</v>
      </c>
      <c r="L325" s="143" t="s">
        <v>292</v>
      </c>
      <c r="M325" s="143" t="s">
        <v>304</v>
      </c>
      <c r="N325" s="143"/>
      <c r="O325" s="143"/>
      <c r="P325" s="143"/>
      <c r="Q325" s="143"/>
      <c r="R325" s="143"/>
      <c r="S325" s="143"/>
    </row>
    <row r="326" spans="2:19" x14ac:dyDescent="0.25">
      <c r="B326" s="143">
        <v>2034</v>
      </c>
      <c r="C326" s="143" t="s">
        <v>78</v>
      </c>
      <c r="D326" s="143"/>
      <c r="E326" s="143"/>
      <c r="F326" s="143"/>
      <c r="G326" s="143"/>
      <c r="H326" s="143"/>
      <c r="I326" s="143"/>
      <c r="K326" s="143">
        <v>2021</v>
      </c>
      <c r="L326" s="143" t="s">
        <v>292</v>
      </c>
      <c r="M326" s="143" t="s">
        <v>125</v>
      </c>
      <c r="N326" s="196"/>
      <c r="O326" s="196"/>
      <c r="P326" s="196"/>
      <c r="Q326" s="196"/>
      <c r="R326" s="196"/>
      <c r="S326" s="196"/>
    </row>
    <row r="327" spans="2:19" x14ac:dyDescent="0.25">
      <c r="B327" s="143">
        <v>2034</v>
      </c>
      <c r="C327" s="143" t="s">
        <v>81</v>
      </c>
      <c r="D327" s="143"/>
      <c r="E327" s="143"/>
      <c r="F327" s="143"/>
      <c r="G327" s="143"/>
      <c r="H327" s="143"/>
      <c r="I327" s="143"/>
      <c r="K327" s="143">
        <v>2022</v>
      </c>
      <c r="L327" s="143" t="s">
        <v>290</v>
      </c>
      <c r="M327" s="143"/>
      <c r="N327" s="143"/>
      <c r="O327" s="143"/>
      <c r="P327" s="143"/>
      <c r="Q327" s="143"/>
      <c r="R327" s="143"/>
      <c r="S327" s="143"/>
    </row>
    <row r="328" spans="2:19" x14ac:dyDescent="0.25">
      <c r="B328" s="143">
        <v>2034</v>
      </c>
      <c r="C328" s="143" t="s">
        <v>233</v>
      </c>
      <c r="D328" s="143"/>
      <c r="E328" s="143"/>
      <c r="F328" s="143"/>
      <c r="G328" s="143"/>
      <c r="H328" s="143"/>
      <c r="I328" s="143"/>
      <c r="K328" s="143">
        <v>2022</v>
      </c>
      <c r="L328" s="143" t="s">
        <v>291</v>
      </c>
      <c r="M328" s="143"/>
      <c r="N328" s="143"/>
      <c r="O328" s="143"/>
      <c r="P328" s="143"/>
      <c r="Q328" s="143"/>
      <c r="R328" s="143"/>
      <c r="S328" s="143"/>
    </row>
    <row r="329" spans="2:19" x14ac:dyDescent="0.25">
      <c r="B329" s="143">
        <v>2034</v>
      </c>
      <c r="C329" s="143" t="s">
        <v>234</v>
      </c>
      <c r="D329" s="143"/>
      <c r="E329" s="143"/>
      <c r="F329" s="143"/>
      <c r="G329" s="143"/>
      <c r="H329" s="143"/>
      <c r="I329" s="143"/>
      <c r="K329" s="143">
        <v>2022</v>
      </c>
      <c r="L329" s="143" t="s">
        <v>292</v>
      </c>
      <c r="M329" s="143" t="s">
        <v>293</v>
      </c>
      <c r="N329" s="143"/>
      <c r="O329" s="143"/>
      <c r="P329" s="143"/>
      <c r="Q329" s="143"/>
      <c r="R329" s="143"/>
      <c r="S329" s="143"/>
    </row>
    <row r="330" spans="2:19" x14ac:dyDescent="0.25">
      <c r="B330" s="143">
        <v>2034</v>
      </c>
      <c r="C330" s="143" t="s">
        <v>140</v>
      </c>
      <c r="D330" s="143"/>
      <c r="E330" s="143"/>
      <c r="F330" s="143"/>
      <c r="G330" s="143"/>
      <c r="H330" s="143"/>
      <c r="I330" s="143"/>
      <c r="K330" s="143">
        <v>2022</v>
      </c>
      <c r="L330" s="143" t="s">
        <v>292</v>
      </c>
      <c r="M330" s="143" t="s">
        <v>294</v>
      </c>
      <c r="N330" s="143"/>
      <c r="O330" s="143"/>
      <c r="P330" s="143"/>
      <c r="Q330" s="143"/>
      <c r="R330" s="143"/>
      <c r="S330" s="143"/>
    </row>
    <row r="331" spans="2:19" x14ac:dyDescent="0.25">
      <c r="B331" s="143">
        <v>2034</v>
      </c>
      <c r="C331" s="143" t="s">
        <v>284</v>
      </c>
      <c r="D331" s="143"/>
      <c r="E331" s="143"/>
      <c r="F331" s="143"/>
      <c r="G331" s="143"/>
      <c r="H331" s="143"/>
      <c r="I331" s="143"/>
      <c r="K331" s="143">
        <v>2022</v>
      </c>
      <c r="L331" s="143" t="s">
        <v>292</v>
      </c>
      <c r="M331" s="143" t="s">
        <v>295</v>
      </c>
      <c r="N331" s="143"/>
      <c r="O331" s="143"/>
      <c r="P331" s="143"/>
      <c r="Q331" s="143"/>
      <c r="R331" s="143"/>
      <c r="S331" s="143"/>
    </row>
    <row r="332" spans="2:19" x14ac:dyDescent="0.25">
      <c r="B332" s="143">
        <v>2034</v>
      </c>
      <c r="C332" s="143" t="s">
        <v>125</v>
      </c>
      <c r="D332" s="143"/>
      <c r="E332" s="143"/>
      <c r="F332" s="143"/>
      <c r="G332" s="143"/>
      <c r="H332" s="143"/>
      <c r="I332" s="143"/>
      <c r="K332" s="143">
        <v>2022</v>
      </c>
      <c r="L332" s="143" t="s">
        <v>292</v>
      </c>
      <c r="M332" s="143" t="s">
        <v>296</v>
      </c>
      <c r="N332" s="143"/>
      <c r="O332" s="143"/>
      <c r="P332" s="143"/>
      <c r="Q332" s="143"/>
      <c r="R332" s="143"/>
      <c r="S332" s="143"/>
    </row>
    <row r="333" spans="2:19" x14ac:dyDescent="0.25">
      <c r="B333" s="143">
        <v>2034</v>
      </c>
      <c r="C333" s="143" t="s">
        <v>92</v>
      </c>
      <c r="D333" s="143"/>
      <c r="E333" s="143"/>
      <c r="F333" s="143"/>
      <c r="G333" s="143"/>
      <c r="H333" s="143"/>
      <c r="I333" s="143"/>
      <c r="K333" s="143">
        <v>2022</v>
      </c>
      <c r="L333" s="143" t="s">
        <v>292</v>
      </c>
      <c r="M333" s="143" t="s">
        <v>297</v>
      </c>
      <c r="N333" s="143"/>
      <c r="O333" s="143"/>
      <c r="P333" s="143"/>
      <c r="Q333" s="143"/>
      <c r="R333" s="143"/>
      <c r="S333" s="143"/>
    </row>
    <row r="334" spans="2:19" x14ac:dyDescent="0.25">
      <c r="B334" s="143">
        <v>2035</v>
      </c>
      <c r="C334" s="143" t="s">
        <v>225</v>
      </c>
      <c r="D334" s="143"/>
      <c r="E334" s="143"/>
      <c r="F334" s="143"/>
      <c r="G334" s="143"/>
      <c r="H334" s="143"/>
      <c r="I334" s="143"/>
      <c r="K334" s="143">
        <v>2022</v>
      </c>
      <c r="L334" s="143" t="s">
        <v>292</v>
      </c>
      <c r="M334" s="143" t="s">
        <v>298</v>
      </c>
      <c r="N334" s="143"/>
      <c r="O334" s="143"/>
      <c r="P334" s="143"/>
      <c r="Q334" s="143"/>
      <c r="R334" s="143"/>
      <c r="S334" s="143"/>
    </row>
    <row r="335" spans="2:19" x14ac:dyDescent="0.25">
      <c r="B335" s="143">
        <v>2035</v>
      </c>
      <c r="C335" s="143" t="s">
        <v>77</v>
      </c>
      <c r="D335" s="143"/>
      <c r="E335" s="143"/>
      <c r="F335" s="143"/>
      <c r="G335" s="143"/>
      <c r="H335" s="143"/>
      <c r="I335" s="143"/>
      <c r="K335" s="143">
        <v>2022</v>
      </c>
      <c r="L335" s="143" t="s">
        <v>292</v>
      </c>
      <c r="M335" s="143" t="s">
        <v>299</v>
      </c>
      <c r="N335" s="143"/>
      <c r="O335" s="143"/>
      <c r="P335" s="143"/>
      <c r="Q335" s="143"/>
      <c r="R335" s="143"/>
      <c r="S335" s="143"/>
    </row>
    <row r="336" spans="2:19" x14ac:dyDescent="0.25">
      <c r="B336" s="143">
        <v>2035</v>
      </c>
      <c r="C336" s="143" t="s">
        <v>78</v>
      </c>
      <c r="D336" s="143"/>
      <c r="E336" s="143"/>
      <c r="F336" s="143"/>
      <c r="G336" s="143"/>
      <c r="H336" s="143"/>
      <c r="I336" s="143"/>
      <c r="K336" s="143">
        <v>2022</v>
      </c>
      <c r="L336" s="143" t="s">
        <v>292</v>
      </c>
      <c r="M336" s="196" t="s">
        <v>300</v>
      </c>
      <c r="N336" s="196"/>
      <c r="O336" s="196"/>
      <c r="P336" s="196"/>
      <c r="Q336" s="196"/>
      <c r="R336" s="196"/>
      <c r="S336" s="196"/>
    </row>
    <row r="337" spans="2:19" x14ac:dyDescent="0.25">
      <c r="B337" s="143">
        <v>2035</v>
      </c>
      <c r="C337" s="143" t="s">
        <v>81</v>
      </c>
      <c r="D337" s="143"/>
      <c r="E337" s="143"/>
      <c r="F337" s="143"/>
      <c r="G337" s="143"/>
      <c r="H337" s="143"/>
      <c r="I337" s="143"/>
      <c r="K337" s="143">
        <v>2022</v>
      </c>
      <c r="L337" s="143" t="s">
        <v>292</v>
      </c>
      <c r="M337" s="143" t="s">
        <v>301</v>
      </c>
      <c r="N337" s="143"/>
      <c r="O337" s="143"/>
      <c r="P337" s="143"/>
      <c r="Q337" s="143"/>
      <c r="R337" s="143"/>
      <c r="S337" s="143"/>
    </row>
    <row r="338" spans="2:19" x14ac:dyDescent="0.25">
      <c r="B338" s="143">
        <v>2035</v>
      </c>
      <c r="C338" s="143" t="s">
        <v>233</v>
      </c>
      <c r="D338" s="143"/>
      <c r="E338" s="143"/>
      <c r="F338" s="143"/>
      <c r="G338" s="143"/>
      <c r="H338" s="143"/>
      <c r="I338" s="143"/>
      <c r="K338" s="143">
        <v>2022</v>
      </c>
      <c r="L338" s="143" t="s">
        <v>292</v>
      </c>
      <c r="M338" s="143" t="s">
        <v>302</v>
      </c>
      <c r="N338" s="143"/>
      <c r="O338" s="143"/>
      <c r="P338" s="143"/>
      <c r="Q338" s="143"/>
      <c r="R338" s="143"/>
      <c r="S338" s="143"/>
    </row>
    <row r="339" spans="2:19" x14ac:dyDescent="0.25">
      <c r="B339" s="143">
        <v>2035</v>
      </c>
      <c r="C339" s="143" t="s">
        <v>234</v>
      </c>
      <c r="D339" s="143"/>
      <c r="E339" s="143"/>
      <c r="F339" s="143"/>
      <c r="G339" s="143"/>
      <c r="H339" s="143"/>
      <c r="I339" s="143"/>
      <c r="K339" s="143">
        <v>2022</v>
      </c>
      <c r="L339" s="143" t="s">
        <v>292</v>
      </c>
      <c r="M339" s="143" t="s">
        <v>303</v>
      </c>
      <c r="N339" s="143"/>
      <c r="O339" s="143"/>
      <c r="P339" s="143"/>
      <c r="Q339" s="143"/>
      <c r="R339" s="143"/>
      <c r="S339" s="143"/>
    </row>
    <row r="340" spans="2:19" x14ac:dyDescent="0.25">
      <c r="B340" s="143">
        <v>2035</v>
      </c>
      <c r="C340" s="143" t="s">
        <v>140</v>
      </c>
      <c r="D340" s="143"/>
      <c r="E340" s="143"/>
      <c r="F340" s="143"/>
      <c r="G340" s="143"/>
      <c r="H340" s="143"/>
      <c r="I340" s="143"/>
      <c r="K340" s="143">
        <v>2022</v>
      </c>
      <c r="L340" s="143" t="s">
        <v>292</v>
      </c>
      <c r="M340" s="143" t="s">
        <v>304</v>
      </c>
      <c r="N340" s="143"/>
      <c r="O340" s="143"/>
      <c r="P340" s="143"/>
      <c r="Q340" s="143"/>
      <c r="R340" s="143"/>
      <c r="S340" s="143"/>
    </row>
    <row r="341" spans="2:19" x14ac:dyDescent="0.25">
      <c r="B341" s="143">
        <v>2035</v>
      </c>
      <c r="C341" s="143" t="s">
        <v>284</v>
      </c>
      <c r="D341" s="143"/>
      <c r="E341" s="143"/>
      <c r="F341" s="143"/>
      <c r="G341" s="143"/>
      <c r="H341" s="143"/>
      <c r="I341" s="143"/>
      <c r="K341" s="143">
        <v>2022</v>
      </c>
      <c r="L341" s="143" t="s">
        <v>292</v>
      </c>
      <c r="M341" s="143" t="s">
        <v>125</v>
      </c>
      <c r="N341" s="143"/>
      <c r="O341" s="143"/>
      <c r="P341" s="143"/>
      <c r="Q341" s="143"/>
      <c r="R341" s="143"/>
      <c r="S341" s="143"/>
    </row>
    <row r="342" spans="2:19" x14ac:dyDescent="0.25">
      <c r="B342" s="143">
        <v>2035</v>
      </c>
      <c r="C342" s="143" t="s">
        <v>125</v>
      </c>
      <c r="D342" s="143"/>
      <c r="E342" s="143"/>
      <c r="F342" s="143"/>
      <c r="G342" s="143"/>
      <c r="H342" s="143"/>
      <c r="I342" s="143"/>
      <c r="K342" s="143">
        <v>2023</v>
      </c>
      <c r="L342" s="143" t="s">
        <v>290</v>
      </c>
      <c r="M342" s="143"/>
      <c r="N342" s="143"/>
      <c r="O342" s="143"/>
      <c r="P342" s="143"/>
      <c r="Q342" s="143"/>
      <c r="R342" s="143"/>
      <c r="S342" s="143"/>
    </row>
    <row r="343" spans="2:19" x14ac:dyDescent="0.25">
      <c r="B343" s="143">
        <v>2035</v>
      </c>
      <c r="C343" s="143" t="s">
        <v>92</v>
      </c>
      <c r="D343" s="143"/>
      <c r="E343" s="143"/>
      <c r="F343" s="143"/>
      <c r="G343" s="143"/>
      <c r="H343" s="143"/>
      <c r="I343" s="143"/>
      <c r="K343" s="143">
        <v>2023</v>
      </c>
      <c r="L343" s="143" t="s">
        <v>291</v>
      </c>
      <c r="M343" s="143"/>
      <c r="N343" s="143"/>
      <c r="O343" s="143"/>
      <c r="P343" s="143"/>
      <c r="Q343" s="143"/>
      <c r="R343" s="143"/>
      <c r="S343" s="143"/>
    </row>
    <row r="344" spans="2:19" x14ac:dyDescent="0.25">
      <c r="K344" s="143">
        <v>2023</v>
      </c>
      <c r="L344" s="143" t="s">
        <v>292</v>
      </c>
      <c r="M344" s="143" t="s">
        <v>293</v>
      </c>
      <c r="N344" s="196"/>
      <c r="O344" s="196"/>
      <c r="P344" s="196"/>
      <c r="Q344" s="196"/>
      <c r="R344" s="196"/>
      <c r="S344" s="196"/>
    </row>
    <row r="345" spans="2:19" x14ac:dyDescent="0.25">
      <c r="K345" s="143">
        <v>2023</v>
      </c>
      <c r="L345" s="143" t="s">
        <v>292</v>
      </c>
      <c r="M345" s="143" t="s">
        <v>294</v>
      </c>
      <c r="N345" s="143"/>
      <c r="O345" s="143"/>
      <c r="P345" s="143"/>
      <c r="Q345" s="143"/>
      <c r="R345" s="143"/>
      <c r="S345" s="143"/>
    </row>
    <row r="346" spans="2:19" x14ac:dyDescent="0.25">
      <c r="K346" s="143">
        <v>2023</v>
      </c>
      <c r="L346" s="143" t="s">
        <v>292</v>
      </c>
      <c r="M346" s="143" t="s">
        <v>295</v>
      </c>
      <c r="N346" s="143"/>
      <c r="O346" s="143"/>
      <c r="P346" s="143"/>
      <c r="Q346" s="143"/>
      <c r="R346" s="143"/>
      <c r="S346" s="143"/>
    </row>
    <row r="347" spans="2:19" x14ac:dyDescent="0.25">
      <c r="K347" s="143">
        <v>2023</v>
      </c>
      <c r="L347" s="143" t="s">
        <v>292</v>
      </c>
      <c r="M347" s="143" t="s">
        <v>296</v>
      </c>
      <c r="N347" s="143"/>
      <c r="O347" s="143"/>
      <c r="P347" s="143"/>
      <c r="Q347" s="143"/>
      <c r="R347" s="143"/>
      <c r="S347" s="143"/>
    </row>
    <row r="348" spans="2:19" x14ac:dyDescent="0.25">
      <c r="K348" s="143">
        <v>2023</v>
      </c>
      <c r="L348" s="143" t="s">
        <v>292</v>
      </c>
      <c r="M348" s="143" t="s">
        <v>297</v>
      </c>
      <c r="N348" s="196"/>
      <c r="O348" s="196"/>
      <c r="P348" s="196"/>
      <c r="Q348" s="196"/>
      <c r="R348" s="196"/>
      <c r="S348" s="196"/>
    </row>
    <row r="349" spans="2:19" x14ac:dyDescent="0.25">
      <c r="K349" s="143">
        <v>2023</v>
      </c>
      <c r="L349" s="143" t="s">
        <v>292</v>
      </c>
      <c r="M349" s="143" t="s">
        <v>298</v>
      </c>
      <c r="N349" s="143"/>
      <c r="O349" s="143"/>
      <c r="P349" s="143"/>
      <c r="Q349" s="143"/>
      <c r="R349" s="143"/>
      <c r="S349" s="143"/>
    </row>
    <row r="350" spans="2:19" x14ac:dyDescent="0.25">
      <c r="K350" s="143">
        <v>2023</v>
      </c>
      <c r="L350" s="143" t="s">
        <v>292</v>
      </c>
      <c r="M350" s="143" t="s">
        <v>299</v>
      </c>
      <c r="N350" s="143"/>
      <c r="O350" s="143"/>
      <c r="P350" s="143"/>
      <c r="Q350" s="143"/>
      <c r="R350" s="143"/>
      <c r="S350" s="143"/>
    </row>
    <row r="351" spans="2:19" x14ac:dyDescent="0.25">
      <c r="K351" s="143">
        <v>2023</v>
      </c>
      <c r="L351" s="143" t="s">
        <v>292</v>
      </c>
      <c r="M351" s="196" t="s">
        <v>300</v>
      </c>
      <c r="N351" s="143"/>
      <c r="O351" s="143"/>
      <c r="P351" s="143"/>
      <c r="Q351" s="143"/>
      <c r="R351" s="143"/>
      <c r="S351" s="143"/>
    </row>
    <row r="352" spans="2:19" x14ac:dyDescent="0.25">
      <c r="K352" s="143">
        <v>2023</v>
      </c>
      <c r="L352" s="143" t="s">
        <v>292</v>
      </c>
      <c r="M352" s="143" t="s">
        <v>301</v>
      </c>
      <c r="N352" s="196"/>
      <c r="O352" s="196"/>
      <c r="P352" s="196"/>
      <c r="Q352" s="196"/>
      <c r="R352" s="196"/>
      <c r="S352" s="196"/>
    </row>
    <row r="353" spans="11:19" x14ac:dyDescent="0.25">
      <c r="K353" s="143">
        <v>2023</v>
      </c>
      <c r="L353" s="143" t="s">
        <v>292</v>
      </c>
      <c r="M353" s="143" t="s">
        <v>302</v>
      </c>
      <c r="N353" s="143"/>
      <c r="O353" s="143"/>
      <c r="P353" s="143"/>
      <c r="Q353" s="143"/>
      <c r="R353" s="143"/>
      <c r="S353" s="143"/>
    </row>
    <row r="354" spans="11:19" x14ac:dyDescent="0.25">
      <c r="K354" s="143">
        <v>2023</v>
      </c>
      <c r="L354" s="143" t="s">
        <v>292</v>
      </c>
      <c r="M354" s="143" t="s">
        <v>303</v>
      </c>
      <c r="N354" s="143"/>
      <c r="O354" s="143"/>
      <c r="P354" s="143"/>
      <c r="Q354" s="143"/>
      <c r="R354" s="143"/>
      <c r="S354" s="143"/>
    </row>
    <row r="355" spans="11:19" x14ac:dyDescent="0.25">
      <c r="K355" s="143">
        <v>2023</v>
      </c>
      <c r="L355" s="143" t="s">
        <v>292</v>
      </c>
      <c r="M355" s="143" t="s">
        <v>304</v>
      </c>
      <c r="N355" s="143"/>
      <c r="O355" s="143"/>
      <c r="P355" s="143"/>
      <c r="Q355" s="143"/>
      <c r="R355" s="143"/>
      <c r="S355" s="143"/>
    </row>
    <row r="356" spans="11:19" x14ac:dyDescent="0.25">
      <c r="K356" s="143">
        <v>2023</v>
      </c>
      <c r="L356" s="143" t="s">
        <v>292</v>
      </c>
      <c r="M356" s="143" t="s">
        <v>125</v>
      </c>
      <c r="N356" s="196"/>
      <c r="O356" s="196"/>
      <c r="P356" s="196"/>
      <c r="Q356" s="196"/>
      <c r="R356" s="196"/>
      <c r="S356" s="196"/>
    </row>
    <row r="357" spans="11:19" x14ac:dyDescent="0.25">
      <c r="K357" s="143">
        <v>2024</v>
      </c>
      <c r="L357" s="143" t="s">
        <v>290</v>
      </c>
      <c r="M357" s="143"/>
      <c r="N357" s="143"/>
      <c r="O357" s="143"/>
      <c r="P357" s="143"/>
      <c r="Q357" s="143"/>
      <c r="R357" s="143"/>
      <c r="S357" s="143"/>
    </row>
    <row r="358" spans="11:19" x14ac:dyDescent="0.25">
      <c r="K358" s="143">
        <v>2024</v>
      </c>
      <c r="L358" s="143" t="s">
        <v>291</v>
      </c>
      <c r="M358" s="143"/>
      <c r="N358" s="143"/>
      <c r="O358" s="143"/>
      <c r="P358" s="143"/>
      <c r="Q358" s="143"/>
      <c r="R358" s="143"/>
      <c r="S358" s="143"/>
    </row>
    <row r="359" spans="11:19" x14ac:dyDescent="0.25">
      <c r="K359" s="143">
        <v>2024</v>
      </c>
      <c r="L359" s="143" t="s">
        <v>292</v>
      </c>
      <c r="M359" s="143" t="s">
        <v>293</v>
      </c>
      <c r="N359" s="143"/>
      <c r="O359" s="143"/>
      <c r="P359" s="143"/>
      <c r="Q359" s="143"/>
      <c r="R359" s="143"/>
      <c r="S359" s="143"/>
    </row>
    <row r="360" spans="11:19" x14ac:dyDescent="0.25">
      <c r="K360" s="143">
        <v>2024</v>
      </c>
      <c r="L360" s="143" t="s">
        <v>292</v>
      </c>
      <c r="M360" s="143" t="s">
        <v>294</v>
      </c>
      <c r="N360" s="196"/>
      <c r="O360" s="196"/>
      <c r="P360" s="196"/>
      <c r="Q360" s="196"/>
      <c r="R360" s="196"/>
      <c r="S360" s="196"/>
    </row>
    <row r="361" spans="11:19" x14ac:dyDescent="0.25">
      <c r="K361" s="143">
        <v>2024</v>
      </c>
      <c r="L361" s="143" t="s">
        <v>292</v>
      </c>
      <c r="M361" s="143" t="s">
        <v>295</v>
      </c>
      <c r="N361" s="143"/>
      <c r="O361" s="143"/>
      <c r="P361" s="143"/>
      <c r="Q361" s="143"/>
      <c r="R361" s="143"/>
      <c r="S361" s="143"/>
    </row>
    <row r="362" spans="11:19" x14ac:dyDescent="0.25">
      <c r="K362" s="143">
        <v>2024</v>
      </c>
      <c r="L362" s="143" t="s">
        <v>292</v>
      </c>
      <c r="M362" s="143" t="s">
        <v>296</v>
      </c>
      <c r="N362" s="143"/>
      <c r="O362" s="143"/>
      <c r="P362" s="143"/>
      <c r="Q362" s="143"/>
      <c r="R362" s="143"/>
      <c r="S362" s="143"/>
    </row>
    <row r="363" spans="11:19" x14ac:dyDescent="0.25">
      <c r="K363" s="143">
        <v>2024</v>
      </c>
      <c r="L363" s="143" t="s">
        <v>292</v>
      </c>
      <c r="M363" s="143" t="s">
        <v>297</v>
      </c>
      <c r="N363" s="143"/>
      <c r="O363" s="143"/>
      <c r="P363" s="143"/>
      <c r="Q363" s="143"/>
      <c r="R363" s="143"/>
      <c r="S363" s="143"/>
    </row>
    <row r="364" spans="11:19" x14ac:dyDescent="0.25">
      <c r="K364" s="143">
        <v>2024</v>
      </c>
      <c r="L364" s="143" t="s">
        <v>292</v>
      </c>
      <c r="M364" s="143" t="s">
        <v>298</v>
      </c>
      <c r="N364" s="196"/>
      <c r="O364" s="196"/>
      <c r="P364" s="196"/>
      <c r="Q364" s="196"/>
      <c r="R364" s="196"/>
      <c r="S364" s="196"/>
    </row>
    <row r="365" spans="11:19" x14ac:dyDescent="0.25">
      <c r="K365" s="143">
        <v>2024</v>
      </c>
      <c r="L365" s="143" t="s">
        <v>292</v>
      </c>
      <c r="M365" s="143" t="s">
        <v>299</v>
      </c>
      <c r="N365" s="143"/>
      <c r="O365" s="143"/>
      <c r="P365" s="143"/>
      <c r="Q365" s="143"/>
      <c r="R365" s="143"/>
      <c r="S365" s="143"/>
    </row>
    <row r="366" spans="11:19" x14ac:dyDescent="0.25">
      <c r="K366" s="143">
        <v>2024</v>
      </c>
      <c r="L366" s="143" t="s">
        <v>292</v>
      </c>
      <c r="M366" s="196" t="s">
        <v>300</v>
      </c>
      <c r="N366" s="143"/>
      <c r="O366" s="143"/>
      <c r="P366" s="143"/>
      <c r="Q366" s="143"/>
      <c r="R366" s="143"/>
      <c r="S366" s="143"/>
    </row>
    <row r="367" spans="11:19" x14ac:dyDescent="0.25">
      <c r="K367" s="143">
        <v>2024</v>
      </c>
      <c r="L367" s="143" t="s">
        <v>292</v>
      </c>
      <c r="M367" s="143" t="s">
        <v>301</v>
      </c>
      <c r="N367" s="143"/>
      <c r="O367" s="143"/>
      <c r="P367" s="143"/>
      <c r="Q367" s="143"/>
      <c r="R367" s="143"/>
      <c r="S367" s="143"/>
    </row>
    <row r="368" spans="11:19" x14ac:dyDescent="0.25">
      <c r="K368" s="143">
        <v>2024</v>
      </c>
      <c r="L368" s="143" t="s">
        <v>292</v>
      </c>
      <c r="M368" s="143" t="s">
        <v>302</v>
      </c>
      <c r="N368" s="196"/>
      <c r="O368" s="196"/>
      <c r="P368" s="196"/>
      <c r="Q368" s="196"/>
      <c r="R368" s="196"/>
      <c r="S368" s="196"/>
    </row>
    <row r="369" spans="11:19" x14ac:dyDescent="0.25">
      <c r="K369" s="143">
        <v>2024</v>
      </c>
      <c r="L369" s="143" t="s">
        <v>292</v>
      </c>
      <c r="M369" s="143" t="s">
        <v>303</v>
      </c>
      <c r="N369" s="143"/>
      <c r="O369" s="143"/>
      <c r="P369" s="143"/>
      <c r="Q369" s="143"/>
      <c r="R369" s="143"/>
      <c r="S369" s="143"/>
    </row>
    <row r="370" spans="11:19" x14ac:dyDescent="0.25">
      <c r="K370" s="143">
        <v>2024</v>
      </c>
      <c r="L370" s="143" t="s">
        <v>292</v>
      </c>
      <c r="M370" s="143" t="s">
        <v>304</v>
      </c>
      <c r="N370" s="143"/>
      <c r="O370" s="143"/>
      <c r="P370" s="143"/>
      <c r="Q370" s="143"/>
      <c r="R370" s="143"/>
      <c r="S370" s="143"/>
    </row>
    <row r="371" spans="11:19" x14ac:dyDescent="0.25">
      <c r="K371" s="143">
        <v>2024</v>
      </c>
      <c r="L371" s="143" t="s">
        <v>292</v>
      </c>
      <c r="M371" s="143" t="s">
        <v>125</v>
      </c>
      <c r="N371" s="143"/>
      <c r="O371" s="143"/>
      <c r="P371" s="143"/>
      <c r="Q371" s="143"/>
      <c r="R371" s="143"/>
      <c r="S371" s="143"/>
    </row>
    <row r="372" spans="11:19" x14ac:dyDescent="0.25">
      <c r="K372" s="143">
        <v>2025</v>
      </c>
      <c r="L372" s="143" t="s">
        <v>290</v>
      </c>
      <c r="M372" s="143"/>
      <c r="N372" s="196"/>
      <c r="O372" s="196"/>
      <c r="P372" s="196"/>
      <c r="Q372" s="196"/>
      <c r="R372" s="196"/>
      <c r="S372" s="196"/>
    </row>
    <row r="373" spans="11:19" x14ac:dyDescent="0.25">
      <c r="K373" s="143">
        <v>2025</v>
      </c>
      <c r="L373" s="143" t="s">
        <v>291</v>
      </c>
      <c r="M373" s="143"/>
      <c r="N373" s="143"/>
      <c r="O373" s="143"/>
      <c r="P373" s="143"/>
      <c r="Q373" s="143"/>
      <c r="R373" s="143"/>
      <c r="S373" s="143"/>
    </row>
    <row r="374" spans="11:19" x14ac:dyDescent="0.25">
      <c r="K374" s="143">
        <v>2025</v>
      </c>
      <c r="L374" s="143" t="s">
        <v>292</v>
      </c>
      <c r="M374" s="143" t="s">
        <v>293</v>
      </c>
      <c r="N374" s="143"/>
      <c r="O374" s="143"/>
      <c r="P374" s="143"/>
      <c r="Q374" s="143"/>
      <c r="R374" s="143"/>
      <c r="S374" s="143"/>
    </row>
    <row r="375" spans="11:19" x14ac:dyDescent="0.25">
      <c r="K375" s="143">
        <v>2025</v>
      </c>
      <c r="L375" s="143" t="s">
        <v>292</v>
      </c>
      <c r="M375" s="143" t="s">
        <v>294</v>
      </c>
      <c r="N375" s="143"/>
      <c r="O375" s="143"/>
      <c r="P375" s="143"/>
      <c r="Q375" s="143"/>
      <c r="R375" s="143"/>
      <c r="S375" s="143"/>
    </row>
    <row r="376" spans="11:19" x14ac:dyDescent="0.25">
      <c r="K376" s="143">
        <v>2025</v>
      </c>
      <c r="L376" s="143" t="s">
        <v>292</v>
      </c>
      <c r="M376" s="143" t="s">
        <v>295</v>
      </c>
      <c r="N376" s="196"/>
      <c r="O376" s="196"/>
      <c r="P376" s="196"/>
      <c r="Q376" s="196"/>
      <c r="R376" s="196"/>
      <c r="S376" s="196"/>
    </row>
    <row r="377" spans="11:19" x14ac:dyDescent="0.25">
      <c r="K377" s="143">
        <v>2025</v>
      </c>
      <c r="L377" s="143" t="s">
        <v>292</v>
      </c>
      <c r="M377" s="143" t="s">
        <v>296</v>
      </c>
      <c r="N377" s="143"/>
      <c r="O377" s="143"/>
      <c r="P377" s="143"/>
      <c r="Q377" s="143"/>
      <c r="R377" s="143"/>
      <c r="S377" s="143"/>
    </row>
    <row r="378" spans="11:19" x14ac:dyDescent="0.25">
      <c r="K378" s="143">
        <v>2025</v>
      </c>
      <c r="L378" s="143" t="s">
        <v>292</v>
      </c>
      <c r="M378" s="143" t="s">
        <v>297</v>
      </c>
      <c r="N378" s="143"/>
      <c r="O378" s="143"/>
      <c r="P378" s="143"/>
      <c r="Q378" s="143"/>
      <c r="R378" s="143"/>
      <c r="S378" s="143"/>
    </row>
    <row r="379" spans="11:19" x14ac:dyDescent="0.25">
      <c r="K379" s="143">
        <v>2025</v>
      </c>
      <c r="L379" s="143" t="s">
        <v>292</v>
      </c>
      <c r="M379" s="143" t="s">
        <v>298</v>
      </c>
      <c r="N379" s="143"/>
      <c r="O379" s="143"/>
      <c r="P379" s="143"/>
      <c r="Q379" s="143"/>
      <c r="R379" s="143"/>
      <c r="S379" s="143"/>
    </row>
    <row r="380" spans="11:19" x14ac:dyDescent="0.25">
      <c r="K380" s="143">
        <v>2025</v>
      </c>
      <c r="L380" s="143" t="s">
        <v>292</v>
      </c>
      <c r="M380" s="143" t="s">
        <v>299</v>
      </c>
      <c r="N380" s="196"/>
      <c r="O380" s="196"/>
      <c r="P380" s="196"/>
      <c r="Q380" s="196"/>
      <c r="R380" s="196"/>
      <c r="S380" s="196"/>
    </row>
    <row r="381" spans="11:19" x14ac:dyDescent="0.25">
      <c r="K381" s="143">
        <v>2025</v>
      </c>
      <c r="L381" s="143" t="s">
        <v>292</v>
      </c>
      <c r="M381" s="196" t="s">
        <v>300</v>
      </c>
      <c r="N381" s="143"/>
      <c r="O381" s="143"/>
      <c r="P381" s="143"/>
      <c r="Q381" s="143"/>
      <c r="R381" s="143"/>
      <c r="S381" s="143"/>
    </row>
    <row r="382" spans="11:19" x14ac:dyDescent="0.25">
      <c r="K382" s="143">
        <v>2025</v>
      </c>
      <c r="L382" s="143" t="s">
        <v>292</v>
      </c>
      <c r="M382" s="143" t="s">
        <v>301</v>
      </c>
      <c r="N382" s="143"/>
      <c r="O382" s="143"/>
      <c r="P382" s="143"/>
      <c r="Q382" s="143"/>
      <c r="R382" s="143"/>
      <c r="S382" s="143"/>
    </row>
    <row r="383" spans="11:19" x14ac:dyDescent="0.25">
      <c r="K383" s="143">
        <v>2025</v>
      </c>
      <c r="L383" s="143" t="s">
        <v>292</v>
      </c>
      <c r="M383" s="143" t="s">
        <v>302</v>
      </c>
      <c r="N383" s="143"/>
      <c r="O383" s="143"/>
      <c r="P383" s="143"/>
      <c r="Q383" s="143"/>
      <c r="R383" s="143"/>
      <c r="S383" s="143"/>
    </row>
    <row r="384" spans="11:19" x14ac:dyDescent="0.25">
      <c r="K384" s="143">
        <v>2025</v>
      </c>
      <c r="L384" s="143" t="s">
        <v>292</v>
      </c>
      <c r="M384" s="143" t="s">
        <v>303</v>
      </c>
      <c r="N384" s="196"/>
      <c r="O384" s="196"/>
      <c r="P384" s="196"/>
      <c r="Q384" s="196"/>
      <c r="R384" s="196"/>
      <c r="S384" s="196"/>
    </row>
    <row r="385" spans="11:19" x14ac:dyDescent="0.25">
      <c r="K385" s="143">
        <v>2025</v>
      </c>
      <c r="L385" s="143" t="s">
        <v>292</v>
      </c>
      <c r="M385" s="143" t="s">
        <v>304</v>
      </c>
      <c r="N385" s="143"/>
      <c r="O385" s="143"/>
      <c r="P385" s="143"/>
      <c r="Q385" s="143"/>
      <c r="R385" s="143"/>
      <c r="S385" s="143"/>
    </row>
    <row r="386" spans="11:19" x14ac:dyDescent="0.25">
      <c r="K386" s="143">
        <v>2025</v>
      </c>
      <c r="L386" s="143" t="s">
        <v>292</v>
      </c>
      <c r="M386" s="143" t="s">
        <v>125</v>
      </c>
      <c r="N386" s="143"/>
      <c r="O386" s="143"/>
      <c r="P386" s="143"/>
      <c r="Q386" s="143"/>
      <c r="R386" s="143"/>
      <c r="S386" s="143"/>
    </row>
    <row r="387" spans="11:19" x14ac:dyDescent="0.25">
      <c r="K387" s="143">
        <v>2026</v>
      </c>
      <c r="L387" s="143" t="s">
        <v>290</v>
      </c>
      <c r="M387" s="143"/>
      <c r="N387" s="143"/>
      <c r="O387" s="143"/>
      <c r="P387" s="143"/>
      <c r="Q387" s="143"/>
      <c r="R387" s="143"/>
      <c r="S387" s="143"/>
    </row>
    <row r="388" spans="11:19" x14ac:dyDescent="0.25">
      <c r="K388" s="143">
        <v>2026</v>
      </c>
      <c r="L388" s="143" t="s">
        <v>291</v>
      </c>
      <c r="M388" s="143"/>
      <c r="N388" s="196"/>
      <c r="O388" s="196"/>
      <c r="P388" s="196"/>
      <c r="Q388" s="196"/>
      <c r="R388" s="196"/>
      <c r="S388" s="196"/>
    </row>
    <row r="389" spans="11:19" x14ac:dyDescent="0.25">
      <c r="K389" s="143">
        <v>2026</v>
      </c>
      <c r="L389" s="143" t="s">
        <v>292</v>
      </c>
      <c r="M389" s="143" t="s">
        <v>293</v>
      </c>
      <c r="N389" s="143"/>
      <c r="O389" s="143"/>
      <c r="P389" s="143"/>
      <c r="Q389" s="143"/>
      <c r="R389" s="143"/>
      <c r="S389" s="143"/>
    </row>
    <row r="390" spans="11:19" x14ac:dyDescent="0.25">
      <c r="K390" s="143">
        <v>2026</v>
      </c>
      <c r="L390" s="143" t="s">
        <v>292</v>
      </c>
      <c r="M390" s="143" t="s">
        <v>294</v>
      </c>
      <c r="N390" s="143"/>
      <c r="O390" s="143"/>
      <c r="P390" s="143"/>
      <c r="Q390" s="143"/>
      <c r="R390" s="143"/>
      <c r="S390" s="143"/>
    </row>
    <row r="391" spans="11:19" x14ac:dyDescent="0.25">
      <c r="K391" s="143">
        <v>2026</v>
      </c>
      <c r="L391" s="143" t="s">
        <v>292</v>
      </c>
      <c r="M391" s="143" t="s">
        <v>295</v>
      </c>
      <c r="N391" s="143"/>
      <c r="O391" s="143"/>
      <c r="P391" s="143"/>
      <c r="Q391" s="143"/>
      <c r="R391" s="143"/>
      <c r="S391" s="143"/>
    </row>
    <row r="392" spans="11:19" x14ac:dyDescent="0.25">
      <c r="K392" s="143">
        <v>2026</v>
      </c>
      <c r="L392" s="143" t="s">
        <v>292</v>
      </c>
      <c r="M392" s="143" t="s">
        <v>296</v>
      </c>
      <c r="N392" s="196"/>
      <c r="O392" s="196"/>
      <c r="P392" s="196"/>
      <c r="Q392" s="196"/>
      <c r="R392" s="196"/>
      <c r="S392" s="196"/>
    </row>
    <row r="393" spans="11:19" x14ac:dyDescent="0.25">
      <c r="K393" s="143">
        <v>2026</v>
      </c>
      <c r="L393" s="143" t="s">
        <v>292</v>
      </c>
      <c r="M393" s="143" t="s">
        <v>297</v>
      </c>
      <c r="N393" s="143"/>
      <c r="O393" s="143"/>
      <c r="P393" s="143"/>
      <c r="Q393" s="143"/>
      <c r="R393" s="143"/>
      <c r="S393" s="143"/>
    </row>
    <row r="394" spans="11:19" x14ac:dyDescent="0.25">
      <c r="K394" s="143">
        <v>2026</v>
      </c>
      <c r="L394" s="143" t="s">
        <v>292</v>
      </c>
      <c r="M394" s="143" t="s">
        <v>298</v>
      </c>
      <c r="N394" s="143"/>
      <c r="O394" s="143"/>
      <c r="P394" s="143"/>
      <c r="Q394" s="143"/>
      <c r="R394" s="143"/>
      <c r="S394" s="143"/>
    </row>
    <row r="395" spans="11:19" x14ac:dyDescent="0.25">
      <c r="K395" s="143">
        <v>2026</v>
      </c>
      <c r="L395" s="143" t="s">
        <v>292</v>
      </c>
      <c r="M395" s="143" t="s">
        <v>299</v>
      </c>
      <c r="N395" s="143"/>
      <c r="O395" s="143"/>
      <c r="P395" s="143"/>
      <c r="Q395" s="143"/>
      <c r="R395" s="143"/>
      <c r="S395" s="143"/>
    </row>
    <row r="396" spans="11:19" x14ac:dyDescent="0.25">
      <c r="K396" s="143">
        <v>2026</v>
      </c>
      <c r="L396" s="143" t="s">
        <v>292</v>
      </c>
      <c r="M396" s="196" t="s">
        <v>300</v>
      </c>
      <c r="N396" s="196"/>
      <c r="O396" s="196"/>
      <c r="P396" s="196"/>
      <c r="Q396" s="196"/>
      <c r="R396" s="196"/>
      <c r="S396" s="196"/>
    </row>
    <row r="397" spans="11:19" x14ac:dyDescent="0.25">
      <c r="K397" s="143">
        <v>2026</v>
      </c>
      <c r="L397" s="143" t="s">
        <v>292</v>
      </c>
      <c r="M397" s="143" t="s">
        <v>301</v>
      </c>
      <c r="N397" s="143"/>
      <c r="O397" s="143"/>
      <c r="P397" s="143"/>
      <c r="Q397" s="143"/>
      <c r="R397" s="143"/>
      <c r="S397" s="143"/>
    </row>
    <row r="398" spans="11:19" x14ac:dyDescent="0.25">
      <c r="K398" s="143">
        <v>2026</v>
      </c>
      <c r="L398" s="143" t="s">
        <v>292</v>
      </c>
      <c r="M398" s="143" t="s">
        <v>302</v>
      </c>
      <c r="N398" s="143"/>
      <c r="O398" s="143"/>
      <c r="P398" s="143"/>
      <c r="Q398" s="143"/>
      <c r="R398" s="143"/>
      <c r="S398" s="143"/>
    </row>
    <row r="399" spans="11:19" x14ac:dyDescent="0.25">
      <c r="K399" s="143">
        <v>2026</v>
      </c>
      <c r="L399" s="143" t="s">
        <v>292</v>
      </c>
      <c r="M399" s="143" t="s">
        <v>303</v>
      </c>
      <c r="N399" s="143"/>
      <c r="O399" s="143"/>
      <c r="P399" s="143"/>
      <c r="Q399" s="143"/>
      <c r="R399" s="143"/>
      <c r="S399" s="143"/>
    </row>
    <row r="400" spans="11:19" x14ac:dyDescent="0.25">
      <c r="K400" s="143">
        <v>2026</v>
      </c>
      <c r="L400" s="143" t="s">
        <v>292</v>
      </c>
      <c r="M400" s="143" t="s">
        <v>304</v>
      </c>
      <c r="N400" s="196"/>
      <c r="O400" s="196"/>
      <c r="P400" s="196"/>
      <c r="Q400" s="196"/>
      <c r="R400" s="196"/>
      <c r="S400" s="196"/>
    </row>
    <row r="401" spans="11:19" x14ac:dyDescent="0.25">
      <c r="K401" s="143">
        <v>2026</v>
      </c>
      <c r="L401" s="143" t="s">
        <v>292</v>
      </c>
      <c r="M401" s="143" t="s">
        <v>125</v>
      </c>
      <c r="N401" s="143"/>
      <c r="O401" s="143"/>
      <c r="P401" s="143"/>
      <c r="Q401" s="143"/>
      <c r="R401" s="143"/>
      <c r="S401" s="143"/>
    </row>
    <row r="402" spans="11:19" x14ac:dyDescent="0.25">
      <c r="K402" s="143">
        <v>2027</v>
      </c>
      <c r="L402" s="143" t="s">
        <v>290</v>
      </c>
      <c r="M402" s="143"/>
      <c r="N402" s="143"/>
      <c r="O402" s="143"/>
      <c r="P402" s="143"/>
      <c r="Q402" s="143"/>
      <c r="R402" s="143"/>
      <c r="S402" s="143"/>
    </row>
    <row r="403" spans="11:19" x14ac:dyDescent="0.25">
      <c r="K403" s="143">
        <v>2027</v>
      </c>
      <c r="L403" s="143" t="s">
        <v>291</v>
      </c>
      <c r="M403" s="143"/>
      <c r="N403" s="143"/>
      <c r="O403" s="143"/>
      <c r="P403" s="143"/>
      <c r="Q403" s="143"/>
      <c r="R403" s="143"/>
      <c r="S403" s="143"/>
    </row>
    <row r="404" spans="11:19" x14ac:dyDescent="0.25">
      <c r="K404" s="143">
        <v>2027</v>
      </c>
      <c r="L404" s="143" t="s">
        <v>292</v>
      </c>
      <c r="M404" s="143" t="s">
        <v>293</v>
      </c>
      <c r="N404" s="196"/>
      <c r="O404" s="196"/>
      <c r="P404" s="196"/>
      <c r="Q404" s="196"/>
      <c r="R404" s="196"/>
      <c r="S404" s="196"/>
    </row>
    <row r="405" spans="11:19" x14ac:dyDescent="0.25">
      <c r="K405" s="143">
        <v>2027</v>
      </c>
      <c r="L405" s="143" t="s">
        <v>292</v>
      </c>
      <c r="M405" s="143" t="s">
        <v>294</v>
      </c>
      <c r="N405" s="143"/>
      <c r="O405" s="143"/>
      <c r="P405" s="143"/>
      <c r="Q405" s="143"/>
      <c r="R405" s="143"/>
      <c r="S405" s="143"/>
    </row>
    <row r="406" spans="11:19" x14ac:dyDescent="0.25">
      <c r="K406" s="143">
        <v>2027</v>
      </c>
      <c r="L406" s="143" t="s">
        <v>292</v>
      </c>
      <c r="M406" s="143" t="s">
        <v>295</v>
      </c>
      <c r="N406" s="143"/>
      <c r="O406" s="143"/>
      <c r="P406" s="143"/>
      <c r="Q406" s="143"/>
      <c r="R406" s="143"/>
      <c r="S406" s="143"/>
    </row>
    <row r="407" spans="11:19" x14ac:dyDescent="0.25">
      <c r="K407" s="143">
        <v>2027</v>
      </c>
      <c r="L407" s="143" t="s">
        <v>292</v>
      </c>
      <c r="M407" s="143" t="s">
        <v>296</v>
      </c>
      <c r="N407" s="143"/>
      <c r="O407" s="143"/>
      <c r="P407" s="143"/>
      <c r="Q407" s="143"/>
      <c r="R407" s="143"/>
      <c r="S407" s="143"/>
    </row>
    <row r="408" spans="11:19" x14ac:dyDescent="0.25">
      <c r="K408" s="143">
        <v>2027</v>
      </c>
      <c r="L408" s="143" t="s">
        <v>292</v>
      </c>
      <c r="M408" s="143" t="s">
        <v>297</v>
      </c>
      <c r="N408" s="196"/>
      <c r="O408" s="196"/>
      <c r="P408" s="196"/>
      <c r="Q408" s="196"/>
      <c r="R408" s="196"/>
      <c r="S408" s="196"/>
    </row>
    <row r="409" spans="11:19" x14ac:dyDescent="0.25">
      <c r="K409" s="143">
        <v>2027</v>
      </c>
      <c r="L409" s="143" t="s">
        <v>292</v>
      </c>
      <c r="M409" s="143" t="s">
        <v>298</v>
      </c>
      <c r="N409" s="143"/>
      <c r="O409" s="143"/>
      <c r="P409" s="143"/>
      <c r="Q409" s="143"/>
      <c r="R409" s="143"/>
      <c r="S409" s="143"/>
    </row>
    <row r="410" spans="11:19" x14ac:dyDescent="0.25">
      <c r="K410" s="143">
        <v>2027</v>
      </c>
      <c r="L410" s="143" t="s">
        <v>292</v>
      </c>
      <c r="M410" s="143" t="s">
        <v>299</v>
      </c>
      <c r="N410" s="143"/>
      <c r="O410" s="143"/>
      <c r="P410" s="143"/>
      <c r="Q410" s="143"/>
      <c r="R410" s="143"/>
      <c r="S410" s="143"/>
    </row>
    <row r="411" spans="11:19" x14ac:dyDescent="0.25">
      <c r="K411" s="143">
        <v>2027</v>
      </c>
      <c r="L411" s="143" t="s">
        <v>292</v>
      </c>
      <c r="M411" s="196" t="s">
        <v>300</v>
      </c>
      <c r="N411" s="143"/>
      <c r="O411" s="143"/>
      <c r="P411" s="143"/>
      <c r="Q411" s="143"/>
      <c r="R411" s="143"/>
      <c r="S411" s="143"/>
    </row>
    <row r="412" spans="11:19" x14ac:dyDescent="0.25">
      <c r="K412" s="143">
        <v>2027</v>
      </c>
      <c r="L412" s="143" t="s">
        <v>292</v>
      </c>
      <c r="M412" s="143" t="s">
        <v>301</v>
      </c>
      <c r="N412" s="196"/>
      <c r="O412" s="196"/>
      <c r="P412" s="196"/>
      <c r="Q412" s="196"/>
      <c r="R412" s="196"/>
      <c r="S412" s="196"/>
    </row>
    <row r="413" spans="11:19" x14ac:dyDescent="0.25">
      <c r="K413" s="143">
        <v>2027</v>
      </c>
      <c r="L413" s="143" t="s">
        <v>292</v>
      </c>
      <c r="M413" s="143" t="s">
        <v>302</v>
      </c>
      <c r="N413" s="143"/>
      <c r="O413" s="143"/>
      <c r="P413" s="143"/>
      <c r="Q413" s="143"/>
      <c r="R413" s="143"/>
      <c r="S413" s="143"/>
    </row>
    <row r="414" spans="11:19" x14ac:dyDescent="0.25">
      <c r="K414" s="143">
        <v>2027</v>
      </c>
      <c r="L414" s="143" t="s">
        <v>292</v>
      </c>
      <c r="M414" s="143" t="s">
        <v>303</v>
      </c>
      <c r="N414" s="143"/>
      <c r="O414" s="143"/>
      <c r="P414" s="143"/>
      <c r="Q414" s="143"/>
      <c r="R414" s="143"/>
      <c r="S414" s="143"/>
    </row>
    <row r="415" spans="11:19" x14ac:dyDescent="0.25">
      <c r="K415" s="143">
        <v>2027</v>
      </c>
      <c r="L415" s="143" t="s">
        <v>292</v>
      </c>
      <c r="M415" s="143" t="s">
        <v>304</v>
      </c>
      <c r="N415" s="143"/>
      <c r="O415" s="143"/>
      <c r="P415" s="143"/>
      <c r="Q415" s="143"/>
      <c r="R415" s="143"/>
      <c r="S415" s="143"/>
    </row>
    <row r="416" spans="11:19" x14ac:dyDescent="0.25">
      <c r="K416" s="143">
        <v>2027</v>
      </c>
      <c r="L416" s="143" t="s">
        <v>292</v>
      </c>
      <c r="M416" s="143" t="s">
        <v>125</v>
      </c>
      <c r="N416" s="196"/>
      <c r="O416" s="196"/>
      <c r="P416" s="196"/>
      <c r="Q416" s="196"/>
      <c r="R416" s="196"/>
      <c r="S416" s="196"/>
    </row>
    <row r="417" spans="11:19" x14ac:dyDescent="0.25">
      <c r="K417" s="143">
        <v>2028</v>
      </c>
      <c r="L417" s="143" t="s">
        <v>290</v>
      </c>
      <c r="M417" s="143"/>
      <c r="N417" s="143"/>
      <c r="O417" s="143"/>
      <c r="P417" s="143"/>
      <c r="Q417" s="143"/>
      <c r="R417" s="143"/>
      <c r="S417" s="143"/>
    </row>
    <row r="418" spans="11:19" x14ac:dyDescent="0.25">
      <c r="K418" s="143">
        <v>2028</v>
      </c>
      <c r="L418" s="143" t="s">
        <v>291</v>
      </c>
      <c r="M418" s="143"/>
      <c r="N418" s="143"/>
      <c r="O418" s="143"/>
      <c r="P418" s="143"/>
      <c r="Q418" s="143"/>
      <c r="R418" s="143"/>
      <c r="S418" s="143"/>
    </row>
    <row r="419" spans="11:19" x14ac:dyDescent="0.25">
      <c r="K419" s="143">
        <v>2028</v>
      </c>
      <c r="L419" s="143" t="s">
        <v>292</v>
      </c>
      <c r="M419" s="143" t="s">
        <v>293</v>
      </c>
      <c r="N419" s="143"/>
      <c r="O419" s="143"/>
      <c r="P419" s="143"/>
      <c r="Q419" s="143"/>
      <c r="R419" s="143"/>
      <c r="S419" s="143"/>
    </row>
    <row r="420" spans="11:19" x14ac:dyDescent="0.25">
      <c r="K420" s="143">
        <v>2028</v>
      </c>
      <c r="L420" s="143" t="s">
        <v>292</v>
      </c>
      <c r="M420" s="143" t="s">
        <v>294</v>
      </c>
      <c r="N420" s="196"/>
      <c r="O420" s="196"/>
      <c r="P420" s="196"/>
      <c r="Q420" s="196"/>
      <c r="R420" s="196"/>
      <c r="S420" s="196"/>
    </row>
    <row r="421" spans="11:19" x14ac:dyDescent="0.25">
      <c r="K421" s="143">
        <v>2028</v>
      </c>
      <c r="L421" s="143" t="s">
        <v>292</v>
      </c>
      <c r="M421" s="143" t="s">
        <v>295</v>
      </c>
      <c r="N421" s="143"/>
      <c r="O421" s="143"/>
      <c r="P421" s="143"/>
      <c r="Q421" s="143"/>
      <c r="R421" s="143"/>
      <c r="S421" s="143"/>
    </row>
    <row r="422" spans="11:19" x14ac:dyDescent="0.25">
      <c r="K422" s="143">
        <v>2028</v>
      </c>
      <c r="L422" s="143" t="s">
        <v>292</v>
      </c>
      <c r="M422" s="143" t="s">
        <v>296</v>
      </c>
      <c r="N422" s="143"/>
      <c r="O422" s="143"/>
      <c r="P422" s="143"/>
      <c r="Q422" s="143"/>
      <c r="R422" s="143"/>
      <c r="S422" s="143"/>
    </row>
    <row r="423" spans="11:19" x14ac:dyDescent="0.25">
      <c r="K423" s="143">
        <v>2028</v>
      </c>
      <c r="L423" s="143" t="s">
        <v>292</v>
      </c>
      <c r="M423" s="143" t="s">
        <v>297</v>
      </c>
      <c r="N423" s="143"/>
      <c r="O423" s="143"/>
      <c r="P423" s="143"/>
      <c r="Q423" s="143"/>
      <c r="R423" s="143"/>
      <c r="S423" s="143"/>
    </row>
    <row r="424" spans="11:19" x14ac:dyDescent="0.25">
      <c r="K424" s="143">
        <v>2028</v>
      </c>
      <c r="L424" s="143" t="s">
        <v>292</v>
      </c>
      <c r="M424" s="143" t="s">
        <v>298</v>
      </c>
      <c r="N424" s="196"/>
      <c r="O424" s="196"/>
      <c r="P424" s="196"/>
      <c r="Q424" s="196"/>
      <c r="R424" s="196"/>
      <c r="S424" s="196"/>
    </row>
    <row r="425" spans="11:19" x14ac:dyDescent="0.25">
      <c r="K425" s="143">
        <v>2028</v>
      </c>
      <c r="L425" s="143" t="s">
        <v>292</v>
      </c>
      <c r="M425" s="143" t="s">
        <v>299</v>
      </c>
      <c r="N425" s="143"/>
      <c r="O425" s="143"/>
      <c r="P425" s="143"/>
      <c r="Q425" s="143"/>
      <c r="R425" s="143"/>
      <c r="S425" s="143"/>
    </row>
    <row r="426" spans="11:19" x14ac:dyDescent="0.25">
      <c r="K426" s="143">
        <v>2028</v>
      </c>
      <c r="L426" s="143" t="s">
        <v>292</v>
      </c>
      <c r="M426" s="196" t="s">
        <v>300</v>
      </c>
      <c r="N426" s="143"/>
      <c r="O426" s="143"/>
      <c r="P426" s="143"/>
      <c r="Q426" s="143"/>
      <c r="R426" s="143"/>
      <c r="S426" s="143"/>
    </row>
    <row r="427" spans="11:19" x14ac:dyDescent="0.25">
      <c r="K427" s="143">
        <v>2028</v>
      </c>
      <c r="L427" s="143" t="s">
        <v>292</v>
      </c>
      <c r="M427" s="143" t="s">
        <v>301</v>
      </c>
      <c r="N427" s="143"/>
      <c r="O427" s="143"/>
      <c r="P427" s="143"/>
      <c r="Q427" s="143"/>
      <c r="R427" s="143"/>
      <c r="S427" s="143"/>
    </row>
    <row r="428" spans="11:19" x14ac:dyDescent="0.25">
      <c r="K428" s="143">
        <v>2028</v>
      </c>
      <c r="L428" s="143" t="s">
        <v>292</v>
      </c>
      <c r="M428" s="143" t="s">
        <v>302</v>
      </c>
      <c r="N428" s="196"/>
      <c r="O428" s="196"/>
      <c r="P428" s="196"/>
      <c r="Q428" s="196"/>
      <c r="R428" s="196"/>
      <c r="S428" s="196"/>
    </row>
    <row r="429" spans="11:19" x14ac:dyDescent="0.25">
      <c r="K429" s="143">
        <v>2028</v>
      </c>
      <c r="L429" s="143" t="s">
        <v>292</v>
      </c>
      <c r="M429" s="143" t="s">
        <v>303</v>
      </c>
      <c r="N429" s="143"/>
      <c r="O429" s="143"/>
      <c r="P429" s="143"/>
      <c r="Q429" s="143"/>
      <c r="R429" s="143"/>
      <c r="S429" s="143"/>
    </row>
    <row r="430" spans="11:19" x14ac:dyDescent="0.25">
      <c r="K430" s="143">
        <v>2028</v>
      </c>
      <c r="L430" s="143" t="s">
        <v>292</v>
      </c>
      <c r="M430" s="143" t="s">
        <v>304</v>
      </c>
      <c r="N430" s="143"/>
      <c r="O430" s="143"/>
      <c r="P430" s="143"/>
      <c r="Q430" s="143"/>
      <c r="R430" s="143"/>
      <c r="S430" s="143"/>
    </row>
    <row r="431" spans="11:19" x14ac:dyDescent="0.25">
      <c r="K431" s="143">
        <v>2028</v>
      </c>
      <c r="L431" s="143" t="s">
        <v>292</v>
      </c>
      <c r="M431" s="143" t="s">
        <v>125</v>
      </c>
      <c r="N431" s="143"/>
      <c r="O431" s="143"/>
      <c r="P431" s="143"/>
      <c r="Q431" s="143"/>
      <c r="R431" s="143"/>
      <c r="S431" s="143"/>
    </row>
    <row r="432" spans="11:19" x14ac:dyDescent="0.25">
      <c r="K432" s="143">
        <v>2029</v>
      </c>
      <c r="L432" s="143" t="s">
        <v>290</v>
      </c>
      <c r="M432" s="143"/>
      <c r="N432" s="196"/>
      <c r="O432" s="196"/>
      <c r="P432" s="196"/>
      <c r="Q432" s="196"/>
      <c r="R432" s="196"/>
      <c r="S432" s="196"/>
    </row>
    <row r="433" spans="11:19" x14ac:dyDescent="0.25">
      <c r="K433" s="143">
        <v>2029</v>
      </c>
      <c r="L433" s="143" t="s">
        <v>291</v>
      </c>
      <c r="M433" s="143"/>
      <c r="N433" s="143"/>
      <c r="O433" s="143"/>
      <c r="P433" s="143"/>
      <c r="Q433" s="143"/>
      <c r="R433" s="143"/>
      <c r="S433" s="143"/>
    </row>
    <row r="434" spans="11:19" x14ac:dyDescent="0.25">
      <c r="K434" s="143">
        <v>2029</v>
      </c>
      <c r="L434" s="143" t="s">
        <v>292</v>
      </c>
      <c r="M434" s="143" t="s">
        <v>293</v>
      </c>
      <c r="N434" s="143"/>
      <c r="O434" s="143"/>
      <c r="P434" s="143"/>
      <c r="Q434" s="143"/>
      <c r="R434" s="143"/>
      <c r="S434" s="143"/>
    </row>
    <row r="435" spans="11:19" x14ac:dyDescent="0.25">
      <c r="K435" s="143">
        <v>2029</v>
      </c>
      <c r="L435" s="143" t="s">
        <v>292</v>
      </c>
      <c r="M435" s="143" t="s">
        <v>294</v>
      </c>
      <c r="N435" s="143"/>
      <c r="O435" s="143"/>
      <c r="P435" s="143"/>
      <c r="Q435" s="143"/>
      <c r="R435" s="143"/>
      <c r="S435" s="143"/>
    </row>
    <row r="436" spans="11:19" x14ac:dyDescent="0.25">
      <c r="K436" s="143">
        <v>2029</v>
      </c>
      <c r="L436" s="143" t="s">
        <v>292</v>
      </c>
      <c r="M436" s="143" t="s">
        <v>295</v>
      </c>
      <c r="N436" s="196"/>
      <c r="O436" s="196"/>
      <c r="P436" s="196"/>
      <c r="Q436" s="196"/>
      <c r="R436" s="196"/>
      <c r="S436" s="196"/>
    </row>
    <row r="437" spans="11:19" x14ac:dyDescent="0.25">
      <c r="K437" s="143">
        <v>2029</v>
      </c>
      <c r="L437" s="143" t="s">
        <v>292</v>
      </c>
      <c r="M437" s="143" t="s">
        <v>296</v>
      </c>
      <c r="N437" s="143"/>
      <c r="O437" s="143"/>
      <c r="P437" s="143"/>
      <c r="Q437" s="143"/>
      <c r="R437" s="143"/>
      <c r="S437" s="143"/>
    </row>
    <row r="438" spans="11:19" x14ac:dyDescent="0.25">
      <c r="K438" s="143">
        <v>2029</v>
      </c>
      <c r="L438" s="143" t="s">
        <v>292</v>
      </c>
      <c r="M438" s="143" t="s">
        <v>297</v>
      </c>
      <c r="N438" s="143"/>
      <c r="O438" s="143"/>
      <c r="P438" s="143"/>
      <c r="Q438" s="143"/>
      <c r="R438" s="143"/>
      <c r="S438" s="143"/>
    </row>
    <row r="439" spans="11:19" x14ac:dyDescent="0.25">
      <c r="K439" s="143">
        <v>2029</v>
      </c>
      <c r="L439" s="143" t="s">
        <v>292</v>
      </c>
      <c r="M439" s="143" t="s">
        <v>298</v>
      </c>
      <c r="N439" s="143"/>
      <c r="O439" s="143"/>
      <c r="P439" s="143"/>
      <c r="Q439" s="143"/>
      <c r="R439" s="143"/>
      <c r="S439" s="143"/>
    </row>
    <row r="440" spans="11:19" x14ac:dyDescent="0.25">
      <c r="K440" s="143">
        <v>2029</v>
      </c>
      <c r="L440" s="143" t="s">
        <v>292</v>
      </c>
      <c r="M440" s="143" t="s">
        <v>299</v>
      </c>
      <c r="N440" s="196"/>
      <c r="O440" s="196"/>
      <c r="P440" s="196"/>
      <c r="Q440" s="196"/>
      <c r="R440" s="196"/>
      <c r="S440" s="196"/>
    </row>
    <row r="441" spans="11:19" x14ac:dyDescent="0.25">
      <c r="K441" s="143">
        <v>2029</v>
      </c>
      <c r="L441" s="143" t="s">
        <v>292</v>
      </c>
      <c r="M441" s="196" t="s">
        <v>300</v>
      </c>
      <c r="N441" s="143"/>
      <c r="O441" s="143"/>
      <c r="P441" s="143"/>
      <c r="Q441" s="143"/>
      <c r="R441" s="143"/>
      <c r="S441" s="143"/>
    </row>
    <row r="442" spans="11:19" x14ac:dyDescent="0.25">
      <c r="K442" s="143">
        <v>2029</v>
      </c>
      <c r="L442" s="143" t="s">
        <v>292</v>
      </c>
      <c r="M442" s="143" t="s">
        <v>301</v>
      </c>
      <c r="N442" s="143"/>
      <c r="O442" s="143"/>
      <c r="P442" s="143"/>
      <c r="Q442" s="143"/>
      <c r="R442" s="143"/>
      <c r="S442" s="143"/>
    </row>
    <row r="443" spans="11:19" x14ac:dyDescent="0.25">
      <c r="K443" s="143">
        <v>2029</v>
      </c>
      <c r="L443" s="143" t="s">
        <v>292</v>
      </c>
      <c r="M443" s="143" t="s">
        <v>302</v>
      </c>
      <c r="N443" s="143"/>
      <c r="O443" s="143"/>
      <c r="P443" s="143"/>
      <c r="Q443" s="143"/>
      <c r="R443" s="143"/>
      <c r="S443" s="143"/>
    </row>
    <row r="444" spans="11:19" x14ac:dyDescent="0.25">
      <c r="K444" s="143">
        <v>2029</v>
      </c>
      <c r="L444" s="143" t="s">
        <v>292</v>
      </c>
      <c r="M444" s="143" t="s">
        <v>303</v>
      </c>
      <c r="N444" s="196"/>
      <c r="O444" s="196"/>
      <c r="P444" s="196"/>
      <c r="Q444" s="196"/>
      <c r="R444" s="196"/>
      <c r="S444" s="196"/>
    </row>
    <row r="445" spans="11:19" x14ac:dyDescent="0.25">
      <c r="K445" s="143">
        <v>2029</v>
      </c>
      <c r="L445" s="143" t="s">
        <v>292</v>
      </c>
      <c r="M445" s="143" t="s">
        <v>304</v>
      </c>
      <c r="N445" s="143"/>
      <c r="O445" s="143"/>
      <c r="P445" s="143"/>
      <c r="Q445" s="143"/>
      <c r="R445" s="143"/>
      <c r="S445" s="143"/>
    </row>
    <row r="446" spans="11:19" x14ac:dyDescent="0.25">
      <c r="K446" s="143">
        <v>2029</v>
      </c>
      <c r="L446" s="143" t="s">
        <v>292</v>
      </c>
      <c r="M446" s="143" t="s">
        <v>125</v>
      </c>
      <c r="N446" s="143"/>
      <c r="O446" s="143"/>
      <c r="P446" s="143"/>
      <c r="Q446" s="143"/>
      <c r="R446" s="143"/>
      <c r="S446" s="143"/>
    </row>
    <row r="447" spans="11:19" x14ac:dyDescent="0.25">
      <c r="K447" s="143">
        <v>2030</v>
      </c>
      <c r="L447" s="143" t="s">
        <v>290</v>
      </c>
      <c r="M447" s="143"/>
      <c r="N447" s="143"/>
      <c r="O447" s="143"/>
      <c r="P447" s="143"/>
      <c r="Q447" s="143"/>
      <c r="R447" s="143"/>
      <c r="S447" s="143"/>
    </row>
    <row r="448" spans="11:19" x14ac:dyDescent="0.25">
      <c r="K448" s="143">
        <v>2030</v>
      </c>
      <c r="L448" s="143" t="s">
        <v>291</v>
      </c>
      <c r="M448" s="143"/>
      <c r="N448" s="196"/>
      <c r="O448" s="196"/>
      <c r="P448" s="196"/>
      <c r="Q448" s="196"/>
      <c r="R448" s="196"/>
      <c r="S448" s="196"/>
    </row>
    <row r="449" spans="11:19" x14ac:dyDescent="0.25">
      <c r="K449" s="143">
        <v>2030</v>
      </c>
      <c r="L449" s="143" t="s">
        <v>292</v>
      </c>
      <c r="M449" s="143" t="s">
        <v>293</v>
      </c>
      <c r="N449" s="143"/>
      <c r="O449" s="143"/>
      <c r="P449" s="143"/>
      <c r="Q449" s="143"/>
      <c r="R449" s="143"/>
      <c r="S449" s="143"/>
    </row>
    <row r="450" spans="11:19" x14ac:dyDescent="0.25">
      <c r="K450" s="143">
        <v>2030</v>
      </c>
      <c r="L450" s="143" t="s">
        <v>292</v>
      </c>
      <c r="M450" s="143" t="s">
        <v>294</v>
      </c>
      <c r="N450" s="143"/>
      <c r="O450" s="143"/>
      <c r="P450" s="143"/>
      <c r="Q450" s="143"/>
      <c r="R450" s="143"/>
      <c r="S450" s="143"/>
    </row>
    <row r="451" spans="11:19" x14ac:dyDescent="0.25">
      <c r="K451" s="143">
        <v>2030</v>
      </c>
      <c r="L451" s="143" t="s">
        <v>292</v>
      </c>
      <c r="M451" s="143" t="s">
        <v>295</v>
      </c>
      <c r="N451" s="143"/>
      <c r="O451" s="143"/>
      <c r="P451" s="143"/>
      <c r="Q451" s="143"/>
      <c r="R451" s="143"/>
      <c r="S451" s="143"/>
    </row>
    <row r="452" spans="11:19" x14ac:dyDescent="0.25">
      <c r="K452" s="143">
        <v>2030</v>
      </c>
      <c r="L452" s="143" t="s">
        <v>292</v>
      </c>
      <c r="M452" s="143" t="s">
        <v>296</v>
      </c>
      <c r="N452" s="196"/>
      <c r="O452" s="196"/>
      <c r="P452" s="196"/>
      <c r="Q452" s="196"/>
      <c r="R452" s="196"/>
      <c r="S452" s="196"/>
    </row>
    <row r="453" spans="11:19" x14ac:dyDescent="0.25">
      <c r="K453" s="143">
        <v>2030</v>
      </c>
      <c r="L453" s="143" t="s">
        <v>292</v>
      </c>
      <c r="M453" s="143" t="s">
        <v>297</v>
      </c>
      <c r="N453" s="143"/>
      <c r="O453" s="143"/>
      <c r="P453" s="143"/>
      <c r="Q453" s="143"/>
      <c r="R453" s="143"/>
      <c r="S453" s="143"/>
    </row>
    <row r="454" spans="11:19" x14ac:dyDescent="0.25">
      <c r="K454" s="143">
        <v>2030</v>
      </c>
      <c r="L454" s="143" t="s">
        <v>292</v>
      </c>
      <c r="M454" s="143" t="s">
        <v>298</v>
      </c>
      <c r="N454" s="143"/>
      <c r="O454" s="143"/>
      <c r="P454" s="143"/>
      <c r="Q454" s="143"/>
      <c r="R454" s="143"/>
      <c r="S454" s="143"/>
    </row>
    <row r="455" spans="11:19" x14ac:dyDescent="0.25">
      <c r="K455" s="143">
        <v>2030</v>
      </c>
      <c r="L455" s="143" t="s">
        <v>292</v>
      </c>
      <c r="M455" s="143" t="s">
        <v>299</v>
      </c>
      <c r="N455" s="143"/>
      <c r="O455" s="143"/>
      <c r="P455" s="143"/>
      <c r="Q455" s="143"/>
      <c r="R455" s="143"/>
      <c r="S455" s="143"/>
    </row>
    <row r="456" spans="11:19" x14ac:dyDescent="0.25">
      <c r="K456" s="143">
        <v>2030</v>
      </c>
      <c r="L456" s="143" t="s">
        <v>292</v>
      </c>
      <c r="M456" s="196" t="s">
        <v>300</v>
      </c>
      <c r="N456" s="196"/>
      <c r="O456" s="196"/>
      <c r="P456" s="196"/>
      <c r="Q456" s="196"/>
      <c r="R456" s="196"/>
      <c r="S456" s="196"/>
    </row>
    <row r="457" spans="11:19" x14ac:dyDescent="0.25">
      <c r="K457" s="143">
        <v>2030</v>
      </c>
      <c r="L457" s="143" t="s">
        <v>292</v>
      </c>
      <c r="M457" s="143" t="s">
        <v>301</v>
      </c>
      <c r="N457" s="143"/>
      <c r="O457" s="143"/>
      <c r="P457" s="143"/>
      <c r="Q457" s="143"/>
      <c r="R457" s="143"/>
      <c r="S457" s="143"/>
    </row>
    <row r="458" spans="11:19" x14ac:dyDescent="0.25">
      <c r="K458" s="143">
        <v>2030</v>
      </c>
      <c r="L458" s="143" t="s">
        <v>292</v>
      </c>
      <c r="M458" s="143" t="s">
        <v>302</v>
      </c>
      <c r="N458" s="143"/>
      <c r="O458" s="143"/>
      <c r="P458" s="143"/>
      <c r="Q458" s="143"/>
      <c r="R458" s="143"/>
      <c r="S458" s="143"/>
    </row>
    <row r="459" spans="11:19" x14ac:dyDescent="0.25">
      <c r="K459" s="143">
        <v>2030</v>
      </c>
      <c r="L459" s="143" t="s">
        <v>292</v>
      </c>
      <c r="M459" s="143" t="s">
        <v>303</v>
      </c>
      <c r="N459" s="143"/>
      <c r="O459" s="143"/>
      <c r="P459" s="143"/>
      <c r="Q459" s="143"/>
      <c r="R459" s="143"/>
      <c r="S459" s="143"/>
    </row>
    <row r="460" spans="11:19" x14ac:dyDescent="0.25">
      <c r="K460" s="143">
        <v>2030</v>
      </c>
      <c r="L460" s="143" t="s">
        <v>292</v>
      </c>
      <c r="M460" s="143" t="s">
        <v>304</v>
      </c>
      <c r="N460" s="196"/>
      <c r="O460" s="196"/>
      <c r="P460" s="196"/>
      <c r="Q460" s="196"/>
      <c r="R460" s="196"/>
      <c r="S460" s="196"/>
    </row>
    <row r="461" spans="11:19" x14ac:dyDescent="0.25">
      <c r="K461" s="143">
        <v>2030</v>
      </c>
      <c r="L461" s="143" t="s">
        <v>292</v>
      </c>
      <c r="M461" s="143" t="s">
        <v>125</v>
      </c>
      <c r="N461" s="143"/>
      <c r="O461" s="143"/>
      <c r="P461" s="143"/>
      <c r="Q461" s="143"/>
      <c r="R461" s="143"/>
      <c r="S461" s="143"/>
    </row>
    <row r="462" spans="11:19" x14ac:dyDescent="0.25">
      <c r="K462" s="143">
        <v>2031</v>
      </c>
      <c r="L462" s="143" t="s">
        <v>290</v>
      </c>
      <c r="M462" s="143"/>
      <c r="N462" s="143"/>
      <c r="O462" s="143"/>
      <c r="P462" s="143"/>
      <c r="Q462" s="143"/>
      <c r="R462" s="143"/>
      <c r="S462" s="143"/>
    </row>
    <row r="463" spans="11:19" x14ac:dyDescent="0.25">
      <c r="K463" s="143">
        <v>2031</v>
      </c>
      <c r="L463" s="143" t="s">
        <v>291</v>
      </c>
      <c r="M463" s="143"/>
      <c r="N463" s="196"/>
      <c r="O463" s="196"/>
      <c r="P463" s="196"/>
      <c r="Q463" s="196"/>
      <c r="R463" s="196"/>
      <c r="S463" s="196"/>
    </row>
    <row r="464" spans="11:19" x14ac:dyDescent="0.25">
      <c r="K464" s="143">
        <v>2031</v>
      </c>
      <c r="L464" s="143" t="s">
        <v>292</v>
      </c>
      <c r="M464" s="143" t="s">
        <v>293</v>
      </c>
      <c r="N464" s="143"/>
      <c r="O464" s="143"/>
      <c r="P464" s="143"/>
      <c r="Q464" s="143"/>
      <c r="R464" s="143"/>
      <c r="S464" s="143"/>
    </row>
    <row r="465" spans="11:19" x14ac:dyDescent="0.25">
      <c r="K465" s="143">
        <v>2031</v>
      </c>
      <c r="L465" s="143" t="s">
        <v>292</v>
      </c>
      <c r="M465" s="143" t="s">
        <v>294</v>
      </c>
      <c r="N465" s="143"/>
      <c r="O465" s="143"/>
      <c r="P465" s="143"/>
      <c r="Q465" s="143"/>
      <c r="R465" s="143"/>
      <c r="S465" s="143"/>
    </row>
    <row r="466" spans="11:19" x14ac:dyDescent="0.25">
      <c r="K466" s="143">
        <v>2031</v>
      </c>
      <c r="L466" s="143" t="s">
        <v>292</v>
      </c>
      <c r="M466" s="143" t="s">
        <v>295</v>
      </c>
      <c r="N466" s="143"/>
      <c r="O466" s="143"/>
      <c r="P466" s="143"/>
      <c r="Q466" s="143"/>
      <c r="R466" s="143"/>
      <c r="S466" s="143"/>
    </row>
    <row r="467" spans="11:19" x14ac:dyDescent="0.25">
      <c r="K467" s="143">
        <v>2031</v>
      </c>
      <c r="L467" s="143" t="s">
        <v>292</v>
      </c>
      <c r="M467" s="143" t="s">
        <v>296</v>
      </c>
      <c r="N467" s="196"/>
      <c r="O467" s="196"/>
      <c r="P467" s="196"/>
      <c r="Q467" s="196"/>
      <c r="R467" s="196"/>
      <c r="S467" s="196"/>
    </row>
    <row r="468" spans="11:19" x14ac:dyDescent="0.25">
      <c r="K468" s="143">
        <v>2031</v>
      </c>
      <c r="L468" s="143" t="s">
        <v>292</v>
      </c>
      <c r="M468" s="143" t="s">
        <v>297</v>
      </c>
      <c r="N468" s="143"/>
      <c r="O468" s="143"/>
      <c r="P468" s="143"/>
      <c r="Q468" s="143"/>
      <c r="R468" s="143"/>
      <c r="S468" s="143"/>
    </row>
    <row r="469" spans="11:19" x14ac:dyDescent="0.25">
      <c r="K469" s="143">
        <v>2031</v>
      </c>
      <c r="L469" s="143" t="s">
        <v>292</v>
      </c>
      <c r="M469" s="143" t="s">
        <v>298</v>
      </c>
      <c r="N469" s="143"/>
      <c r="O469" s="143"/>
      <c r="P469" s="143"/>
      <c r="Q469" s="143"/>
      <c r="R469" s="143"/>
      <c r="S469" s="143"/>
    </row>
    <row r="470" spans="11:19" x14ac:dyDescent="0.25">
      <c r="K470" s="143">
        <v>2031</v>
      </c>
      <c r="L470" s="143" t="s">
        <v>292</v>
      </c>
      <c r="M470" s="143" t="s">
        <v>299</v>
      </c>
      <c r="N470" s="143"/>
      <c r="O470" s="143"/>
      <c r="P470" s="143"/>
      <c r="Q470" s="143"/>
      <c r="R470" s="143"/>
      <c r="S470" s="143"/>
    </row>
    <row r="471" spans="11:19" x14ac:dyDescent="0.25">
      <c r="K471" s="143">
        <v>2031</v>
      </c>
      <c r="L471" s="143" t="s">
        <v>292</v>
      </c>
      <c r="M471" s="196" t="s">
        <v>300</v>
      </c>
      <c r="N471" s="196"/>
      <c r="O471" s="196"/>
      <c r="P471" s="196"/>
      <c r="Q471" s="196"/>
      <c r="R471" s="196"/>
      <c r="S471" s="196"/>
    </row>
    <row r="472" spans="11:19" x14ac:dyDescent="0.25">
      <c r="K472" s="143">
        <v>2031</v>
      </c>
      <c r="L472" s="143" t="s">
        <v>292</v>
      </c>
      <c r="M472" s="143" t="s">
        <v>301</v>
      </c>
      <c r="N472" s="143"/>
      <c r="O472" s="143"/>
      <c r="P472" s="143"/>
      <c r="Q472" s="143"/>
      <c r="R472" s="143"/>
      <c r="S472" s="143"/>
    </row>
    <row r="473" spans="11:19" x14ac:dyDescent="0.25">
      <c r="K473" s="143">
        <v>2031</v>
      </c>
      <c r="L473" s="143" t="s">
        <v>292</v>
      </c>
      <c r="M473" s="143" t="s">
        <v>302</v>
      </c>
      <c r="N473" s="143"/>
      <c r="O473" s="143"/>
      <c r="P473" s="143"/>
      <c r="Q473" s="143"/>
      <c r="R473" s="143"/>
      <c r="S473" s="143"/>
    </row>
    <row r="474" spans="11:19" x14ac:dyDescent="0.25">
      <c r="K474" s="143">
        <v>2031</v>
      </c>
      <c r="L474" s="143" t="s">
        <v>292</v>
      </c>
      <c r="M474" s="143" t="s">
        <v>303</v>
      </c>
      <c r="N474" s="143"/>
      <c r="O474" s="143"/>
      <c r="P474" s="143"/>
      <c r="Q474" s="143"/>
      <c r="R474" s="143"/>
      <c r="S474" s="143"/>
    </row>
    <row r="475" spans="11:19" x14ac:dyDescent="0.25">
      <c r="K475" s="143">
        <v>2031</v>
      </c>
      <c r="L475" s="143" t="s">
        <v>292</v>
      </c>
      <c r="M475" s="143" t="s">
        <v>304</v>
      </c>
      <c r="N475" s="196"/>
      <c r="O475" s="196"/>
      <c r="P475" s="196"/>
      <c r="Q475" s="196"/>
      <c r="R475" s="196"/>
      <c r="S475" s="196"/>
    </row>
    <row r="476" spans="11:19" x14ac:dyDescent="0.25">
      <c r="K476" s="143">
        <v>2031</v>
      </c>
      <c r="L476" s="143" t="s">
        <v>292</v>
      </c>
      <c r="M476" s="143" t="s">
        <v>125</v>
      </c>
      <c r="N476" s="143"/>
      <c r="O476" s="143"/>
      <c r="P476" s="143"/>
      <c r="Q476" s="143"/>
      <c r="R476" s="143"/>
      <c r="S476" s="143"/>
    </row>
    <row r="477" spans="11:19" x14ac:dyDescent="0.25">
      <c r="K477" s="143">
        <v>2032</v>
      </c>
      <c r="L477" s="143" t="s">
        <v>290</v>
      </c>
      <c r="M477" s="143"/>
      <c r="N477" s="143"/>
      <c r="O477" s="143"/>
      <c r="P477" s="143"/>
      <c r="Q477" s="143"/>
      <c r="R477" s="143"/>
      <c r="S477" s="143"/>
    </row>
    <row r="478" spans="11:19" x14ac:dyDescent="0.25">
      <c r="K478" s="143">
        <v>2032</v>
      </c>
      <c r="L478" s="143" t="s">
        <v>291</v>
      </c>
      <c r="M478" s="143"/>
      <c r="N478" s="196"/>
      <c r="O478" s="196"/>
      <c r="P478" s="196"/>
      <c r="Q478" s="196"/>
      <c r="R478" s="196"/>
      <c r="S478" s="196"/>
    </row>
    <row r="479" spans="11:19" x14ac:dyDescent="0.25">
      <c r="K479" s="143">
        <v>2032</v>
      </c>
      <c r="L479" s="143" t="s">
        <v>292</v>
      </c>
      <c r="M479" s="143" t="s">
        <v>293</v>
      </c>
      <c r="N479" s="143"/>
      <c r="O479" s="143"/>
      <c r="P479" s="143"/>
      <c r="Q479" s="143"/>
      <c r="R479" s="143"/>
      <c r="S479" s="143"/>
    </row>
    <row r="480" spans="11:19" x14ac:dyDescent="0.25">
      <c r="K480" s="143">
        <v>2032</v>
      </c>
      <c r="L480" s="143" t="s">
        <v>292</v>
      </c>
      <c r="M480" s="143" t="s">
        <v>294</v>
      </c>
      <c r="N480" s="143"/>
      <c r="O480" s="143"/>
      <c r="P480" s="143"/>
      <c r="Q480" s="143"/>
      <c r="R480" s="143"/>
      <c r="S480" s="143"/>
    </row>
    <row r="481" spans="11:19" x14ac:dyDescent="0.25">
      <c r="K481" s="143">
        <v>2032</v>
      </c>
      <c r="L481" s="143" t="s">
        <v>292</v>
      </c>
      <c r="M481" s="143" t="s">
        <v>295</v>
      </c>
      <c r="N481" s="143"/>
      <c r="O481" s="143"/>
      <c r="P481" s="143"/>
      <c r="Q481" s="143"/>
      <c r="R481" s="143"/>
      <c r="S481" s="143"/>
    </row>
    <row r="482" spans="11:19" x14ac:dyDescent="0.25">
      <c r="K482" s="143">
        <v>2032</v>
      </c>
      <c r="L482" s="143" t="s">
        <v>292</v>
      </c>
      <c r="M482" s="143" t="s">
        <v>296</v>
      </c>
      <c r="N482" s="196"/>
      <c r="O482" s="196"/>
      <c r="P482" s="196"/>
      <c r="Q482" s="196"/>
      <c r="R482" s="196"/>
      <c r="S482" s="196"/>
    </row>
    <row r="483" spans="11:19" x14ac:dyDescent="0.25">
      <c r="K483" s="143">
        <v>2032</v>
      </c>
      <c r="L483" s="143" t="s">
        <v>292</v>
      </c>
      <c r="M483" s="143" t="s">
        <v>297</v>
      </c>
      <c r="N483" s="143"/>
      <c r="O483" s="143"/>
      <c r="P483" s="143"/>
      <c r="Q483" s="143"/>
      <c r="R483" s="143"/>
      <c r="S483" s="143"/>
    </row>
    <row r="484" spans="11:19" x14ac:dyDescent="0.25">
      <c r="K484" s="143">
        <v>2032</v>
      </c>
      <c r="L484" s="143" t="s">
        <v>292</v>
      </c>
      <c r="M484" s="143" t="s">
        <v>298</v>
      </c>
      <c r="N484" s="143"/>
      <c r="O484" s="143"/>
      <c r="P484" s="143"/>
      <c r="Q484" s="143"/>
      <c r="R484" s="143"/>
      <c r="S484" s="143"/>
    </row>
    <row r="485" spans="11:19" x14ac:dyDescent="0.25">
      <c r="K485" s="143">
        <v>2032</v>
      </c>
      <c r="L485" s="143" t="s">
        <v>292</v>
      </c>
      <c r="M485" s="143" t="s">
        <v>299</v>
      </c>
      <c r="N485" s="143"/>
      <c r="O485" s="143"/>
      <c r="P485" s="143"/>
      <c r="Q485" s="143"/>
      <c r="R485" s="143"/>
      <c r="S485" s="143"/>
    </row>
    <row r="486" spans="11:19" x14ac:dyDescent="0.25">
      <c r="K486" s="143">
        <v>2032</v>
      </c>
      <c r="L486" s="143" t="s">
        <v>292</v>
      </c>
      <c r="M486" s="196" t="s">
        <v>300</v>
      </c>
      <c r="N486" s="196"/>
      <c r="O486" s="196"/>
      <c r="P486" s="196"/>
      <c r="Q486" s="196"/>
      <c r="R486" s="196"/>
      <c r="S486" s="196"/>
    </row>
    <row r="487" spans="11:19" x14ac:dyDescent="0.25">
      <c r="K487" s="143">
        <v>2032</v>
      </c>
      <c r="L487" s="143" t="s">
        <v>292</v>
      </c>
      <c r="M487" s="143" t="s">
        <v>301</v>
      </c>
      <c r="N487" s="143"/>
      <c r="O487" s="143"/>
      <c r="P487" s="143"/>
      <c r="Q487" s="143"/>
      <c r="R487" s="143"/>
      <c r="S487" s="143"/>
    </row>
    <row r="488" spans="11:19" x14ac:dyDescent="0.25">
      <c r="K488" s="143">
        <v>2032</v>
      </c>
      <c r="L488" s="143" t="s">
        <v>292</v>
      </c>
      <c r="M488" s="143" t="s">
        <v>302</v>
      </c>
      <c r="N488" s="143"/>
      <c r="O488" s="143"/>
      <c r="P488" s="143"/>
      <c r="Q488" s="143"/>
      <c r="R488" s="143"/>
      <c r="S488" s="143"/>
    </row>
    <row r="489" spans="11:19" x14ac:dyDescent="0.25">
      <c r="K489" s="143">
        <v>2032</v>
      </c>
      <c r="L489" s="143" t="s">
        <v>292</v>
      </c>
      <c r="M489" s="143" t="s">
        <v>303</v>
      </c>
      <c r="N489" s="143"/>
      <c r="O489" s="143"/>
      <c r="P489" s="143"/>
      <c r="Q489" s="143"/>
      <c r="R489" s="143"/>
      <c r="S489" s="143"/>
    </row>
    <row r="490" spans="11:19" x14ac:dyDescent="0.25">
      <c r="K490" s="143">
        <v>2032</v>
      </c>
      <c r="L490" s="143" t="s">
        <v>292</v>
      </c>
      <c r="M490" s="143" t="s">
        <v>304</v>
      </c>
      <c r="N490" s="196"/>
      <c r="O490" s="196"/>
      <c r="P490" s="196"/>
      <c r="Q490" s="196"/>
      <c r="R490" s="196"/>
      <c r="S490" s="196"/>
    </row>
    <row r="491" spans="11:19" x14ac:dyDescent="0.25">
      <c r="K491" s="143">
        <v>2032</v>
      </c>
      <c r="L491" s="143" t="s">
        <v>292</v>
      </c>
      <c r="M491" s="143" t="s">
        <v>125</v>
      </c>
      <c r="N491" s="143"/>
      <c r="O491" s="143"/>
      <c r="P491" s="143"/>
      <c r="Q491" s="143"/>
      <c r="R491" s="143"/>
      <c r="S491" s="143"/>
    </row>
    <row r="492" spans="11:19" x14ac:dyDescent="0.25">
      <c r="K492" s="143">
        <v>2033</v>
      </c>
      <c r="L492" s="143" t="s">
        <v>290</v>
      </c>
      <c r="M492" s="143"/>
      <c r="N492" s="143"/>
      <c r="O492" s="143"/>
      <c r="P492" s="143"/>
      <c r="Q492" s="143"/>
      <c r="R492" s="143"/>
      <c r="S492" s="143"/>
    </row>
    <row r="493" spans="11:19" x14ac:dyDescent="0.25">
      <c r="K493" s="143">
        <v>2033</v>
      </c>
      <c r="L493" s="143" t="s">
        <v>291</v>
      </c>
      <c r="M493" s="143"/>
      <c r="N493" s="196"/>
      <c r="O493" s="196"/>
      <c r="P493" s="196"/>
      <c r="Q493" s="196"/>
      <c r="R493" s="196"/>
      <c r="S493" s="196"/>
    </row>
    <row r="494" spans="11:19" x14ac:dyDescent="0.25">
      <c r="K494" s="143">
        <v>2033</v>
      </c>
      <c r="L494" s="143" t="s">
        <v>292</v>
      </c>
      <c r="M494" s="143" t="s">
        <v>293</v>
      </c>
      <c r="N494" s="143"/>
      <c r="O494" s="143"/>
      <c r="P494" s="143"/>
      <c r="Q494" s="143"/>
      <c r="R494" s="143"/>
      <c r="S494" s="143"/>
    </row>
    <row r="495" spans="11:19" x14ac:dyDescent="0.25">
      <c r="K495" s="143">
        <v>2033</v>
      </c>
      <c r="L495" s="143" t="s">
        <v>292</v>
      </c>
      <c r="M495" s="143" t="s">
        <v>294</v>
      </c>
      <c r="N495" s="143"/>
      <c r="O495" s="143"/>
      <c r="P495" s="143"/>
      <c r="Q495" s="143"/>
      <c r="R495" s="143"/>
      <c r="S495" s="143"/>
    </row>
    <row r="496" spans="11:19" x14ac:dyDescent="0.25">
      <c r="K496" s="143">
        <v>2033</v>
      </c>
      <c r="L496" s="143" t="s">
        <v>292</v>
      </c>
      <c r="M496" s="143" t="s">
        <v>295</v>
      </c>
      <c r="N496" s="143"/>
      <c r="O496" s="143"/>
      <c r="P496" s="143"/>
      <c r="Q496" s="143"/>
      <c r="R496" s="143"/>
      <c r="S496" s="143"/>
    </row>
    <row r="497" spans="11:19" x14ac:dyDescent="0.25">
      <c r="K497" s="143">
        <v>2033</v>
      </c>
      <c r="L497" s="143" t="s">
        <v>292</v>
      </c>
      <c r="M497" s="143" t="s">
        <v>296</v>
      </c>
      <c r="N497" s="196"/>
      <c r="O497" s="196"/>
      <c r="P497" s="196"/>
      <c r="Q497" s="196"/>
      <c r="R497" s="196"/>
      <c r="S497" s="196"/>
    </row>
    <row r="498" spans="11:19" x14ac:dyDescent="0.25">
      <c r="K498" s="143">
        <v>2033</v>
      </c>
      <c r="L498" s="143" t="s">
        <v>292</v>
      </c>
      <c r="M498" s="143" t="s">
        <v>297</v>
      </c>
      <c r="N498" s="143"/>
      <c r="O498" s="143"/>
      <c r="P498" s="143"/>
      <c r="Q498" s="143"/>
      <c r="R498" s="143"/>
      <c r="S498" s="143"/>
    </row>
    <row r="499" spans="11:19" x14ac:dyDescent="0.25">
      <c r="K499" s="143">
        <v>2033</v>
      </c>
      <c r="L499" s="143" t="s">
        <v>292</v>
      </c>
      <c r="M499" s="143" t="s">
        <v>298</v>
      </c>
      <c r="N499" s="143"/>
      <c r="O499" s="143"/>
      <c r="P499" s="143"/>
      <c r="Q499" s="143"/>
      <c r="R499" s="143"/>
      <c r="S499" s="143"/>
    </row>
    <row r="500" spans="11:19" x14ac:dyDescent="0.25">
      <c r="K500" s="143">
        <v>2033</v>
      </c>
      <c r="L500" s="143" t="s">
        <v>292</v>
      </c>
      <c r="M500" s="143" t="s">
        <v>299</v>
      </c>
      <c r="N500" s="143"/>
      <c r="O500" s="143"/>
      <c r="P500" s="143"/>
      <c r="Q500" s="143"/>
      <c r="R500" s="143"/>
      <c r="S500" s="143"/>
    </row>
    <row r="501" spans="11:19" x14ac:dyDescent="0.25">
      <c r="K501" s="143">
        <v>2033</v>
      </c>
      <c r="L501" s="143" t="s">
        <v>292</v>
      </c>
      <c r="M501" s="196" t="s">
        <v>300</v>
      </c>
      <c r="N501" s="196"/>
      <c r="O501" s="196"/>
      <c r="P501" s="196"/>
      <c r="Q501" s="196"/>
      <c r="R501" s="196"/>
      <c r="S501" s="196"/>
    </row>
    <row r="502" spans="11:19" x14ac:dyDescent="0.25">
      <c r="K502" s="143">
        <v>2033</v>
      </c>
      <c r="L502" s="143" t="s">
        <v>292</v>
      </c>
      <c r="M502" s="143" t="s">
        <v>301</v>
      </c>
      <c r="N502" s="143"/>
      <c r="O502" s="143"/>
      <c r="P502" s="143"/>
      <c r="Q502" s="143"/>
      <c r="R502" s="143"/>
      <c r="S502" s="143"/>
    </row>
    <row r="503" spans="11:19" x14ac:dyDescent="0.25">
      <c r="K503" s="143">
        <v>2033</v>
      </c>
      <c r="L503" s="143" t="s">
        <v>292</v>
      </c>
      <c r="M503" s="143" t="s">
        <v>302</v>
      </c>
      <c r="N503" s="143"/>
      <c r="O503" s="143"/>
      <c r="P503" s="143"/>
      <c r="Q503" s="143"/>
      <c r="R503" s="143"/>
      <c r="S503" s="143"/>
    </row>
    <row r="504" spans="11:19" x14ac:dyDescent="0.25">
      <c r="K504" s="143">
        <v>2033</v>
      </c>
      <c r="L504" s="143" t="s">
        <v>292</v>
      </c>
      <c r="M504" s="143" t="s">
        <v>303</v>
      </c>
      <c r="N504" s="143"/>
      <c r="O504" s="143"/>
      <c r="P504" s="143"/>
      <c r="Q504" s="143"/>
      <c r="R504" s="143"/>
      <c r="S504" s="143"/>
    </row>
    <row r="505" spans="11:19" x14ac:dyDescent="0.25">
      <c r="K505" s="143">
        <v>2033</v>
      </c>
      <c r="L505" s="143" t="s">
        <v>292</v>
      </c>
      <c r="M505" s="143" t="s">
        <v>304</v>
      </c>
      <c r="N505" s="196"/>
      <c r="O505" s="196"/>
      <c r="P505" s="196"/>
      <c r="Q505" s="196"/>
      <c r="R505" s="196"/>
      <c r="S505" s="196"/>
    </row>
    <row r="506" spans="11:19" x14ac:dyDescent="0.25">
      <c r="K506" s="143">
        <v>2033</v>
      </c>
      <c r="L506" s="143" t="s">
        <v>292</v>
      </c>
      <c r="M506" s="143" t="s">
        <v>125</v>
      </c>
      <c r="N506" s="143"/>
      <c r="O506" s="143"/>
      <c r="P506" s="143"/>
      <c r="Q506" s="143"/>
      <c r="R506" s="143"/>
      <c r="S506" s="143"/>
    </row>
    <row r="507" spans="11:19" x14ac:dyDescent="0.25">
      <c r="K507" s="143">
        <v>2034</v>
      </c>
      <c r="L507" s="143" t="s">
        <v>290</v>
      </c>
      <c r="M507" s="143"/>
      <c r="N507" s="143"/>
      <c r="O507" s="143"/>
      <c r="P507" s="143"/>
      <c r="Q507" s="143"/>
      <c r="R507" s="143"/>
      <c r="S507" s="143"/>
    </row>
    <row r="508" spans="11:19" x14ac:dyDescent="0.25">
      <c r="K508" s="143">
        <v>2034</v>
      </c>
      <c r="L508" s="143" t="s">
        <v>291</v>
      </c>
      <c r="M508" s="143"/>
      <c r="N508" s="196"/>
      <c r="O508" s="196"/>
      <c r="P508" s="196"/>
      <c r="Q508" s="196"/>
      <c r="R508" s="196"/>
      <c r="S508" s="196"/>
    </row>
    <row r="509" spans="11:19" x14ac:dyDescent="0.25">
      <c r="K509" s="143">
        <v>2034</v>
      </c>
      <c r="L509" s="143" t="s">
        <v>292</v>
      </c>
      <c r="M509" s="143" t="s">
        <v>293</v>
      </c>
      <c r="N509" s="143"/>
      <c r="O509" s="143"/>
      <c r="P509" s="143"/>
      <c r="Q509" s="143"/>
      <c r="R509" s="143"/>
      <c r="S509" s="143"/>
    </row>
    <row r="510" spans="11:19" x14ac:dyDescent="0.25">
      <c r="K510" s="143">
        <v>2034</v>
      </c>
      <c r="L510" s="143" t="s">
        <v>292</v>
      </c>
      <c r="M510" s="143" t="s">
        <v>294</v>
      </c>
      <c r="N510" s="143"/>
      <c r="O510" s="143"/>
      <c r="P510" s="143"/>
      <c r="Q510" s="143"/>
      <c r="R510" s="143"/>
      <c r="S510" s="143"/>
    </row>
    <row r="511" spans="11:19" x14ac:dyDescent="0.25">
      <c r="K511" s="143">
        <v>2034</v>
      </c>
      <c r="L511" s="143" t="s">
        <v>292</v>
      </c>
      <c r="M511" s="143" t="s">
        <v>295</v>
      </c>
      <c r="N511" s="143"/>
      <c r="O511" s="143"/>
      <c r="P511" s="143"/>
      <c r="Q511" s="143"/>
      <c r="R511" s="143"/>
      <c r="S511" s="143"/>
    </row>
    <row r="512" spans="11:19" x14ac:dyDescent="0.25">
      <c r="K512" s="143">
        <v>2034</v>
      </c>
      <c r="L512" s="143" t="s">
        <v>292</v>
      </c>
      <c r="M512" s="143" t="s">
        <v>296</v>
      </c>
      <c r="N512" s="196"/>
      <c r="O512" s="196"/>
      <c r="P512" s="196"/>
      <c r="Q512" s="196"/>
      <c r="R512" s="196"/>
      <c r="S512" s="196"/>
    </row>
    <row r="513" spans="11:19" x14ac:dyDescent="0.25">
      <c r="K513" s="143">
        <v>2034</v>
      </c>
      <c r="L513" s="143" t="s">
        <v>292</v>
      </c>
      <c r="M513" s="143" t="s">
        <v>297</v>
      </c>
      <c r="N513" s="143"/>
      <c r="O513" s="143"/>
      <c r="P513" s="143"/>
      <c r="Q513" s="143"/>
      <c r="R513" s="143"/>
      <c r="S513" s="143"/>
    </row>
    <row r="514" spans="11:19" x14ac:dyDescent="0.25">
      <c r="K514" s="143">
        <v>2034</v>
      </c>
      <c r="L514" s="143" t="s">
        <v>292</v>
      </c>
      <c r="M514" s="143" t="s">
        <v>298</v>
      </c>
      <c r="N514" s="143"/>
      <c r="O514" s="143"/>
      <c r="P514" s="143"/>
      <c r="Q514" s="143"/>
      <c r="R514" s="143"/>
      <c r="S514" s="143"/>
    </row>
    <row r="515" spans="11:19" x14ac:dyDescent="0.25">
      <c r="K515" s="143">
        <v>2034</v>
      </c>
      <c r="L515" s="143" t="s">
        <v>292</v>
      </c>
      <c r="M515" s="143" t="s">
        <v>299</v>
      </c>
      <c r="N515" s="143"/>
      <c r="O515" s="143"/>
      <c r="P515" s="143"/>
      <c r="Q515" s="143"/>
      <c r="R515" s="143"/>
      <c r="S515" s="143"/>
    </row>
    <row r="516" spans="11:19" x14ac:dyDescent="0.25">
      <c r="K516" s="143">
        <v>2034</v>
      </c>
      <c r="L516" s="143" t="s">
        <v>292</v>
      </c>
      <c r="M516" s="196" t="s">
        <v>300</v>
      </c>
      <c r="N516" s="196"/>
      <c r="O516" s="196"/>
      <c r="P516" s="196"/>
      <c r="Q516" s="196"/>
      <c r="R516" s="196"/>
      <c r="S516" s="196"/>
    </row>
    <row r="517" spans="11:19" x14ac:dyDescent="0.25">
      <c r="K517" s="143">
        <v>2034</v>
      </c>
      <c r="L517" s="143" t="s">
        <v>292</v>
      </c>
      <c r="M517" s="143" t="s">
        <v>301</v>
      </c>
      <c r="N517" s="143"/>
      <c r="O517" s="143"/>
      <c r="P517" s="143"/>
      <c r="Q517" s="143"/>
      <c r="R517" s="143"/>
      <c r="S517" s="143"/>
    </row>
    <row r="518" spans="11:19" x14ac:dyDescent="0.25">
      <c r="K518" s="143">
        <v>2034</v>
      </c>
      <c r="L518" s="143" t="s">
        <v>292</v>
      </c>
      <c r="M518" s="143" t="s">
        <v>302</v>
      </c>
      <c r="N518" s="143"/>
      <c r="O518" s="143"/>
      <c r="P518" s="143"/>
      <c r="Q518" s="143"/>
      <c r="R518" s="143"/>
      <c r="S518" s="143"/>
    </row>
    <row r="519" spans="11:19" x14ac:dyDescent="0.25">
      <c r="K519" s="143">
        <v>2034</v>
      </c>
      <c r="L519" s="143" t="s">
        <v>292</v>
      </c>
      <c r="M519" s="143" t="s">
        <v>303</v>
      </c>
      <c r="N519" s="143"/>
      <c r="O519" s="143"/>
      <c r="P519" s="143"/>
      <c r="Q519" s="143"/>
      <c r="R519" s="143"/>
      <c r="S519" s="143"/>
    </row>
    <row r="520" spans="11:19" x14ac:dyDescent="0.25">
      <c r="K520" s="143">
        <v>2034</v>
      </c>
      <c r="L520" s="143" t="s">
        <v>292</v>
      </c>
      <c r="M520" s="143" t="s">
        <v>304</v>
      </c>
      <c r="N520" s="196"/>
      <c r="O520" s="196"/>
      <c r="P520" s="196"/>
      <c r="Q520" s="196"/>
      <c r="R520" s="196"/>
      <c r="S520" s="196"/>
    </row>
    <row r="521" spans="11:19" x14ac:dyDescent="0.25">
      <c r="K521" s="143">
        <v>2034</v>
      </c>
      <c r="L521" s="143" t="s">
        <v>292</v>
      </c>
      <c r="M521" s="143" t="s">
        <v>125</v>
      </c>
      <c r="N521" s="143"/>
      <c r="O521" s="143"/>
      <c r="P521" s="143"/>
      <c r="Q521" s="143"/>
      <c r="R521" s="143"/>
      <c r="S521" s="143"/>
    </row>
    <row r="522" spans="11:19" x14ac:dyDescent="0.25">
      <c r="K522" s="143">
        <v>2035</v>
      </c>
      <c r="L522" s="143" t="s">
        <v>290</v>
      </c>
      <c r="M522" s="143"/>
      <c r="N522" s="143"/>
      <c r="O522" s="143"/>
      <c r="P522" s="143"/>
      <c r="Q522" s="143"/>
      <c r="R522" s="143"/>
      <c r="S522" s="143"/>
    </row>
    <row r="523" spans="11:19" x14ac:dyDescent="0.25">
      <c r="K523" s="143">
        <v>2035</v>
      </c>
      <c r="L523" s="143" t="s">
        <v>291</v>
      </c>
      <c r="M523" s="143"/>
      <c r="N523" s="196"/>
      <c r="O523" s="196"/>
      <c r="P523" s="196"/>
      <c r="Q523" s="196"/>
      <c r="R523" s="196"/>
      <c r="S523" s="196"/>
    </row>
    <row r="524" spans="11:19" x14ac:dyDescent="0.25">
      <c r="K524" s="143">
        <v>2035</v>
      </c>
      <c r="L524" s="143" t="s">
        <v>292</v>
      </c>
      <c r="M524" s="143" t="s">
        <v>293</v>
      </c>
      <c r="N524" s="143"/>
      <c r="O524" s="143"/>
      <c r="P524" s="143"/>
      <c r="Q524" s="143"/>
      <c r="R524" s="143"/>
      <c r="S524" s="143"/>
    </row>
    <row r="525" spans="11:19" x14ac:dyDescent="0.25">
      <c r="K525" s="143">
        <v>2035</v>
      </c>
      <c r="L525" s="143" t="s">
        <v>292</v>
      </c>
      <c r="M525" s="143" t="s">
        <v>294</v>
      </c>
      <c r="N525" s="143"/>
      <c r="O525" s="143"/>
      <c r="P525" s="143"/>
      <c r="Q525" s="143"/>
      <c r="R525" s="143"/>
      <c r="S525" s="143"/>
    </row>
    <row r="526" spans="11:19" x14ac:dyDescent="0.25">
      <c r="K526" s="143">
        <v>2035</v>
      </c>
      <c r="L526" s="143" t="s">
        <v>292</v>
      </c>
      <c r="M526" s="143" t="s">
        <v>295</v>
      </c>
      <c r="N526" s="143"/>
      <c r="O526" s="143"/>
      <c r="P526" s="143"/>
      <c r="Q526" s="143"/>
      <c r="R526" s="143"/>
      <c r="S526" s="143"/>
    </row>
    <row r="527" spans="11:19" x14ac:dyDescent="0.25">
      <c r="K527" s="143">
        <v>2035</v>
      </c>
      <c r="L527" s="143" t="s">
        <v>292</v>
      </c>
      <c r="M527" s="143" t="s">
        <v>296</v>
      </c>
      <c r="N527" s="196"/>
      <c r="O527" s="196"/>
      <c r="P527" s="196"/>
      <c r="Q527" s="196"/>
      <c r="R527" s="196"/>
      <c r="S527" s="196"/>
    </row>
    <row r="528" spans="11:19" x14ac:dyDescent="0.25">
      <c r="K528" s="143">
        <v>2035</v>
      </c>
      <c r="L528" s="143" t="s">
        <v>292</v>
      </c>
      <c r="M528" s="143" t="s">
        <v>297</v>
      </c>
      <c r="N528" s="143"/>
      <c r="O528" s="143"/>
      <c r="P528" s="143"/>
      <c r="Q528" s="143"/>
      <c r="R528" s="143"/>
      <c r="S528" s="143"/>
    </row>
    <row r="529" spans="11:19" x14ac:dyDescent="0.25">
      <c r="K529" s="143">
        <v>2035</v>
      </c>
      <c r="L529" s="143" t="s">
        <v>292</v>
      </c>
      <c r="M529" s="143" t="s">
        <v>298</v>
      </c>
      <c r="N529" s="143"/>
      <c r="O529" s="143"/>
      <c r="P529" s="143"/>
      <c r="Q529" s="143"/>
      <c r="R529" s="143"/>
      <c r="S529" s="143"/>
    </row>
    <row r="530" spans="11:19" x14ac:dyDescent="0.25">
      <c r="K530" s="143">
        <v>2035</v>
      </c>
      <c r="L530" s="143" t="s">
        <v>292</v>
      </c>
      <c r="M530" s="143" t="s">
        <v>299</v>
      </c>
      <c r="N530" s="143"/>
      <c r="O530" s="143"/>
      <c r="P530" s="143"/>
      <c r="Q530" s="143"/>
      <c r="R530" s="143"/>
      <c r="S530" s="143"/>
    </row>
    <row r="531" spans="11:19" x14ac:dyDescent="0.25">
      <c r="K531" s="143">
        <v>2035</v>
      </c>
      <c r="L531" s="143" t="s">
        <v>292</v>
      </c>
      <c r="M531" s="196" t="s">
        <v>300</v>
      </c>
      <c r="N531" s="196"/>
      <c r="O531" s="196"/>
      <c r="P531" s="196"/>
      <c r="Q531" s="196"/>
      <c r="R531" s="196"/>
      <c r="S531" s="196"/>
    </row>
    <row r="532" spans="11:19" x14ac:dyDescent="0.25">
      <c r="K532" s="143">
        <v>2035</v>
      </c>
      <c r="L532" s="143" t="s">
        <v>292</v>
      </c>
      <c r="M532" s="143" t="s">
        <v>301</v>
      </c>
      <c r="N532" s="143"/>
      <c r="O532" s="143"/>
      <c r="P532" s="143"/>
      <c r="Q532" s="143"/>
      <c r="R532" s="143"/>
      <c r="S532" s="143"/>
    </row>
    <row r="533" spans="11:19" x14ac:dyDescent="0.25">
      <c r="K533" s="143">
        <v>2035</v>
      </c>
      <c r="L533" s="143" t="s">
        <v>292</v>
      </c>
      <c r="M533" s="143" t="s">
        <v>302</v>
      </c>
      <c r="N533" s="143"/>
      <c r="O533" s="143"/>
      <c r="P533" s="143"/>
      <c r="Q533" s="143"/>
      <c r="R533" s="143"/>
      <c r="S533" s="143"/>
    </row>
    <row r="534" spans="11:19" x14ac:dyDescent="0.25">
      <c r="K534" s="143">
        <v>2035</v>
      </c>
      <c r="L534" s="143" t="s">
        <v>292</v>
      </c>
      <c r="M534" s="143" t="s">
        <v>303</v>
      </c>
      <c r="N534" s="143"/>
      <c r="O534" s="143"/>
      <c r="P534" s="143"/>
      <c r="Q534" s="143"/>
      <c r="R534" s="143"/>
      <c r="S534" s="143"/>
    </row>
    <row r="535" spans="11:19" x14ac:dyDescent="0.25">
      <c r="K535" s="143">
        <v>2035</v>
      </c>
      <c r="L535" s="143" t="s">
        <v>292</v>
      </c>
      <c r="M535" s="143" t="s">
        <v>304</v>
      </c>
      <c r="N535" s="196"/>
      <c r="O535" s="196"/>
      <c r="P535" s="196"/>
      <c r="Q535" s="196"/>
      <c r="R535" s="196"/>
      <c r="S535" s="196"/>
    </row>
    <row r="536" spans="11:19" x14ac:dyDescent="0.25">
      <c r="K536" s="143">
        <v>2035</v>
      </c>
      <c r="L536" s="143" t="s">
        <v>292</v>
      </c>
      <c r="M536" s="143" t="s">
        <v>125</v>
      </c>
      <c r="N536" s="143"/>
      <c r="O536" s="143"/>
      <c r="P536" s="143"/>
      <c r="Q536" s="143"/>
      <c r="R536" s="143"/>
      <c r="S536" s="143"/>
    </row>
  </sheetData>
  <sheetProtection algorithmName="SHA-512" hashValue="LquQ/6phojHDK0xFx91AQF5CQEa9/N4Zzj4S+p+nq25TwGQrjotLqML16FN3VXvUA9e02CoxYQyvu5JUKXY5Iw==" saltValue="1XKO9cL79Qu44k2E2W1tXw==" spinCount="100000" sheet="1" objects="1" scenarios="1"/>
  <mergeCells count="8">
    <mergeCell ref="K7:S7"/>
    <mergeCell ref="K264:M264"/>
    <mergeCell ref="D3:O3"/>
    <mergeCell ref="D4:O4"/>
    <mergeCell ref="B1:S1"/>
    <mergeCell ref="C2:R2"/>
    <mergeCell ref="C5:R5"/>
    <mergeCell ref="B160:I16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9453-DC15-4C5A-AFED-8925C38D3DDF}">
  <dimension ref="A1"/>
  <sheetViews>
    <sheetView workbookViewId="0"/>
  </sheetViews>
  <sheetFormatPr defaultRowHeight="15.7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C7FC3-2D6C-4100-AD5B-488B50F958A0}">
  <sheetPr>
    <tabColor theme="6" tint="0.79998168889431442"/>
  </sheetPr>
  <dimension ref="B1:AB542"/>
  <sheetViews>
    <sheetView topLeftCell="I376" zoomScale="94" zoomScaleNormal="94" workbookViewId="0">
      <selection activeCell="Q389" sqref="Q389"/>
    </sheetView>
  </sheetViews>
  <sheetFormatPr defaultRowHeight="14.25" x14ac:dyDescent="0.2"/>
  <cols>
    <col min="1" max="1" width="2.25" style="218" customWidth="1"/>
    <col min="2" max="8" width="14.625" style="218" customWidth="1"/>
    <col min="9" max="9" width="12.25" style="218" customWidth="1"/>
    <col min="10" max="10" width="2.125" style="218" customWidth="1"/>
    <col min="11" max="11" width="14.625" style="218" customWidth="1"/>
    <col min="12" max="12" width="43.625" style="218" bestFit="1" customWidth="1"/>
    <col min="13" max="13" width="19.875" style="218" bestFit="1" customWidth="1"/>
    <col min="14" max="19" width="14.625" style="218" customWidth="1"/>
    <col min="20" max="16384" width="9" style="218"/>
  </cols>
  <sheetData>
    <row r="1" spans="2:28" s="215" customFormat="1" ht="15" x14ac:dyDescent="0.25">
      <c r="B1" s="293" t="s">
        <v>268</v>
      </c>
      <c r="C1" s="293"/>
      <c r="D1" s="293"/>
      <c r="E1" s="293"/>
      <c r="F1" s="293"/>
      <c r="G1" s="293"/>
      <c r="H1" s="293"/>
      <c r="I1" s="293"/>
      <c r="J1" s="293"/>
      <c r="K1" s="293"/>
      <c r="L1" s="293"/>
      <c r="M1" s="293"/>
      <c r="N1" s="293"/>
      <c r="O1" s="293"/>
      <c r="P1" s="293"/>
      <c r="Q1" s="293"/>
      <c r="R1" s="293"/>
      <c r="S1" s="293"/>
      <c r="T1" s="214"/>
      <c r="U1" s="214"/>
      <c r="V1" s="214"/>
      <c r="W1" s="214"/>
      <c r="X1" s="214"/>
      <c r="Y1" s="214"/>
      <c r="Z1" s="214"/>
      <c r="AA1" s="214"/>
      <c r="AB1" s="214"/>
    </row>
    <row r="2" spans="2:28" s="215" customFormat="1" ht="15.75" customHeight="1" x14ac:dyDescent="0.25">
      <c r="C2" s="294" t="s">
        <v>386</v>
      </c>
      <c r="D2" s="294"/>
      <c r="E2" s="294"/>
      <c r="F2" s="294"/>
      <c r="G2" s="294"/>
      <c r="H2" s="294"/>
      <c r="I2" s="294"/>
      <c r="J2" s="294"/>
      <c r="K2" s="294"/>
      <c r="L2" s="294"/>
      <c r="M2" s="294"/>
      <c r="N2" s="294"/>
      <c r="O2" s="294"/>
      <c r="P2" s="294"/>
      <c r="Q2" s="294"/>
      <c r="R2" s="294"/>
      <c r="S2" s="216"/>
      <c r="T2" s="216"/>
      <c r="U2" s="216"/>
      <c r="V2" s="216"/>
      <c r="W2" s="216"/>
      <c r="X2" s="216"/>
      <c r="Y2" s="216"/>
      <c r="Z2" s="216"/>
      <c r="AA2" s="216"/>
    </row>
    <row r="3" spans="2:28" s="215" customFormat="1" ht="15" x14ac:dyDescent="0.25">
      <c r="D3" s="294"/>
      <c r="E3" s="294"/>
      <c r="F3" s="294"/>
      <c r="G3" s="294"/>
      <c r="H3" s="294"/>
      <c r="I3" s="294"/>
      <c r="J3" s="294"/>
      <c r="K3" s="294"/>
      <c r="L3" s="294"/>
      <c r="M3" s="294"/>
      <c r="N3" s="294"/>
      <c r="O3" s="294"/>
    </row>
    <row r="4" spans="2:28" s="215" customFormat="1" ht="15" x14ac:dyDescent="0.25">
      <c r="D4" s="294"/>
      <c r="E4" s="294"/>
      <c r="F4" s="294"/>
      <c r="G4" s="294"/>
      <c r="H4" s="294"/>
      <c r="I4" s="294"/>
      <c r="J4" s="294"/>
      <c r="K4" s="294"/>
      <c r="L4" s="294"/>
      <c r="M4" s="294"/>
      <c r="N4" s="294"/>
      <c r="O4" s="294"/>
    </row>
    <row r="5" spans="2:28" s="215" customFormat="1" ht="30.75" customHeight="1" x14ac:dyDescent="0.2">
      <c r="C5" s="295" t="s">
        <v>269</v>
      </c>
      <c r="D5" s="295"/>
      <c r="E5" s="295"/>
      <c r="F5" s="295"/>
      <c r="G5" s="295"/>
      <c r="H5" s="295"/>
      <c r="I5" s="295"/>
      <c r="J5" s="295"/>
      <c r="K5" s="295"/>
      <c r="L5" s="295"/>
      <c r="M5" s="295"/>
      <c r="N5" s="295"/>
      <c r="O5" s="295"/>
      <c r="P5" s="295"/>
      <c r="Q5" s="295"/>
      <c r="R5" s="295"/>
      <c r="S5" s="217"/>
      <c r="T5" s="217"/>
      <c r="U5" s="217"/>
      <c r="V5" s="217"/>
      <c r="W5" s="217"/>
      <c r="X5" s="217"/>
      <c r="Y5" s="217"/>
      <c r="Z5" s="217"/>
      <c r="AA5" s="217"/>
    </row>
    <row r="7" spans="2:28" ht="15" x14ac:dyDescent="0.25">
      <c r="K7" s="292" t="s">
        <v>270</v>
      </c>
      <c r="L7" s="292"/>
      <c r="M7" s="292"/>
      <c r="N7" s="292"/>
      <c r="O7" s="292"/>
      <c r="P7" s="292"/>
      <c r="Q7" s="292"/>
      <c r="R7" s="292"/>
      <c r="S7" s="292"/>
    </row>
    <row r="8" spans="2:28" x14ac:dyDescent="0.2">
      <c r="B8" s="218" t="s">
        <v>411</v>
      </c>
      <c r="K8" s="218" t="s">
        <v>272</v>
      </c>
    </row>
    <row r="9" spans="2:28" ht="28.5" x14ac:dyDescent="0.2">
      <c r="B9" s="219" t="s">
        <v>74</v>
      </c>
      <c r="C9" s="219" t="s">
        <v>220</v>
      </c>
      <c r="D9" s="219" t="s">
        <v>273</v>
      </c>
      <c r="E9" s="219" t="s">
        <v>274</v>
      </c>
      <c r="F9" s="219" t="s">
        <v>275</v>
      </c>
      <c r="G9" s="219" t="s">
        <v>276</v>
      </c>
      <c r="H9" s="219" t="s">
        <v>277</v>
      </c>
      <c r="I9" s="219" t="s">
        <v>125</v>
      </c>
      <c r="J9" s="220"/>
      <c r="K9" s="219" t="s">
        <v>74</v>
      </c>
      <c r="L9" s="219" t="s">
        <v>240</v>
      </c>
      <c r="M9" s="219"/>
      <c r="N9" s="219" t="s">
        <v>273</v>
      </c>
      <c r="O9" s="219" t="s">
        <v>274</v>
      </c>
      <c r="P9" s="219" t="s">
        <v>275</v>
      </c>
      <c r="Q9" s="219" t="s">
        <v>276</v>
      </c>
      <c r="R9" s="221"/>
      <c r="S9" s="219"/>
      <c r="T9" s="220"/>
      <c r="U9" s="220"/>
      <c r="V9" s="220"/>
    </row>
    <row r="10" spans="2:28" x14ac:dyDescent="0.2">
      <c r="B10" s="222">
        <v>2018</v>
      </c>
      <c r="C10" s="222" t="s">
        <v>225</v>
      </c>
      <c r="D10" s="222"/>
      <c r="E10" s="222"/>
      <c r="F10" s="222"/>
      <c r="G10" s="222"/>
      <c r="H10" s="222"/>
      <c r="I10" s="222"/>
      <c r="J10" s="54"/>
      <c r="K10" s="223">
        <v>2018</v>
      </c>
      <c r="L10" s="223" t="s">
        <v>387</v>
      </c>
      <c r="M10" s="223" t="s">
        <v>388</v>
      </c>
      <c r="N10" s="224">
        <v>0</v>
      </c>
      <c r="O10" s="224">
        <v>0</v>
      </c>
      <c r="P10" s="224">
        <v>0</v>
      </c>
      <c r="Q10" s="224">
        <v>-51174.610272293503</v>
      </c>
      <c r="R10" s="223"/>
      <c r="S10" s="223"/>
      <c r="T10" s="54"/>
      <c r="U10" s="54"/>
      <c r="V10" s="54"/>
    </row>
    <row r="11" spans="2:28" x14ac:dyDescent="0.2">
      <c r="B11" s="222">
        <v>2018</v>
      </c>
      <c r="C11" s="222" t="s">
        <v>77</v>
      </c>
      <c r="D11" s="222"/>
      <c r="E11" s="222"/>
      <c r="F11" s="222"/>
      <c r="G11" s="222"/>
      <c r="H11" s="222"/>
      <c r="I11" s="222"/>
      <c r="J11" s="54"/>
      <c r="K11" s="223">
        <v>2018</v>
      </c>
      <c r="L11" s="223" t="str">
        <f>+L10</f>
        <v>Asset Family – Distribution Mains and Services</v>
      </c>
      <c r="M11" s="223" t="s">
        <v>280</v>
      </c>
      <c r="N11" s="224">
        <v>0</v>
      </c>
      <c r="O11" s="224">
        <v>0</v>
      </c>
      <c r="P11" s="224">
        <v>0</v>
      </c>
      <c r="Q11" s="224">
        <v>41034.024801</v>
      </c>
      <c r="R11" s="223"/>
      <c r="S11" s="223"/>
      <c r="T11" s="54"/>
      <c r="U11" s="54"/>
      <c r="V11" s="54"/>
    </row>
    <row r="12" spans="2:28" x14ac:dyDescent="0.2">
      <c r="B12" s="222">
        <v>2018</v>
      </c>
      <c r="C12" s="222" t="s">
        <v>78</v>
      </c>
      <c r="D12" s="222"/>
      <c r="E12" s="222"/>
      <c r="F12" s="222"/>
      <c r="G12" s="222"/>
      <c r="H12" s="222"/>
      <c r="I12" s="222"/>
      <c r="J12" s="54"/>
      <c r="K12" s="223">
        <v>2018</v>
      </c>
      <c r="L12" s="223" t="s">
        <v>389</v>
      </c>
      <c r="M12" s="223" t="s">
        <v>388</v>
      </c>
      <c r="N12" s="224">
        <v>-1764.2789054317609</v>
      </c>
      <c r="O12" s="224">
        <v>-7686.9891518576333</v>
      </c>
      <c r="P12" s="224">
        <v>192.53184605400892</v>
      </c>
      <c r="Q12" s="224">
        <v>0</v>
      </c>
      <c r="R12" s="223"/>
      <c r="S12" s="223"/>
      <c r="T12" s="54"/>
      <c r="U12" s="54"/>
      <c r="V12" s="54"/>
    </row>
    <row r="13" spans="2:28" x14ac:dyDescent="0.2">
      <c r="B13" s="222">
        <v>2018</v>
      </c>
      <c r="C13" s="222" t="s">
        <v>81</v>
      </c>
      <c r="D13" s="222"/>
      <c r="E13" s="222"/>
      <c r="F13" s="222"/>
      <c r="G13" s="222"/>
      <c r="H13" s="222"/>
      <c r="I13" s="222"/>
      <c r="J13" s="54"/>
      <c r="K13" s="223">
        <v>2018</v>
      </c>
      <c r="L13" s="223" t="str">
        <f>+L12</f>
        <v>Asset Family – Transmission Pipe</v>
      </c>
      <c r="M13" s="223" t="s">
        <v>280</v>
      </c>
      <c r="N13" s="224">
        <v>2427.1193450000001</v>
      </c>
      <c r="O13" s="224">
        <v>260920.90334799999</v>
      </c>
      <c r="P13" s="224">
        <v>589.80520200000001</v>
      </c>
      <c r="Q13" s="224">
        <v>0</v>
      </c>
      <c r="R13" s="223"/>
      <c r="S13" s="223"/>
      <c r="T13" s="54"/>
      <c r="U13" s="54"/>
      <c r="V13" s="54"/>
    </row>
    <row r="14" spans="2:28" x14ac:dyDescent="0.2">
      <c r="B14" s="222">
        <v>2018</v>
      </c>
      <c r="C14" s="222" t="s">
        <v>233</v>
      </c>
      <c r="D14" s="222"/>
      <c r="E14" s="222"/>
      <c r="F14" s="222"/>
      <c r="G14" s="222"/>
      <c r="H14" s="222"/>
      <c r="I14" s="222"/>
      <c r="J14" s="54"/>
      <c r="K14" s="223">
        <v>2018</v>
      </c>
      <c r="L14" s="223" t="s">
        <v>390</v>
      </c>
      <c r="M14" s="223" t="s">
        <v>388</v>
      </c>
      <c r="N14" s="224">
        <v>-950.48928076503898</v>
      </c>
      <c r="O14" s="224">
        <v>-2325.4585841402914</v>
      </c>
      <c r="P14" s="224">
        <v>293.80131048720051</v>
      </c>
      <c r="Q14" s="224">
        <v>-10077.713771263192</v>
      </c>
      <c r="R14" s="223"/>
      <c r="S14" s="223"/>
      <c r="T14" s="54"/>
      <c r="U14" s="54"/>
      <c r="V14" s="54"/>
    </row>
    <row r="15" spans="2:28" x14ac:dyDescent="0.2">
      <c r="B15" s="222">
        <v>2018</v>
      </c>
      <c r="C15" s="222" t="s">
        <v>234</v>
      </c>
      <c r="D15" s="222"/>
      <c r="E15" s="222"/>
      <c r="F15" s="222"/>
      <c r="G15" s="222"/>
      <c r="H15" s="222"/>
      <c r="I15" s="222"/>
      <c r="J15" s="54"/>
      <c r="K15" s="223">
        <v>2018</v>
      </c>
      <c r="L15" s="223" t="str">
        <f>+L14</f>
        <v>Asset Family – Facilities</v>
      </c>
      <c r="M15" s="223" t="s">
        <v>280</v>
      </c>
      <c r="N15" s="224">
        <v>2768.8473005085889</v>
      </c>
      <c r="O15" s="224">
        <v>20522.377712491412</v>
      </c>
      <c r="P15" s="224">
        <v>5411.61474</v>
      </c>
      <c r="Q15" s="224">
        <v>5643.6858590000002</v>
      </c>
      <c r="R15" s="223"/>
      <c r="S15" s="223"/>
      <c r="T15" s="54"/>
      <c r="U15" s="54"/>
      <c r="V15" s="54"/>
    </row>
    <row r="16" spans="2:28" x14ac:dyDescent="0.2">
      <c r="B16" s="222">
        <v>2018</v>
      </c>
      <c r="C16" s="222" t="s">
        <v>140</v>
      </c>
      <c r="D16" s="222"/>
      <c r="E16" s="222"/>
      <c r="F16" s="222"/>
      <c r="G16" s="222"/>
      <c r="H16" s="222"/>
      <c r="I16" s="222"/>
      <c r="J16" s="54"/>
      <c r="K16" s="223">
        <v>2018</v>
      </c>
      <c r="L16" s="223" t="s">
        <v>391</v>
      </c>
      <c r="M16" s="223" t="s">
        <v>388</v>
      </c>
      <c r="N16" s="224">
        <v>-0.19157926240126633</v>
      </c>
      <c r="O16" s="224">
        <v>-234.42940218562012</v>
      </c>
      <c r="P16" s="224">
        <v>2341.800048883058</v>
      </c>
      <c r="Q16" s="224">
        <v>0</v>
      </c>
      <c r="R16" s="223"/>
      <c r="S16" s="223"/>
      <c r="T16" s="54"/>
      <c r="U16" s="54"/>
      <c r="V16" s="54"/>
    </row>
    <row r="17" spans="2:22" x14ac:dyDescent="0.2">
      <c r="B17" s="222">
        <v>2018</v>
      </c>
      <c r="C17" s="222" t="s">
        <v>284</v>
      </c>
      <c r="D17" s="222"/>
      <c r="E17" s="222"/>
      <c r="F17" s="222"/>
      <c r="G17" s="222"/>
      <c r="H17" s="222"/>
      <c r="I17" s="222"/>
      <c r="J17" s="54"/>
      <c r="K17" s="223">
        <v>2018</v>
      </c>
      <c r="L17" s="223" t="str">
        <f>+L16</f>
        <v>Asset Family – Storage</v>
      </c>
      <c r="M17" s="223" t="s">
        <v>280</v>
      </c>
      <c r="N17" s="224">
        <v>0</v>
      </c>
      <c r="O17" s="224">
        <v>0</v>
      </c>
      <c r="P17" s="224">
        <v>4066.8183429999999</v>
      </c>
      <c r="Q17" s="224">
        <v>0</v>
      </c>
      <c r="R17" s="223"/>
      <c r="S17" s="223"/>
      <c r="T17" s="54"/>
      <c r="U17" s="54"/>
      <c r="V17" s="54"/>
    </row>
    <row r="18" spans="2:22" x14ac:dyDescent="0.2">
      <c r="B18" s="222">
        <v>2018</v>
      </c>
      <c r="C18" s="222" t="s">
        <v>125</v>
      </c>
      <c r="D18" s="222"/>
      <c r="E18" s="222"/>
      <c r="F18" s="222"/>
      <c r="G18" s="222"/>
      <c r="H18" s="222"/>
      <c r="I18" s="222"/>
      <c r="J18" s="54"/>
      <c r="K18" s="223">
        <v>2018</v>
      </c>
      <c r="L18" s="223" t="s">
        <v>392</v>
      </c>
      <c r="M18" s="223" t="s">
        <v>388</v>
      </c>
      <c r="N18" s="224">
        <v>0</v>
      </c>
      <c r="O18" s="224">
        <v>0</v>
      </c>
      <c r="P18" s="224">
        <v>0</v>
      </c>
      <c r="Q18" s="224">
        <v>-251.92265763800762</v>
      </c>
      <c r="R18" s="223"/>
      <c r="S18" s="223"/>
      <c r="T18" s="54"/>
      <c r="U18" s="54"/>
      <c r="V18" s="54"/>
    </row>
    <row r="19" spans="2:22" x14ac:dyDescent="0.2">
      <c r="B19" s="222">
        <v>2018</v>
      </c>
      <c r="C19" s="225" t="s">
        <v>92</v>
      </c>
      <c r="D19" s="225"/>
      <c r="E19" s="225"/>
      <c r="F19" s="225"/>
      <c r="G19" s="225"/>
      <c r="H19" s="225"/>
      <c r="I19" s="225"/>
      <c r="J19" s="54"/>
      <c r="K19" s="223">
        <v>2018</v>
      </c>
      <c r="L19" s="223" t="str">
        <f>+L18</f>
        <v>Gas Operations and Maintenance</v>
      </c>
      <c r="M19" s="223" t="s">
        <v>280</v>
      </c>
      <c r="N19" s="224">
        <v>5112.6584949999997</v>
      </c>
      <c r="O19" s="224">
        <v>86587.862662</v>
      </c>
      <c r="P19" s="224">
        <v>4642.4357909999999</v>
      </c>
      <c r="Q19" s="224">
        <v>88676.502733000001</v>
      </c>
      <c r="R19" s="223"/>
      <c r="S19" s="223"/>
      <c r="T19" s="54"/>
      <c r="U19" s="54"/>
      <c r="V19" s="54"/>
    </row>
    <row r="20" spans="2:22" x14ac:dyDescent="0.2">
      <c r="B20" s="222">
        <v>2019</v>
      </c>
      <c r="C20" s="222" t="s">
        <v>225</v>
      </c>
      <c r="D20" s="222"/>
      <c r="E20" s="222"/>
      <c r="F20" s="222"/>
      <c r="G20" s="222"/>
      <c r="H20" s="222"/>
      <c r="I20" s="222"/>
      <c r="J20" s="54"/>
      <c r="K20" s="223">
        <v>2018</v>
      </c>
      <c r="L20" s="223" t="s">
        <v>393</v>
      </c>
      <c r="M20" s="223" t="s">
        <v>388</v>
      </c>
      <c r="N20" s="224">
        <v>-14.236127532997465</v>
      </c>
      <c r="O20" s="224">
        <v>-1567.1954354217805</v>
      </c>
      <c r="P20" s="224">
        <v>25.529235340530654</v>
      </c>
      <c r="Q20" s="224">
        <v>-1321.0184623827001</v>
      </c>
      <c r="R20" s="223"/>
      <c r="S20" s="223"/>
      <c r="T20" s="54"/>
      <c r="U20" s="54"/>
      <c r="V20" s="54"/>
    </row>
    <row r="21" spans="2:22" x14ac:dyDescent="0.2">
      <c r="B21" s="222">
        <v>2019</v>
      </c>
      <c r="C21" s="222" t="s">
        <v>77</v>
      </c>
      <c r="D21" s="222"/>
      <c r="E21" s="222"/>
      <c r="F21" s="222"/>
      <c r="G21" s="222"/>
      <c r="H21" s="222"/>
      <c r="I21" s="222"/>
      <c r="J21" s="54"/>
      <c r="K21" s="223">
        <v>2018</v>
      </c>
      <c r="L21" s="223" t="str">
        <f>+L20</f>
        <v>Gas Operations Corrosion Control</v>
      </c>
      <c r="M21" s="223" t="s">
        <v>280</v>
      </c>
      <c r="N21" s="224">
        <v>554.33581700000002</v>
      </c>
      <c r="O21" s="224">
        <v>13663.820513000001</v>
      </c>
      <c r="P21" s="224">
        <v>408.40463299999999</v>
      </c>
      <c r="Q21" s="224">
        <v>23358.110139</v>
      </c>
      <c r="R21" s="223"/>
      <c r="S21" s="223"/>
      <c r="T21" s="54"/>
      <c r="U21" s="54"/>
      <c r="V21" s="54"/>
    </row>
    <row r="22" spans="2:22" x14ac:dyDescent="0.2">
      <c r="B22" s="222">
        <v>2019</v>
      </c>
      <c r="C22" s="222" t="s">
        <v>78</v>
      </c>
      <c r="D22" s="222"/>
      <c r="E22" s="222"/>
      <c r="F22" s="222"/>
      <c r="G22" s="222"/>
      <c r="H22" s="222"/>
      <c r="I22" s="222"/>
      <c r="J22" s="54"/>
      <c r="K22" s="223">
        <v>2018</v>
      </c>
      <c r="L22" s="223" t="s">
        <v>394</v>
      </c>
      <c r="M22" s="223" t="s">
        <v>388</v>
      </c>
      <c r="N22" s="224">
        <v>0</v>
      </c>
      <c r="O22" s="224">
        <v>0</v>
      </c>
      <c r="P22" s="224">
        <v>0</v>
      </c>
      <c r="Q22" s="224">
        <v>-1363.5595551214328</v>
      </c>
      <c r="R22" s="223"/>
      <c r="S22" s="223"/>
      <c r="T22" s="54"/>
      <c r="U22" s="54"/>
      <c r="V22" s="54"/>
    </row>
    <row r="23" spans="2:22" x14ac:dyDescent="0.2">
      <c r="B23" s="222">
        <v>2019</v>
      </c>
      <c r="C23" s="222" t="s">
        <v>81</v>
      </c>
      <c r="D23" s="222"/>
      <c r="E23" s="222"/>
      <c r="F23" s="222"/>
      <c r="G23" s="222"/>
      <c r="H23" s="222"/>
      <c r="I23" s="222"/>
      <c r="K23" s="223">
        <v>2018</v>
      </c>
      <c r="L23" s="223" t="str">
        <f>+L22</f>
        <v>Gas Operations Leak Management</v>
      </c>
      <c r="M23" s="223" t="s">
        <v>280</v>
      </c>
      <c r="N23" s="224">
        <v>808.70197800000005</v>
      </c>
      <c r="O23" s="224">
        <v>10416.851669</v>
      </c>
      <c r="P23" s="224">
        <v>526.97371999999996</v>
      </c>
      <c r="Q23" s="224">
        <v>102113.31918200001</v>
      </c>
      <c r="R23" s="223"/>
      <c r="S23" s="223"/>
    </row>
    <row r="24" spans="2:22" x14ac:dyDescent="0.2">
      <c r="B24" s="222">
        <v>2019</v>
      </c>
      <c r="C24" s="222" t="s">
        <v>233</v>
      </c>
      <c r="D24" s="222"/>
      <c r="E24" s="222"/>
      <c r="F24" s="222"/>
      <c r="G24" s="222"/>
      <c r="H24" s="222"/>
      <c r="I24" s="222"/>
      <c r="K24" s="223">
        <v>2018</v>
      </c>
      <c r="L24" s="223" t="s">
        <v>395</v>
      </c>
      <c r="M24" s="223" t="s">
        <v>388</v>
      </c>
      <c r="N24" s="224">
        <v>0.32274858645961735</v>
      </c>
      <c r="O24" s="224">
        <v>-462.7790774059265</v>
      </c>
      <c r="P24" s="224">
        <v>-0.75214704769633167</v>
      </c>
      <c r="Q24" s="224">
        <v>-4513.1052001239186</v>
      </c>
      <c r="R24" s="223"/>
      <c r="S24" s="223"/>
    </row>
    <row r="25" spans="2:22" x14ac:dyDescent="0.2">
      <c r="B25" s="222">
        <v>2019</v>
      </c>
      <c r="C25" s="222" t="s">
        <v>234</v>
      </c>
      <c r="D25" s="222"/>
      <c r="E25" s="222"/>
      <c r="F25" s="222"/>
      <c r="G25" s="222"/>
      <c r="H25" s="222"/>
      <c r="I25" s="222"/>
      <c r="K25" s="223">
        <v>2018</v>
      </c>
      <c r="L25" s="223" t="str">
        <f>+L24</f>
        <v>Gas System Operations</v>
      </c>
      <c r="M25" s="223" t="s">
        <v>280</v>
      </c>
      <c r="N25" s="224">
        <v>2664.2575189999998</v>
      </c>
      <c r="O25" s="224">
        <v>35608.222307000004</v>
      </c>
      <c r="P25" s="224">
        <v>4510.6923610000003</v>
      </c>
      <c r="Q25" s="224">
        <v>19403.780417000002</v>
      </c>
      <c r="R25" s="223"/>
      <c r="S25" s="223"/>
    </row>
    <row r="26" spans="2:22" x14ac:dyDescent="0.2">
      <c r="B26" s="222">
        <v>2019</v>
      </c>
      <c r="C26" s="222" t="s">
        <v>140</v>
      </c>
      <c r="D26" s="222"/>
      <c r="E26" s="222"/>
      <c r="F26" s="222"/>
      <c r="G26" s="222"/>
      <c r="H26" s="222"/>
      <c r="I26" s="222"/>
      <c r="K26" s="223">
        <v>2018</v>
      </c>
      <c r="L26" s="223" t="s">
        <v>396</v>
      </c>
      <c r="M26" s="223" t="s">
        <v>388</v>
      </c>
      <c r="N26" s="224">
        <v>165.30349603902931</v>
      </c>
      <c r="O26" s="224">
        <v>603.53797083049017</v>
      </c>
      <c r="P26" s="224">
        <v>268.73293680903214</v>
      </c>
      <c r="Q26" s="224">
        <v>837.54219426476629</v>
      </c>
      <c r="R26" s="223"/>
      <c r="S26" s="223"/>
    </row>
    <row r="27" spans="2:22" x14ac:dyDescent="0.2">
      <c r="B27" s="222">
        <v>2019</v>
      </c>
      <c r="C27" s="222" t="s">
        <v>284</v>
      </c>
      <c r="D27" s="222"/>
      <c r="E27" s="222"/>
      <c r="F27" s="222"/>
      <c r="G27" s="222"/>
      <c r="H27" s="222"/>
      <c r="I27" s="222"/>
      <c r="K27" s="223">
        <v>2018</v>
      </c>
      <c r="L27" s="223" t="str">
        <f>+L26</f>
        <v>Gas Technology and Other Support</v>
      </c>
      <c r="M27" s="223" t="s">
        <v>280</v>
      </c>
      <c r="N27" s="224">
        <v>7174.9498800000001</v>
      </c>
      <c r="O27" s="224">
        <v>52131.888661999998</v>
      </c>
      <c r="P27" s="224">
        <v>4924.164049</v>
      </c>
      <c r="Q27" s="224">
        <v>76243.976584999997</v>
      </c>
      <c r="R27" s="223"/>
      <c r="S27" s="223"/>
    </row>
    <row r="28" spans="2:22" x14ac:dyDescent="0.2">
      <c r="B28" s="222">
        <v>2019</v>
      </c>
      <c r="C28" s="222" t="s">
        <v>125</v>
      </c>
      <c r="D28" s="222"/>
      <c r="E28" s="222"/>
      <c r="F28" s="222"/>
      <c r="G28" s="222"/>
      <c r="H28" s="222"/>
      <c r="I28" s="222"/>
      <c r="K28" s="223">
        <v>2018</v>
      </c>
      <c r="L28" s="223" t="s">
        <v>397</v>
      </c>
      <c r="M28" s="223" t="s">
        <v>388</v>
      </c>
      <c r="N28" s="224">
        <v>-8.290430166530971</v>
      </c>
      <c r="O28" s="224">
        <v>-105.65942654192781</v>
      </c>
      <c r="P28" s="224">
        <v>-0.819380414047298</v>
      </c>
      <c r="Q28" s="224">
        <v>-13509.775844645901</v>
      </c>
      <c r="R28" s="223"/>
      <c r="S28" s="223"/>
    </row>
    <row r="29" spans="2:22" x14ac:dyDescent="0.2">
      <c r="B29" s="222">
        <v>2019</v>
      </c>
      <c r="C29" s="225" t="s">
        <v>92</v>
      </c>
      <c r="D29" s="225"/>
      <c r="E29" s="225"/>
      <c r="F29" s="225"/>
      <c r="G29" s="225"/>
      <c r="H29" s="225"/>
      <c r="I29" s="225"/>
      <c r="K29" s="223">
        <v>2018</v>
      </c>
      <c r="L29" s="223" t="str">
        <f>+L28</f>
        <v>New Business and Work at the Request of Others</v>
      </c>
      <c r="M29" s="223" t="s">
        <v>280</v>
      </c>
      <c r="N29" s="224">
        <v>395.23029000000002</v>
      </c>
      <c r="O29" s="224">
        <v>74.992413999999997</v>
      </c>
      <c r="P29" s="224">
        <v>78.032646999999997</v>
      </c>
      <c r="Q29" s="224">
        <v>5939.6018709999998</v>
      </c>
      <c r="R29" s="223"/>
      <c r="S29" s="223"/>
    </row>
    <row r="30" spans="2:22" x14ac:dyDescent="0.2">
      <c r="B30" s="222">
        <v>2020</v>
      </c>
      <c r="C30" s="222" t="s">
        <v>225</v>
      </c>
      <c r="D30" s="222"/>
      <c r="E30" s="222"/>
      <c r="F30" s="222"/>
      <c r="G30" s="222"/>
      <c r="H30" s="222"/>
      <c r="I30" s="222"/>
      <c r="K30" s="223">
        <v>2019</v>
      </c>
      <c r="L30" s="223" t="s">
        <v>387</v>
      </c>
      <c r="M30" s="223" t="s">
        <v>388</v>
      </c>
      <c r="N30" s="224">
        <v>0</v>
      </c>
      <c r="O30" s="224">
        <v>0</v>
      </c>
      <c r="P30" s="224">
        <v>0</v>
      </c>
      <c r="Q30" s="224">
        <v>39819.74754818478</v>
      </c>
      <c r="R30" s="223"/>
      <c r="S30" s="223"/>
    </row>
    <row r="31" spans="2:22" x14ac:dyDescent="0.2">
      <c r="B31" s="222">
        <v>2020</v>
      </c>
      <c r="C31" s="222" t="s">
        <v>77</v>
      </c>
      <c r="D31" s="222"/>
      <c r="E31" s="222"/>
      <c r="F31" s="222"/>
      <c r="G31" s="222"/>
      <c r="H31" s="222"/>
      <c r="I31" s="222"/>
      <c r="K31" s="223">
        <v>2019</v>
      </c>
      <c r="L31" s="223" t="s">
        <v>387</v>
      </c>
      <c r="M31" s="223" t="s">
        <v>280</v>
      </c>
      <c r="N31" s="224">
        <v>0</v>
      </c>
      <c r="O31" s="224">
        <v>0</v>
      </c>
      <c r="P31" s="224">
        <v>0</v>
      </c>
      <c r="Q31" s="224">
        <v>41675.854619999998</v>
      </c>
      <c r="R31" s="223"/>
      <c r="S31" s="223"/>
    </row>
    <row r="32" spans="2:22" x14ac:dyDescent="0.2">
      <c r="B32" s="222">
        <v>2020</v>
      </c>
      <c r="C32" s="222" t="s">
        <v>78</v>
      </c>
      <c r="D32" s="222"/>
      <c r="E32" s="222"/>
      <c r="F32" s="222"/>
      <c r="G32" s="222"/>
      <c r="H32" s="222"/>
      <c r="I32" s="222"/>
      <c r="K32" s="223">
        <v>2019</v>
      </c>
      <c r="L32" s="223" t="s">
        <v>389</v>
      </c>
      <c r="M32" s="223" t="s">
        <v>388</v>
      </c>
      <c r="N32" s="224">
        <v>10804.773610464959</v>
      </c>
      <c r="O32" s="224">
        <v>41245.580877843306</v>
      </c>
      <c r="P32" s="224">
        <v>571.47879229259513</v>
      </c>
      <c r="Q32" s="224">
        <v>0</v>
      </c>
      <c r="R32" s="223"/>
      <c r="S32" s="223"/>
    </row>
    <row r="33" spans="2:19" x14ac:dyDescent="0.2">
      <c r="B33" s="222">
        <v>2020</v>
      </c>
      <c r="C33" s="222" t="s">
        <v>81</v>
      </c>
      <c r="D33" s="222"/>
      <c r="E33" s="222"/>
      <c r="F33" s="222"/>
      <c r="G33" s="222"/>
      <c r="H33" s="222"/>
      <c r="I33" s="222"/>
      <c r="K33" s="223">
        <v>2019</v>
      </c>
      <c r="L33" s="223" t="s">
        <v>389</v>
      </c>
      <c r="M33" s="223" t="s">
        <v>280</v>
      </c>
      <c r="N33" s="224">
        <v>1626.45885</v>
      </c>
      <c r="O33" s="224">
        <v>280555.53798000002</v>
      </c>
      <c r="P33" s="224">
        <v>320.22492</v>
      </c>
      <c r="Q33" s="224">
        <v>0</v>
      </c>
      <c r="R33" s="223"/>
      <c r="S33" s="223"/>
    </row>
    <row r="34" spans="2:19" x14ac:dyDescent="0.2">
      <c r="B34" s="222">
        <v>2020</v>
      </c>
      <c r="C34" s="222" t="s">
        <v>233</v>
      </c>
      <c r="D34" s="222"/>
      <c r="E34" s="222"/>
      <c r="F34" s="222"/>
      <c r="G34" s="222"/>
      <c r="H34" s="222"/>
      <c r="I34" s="222"/>
      <c r="K34" s="223">
        <v>2019</v>
      </c>
      <c r="L34" s="223" t="s">
        <v>390</v>
      </c>
      <c r="M34" s="223" t="s">
        <v>388</v>
      </c>
      <c r="N34" s="224">
        <v>5727.386416672407</v>
      </c>
      <c r="O34" s="224">
        <v>10726.013884420416</v>
      </c>
      <c r="P34" s="224">
        <v>845.40916510203795</v>
      </c>
      <c r="Q34" s="224">
        <v>4550.1034305439898</v>
      </c>
      <c r="R34" s="223"/>
      <c r="S34" s="223"/>
    </row>
    <row r="35" spans="2:19" x14ac:dyDescent="0.2">
      <c r="B35" s="222">
        <v>2020</v>
      </c>
      <c r="C35" s="222" t="s">
        <v>234</v>
      </c>
      <c r="D35" s="222"/>
      <c r="E35" s="222"/>
      <c r="F35" s="222"/>
      <c r="G35" s="222"/>
      <c r="H35" s="222"/>
      <c r="I35" s="222"/>
      <c r="K35" s="223">
        <v>2019</v>
      </c>
      <c r="L35" s="223" t="s">
        <v>390</v>
      </c>
      <c r="M35" s="223" t="s">
        <v>280</v>
      </c>
      <c r="N35" s="224">
        <v>2550.65229</v>
      </c>
      <c r="O35" s="224">
        <v>20822.726760000001</v>
      </c>
      <c r="P35" s="224">
        <v>4649.3415599999998</v>
      </c>
      <c r="Q35" s="224">
        <v>5181.3608100000001</v>
      </c>
      <c r="R35" s="223"/>
      <c r="S35" s="223"/>
    </row>
    <row r="36" spans="2:19" x14ac:dyDescent="0.2">
      <c r="B36" s="222">
        <v>2020</v>
      </c>
      <c r="C36" s="222" t="s">
        <v>140</v>
      </c>
      <c r="D36" s="222"/>
      <c r="E36" s="222"/>
      <c r="F36" s="222"/>
      <c r="G36" s="222"/>
      <c r="H36" s="222"/>
      <c r="I36" s="222"/>
      <c r="K36" s="223">
        <v>2019</v>
      </c>
      <c r="L36" s="223" t="s">
        <v>391</v>
      </c>
      <c r="M36" s="223" t="s">
        <v>388</v>
      </c>
      <c r="N36" s="224">
        <v>0.55000718472792398</v>
      </c>
      <c r="O36" s="224">
        <v>695.10871415623524</v>
      </c>
      <c r="P36" s="224">
        <v>7897.2757047391615</v>
      </c>
      <c r="Q36" s="224">
        <v>0</v>
      </c>
      <c r="R36" s="223"/>
      <c r="S36" s="223"/>
    </row>
    <row r="37" spans="2:19" x14ac:dyDescent="0.2">
      <c r="B37" s="222">
        <v>2020</v>
      </c>
      <c r="C37" s="222" t="s">
        <v>284</v>
      </c>
      <c r="D37" s="222"/>
      <c r="E37" s="222"/>
      <c r="F37" s="222"/>
      <c r="G37" s="222"/>
      <c r="H37" s="222"/>
      <c r="I37" s="222"/>
      <c r="K37" s="223">
        <v>2019</v>
      </c>
      <c r="L37" s="223" t="s">
        <v>391</v>
      </c>
      <c r="M37" s="223" t="s">
        <v>280</v>
      </c>
      <c r="N37" s="224">
        <v>0</v>
      </c>
      <c r="O37" s="224">
        <v>0</v>
      </c>
      <c r="P37" s="224">
        <v>5297.8983600000001</v>
      </c>
      <c r="Q37" s="224">
        <v>0</v>
      </c>
      <c r="R37" s="223"/>
      <c r="S37" s="223"/>
    </row>
    <row r="38" spans="2:19" x14ac:dyDescent="0.2">
      <c r="B38" s="222">
        <v>2020</v>
      </c>
      <c r="C38" s="222" t="s">
        <v>125</v>
      </c>
      <c r="D38" s="222"/>
      <c r="E38" s="222"/>
      <c r="F38" s="222"/>
      <c r="G38" s="222"/>
      <c r="H38" s="222"/>
      <c r="I38" s="222"/>
      <c r="K38" s="223">
        <v>2019</v>
      </c>
      <c r="L38" s="223" t="s">
        <v>392</v>
      </c>
      <c r="M38" s="223" t="s">
        <v>388</v>
      </c>
      <c r="N38" s="224">
        <v>0</v>
      </c>
      <c r="O38" s="224">
        <v>0</v>
      </c>
      <c r="P38" s="224">
        <v>0</v>
      </c>
      <c r="Q38" s="224">
        <v>-23.230165805337492</v>
      </c>
      <c r="R38" s="223"/>
      <c r="S38" s="223"/>
    </row>
    <row r="39" spans="2:19" x14ac:dyDescent="0.2">
      <c r="B39" s="222">
        <v>2020</v>
      </c>
      <c r="C39" s="225" t="s">
        <v>92</v>
      </c>
      <c r="D39" s="225"/>
      <c r="E39" s="225"/>
      <c r="F39" s="225"/>
      <c r="G39" s="225"/>
      <c r="H39" s="225"/>
      <c r="I39" s="225"/>
      <c r="K39" s="223">
        <v>2019</v>
      </c>
      <c r="L39" s="223" t="s">
        <v>392</v>
      </c>
      <c r="M39" s="223" t="s">
        <v>280</v>
      </c>
      <c r="N39" s="224">
        <v>6434.8995000000004</v>
      </c>
      <c r="O39" s="224">
        <v>55268.186430000002</v>
      </c>
      <c r="P39" s="224">
        <v>5875.51926</v>
      </c>
      <c r="Q39" s="224">
        <v>117851.89089</v>
      </c>
      <c r="R39" s="223"/>
      <c r="S39" s="223"/>
    </row>
    <row r="40" spans="2:19" x14ac:dyDescent="0.2">
      <c r="B40" s="223">
        <v>2021</v>
      </c>
      <c r="C40" s="223" t="s">
        <v>225</v>
      </c>
      <c r="D40" s="223"/>
      <c r="E40" s="223"/>
      <c r="F40" s="223"/>
      <c r="G40" s="223"/>
      <c r="H40" s="223"/>
      <c r="I40" s="223"/>
      <c r="K40" s="223">
        <v>2019</v>
      </c>
      <c r="L40" s="223" t="s">
        <v>393</v>
      </c>
      <c r="M40" s="223" t="s">
        <v>388</v>
      </c>
      <c r="N40" s="224">
        <v>52.340375909856192</v>
      </c>
      <c r="O40" s="224">
        <v>10175.331803332661</v>
      </c>
      <c r="P40" s="224">
        <v>54.034944680015521</v>
      </c>
      <c r="Q40" s="224">
        <v>-927.71428051279418</v>
      </c>
      <c r="R40" s="223"/>
      <c r="S40" s="223"/>
    </row>
    <row r="41" spans="2:19" x14ac:dyDescent="0.2">
      <c r="B41" s="223">
        <v>2021</v>
      </c>
      <c r="C41" s="223" t="s">
        <v>77</v>
      </c>
      <c r="D41" s="223"/>
      <c r="E41" s="223"/>
      <c r="F41" s="223"/>
      <c r="G41" s="223"/>
      <c r="H41" s="223"/>
      <c r="I41" s="223"/>
      <c r="K41" s="223">
        <v>2019</v>
      </c>
      <c r="L41" s="223" t="s">
        <v>393</v>
      </c>
      <c r="M41" s="223" t="s">
        <v>280</v>
      </c>
      <c r="N41" s="224">
        <v>655.65039000000002</v>
      </c>
      <c r="O41" s="224">
        <v>30769.966680000001</v>
      </c>
      <c r="P41" s="224">
        <v>406.36137000000002</v>
      </c>
      <c r="Q41" s="224">
        <v>31243.210469999998</v>
      </c>
      <c r="R41" s="223"/>
      <c r="S41" s="223"/>
    </row>
    <row r="42" spans="2:19" x14ac:dyDescent="0.2">
      <c r="B42" s="223">
        <v>2021</v>
      </c>
      <c r="C42" s="223" t="s">
        <v>78</v>
      </c>
      <c r="D42" s="223"/>
      <c r="E42" s="223"/>
      <c r="F42" s="223"/>
      <c r="G42" s="223"/>
      <c r="H42" s="223"/>
      <c r="I42" s="223"/>
      <c r="K42" s="223">
        <v>2019</v>
      </c>
      <c r="L42" s="223" t="s">
        <v>394</v>
      </c>
      <c r="M42" s="223" t="s">
        <v>388</v>
      </c>
      <c r="N42" s="224">
        <v>0</v>
      </c>
      <c r="O42" s="224">
        <v>0</v>
      </c>
      <c r="P42" s="224">
        <v>0</v>
      </c>
      <c r="Q42" s="224">
        <v>827.88725578691265</v>
      </c>
      <c r="R42" s="223"/>
      <c r="S42" s="223"/>
    </row>
    <row r="43" spans="2:19" x14ac:dyDescent="0.2">
      <c r="B43" s="223">
        <v>2021</v>
      </c>
      <c r="C43" s="223" t="s">
        <v>81</v>
      </c>
      <c r="D43" s="223"/>
      <c r="E43" s="223"/>
      <c r="F43" s="223"/>
      <c r="G43" s="223"/>
      <c r="H43" s="223"/>
      <c r="I43" s="223"/>
      <c r="K43" s="223">
        <v>2019</v>
      </c>
      <c r="L43" s="223" t="s">
        <v>394</v>
      </c>
      <c r="M43" s="223" t="s">
        <v>280</v>
      </c>
      <c r="N43" s="224">
        <v>824.88318000000004</v>
      </c>
      <c r="O43" s="224">
        <v>9939.1329600000008</v>
      </c>
      <c r="P43" s="224">
        <v>588.76796999999999</v>
      </c>
      <c r="Q43" s="224">
        <v>106613.61758999999</v>
      </c>
      <c r="R43" s="223"/>
      <c r="S43" s="223"/>
    </row>
    <row r="44" spans="2:19" x14ac:dyDescent="0.2">
      <c r="B44" s="223">
        <v>2021</v>
      </c>
      <c r="C44" s="223" t="s">
        <v>233</v>
      </c>
      <c r="D44" s="223"/>
      <c r="E44" s="223"/>
      <c r="F44" s="223"/>
      <c r="G44" s="223"/>
      <c r="H44" s="223"/>
      <c r="I44" s="223"/>
      <c r="K44" s="223">
        <v>2019</v>
      </c>
      <c r="L44" s="223" t="s">
        <v>395</v>
      </c>
      <c r="M44" s="223" t="s">
        <v>388</v>
      </c>
      <c r="N44" s="224">
        <v>1.0544910061660389</v>
      </c>
      <c r="O44" s="224">
        <v>3094.2314701261612</v>
      </c>
      <c r="P44" s="224">
        <v>45.192283434781849</v>
      </c>
      <c r="Q44" s="224">
        <v>1534.4614538558526</v>
      </c>
      <c r="R44" s="223"/>
      <c r="S44" s="223"/>
    </row>
    <row r="45" spans="2:19" x14ac:dyDescent="0.2">
      <c r="B45" s="223">
        <v>2021</v>
      </c>
      <c r="C45" s="223" t="s">
        <v>234</v>
      </c>
      <c r="D45" s="223"/>
      <c r="E45" s="223"/>
      <c r="F45" s="223"/>
      <c r="G45" s="223"/>
      <c r="H45" s="223"/>
      <c r="I45" s="223"/>
      <c r="K45" s="223">
        <v>2019</v>
      </c>
      <c r="L45" s="223" t="s">
        <v>395</v>
      </c>
      <c r="M45" s="223" t="s">
        <v>280</v>
      </c>
      <c r="N45" s="224">
        <v>2663.13636</v>
      </c>
      <c r="O45" s="224">
        <v>38403.682889999996</v>
      </c>
      <c r="P45" s="224">
        <v>4626.0340500000002</v>
      </c>
      <c r="Q45" s="224">
        <v>17961.983250000001</v>
      </c>
      <c r="R45" s="223"/>
      <c r="S45" s="223"/>
    </row>
    <row r="46" spans="2:19" x14ac:dyDescent="0.2">
      <c r="B46" s="223">
        <v>2021</v>
      </c>
      <c r="C46" s="223" t="s">
        <v>140</v>
      </c>
      <c r="D46" s="223"/>
      <c r="E46" s="223"/>
      <c r="F46" s="223"/>
      <c r="G46" s="223"/>
      <c r="H46" s="223"/>
      <c r="I46" s="223"/>
      <c r="K46" s="223">
        <v>2019</v>
      </c>
      <c r="L46" s="223" t="s">
        <v>396</v>
      </c>
      <c r="M46" s="223" t="s">
        <v>388</v>
      </c>
      <c r="N46" s="224">
        <v>383.13314137048604</v>
      </c>
      <c r="O46" s="224">
        <v>1403.7889882795521</v>
      </c>
      <c r="P46" s="224">
        <v>623.00561852281771</v>
      </c>
      <c r="Q46" s="224">
        <v>2535.6707853264302</v>
      </c>
      <c r="R46" s="223"/>
      <c r="S46" s="223"/>
    </row>
    <row r="47" spans="2:19" x14ac:dyDescent="0.2">
      <c r="B47" s="223">
        <v>2021</v>
      </c>
      <c r="C47" s="223" t="s">
        <v>284</v>
      </c>
      <c r="D47" s="223"/>
      <c r="E47" s="223"/>
      <c r="F47" s="223"/>
      <c r="G47" s="223"/>
      <c r="H47" s="223"/>
      <c r="I47" s="223"/>
      <c r="K47" s="223">
        <v>2019</v>
      </c>
      <c r="L47" s="223" t="s">
        <v>396</v>
      </c>
      <c r="M47" s="223" t="s">
        <v>280</v>
      </c>
      <c r="N47" s="224">
        <v>6223.1051699999998</v>
      </c>
      <c r="O47" s="224">
        <v>39381.584940000001</v>
      </c>
      <c r="P47" s="224">
        <v>4340.2637100000002</v>
      </c>
      <c r="Q47" s="224">
        <v>50176.002180000003</v>
      </c>
      <c r="R47" s="223"/>
      <c r="S47" s="223"/>
    </row>
    <row r="48" spans="2:19" x14ac:dyDescent="0.2">
      <c r="B48" s="223">
        <v>2021</v>
      </c>
      <c r="C48" s="223" t="s">
        <v>125</v>
      </c>
      <c r="D48" s="223"/>
      <c r="E48" s="223"/>
      <c r="F48" s="223"/>
      <c r="G48" s="223"/>
      <c r="H48" s="223"/>
      <c r="I48" s="223"/>
      <c r="K48" s="223">
        <v>2019</v>
      </c>
      <c r="L48" s="223" t="s">
        <v>397</v>
      </c>
      <c r="M48" s="223" t="s">
        <v>388</v>
      </c>
      <c r="N48" s="224">
        <v>27.057954383039856</v>
      </c>
      <c r="O48" s="224">
        <v>451.28146053761338</v>
      </c>
      <c r="P48" s="224">
        <v>-16.823764361314353</v>
      </c>
      <c r="Q48" s="224">
        <v>6219.2057893604433</v>
      </c>
      <c r="R48" s="223"/>
      <c r="S48" s="223"/>
    </row>
    <row r="49" spans="2:19" x14ac:dyDescent="0.2">
      <c r="B49" s="223">
        <v>2021</v>
      </c>
      <c r="C49" s="226" t="s">
        <v>92</v>
      </c>
      <c r="D49" s="226"/>
      <c r="E49" s="226"/>
      <c r="F49" s="226"/>
      <c r="G49" s="226"/>
      <c r="H49" s="226"/>
      <c r="I49" s="226"/>
      <c r="K49" s="223">
        <v>2019</v>
      </c>
      <c r="L49" s="223" t="s">
        <v>397</v>
      </c>
      <c r="M49" s="223" t="s">
        <v>280</v>
      </c>
      <c r="N49" s="224">
        <v>18.240659999999998</v>
      </c>
      <c r="O49" s="224">
        <v>148.96539000000001</v>
      </c>
      <c r="P49" s="224">
        <v>7.0935899999999998</v>
      </c>
      <c r="Q49" s="224">
        <v>6323.4287999999997</v>
      </c>
      <c r="R49" s="223"/>
      <c r="S49" s="223"/>
    </row>
    <row r="50" spans="2:19" x14ac:dyDescent="0.2">
      <c r="B50" s="223">
        <v>2022</v>
      </c>
      <c r="C50" s="223" t="s">
        <v>225</v>
      </c>
      <c r="D50" s="223"/>
      <c r="E50" s="223"/>
      <c r="F50" s="223"/>
      <c r="G50" s="223"/>
      <c r="H50" s="223"/>
      <c r="I50" s="223"/>
      <c r="K50" s="223">
        <v>2020</v>
      </c>
      <c r="L50" s="223" t="s">
        <v>387</v>
      </c>
      <c r="M50" s="223" t="s">
        <v>388</v>
      </c>
      <c r="N50" s="224">
        <v>0</v>
      </c>
      <c r="O50" s="224">
        <v>0</v>
      </c>
      <c r="P50" s="224">
        <v>0</v>
      </c>
      <c r="Q50" s="224">
        <v>100190.99949604372</v>
      </c>
      <c r="R50" s="223"/>
      <c r="S50" s="223"/>
    </row>
    <row r="51" spans="2:19" x14ac:dyDescent="0.2">
      <c r="B51" s="223">
        <v>2022</v>
      </c>
      <c r="C51" s="223" t="s">
        <v>77</v>
      </c>
      <c r="D51" s="223"/>
      <c r="E51" s="223"/>
      <c r="F51" s="223"/>
      <c r="G51" s="223"/>
      <c r="H51" s="223"/>
      <c r="I51" s="223"/>
      <c r="K51" s="223">
        <v>2020</v>
      </c>
      <c r="L51" s="223" t="s">
        <v>387</v>
      </c>
      <c r="M51" s="223" t="s">
        <v>280</v>
      </c>
      <c r="N51" s="224">
        <v>0</v>
      </c>
      <c r="O51" s="224">
        <v>0</v>
      </c>
      <c r="P51" s="224">
        <v>0</v>
      </c>
      <c r="Q51" s="224">
        <v>43051.026446999997</v>
      </c>
      <c r="R51" s="223"/>
      <c r="S51" s="223"/>
    </row>
    <row r="52" spans="2:19" x14ac:dyDescent="0.2">
      <c r="B52" s="223">
        <v>2022</v>
      </c>
      <c r="C52" s="223" t="s">
        <v>78</v>
      </c>
      <c r="D52" s="223"/>
      <c r="E52" s="223"/>
      <c r="F52" s="223"/>
      <c r="G52" s="223"/>
      <c r="H52" s="223"/>
      <c r="I52" s="223"/>
      <c r="K52" s="223">
        <v>2020</v>
      </c>
      <c r="L52" s="223" t="s">
        <v>389</v>
      </c>
      <c r="M52" s="223" t="s">
        <v>388</v>
      </c>
      <c r="N52" s="224">
        <v>18307.932615817765</v>
      </c>
      <c r="O52" s="224">
        <v>91789.33870293849</v>
      </c>
      <c r="P52" s="224">
        <v>1318.1081055766865</v>
      </c>
      <c r="Q52" s="224">
        <v>0</v>
      </c>
      <c r="R52" s="223"/>
      <c r="S52" s="223"/>
    </row>
    <row r="53" spans="2:19" x14ac:dyDescent="0.2">
      <c r="B53" s="223">
        <v>2022</v>
      </c>
      <c r="C53" s="223" t="s">
        <v>81</v>
      </c>
      <c r="D53" s="223"/>
      <c r="E53" s="223"/>
      <c r="F53" s="223"/>
      <c r="G53" s="223"/>
      <c r="H53" s="223"/>
      <c r="I53" s="223"/>
      <c r="K53" s="223">
        <v>2020</v>
      </c>
      <c r="L53" s="223" t="s">
        <v>389</v>
      </c>
      <c r="M53" s="223" t="s">
        <v>280</v>
      </c>
      <c r="N53" s="224">
        <v>993.06909922836098</v>
      </c>
      <c r="O53" s="224">
        <v>277178.73946877162</v>
      </c>
      <c r="P53" s="224">
        <v>876.81330500000001</v>
      </c>
      <c r="Q53" s="224">
        <v>0</v>
      </c>
      <c r="R53" s="223"/>
      <c r="S53" s="223"/>
    </row>
    <row r="54" spans="2:19" x14ac:dyDescent="0.2">
      <c r="B54" s="223">
        <v>2022</v>
      </c>
      <c r="C54" s="223" t="s">
        <v>233</v>
      </c>
      <c r="D54" s="223"/>
      <c r="E54" s="223"/>
      <c r="F54" s="223"/>
      <c r="G54" s="223"/>
      <c r="H54" s="223"/>
      <c r="I54" s="223"/>
      <c r="K54" s="223">
        <v>2020</v>
      </c>
      <c r="L54" s="223" t="s">
        <v>390</v>
      </c>
      <c r="M54" s="223" t="s">
        <v>388</v>
      </c>
      <c r="N54" s="224">
        <v>10145.019384126421</v>
      </c>
      <c r="O54" s="224">
        <v>33883.208731096456</v>
      </c>
      <c r="P54" s="224">
        <v>1267.3547782338437</v>
      </c>
      <c r="Q54" s="224">
        <v>23198.211902655479</v>
      </c>
      <c r="R54" s="223"/>
      <c r="S54" s="223"/>
    </row>
    <row r="55" spans="2:19" x14ac:dyDescent="0.2">
      <c r="B55" s="223">
        <v>2022</v>
      </c>
      <c r="C55" s="223" t="s">
        <v>234</v>
      </c>
      <c r="D55" s="223"/>
      <c r="E55" s="223"/>
      <c r="F55" s="223"/>
      <c r="G55" s="223"/>
      <c r="H55" s="223"/>
      <c r="I55" s="223"/>
      <c r="K55" s="223">
        <v>2020</v>
      </c>
      <c r="L55" s="223" t="s">
        <v>390</v>
      </c>
      <c r="M55" s="223" t="s">
        <v>280</v>
      </c>
      <c r="N55" s="224">
        <v>3473.8025389999998</v>
      </c>
      <c r="O55" s="224">
        <v>24640.988012999998</v>
      </c>
      <c r="P55" s="224">
        <v>4645.5900309999997</v>
      </c>
      <c r="Q55" s="224">
        <v>3928.9345320000002</v>
      </c>
      <c r="R55" s="223"/>
      <c r="S55" s="223"/>
    </row>
    <row r="56" spans="2:19" x14ac:dyDescent="0.2">
      <c r="B56" s="223">
        <v>2022</v>
      </c>
      <c r="C56" s="223" t="s">
        <v>140</v>
      </c>
      <c r="D56" s="223"/>
      <c r="E56" s="223"/>
      <c r="F56" s="223"/>
      <c r="G56" s="223"/>
      <c r="H56" s="223"/>
      <c r="I56" s="223"/>
      <c r="K56" s="223">
        <v>2020</v>
      </c>
      <c r="L56" s="223" t="s">
        <v>391</v>
      </c>
      <c r="M56" s="223" t="s">
        <v>388</v>
      </c>
      <c r="N56" s="224">
        <v>4.115324362602653</v>
      </c>
      <c r="O56" s="224">
        <v>2692.718915857613</v>
      </c>
      <c r="P56" s="224">
        <v>12379.084420597725</v>
      </c>
      <c r="Q56" s="224">
        <v>0</v>
      </c>
      <c r="R56" s="223"/>
      <c r="S56" s="223"/>
    </row>
    <row r="57" spans="2:19" x14ac:dyDescent="0.2">
      <c r="B57" s="223">
        <v>2022</v>
      </c>
      <c r="C57" s="223" t="s">
        <v>284</v>
      </c>
      <c r="D57" s="223"/>
      <c r="E57" s="223"/>
      <c r="F57" s="223"/>
      <c r="G57" s="223"/>
      <c r="H57" s="223"/>
      <c r="I57" s="223"/>
      <c r="K57" s="223">
        <v>2020</v>
      </c>
      <c r="L57" s="223" t="s">
        <v>391</v>
      </c>
      <c r="M57" s="223" t="s">
        <v>280</v>
      </c>
      <c r="N57" s="224">
        <v>0</v>
      </c>
      <c r="O57" s="224">
        <v>0</v>
      </c>
      <c r="P57" s="224">
        <v>5794.7546044351602</v>
      </c>
      <c r="Q57" s="224">
        <v>0</v>
      </c>
      <c r="R57" s="223"/>
      <c r="S57" s="223"/>
    </row>
    <row r="58" spans="2:19" x14ac:dyDescent="0.2">
      <c r="B58" s="223">
        <v>2022</v>
      </c>
      <c r="C58" s="223" t="s">
        <v>125</v>
      </c>
      <c r="D58" s="223"/>
      <c r="E58" s="223"/>
      <c r="F58" s="223"/>
      <c r="G58" s="223"/>
      <c r="H58" s="223"/>
      <c r="I58" s="223"/>
      <c r="K58" s="223">
        <v>2020</v>
      </c>
      <c r="L58" s="223" t="s">
        <v>392</v>
      </c>
      <c r="M58" s="223" t="s">
        <v>388</v>
      </c>
      <c r="N58" s="224">
        <v>0</v>
      </c>
      <c r="O58" s="224">
        <v>0</v>
      </c>
      <c r="P58" s="224">
        <v>0</v>
      </c>
      <c r="Q58" s="224">
        <v>718.21019388326965</v>
      </c>
      <c r="R58" s="223"/>
      <c r="S58" s="223"/>
    </row>
    <row r="59" spans="2:19" x14ac:dyDescent="0.2">
      <c r="B59" s="223">
        <v>2022</v>
      </c>
      <c r="C59" s="226" t="s">
        <v>92</v>
      </c>
      <c r="D59" s="226"/>
      <c r="E59" s="226"/>
      <c r="F59" s="226"/>
      <c r="G59" s="226"/>
      <c r="H59" s="226"/>
      <c r="I59" s="226"/>
      <c r="K59" s="223">
        <v>2020</v>
      </c>
      <c r="L59" s="223" t="s">
        <v>392</v>
      </c>
      <c r="M59" s="223" t="s">
        <v>280</v>
      </c>
      <c r="N59" s="224">
        <v>6145.7971199836229</v>
      </c>
      <c r="O59" s="224">
        <v>55530.163045016379</v>
      </c>
      <c r="P59" s="224">
        <v>5871.1013439999997</v>
      </c>
      <c r="Q59" s="224">
        <v>101412.328222</v>
      </c>
      <c r="R59" s="223"/>
      <c r="S59" s="223"/>
    </row>
    <row r="60" spans="2:19" x14ac:dyDescent="0.2">
      <c r="B60" s="223">
        <v>2023</v>
      </c>
      <c r="C60" s="223" t="s">
        <v>225</v>
      </c>
      <c r="D60" s="223"/>
      <c r="E60" s="223"/>
      <c r="F60" s="223"/>
      <c r="G60" s="223"/>
      <c r="H60" s="223"/>
      <c r="I60" s="223"/>
      <c r="K60" s="223">
        <v>2020</v>
      </c>
      <c r="L60" s="223" t="s">
        <v>393</v>
      </c>
      <c r="M60" s="223" t="s">
        <v>388</v>
      </c>
      <c r="N60" s="224">
        <v>12.171664142843497</v>
      </c>
      <c r="O60" s="224">
        <v>15181.370347098848</v>
      </c>
      <c r="P60" s="224">
        <v>69.396172874905915</v>
      </c>
      <c r="Q60" s="224">
        <v>4397.8091599208237</v>
      </c>
      <c r="R60" s="223"/>
      <c r="S60" s="223"/>
    </row>
    <row r="61" spans="2:19" x14ac:dyDescent="0.2">
      <c r="B61" s="223">
        <v>2023</v>
      </c>
      <c r="C61" s="223" t="s">
        <v>77</v>
      </c>
      <c r="D61" s="223"/>
      <c r="E61" s="223"/>
      <c r="F61" s="223"/>
      <c r="G61" s="223"/>
      <c r="H61" s="223"/>
      <c r="I61" s="223"/>
      <c r="K61" s="223">
        <v>2020</v>
      </c>
      <c r="L61" s="223" t="s">
        <v>393</v>
      </c>
      <c r="M61" s="223" t="s">
        <v>280</v>
      </c>
      <c r="N61" s="224">
        <v>1018.725285</v>
      </c>
      <c r="O61" s="224">
        <v>20134.268991000001</v>
      </c>
      <c r="P61" s="224">
        <v>372.01211899999998</v>
      </c>
      <c r="Q61" s="224">
        <v>31950.468639999999</v>
      </c>
      <c r="R61" s="223"/>
      <c r="S61" s="223"/>
    </row>
    <row r="62" spans="2:19" x14ac:dyDescent="0.2">
      <c r="B62" s="223">
        <v>2023</v>
      </c>
      <c r="C62" s="223" t="s">
        <v>78</v>
      </c>
      <c r="D62" s="223"/>
      <c r="E62" s="223"/>
      <c r="F62" s="223"/>
      <c r="G62" s="223"/>
      <c r="H62" s="223"/>
      <c r="I62" s="223"/>
      <c r="K62" s="223">
        <v>2020</v>
      </c>
      <c r="L62" s="223" t="s">
        <v>394</v>
      </c>
      <c r="M62" s="223" t="s">
        <v>388</v>
      </c>
      <c r="N62" s="224">
        <v>0</v>
      </c>
      <c r="O62" s="224">
        <v>0</v>
      </c>
      <c r="P62" s="224">
        <v>0</v>
      </c>
      <c r="Q62" s="224">
        <v>2579.7960177262717</v>
      </c>
      <c r="R62" s="223"/>
      <c r="S62" s="223"/>
    </row>
    <row r="63" spans="2:19" x14ac:dyDescent="0.2">
      <c r="B63" s="223">
        <v>2023</v>
      </c>
      <c r="C63" s="223" t="s">
        <v>81</v>
      </c>
      <c r="D63" s="223"/>
      <c r="E63" s="223"/>
      <c r="F63" s="223"/>
      <c r="G63" s="223"/>
      <c r="H63" s="223"/>
      <c r="I63" s="223"/>
      <c r="K63" s="223">
        <v>2020</v>
      </c>
      <c r="L63" s="223" t="s">
        <v>394</v>
      </c>
      <c r="M63" s="223" t="s">
        <v>280</v>
      </c>
      <c r="N63" s="224">
        <v>835.25336800000002</v>
      </c>
      <c r="O63" s="224">
        <v>11861.814214</v>
      </c>
      <c r="P63" s="224">
        <v>595.016659</v>
      </c>
      <c r="Q63" s="224">
        <v>107214.50089</v>
      </c>
      <c r="R63" s="223"/>
      <c r="S63" s="223"/>
    </row>
    <row r="64" spans="2:19" x14ac:dyDescent="0.2">
      <c r="B64" s="223">
        <v>2023</v>
      </c>
      <c r="C64" s="223" t="s">
        <v>233</v>
      </c>
      <c r="D64" s="223"/>
      <c r="E64" s="223"/>
      <c r="F64" s="223"/>
      <c r="G64" s="223"/>
      <c r="H64" s="223"/>
      <c r="I64" s="223"/>
      <c r="K64" s="223">
        <v>2020</v>
      </c>
      <c r="L64" s="223" t="s">
        <v>395</v>
      </c>
      <c r="M64" s="223" t="s">
        <v>388</v>
      </c>
      <c r="N64" s="224">
        <v>-13.754219635993049</v>
      </c>
      <c r="O64" s="224">
        <v>4215.7067408990424</v>
      </c>
      <c r="P64" s="224">
        <v>175.32816903820503</v>
      </c>
      <c r="Q64" s="224">
        <v>10590.877551976297</v>
      </c>
      <c r="R64" s="223"/>
      <c r="S64" s="223"/>
    </row>
    <row r="65" spans="2:19" x14ac:dyDescent="0.2">
      <c r="B65" s="223">
        <v>2023</v>
      </c>
      <c r="C65" s="223" t="s">
        <v>234</v>
      </c>
      <c r="D65" s="223"/>
      <c r="E65" s="223"/>
      <c r="F65" s="223"/>
      <c r="G65" s="223"/>
      <c r="H65" s="223"/>
      <c r="I65" s="223"/>
      <c r="K65" s="223">
        <v>2020</v>
      </c>
      <c r="L65" s="223" t="s">
        <v>395</v>
      </c>
      <c r="M65" s="223" t="s">
        <v>280</v>
      </c>
      <c r="N65" s="224">
        <v>28721.971095000001</v>
      </c>
      <c r="O65" s="224">
        <v>16193.170575</v>
      </c>
      <c r="P65" s="224">
        <v>4835.1438900000003</v>
      </c>
      <c r="Q65" s="224">
        <v>19443.968573999999</v>
      </c>
      <c r="R65" s="223"/>
      <c r="S65" s="223"/>
    </row>
    <row r="66" spans="2:19" x14ac:dyDescent="0.2">
      <c r="B66" s="223">
        <v>2023</v>
      </c>
      <c r="C66" s="223" t="s">
        <v>140</v>
      </c>
      <c r="D66" s="223"/>
      <c r="E66" s="223"/>
      <c r="F66" s="223"/>
      <c r="G66" s="223"/>
      <c r="H66" s="223"/>
      <c r="I66" s="223"/>
      <c r="K66" s="223">
        <v>2020</v>
      </c>
      <c r="L66" s="223" t="s">
        <v>396</v>
      </c>
      <c r="M66" s="223" t="s">
        <v>388</v>
      </c>
      <c r="N66" s="224">
        <v>469.73750066681669</v>
      </c>
      <c r="O66" s="224">
        <v>1728.9863234214699</v>
      </c>
      <c r="P66" s="224">
        <v>763.97789852253084</v>
      </c>
      <c r="Q66" s="224">
        <v>5659.7879695562424</v>
      </c>
      <c r="R66" s="223"/>
      <c r="S66" s="223"/>
    </row>
    <row r="67" spans="2:19" x14ac:dyDescent="0.2">
      <c r="B67" s="223">
        <v>2023</v>
      </c>
      <c r="C67" s="223" t="s">
        <v>284</v>
      </c>
      <c r="D67" s="223"/>
      <c r="E67" s="223"/>
      <c r="F67" s="223"/>
      <c r="G67" s="223"/>
      <c r="H67" s="223"/>
      <c r="I67" s="223"/>
      <c r="K67" s="223">
        <v>2020</v>
      </c>
      <c r="L67" s="223" t="s">
        <v>396</v>
      </c>
      <c r="M67" s="223" t="s">
        <v>280</v>
      </c>
      <c r="N67" s="224">
        <v>5349.0679890000001</v>
      </c>
      <c r="O67" s="224">
        <v>24227.415957000001</v>
      </c>
      <c r="P67" s="224">
        <v>2665.9179100000001</v>
      </c>
      <c r="Q67" s="224">
        <v>74929.525439999998</v>
      </c>
      <c r="R67" s="223"/>
      <c r="S67" s="223"/>
    </row>
    <row r="68" spans="2:19" x14ac:dyDescent="0.2">
      <c r="B68" s="223">
        <v>2023</v>
      </c>
      <c r="C68" s="223" t="s">
        <v>125</v>
      </c>
      <c r="D68" s="223"/>
      <c r="E68" s="223"/>
      <c r="F68" s="223"/>
      <c r="G68" s="223"/>
      <c r="H68" s="223"/>
      <c r="I68" s="223"/>
      <c r="K68" s="223">
        <v>2020</v>
      </c>
      <c r="L68" s="223" t="s">
        <v>397</v>
      </c>
      <c r="M68" s="223" t="s">
        <v>388</v>
      </c>
      <c r="N68" s="224">
        <v>146.8925856525467</v>
      </c>
      <c r="O68" s="224">
        <v>930.60381675426197</v>
      </c>
      <c r="P68" s="224">
        <v>-22.857366010104592</v>
      </c>
      <c r="Q68" s="224">
        <v>28562.991317324886</v>
      </c>
      <c r="R68" s="223"/>
      <c r="S68" s="223"/>
    </row>
    <row r="69" spans="2:19" x14ac:dyDescent="0.2">
      <c r="B69" s="223">
        <v>2023</v>
      </c>
      <c r="C69" s="226" t="s">
        <v>92</v>
      </c>
      <c r="D69" s="226"/>
      <c r="E69" s="226"/>
      <c r="F69" s="226"/>
      <c r="G69" s="226"/>
      <c r="H69" s="226"/>
      <c r="I69" s="226"/>
      <c r="K69" s="223">
        <v>2020</v>
      </c>
      <c r="L69" s="223" t="s">
        <v>397</v>
      </c>
      <c r="M69" s="223" t="s">
        <v>280</v>
      </c>
      <c r="N69" s="224">
        <v>358.83457800000002</v>
      </c>
      <c r="O69" s="224">
        <v>-37.505308999999997</v>
      </c>
      <c r="P69" s="224">
        <v>-29.396052999999998</v>
      </c>
      <c r="Q69" s="224">
        <v>7493.9662010000002</v>
      </c>
      <c r="R69" s="223"/>
      <c r="S69" s="223"/>
    </row>
    <row r="70" spans="2:19" x14ac:dyDescent="0.2">
      <c r="B70" s="223">
        <v>2024</v>
      </c>
      <c r="C70" s="223" t="s">
        <v>225</v>
      </c>
      <c r="D70" s="223"/>
      <c r="E70" s="223"/>
      <c r="F70" s="223"/>
      <c r="G70" s="223"/>
      <c r="H70" s="223"/>
      <c r="I70" s="223"/>
      <c r="K70" s="223">
        <v>2021</v>
      </c>
      <c r="L70" s="223" t="s">
        <v>387</v>
      </c>
      <c r="M70" s="223" t="s">
        <v>388</v>
      </c>
      <c r="N70" s="224">
        <v>0</v>
      </c>
      <c r="O70" s="224">
        <v>0</v>
      </c>
      <c r="P70" s="224">
        <v>0</v>
      </c>
      <c r="Q70" s="224">
        <v>158073.06447513687</v>
      </c>
      <c r="R70" s="223"/>
      <c r="S70" s="223"/>
    </row>
    <row r="71" spans="2:19" x14ac:dyDescent="0.2">
      <c r="B71" s="223">
        <v>2024</v>
      </c>
      <c r="C71" s="223" t="s">
        <v>77</v>
      </c>
      <c r="D71" s="223"/>
      <c r="E71" s="223"/>
      <c r="F71" s="223"/>
      <c r="G71" s="223"/>
      <c r="H71" s="223"/>
      <c r="I71" s="223"/>
      <c r="K71" s="223">
        <v>2021</v>
      </c>
      <c r="L71" s="223" t="s">
        <v>387</v>
      </c>
      <c r="M71" s="223" t="s">
        <v>280</v>
      </c>
      <c r="N71" s="224">
        <v>0</v>
      </c>
      <c r="O71" s="224">
        <v>0</v>
      </c>
      <c r="P71" s="224">
        <v>0</v>
      </c>
      <c r="Q71" s="224">
        <v>51876.937945999998</v>
      </c>
      <c r="R71" s="223"/>
      <c r="S71" s="223"/>
    </row>
    <row r="72" spans="2:19" x14ac:dyDescent="0.2">
      <c r="B72" s="223">
        <v>2024</v>
      </c>
      <c r="C72" s="223" t="s">
        <v>78</v>
      </c>
      <c r="D72" s="223"/>
      <c r="E72" s="223"/>
      <c r="F72" s="223"/>
      <c r="G72" s="223"/>
      <c r="H72" s="223"/>
      <c r="I72" s="223"/>
      <c r="K72" s="223">
        <v>2021</v>
      </c>
      <c r="L72" s="223" t="s">
        <v>389</v>
      </c>
      <c r="M72" s="223" t="s">
        <v>388</v>
      </c>
      <c r="N72" s="224">
        <v>24355.425062129481</v>
      </c>
      <c r="O72" s="224">
        <v>144735.82248619359</v>
      </c>
      <c r="P72" s="224">
        <v>2470.9755118356088</v>
      </c>
      <c r="Q72" s="224">
        <v>0</v>
      </c>
      <c r="R72" s="223"/>
      <c r="S72" s="223"/>
    </row>
    <row r="73" spans="2:19" x14ac:dyDescent="0.2">
      <c r="B73" s="223">
        <v>2024</v>
      </c>
      <c r="C73" s="223" t="s">
        <v>81</v>
      </c>
      <c r="D73" s="223"/>
      <c r="E73" s="223"/>
      <c r="F73" s="223"/>
      <c r="G73" s="223"/>
      <c r="H73" s="223"/>
      <c r="I73" s="223"/>
      <c r="K73" s="223">
        <v>2021</v>
      </c>
      <c r="L73" s="223" t="s">
        <v>389</v>
      </c>
      <c r="M73" s="223" t="s">
        <v>280</v>
      </c>
      <c r="N73" s="224">
        <v>70129.442931973012</v>
      </c>
      <c r="O73" s="224">
        <v>205575.71926127173</v>
      </c>
      <c r="P73" s="224">
        <v>8980.4062567552501</v>
      </c>
      <c r="Q73" s="224">
        <v>0</v>
      </c>
      <c r="R73" s="223"/>
      <c r="S73" s="223"/>
    </row>
    <row r="74" spans="2:19" x14ac:dyDescent="0.2">
      <c r="B74" s="223">
        <v>2024</v>
      </c>
      <c r="C74" s="223" t="s">
        <v>233</v>
      </c>
      <c r="D74" s="223"/>
      <c r="E74" s="223"/>
      <c r="F74" s="223"/>
      <c r="G74" s="223"/>
      <c r="H74" s="223"/>
      <c r="I74" s="223"/>
      <c r="K74" s="223">
        <v>2021</v>
      </c>
      <c r="L74" s="223" t="s">
        <v>390</v>
      </c>
      <c r="M74" s="223" t="s">
        <v>388</v>
      </c>
      <c r="N74" s="224">
        <v>12827.05037676495</v>
      </c>
      <c r="O74" s="224">
        <v>47164.962891442381</v>
      </c>
      <c r="P74" s="224">
        <v>3859.0624009067806</v>
      </c>
      <c r="Q74" s="224">
        <v>38907.868639380271</v>
      </c>
      <c r="R74" s="223"/>
      <c r="S74" s="223"/>
    </row>
    <row r="75" spans="2:19" x14ac:dyDescent="0.2">
      <c r="B75" s="223">
        <v>2024</v>
      </c>
      <c r="C75" s="223" t="s">
        <v>234</v>
      </c>
      <c r="D75" s="223"/>
      <c r="E75" s="223"/>
      <c r="F75" s="223"/>
      <c r="G75" s="223"/>
      <c r="H75" s="223"/>
      <c r="I75" s="223"/>
      <c r="K75" s="223">
        <v>2021</v>
      </c>
      <c r="L75" s="223" t="s">
        <v>390</v>
      </c>
      <c r="M75" s="223" t="s">
        <v>280</v>
      </c>
      <c r="N75" s="224">
        <v>12300.565162195648</v>
      </c>
      <c r="O75" s="224">
        <v>15255.104040281996</v>
      </c>
      <c r="P75" s="224">
        <v>2305.6224992007928</v>
      </c>
      <c r="Q75" s="224">
        <v>7217.2378399999998</v>
      </c>
      <c r="R75" s="223"/>
      <c r="S75" s="223"/>
    </row>
    <row r="76" spans="2:19" x14ac:dyDescent="0.2">
      <c r="B76" s="223">
        <v>2024</v>
      </c>
      <c r="C76" s="223" t="s">
        <v>140</v>
      </c>
      <c r="D76" s="223"/>
      <c r="E76" s="223"/>
      <c r="F76" s="223"/>
      <c r="G76" s="223"/>
      <c r="H76" s="223"/>
      <c r="I76" s="223"/>
      <c r="K76" s="223">
        <v>2021</v>
      </c>
      <c r="L76" s="223" t="s">
        <v>391</v>
      </c>
      <c r="M76" s="223" t="s">
        <v>388</v>
      </c>
      <c r="N76" s="224">
        <v>3.9918646317245727</v>
      </c>
      <c r="O76" s="224">
        <v>11335.225758304807</v>
      </c>
      <c r="P76" s="224">
        <v>15435.160573398847</v>
      </c>
      <c r="Q76" s="224">
        <v>0</v>
      </c>
      <c r="R76" s="223"/>
      <c r="S76" s="223"/>
    </row>
    <row r="77" spans="2:19" x14ac:dyDescent="0.2">
      <c r="B77" s="223">
        <v>2024</v>
      </c>
      <c r="C77" s="223" t="s">
        <v>284</v>
      </c>
      <c r="D77" s="223"/>
      <c r="E77" s="223"/>
      <c r="F77" s="223"/>
      <c r="G77" s="223"/>
      <c r="H77" s="223"/>
      <c r="I77" s="223"/>
      <c r="K77" s="223">
        <v>2021</v>
      </c>
      <c r="L77" s="223" t="s">
        <v>391</v>
      </c>
      <c r="M77" s="223" t="s">
        <v>280</v>
      </c>
      <c r="N77" s="224">
        <v>0</v>
      </c>
      <c r="O77" s="224">
        <v>0</v>
      </c>
      <c r="P77" s="224">
        <v>8396.1209309999995</v>
      </c>
      <c r="Q77" s="224">
        <v>0</v>
      </c>
      <c r="R77" s="223"/>
      <c r="S77" s="223"/>
    </row>
    <row r="78" spans="2:19" x14ac:dyDescent="0.2">
      <c r="B78" s="223">
        <v>2024</v>
      </c>
      <c r="C78" s="223" t="s">
        <v>125</v>
      </c>
      <c r="D78" s="223"/>
      <c r="E78" s="223"/>
      <c r="F78" s="223"/>
      <c r="G78" s="223"/>
      <c r="H78" s="223"/>
      <c r="I78" s="223"/>
      <c r="K78" s="223">
        <v>2021</v>
      </c>
      <c r="L78" s="223" t="s">
        <v>392</v>
      </c>
      <c r="M78" s="223" t="s">
        <v>388</v>
      </c>
      <c r="N78" s="224">
        <v>0</v>
      </c>
      <c r="O78" s="224">
        <v>0</v>
      </c>
      <c r="P78" s="224">
        <v>0</v>
      </c>
      <c r="Q78" s="224">
        <v>1436.1371424873162</v>
      </c>
      <c r="R78" s="223"/>
      <c r="S78" s="223"/>
    </row>
    <row r="79" spans="2:19" x14ac:dyDescent="0.2">
      <c r="B79" s="223">
        <v>2024</v>
      </c>
      <c r="C79" s="226" t="s">
        <v>92</v>
      </c>
      <c r="D79" s="226"/>
      <c r="E79" s="226"/>
      <c r="F79" s="226"/>
      <c r="G79" s="226"/>
      <c r="H79" s="226"/>
      <c r="I79" s="226"/>
      <c r="K79" s="223">
        <v>2021</v>
      </c>
      <c r="L79" s="223" t="s">
        <v>392</v>
      </c>
      <c r="M79" s="223" t="s">
        <v>280</v>
      </c>
      <c r="N79" s="224">
        <v>13119.151950378282</v>
      </c>
      <c r="O79" s="224">
        <v>39223.444546933955</v>
      </c>
      <c r="P79" s="224">
        <v>6050.1286446877621</v>
      </c>
      <c r="Q79" s="224">
        <v>124424.36943599999</v>
      </c>
      <c r="R79" s="223"/>
      <c r="S79" s="223"/>
    </row>
    <row r="80" spans="2:19" x14ac:dyDescent="0.2">
      <c r="B80" s="223">
        <v>2025</v>
      </c>
      <c r="C80" s="223" t="s">
        <v>225</v>
      </c>
      <c r="D80" s="223"/>
      <c r="E80" s="223"/>
      <c r="F80" s="223"/>
      <c r="G80" s="223"/>
      <c r="H80" s="223"/>
      <c r="I80" s="223"/>
      <c r="K80" s="223">
        <v>2021</v>
      </c>
      <c r="L80" s="223" t="s">
        <v>393</v>
      </c>
      <c r="M80" s="223" t="s">
        <v>388</v>
      </c>
      <c r="N80" s="224">
        <v>157.24021424808552</v>
      </c>
      <c r="O80" s="224">
        <v>19488.886726395576</v>
      </c>
      <c r="P80" s="224">
        <v>141.29393228147978</v>
      </c>
      <c r="Q80" s="224">
        <v>9125.7786598949897</v>
      </c>
      <c r="R80" s="223"/>
      <c r="S80" s="223"/>
    </row>
    <row r="81" spans="2:19" x14ac:dyDescent="0.2">
      <c r="B81" s="223">
        <v>2025</v>
      </c>
      <c r="C81" s="223" t="s">
        <v>77</v>
      </c>
      <c r="D81" s="223"/>
      <c r="E81" s="223"/>
      <c r="F81" s="223"/>
      <c r="G81" s="223"/>
      <c r="H81" s="223"/>
      <c r="I81" s="223"/>
      <c r="K81" s="223">
        <v>2021</v>
      </c>
      <c r="L81" s="223" t="s">
        <v>393</v>
      </c>
      <c r="M81" s="223" t="s">
        <v>280</v>
      </c>
      <c r="N81" s="224">
        <v>11042.7897986671</v>
      </c>
      <c r="O81" s="224">
        <v>13230.563877184499</v>
      </c>
      <c r="P81" s="224">
        <v>3196.7510241484001</v>
      </c>
      <c r="Q81" s="224">
        <v>28577.018144000001</v>
      </c>
      <c r="R81" s="223"/>
      <c r="S81" s="223"/>
    </row>
    <row r="82" spans="2:19" x14ac:dyDescent="0.2">
      <c r="B82" s="223">
        <v>2025</v>
      </c>
      <c r="C82" s="223" t="s">
        <v>78</v>
      </c>
      <c r="D82" s="223"/>
      <c r="E82" s="223"/>
      <c r="F82" s="223"/>
      <c r="G82" s="223"/>
      <c r="H82" s="223"/>
      <c r="I82" s="223"/>
      <c r="K82" s="223">
        <v>2021</v>
      </c>
      <c r="L82" s="223" t="s">
        <v>394</v>
      </c>
      <c r="M82" s="223" t="s">
        <v>388</v>
      </c>
      <c r="N82" s="224">
        <v>0</v>
      </c>
      <c r="O82" s="224">
        <v>0</v>
      </c>
      <c r="P82" s="224">
        <v>0</v>
      </c>
      <c r="Q82" s="224">
        <v>3202.8738192609317</v>
      </c>
      <c r="R82" s="223"/>
      <c r="S82" s="223"/>
    </row>
    <row r="83" spans="2:19" x14ac:dyDescent="0.2">
      <c r="B83" s="223">
        <v>2025</v>
      </c>
      <c r="C83" s="223" t="s">
        <v>81</v>
      </c>
      <c r="D83" s="223"/>
      <c r="E83" s="223"/>
      <c r="F83" s="223"/>
      <c r="G83" s="223"/>
      <c r="H83" s="223"/>
      <c r="I83" s="223"/>
      <c r="K83" s="223">
        <v>2021</v>
      </c>
      <c r="L83" s="223" t="s">
        <v>394</v>
      </c>
      <c r="M83" s="223" t="s">
        <v>280</v>
      </c>
      <c r="N83" s="224">
        <v>0</v>
      </c>
      <c r="O83" s="224">
        <v>6524.9101090000004</v>
      </c>
      <c r="P83" s="224">
        <v>0</v>
      </c>
      <c r="Q83" s="224">
        <v>69334.138800000001</v>
      </c>
      <c r="R83" s="223"/>
      <c r="S83" s="223"/>
    </row>
    <row r="84" spans="2:19" x14ac:dyDescent="0.2">
      <c r="B84" s="223">
        <v>2025</v>
      </c>
      <c r="C84" s="223" t="s">
        <v>233</v>
      </c>
      <c r="D84" s="223"/>
      <c r="E84" s="223"/>
      <c r="F84" s="223"/>
      <c r="G84" s="223"/>
      <c r="H84" s="223"/>
      <c r="I84" s="223"/>
      <c r="K84" s="223">
        <v>2021</v>
      </c>
      <c r="L84" s="223" t="s">
        <v>395</v>
      </c>
      <c r="M84" s="223" t="s">
        <v>388</v>
      </c>
      <c r="N84" s="224">
        <v>-32.884555840130105</v>
      </c>
      <c r="O84" s="224">
        <v>5568.583208899091</v>
      </c>
      <c r="P84" s="224">
        <v>402.93788696162568</v>
      </c>
      <c r="Q84" s="224">
        <v>18228.318869661845</v>
      </c>
      <c r="R84" s="223"/>
      <c r="S84" s="223"/>
    </row>
    <row r="85" spans="2:19" x14ac:dyDescent="0.2">
      <c r="B85" s="223">
        <v>2025</v>
      </c>
      <c r="C85" s="223" t="s">
        <v>234</v>
      </c>
      <c r="D85" s="223"/>
      <c r="E85" s="223"/>
      <c r="F85" s="223"/>
      <c r="G85" s="223"/>
      <c r="H85" s="223"/>
      <c r="I85" s="223"/>
      <c r="K85" s="223">
        <v>2021</v>
      </c>
      <c r="L85" s="223" t="s">
        <v>395</v>
      </c>
      <c r="M85" s="223" t="s">
        <v>280</v>
      </c>
      <c r="N85" s="224">
        <v>11906.856119559792</v>
      </c>
      <c r="O85" s="224">
        <v>34055.986636384572</v>
      </c>
      <c r="P85" s="224">
        <v>10231.26035305563</v>
      </c>
      <c r="Q85" s="224">
        <v>15916.442214000001</v>
      </c>
      <c r="R85" s="223"/>
      <c r="S85" s="223"/>
    </row>
    <row r="86" spans="2:19" x14ac:dyDescent="0.2">
      <c r="B86" s="223">
        <v>2025</v>
      </c>
      <c r="C86" s="223" t="s">
        <v>140</v>
      </c>
      <c r="D86" s="223"/>
      <c r="E86" s="223"/>
      <c r="F86" s="223"/>
      <c r="G86" s="223"/>
      <c r="H86" s="223"/>
      <c r="I86" s="223"/>
      <c r="K86" s="223">
        <v>2021</v>
      </c>
      <c r="L86" s="223" t="s">
        <v>396</v>
      </c>
      <c r="M86" s="223" t="s">
        <v>388</v>
      </c>
      <c r="N86" s="224">
        <v>586.62396167374141</v>
      </c>
      <c r="O86" s="224">
        <v>2044.6989933240443</v>
      </c>
      <c r="P86" s="224">
        <v>868.13347295185383</v>
      </c>
      <c r="Q86" s="224">
        <v>8557.3966128959855</v>
      </c>
      <c r="R86" s="223"/>
      <c r="S86" s="223"/>
    </row>
    <row r="87" spans="2:19" x14ac:dyDescent="0.2">
      <c r="B87" s="223">
        <v>2025</v>
      </c>
      <c r="C87" s="223" t="s">
        <v>284</v>
      </c>
      <c r="D87" s="223"/>
      <c r="E87" s="223"/>
      <c r="F87" s="223"/>
      <c r="G87" s="223"/>
      <c r="H87" s="223"/>
      <c r="I87" s="223"/>
      <c r="K87" s="223">
        <v>2021</v>
      </c>
      <c r="L87" s="223" t="s">
        <v>396</v>
      </c>
      <c r="M87" s="223" t="s">
        <v>280</v>
      </c>
      <c r="N87" s="224">
        <v>9642.3967390258949</v>
      </c>
      <c r="O87" s="224">
        <v>22182.688525855257</v>
      </c>
      <c r="P87" s="224">
        <v>5928.5697001188455</v>
      </c>
      <c r="Q87" s="224">
        <v>75906.690788000007</v>
      </c>
      <c r="R87" s="223"/>
      <c r="S87" s="223"/>
    </row>
    <row r="88" spans="2:19" x14ac:dyDescent="0.2">
      <c r="B88" s="223">
        <v>2025</v>
      </c>
      <c r="C88" s="223" t="s">
        <v>125</v>
      </c>
      <c r="D88" s="223"/>
      <c r="E88" s="223"/>
      <c r="F88" s="223"/>
      <c r="G88" s="223"/>
      <c r="H88" s="223"/>
      <c r="I88" s="223"/>
      <c r="K88" s="223">
        <v>2021</v>
      </c>
      <c r="L88" s="223" t="s">
        <v>397</v>
      </c>
      <c r="M88" s="223" t="s">
        <v>388</v>
      </c>
      <c r="N88" s="224">
        <v>-123.02916862692211</v>
      </c>
      <c r="O88" s="224">
        <v>3567.2528130106684</v>
      </c>
      <c r="P88" s="224">
        <v>286.10594155161232</v>
      </c>
      <c r="Q88" s="224">
        <v>56653.161724872822</v>
      </c>
      <c r="R88" s="223"/>
      <c r="S88" s="223"/>
    </row>
    <row r="89" spans="2:19" x14ac:dyDescent="0.2">
      <c r="B89" s="223">
        <v>2025</v>
      </c>
      <c r="C89" s="226" t="s">
        <v>92</v>
      </c>
      <c r="D89" s="226"/>
      <c r="E89" s="226"/>
      <c r="F89" s="226"/>
      <c r="G89" s="226"/>
      <c r="H89" s="226"/>
      <c r="I89" s="226"/>
      <c r="K89" s="223">
        <v>2021</v>
      </c>
      <c r="L89" s="223" t="s">
        <v>397</v>
      </c>
      <c r="M89" s="223" t="s">
        <v>280</v>
      </c>
      <c r="N89" s="224">
        <v>0</v>
      </c>
      <c r="O89" s="224">
        <v>666.98630600000001</v>
      </c>
      <c r="P89" s="224">
        <v>0</v>
      </c>
      <c r="Q89" s="224">
        <v>6212.7037529999998</v>
      </c>
      <c r="R89" s="223"/>
      <c r="S89" s="223"/>
    </row>
    <row r="90" spans="2:19" x14ac:dyDescent="0.2">
      <c r="B90" s="223">
        <v>2026</v>
      </c>
      <c r="C90" s="223" t="s">
        <v>225</v>
      </c>
      <c r="D90" s="223"/>
      <c r="E90" s="223"/>
      <c r="F90" s="223"/>
      <c r="G90" s="223"/>
      <c r="H90" s="223"/>
      <c r="I90" s="223"/>
      <c r="K90" s="223">
        <v>2022</v>
      </c>
      <c r="L90" s="223" t="s">
        <v>387</v>
      </c>
      <c r="M90" s="223" t="s">
        <v>388</v>
      </c>
      <c r="N90" s="224">
        <v>0</v>
      </c>
      <c r="O90" s="224">
        <v>0</v>
      </c>
      <c r="P90" s="224">
        <v>0</v>
      </c>
      <c r="Q90" s="224">
        <v>234142.83590260096</v>
      </c>
      <c r="R90" s="223"/>
      <c r="S90" s="223"/>
    </row>
    <row r="91" spans="2:19" x14ac:dyDescent="0.2">
      <c r="B91" s="223">
        <v>2026</v>
      </c>
      <c r="C91" s="223" t="s">
        <v>77</v>
      </c>
      <c r="D91" s="223"/>
      <c r="E91" s="223"/>
      <c r="F91" s="223"/>
      <c r="G91" s="223"/>
      <c r="H91" s="223"/>
      <c r="I91" s="223"/>
      <c r="K91" s="223">
        <v>2022</v>
      </c>
      <c r="L91" s="223" t="s">
        <v>387</v>
      </c>
      <c r="M91" s="223" t="s">
        <v>280</v>
      </c>
      <c r="N91" s="224">
        <v>0</v>
      </c>
      <c r="O91" s="224">
        <v>0</v>
      </c>
      <c r="P91" s="224">
        <v>0</v>
      </c>
      <c r="Q91" s="224">
        <v>52720.300569999999</v>
      </c>
      <c r="R91" s="223"/>
      <c r="S91" s="223"/>
    </row>
    <row r="92" spans="2:19" x14ac:dyDescent="0.2">
      <c r="B92" s="223">
        <v>2026</v>
      </c>
      <c r="C92" s="223" t="s">
        <v>78</v>
      </c>
      <c r="D92" s="223"/>
      <c r="E92" s="223"/>
      <c r="F92" s="223"/>
      <c r="G92" s="223"/>
      <c r="H92" s="223"/>
      <c r="I92" s="223"/>
      <c r="K92" s="223">
        <v>2022</v>
      </c>
      <c r="L92" s="223" t="s">
        <v>389</v>
      </c>
      <c r="M92" s="223" t="s">
        <v>388</v>
      </c>
      <c r="N92" s="224">
        <v>34840.543854737276</v>
      </c>
      <c r="O92" s="224">
        <v>168019.80091539701</v>
      </c>
      <c r="P92" s="224">
        <v>3613.048080259442</v>
      </c>
      <c r="Q92" s="224">
        <v>0</v>
      </c>
      <c r="R92" s="223"/>
      <c r="S92" s="223"/>
    </row>
    <row r="93" spans="2:19" x14ac:dyDescent="0.2">
      <c r="B93" s="223">
        <v>2026</v>
      </c>
      <c r="C93" s="223" t="s">
        <v>81</v>
      </c>
      <c r="D93" s="223"/>
      <c r="E93" s="223"/>
      <c r="F93" s="223"/>
      <c r="G93" s="223"/>
      <c r="H93" s="223"/>
      <c r="I93" s="223"/>
      <c r="K93" s="223">
        <v>2022</v>
      </c>
      <c r="L93" s="223" t="s">
        <v>389</v>
      </c>
      <c r="M93" s="223" t="s">
        <v>280</v>
      </c>
      <c r="N93" s="224">
        <v>71737.788105285596</v>
      </c>
      <c r="O93" s="224">
        <v>210290.38263233047</v>
      </c>
      <c r="P93" s="224">
        <v>9186.3624493839143</v>
      </c>
      <c r="Q93" s="224">
        <v>0</v>
      </c>
      <c r="R93" s="223"/>
      <c r="S93" s="223"/>
    </row>
    <row r="94" spans="2:19" x14ac:dyDescent="0.2">
      <c r="B94" s="223">
        <v>2026</v>
      </c>
      <c r="C94" s="223" t="s">
        <v>233</v>
      </c>
      <c r="D94" s="223"/>
      <c r="E94" s="223"/>
      <c r="F94" s="223"/>
      <c r="G94" s="223"/>
      <c r="H94" s="223"/>
      <c r="I94" s="223"/>
      <c r="K94" s="223">
        <v>2022</v>
      </c>
      <c r="L94" s="223" t="s">
        <v>390</v>
      </c>
      <c r="M94" s="223" t="s">
        <v>388</v>
      </c>
      <c r="N94" s="224">
        <v>20015.743420272647</v>
      </c>
      <c r="O94" s="224">
        <v>50732.066506572832</v>
      </c>
      <c r="P94" s="224">
        <v>8548.5851672346907</v>
      </c>
      <c r="Q94" s="224">
        <v>55573.430081056402</v>
      </c>
      <c r="R94" s="223"/>
      <c r="S94" s="223"/>
    </row>
    <row r="95" spans="2:19" x14ac:dyDescent="0.2">
      <c r="B95" s="223">
        <v>2026</v>
      </c>
      <c r="C95" s="223" t="s">
        <v>234</v>
      </c>
      <c r="D95" s="223"/>
      <c r="E95" s="223"/>
      <c r="F95" s="223"/>
      <c r="G95" s="223"/>
      <c r="H95" s="223"/>
      <c r="I95" s="223"/>
      <c r="K95" s="223">
        <v>2022</v>
      </c>
      <c r="L95" s="223" t="s">
        <v>390</v>
      </c>
      <c r="M95" s="223" t="s">
        <v>280</v>
      </c>
      <c r="N95" s="224">
        <v>12587.838621294417</v>
      </c>
      <c r="O95" s="224">
        <v>15611.379255995835</v>
      </c>
      <c r="P95" s="224">
        <v>2359.4691429921691</v>
      </c>
      <c r="Q95" s="224">
        <v>7292.248458</v>
      </c>
      <c r="R95" s="223"/>
      <c r="S95" s="223"/>
    </row>
    <row r="96" spans="2:19" x14ac:dyDescent="0.2">
      <c r="B96" s="223">
        <v>2026</v>
      </c>
      <c r="C96" s="223" t="s">
        <v>140</v>
      </c>
      <c r="D96" s="223"/>
      <c r="E96" s="223"/>
      <c r="F96" s="223"/>
      <c r="G96" s="223"/>
      <c r="H96" s="223"/>
      <c r="I96" s="223"/>
      <c r="K96" s="223">
        <v>2022</v>
      </c>
      <c r="L96" s="223" t="s">
        <v>391</v>
      </c>
      <c r="M96" s="223" t="s">
        <v>388</v>
      </c>
      <c r="N96" s="224">
        <v>3.8721086927728354</v>
      </c>
      <c r="O96" s="224">
        <v>10995.168985555661</v>
      </c>
      <c r="P96" s="224">
        <v>18991.074272894097</v>
      </c>
      <c r="Q96" s="224">
        <v>0</v>
      </c>
      <c r="R96" s="223"/>
      <c r="S96" s="223"/>
    </row>
    <row r="97" spans="2:19" x14ac:dyDescent="0.2">
      <c r="B97" s="223">
        <v>2026</v>
      </c>
      <c r="C97" s="223" t="s">
        <v>284</v>
      </c>
      <c r="D97" s="223"/>
      <c r="E97" s="223"/>
      <c r="F97" s="223"/>
      <c r="G97" s="223"/>
      <c r="H97" s="223"/>
      <c r="I97" s="223"/>
      <c r="K97" s="223">
        <v>2022</v>
      </c>
      <c r="L97" s="223" t="s">
        <v>391</v>
      </c>
      <c r="M97" s="223" t="s">
        <v>280</v>
      </c>
      <c r="N97" s="224">
        <v>0</v>
      </c>
      <c r="O97" s="224">
        <v>0</v>
      </c>
      <c r="P97" s="224">
        <v>8581.6201619999993</v>
      </c>
      <c r="Q97" s="224">
        <v>0</v>
      </c>
      <c r="R97" s="223"/>
      <c r="S97" s="223"/>
    </row>
    <row r="98" spans="2:19" x14ac:dyDescent="0.2">
      <c r="B98" s="223">
        <v>2026</v>
      </c>
      <c r="C98" s="223" t="s">
        <v>125</v>
      </c>
      <c r="D98" s="223"/>
      <c r="E98" s="223"/>
      <c r="F98" s="223"/>
      <c r="G98" s="223"/>
      <c r="H98" s="223"/>
      <c r="I98" s="223"/>
      <c r="K98" s="223">
        <v>2022</v>
      </c>
      <c r="L98" s="223" t="s">
        <v>392</v>
      </c>
      <c r="M98" s="223" t="s">
        <v>388</v>
      </c>
      <c r="N98" s="224">
        <v>0</v>
      </c>
      <c r="O98" s="224">
        <v>0</v>
      </c>
      <c r="P98" s="224">
        <v>0</v>
      </c>
      <c r="Q98" s="224">
        <v>1659.990459289007</v>
      </c>
      <c r="R98" s="223"/>
      <c r="S98" s="223"/>
    </row>
    <row r="99" spans="2:19" x14ac:dyDescent="0.2">
      <c r="B99" s="223">
        <v>2026</v>
      </c>
      <c r="C99" s="226" t="s">
        <v>92</v>
      </c>
      <c r="D99" s="226"/>
      <c r="E99" s="226"/>
      <c r="F99" s="226"/>
      <c r="G99" s="226"/>
      <c r="H99" s="226"/>
      <c r="I99" s="226"/>
      <c r="K99" s="223">
        <v>2022</v>
      </c>
      <c r="L99" s="223" t="s">
        <v>392</v>
      </c>
      <c r="M99" s="223" t="s">
        <v>280</v>
      </c>
      <c r="N99" s="224">
        <v>13471.009218081897</v>
      </c>
      <c r="O99" s="224">
        <v>40275.422150395629</v>
      </c>
      <c r="P99" s="224">
        <v>6212.3938385224765</v>
      </c>
      <c r="Q99" s="224">
        <v>124981.88078599999</v>
      </c>
      <c r="R99" s="223"/>
      <c r="S99" s="223"/>
    </row>
    <row r="100" spans="2:19" x14ac:dyDescent="0.2">
      <c r="B100" s="223">
        <v>2027</v>
      </c>
      <c r="C100" s="223" t="s">
        <v>225</v>
      </c>
      <c r="D100" s="223"/>
      <c r="E100" s="223"/>
      <c r="F100" s="223"/>
      <c r="G100" s="223"/>
      <c r="H100" s="223"/>
      <c r="I100" s="223"/>
      <c r="K100" s="223">
        <v>2022</v>
      </c>
      <c r="L100" s="223" t="s">
        <v>393</v>
      </c>
      <c r="M100" s="223" t="s">
        <v>388</v>
      </c>
      <c r="N100" s="224">
        <v>2540.1170691008056</v>
      </c>
      <c r="O100" s="224">
        <v>25306.870794707043</v>
      </c>
      <c r="P100" s="224">
        <v>255.91578203056918</v>
      </c>
      <c r="Q100" s="224">
        <v>11378.895645475712</v>
      </c>
      <c r="R100" s="223"/>
      <c r="S100" s="223"/>
    </row>
    <row r="101" spans="2:19" x14ac:dyDescent="0.2">
      <c r="B101" s="223">
        <v>2027</v>
      </c>
      <c r="C101" s="223" t="s">
        <v>77</v>
      </c>
      <c r="D101" s="223"/>
      <c r="E101" s="223"/>
      <c r="F101" s="223"/>
      <c r="G101" s="223"/>
      <c r="H101" s="223"/>
      <c r="I101" s="223"/>
      <c r="K101" s="223">
        <v>2022</v>
      </c>
      <c r="L101" s="223" t="s">
        <v>393</v>
      </c>
      <c r="M101" s="223" t="s">
        <v>280</v>
      </c>
      <c r="N101" s="224">
        <v>11308.468726664552</v>
      </c>
      <c r="O101" s="224">
        <v>13548.878550539641</v>
      </c>
      <c r="P101" s="224">
        <v>3273.6617867958084</v>
      </c>
      <c r="Q101" s="224">
        <v>28821.309481</v>
      </c>
      <c r="R101" s="223"/>
      <c r="S101" s="223"/>
    </row>
    <row r="102" spans="2:19" x14ac:dyDescent="0.2">
      <c r="B102" s="223">
        <v>2027</v>
      </c>
      <c r="C102" s="223" t="s">
        <v>78</v>
      </c>
      <c r="D102" s="223"/>
      <c r="E102" s="223"/>
      <c r="F102" s="223"/>
      <c r="G102" s="223"/>
      <c r="H102" s="223"/>
      <c r="I102" s="223"/>
      <c r="K102" s="223">
        <v>2022</v>
      </c>
      <c r="L102" s="223" t="s">
        <v>394</v>
      </c>
      <c r="M102" s="223" t="s">
        <v>388</v>
      </c>
      <c r="N102" s="224">
        <v>0</v>
      </c>
      <c r="O102" s="224">
        <v>0</v>
      </c>
      <c r="P102" s="224">
        <v>0</v>
      </c>
      <c r="Q102" s="224">
        <v>8766.6628549293982</v>
      </c>
      <c r="R102" s="223"/>
      <c r="S102" s="223"/>
    </row>
    <row r="103" spans="2:19" x14ac:dyDescent="0.2">
      <c r="B103" s="223">
        <v>2027</v>
      </c>
      <c r="C103" s="223" t="s">
        <v>81</v>
      </c>
      <c r="D103" s="223"/>
      <c r="E103" s="223"/>
      <c r="F103" s="223"/>
      <c r="G103" s="223"/>
      <c r="H103" s="223"/>
      <c r="I103" s="223"/>
      <c r="K103" s="223">
        <v>2022</v>
      </c>
      <c r="L103" s="223" t="s">
        <v>394</v>
      </c>
      <c r="M103" s="223" t="s">
        <v>280</v>
      </c>
      <c r="N103" s="224">
        <v>0</v>
      </c>
      <c r="O103" s="224">
        <v>6716.491282</v>
      </c>
      <c r="P103" s="224">
        <v>0</v>
      </c>
      <c r="Q103" s="224">
        <v>70022.411903</v>
      </c>
      <c r="R103" s="223"/>
      <c r="S103" s="223"/>
    </row>
    <row r="104" spans="2:19" x14ac:dyDescent="0.2">
      <c r="B104" s="223">
        <v>2027</v>
      </c>
      <c r="C104" s="223" t="s">
        <v>233</v>
      </c>
      <c r="D104" s="223"/>
      <c r="E104" s="223"/>
      <c r="F104" s="223"/>
      <c r="G104" s="223"/>
      <c r="H104" s="223"/>
      <c r="I104" s="223"/>
      <c r="K104" s="223">
        <v>2022</v>
      </c>
      <c r="L104" s="223" t="s">
        <v>395</v>
      </c>
      <c r="M104" s="223" t="s">
        <v>388</v>
      </c>
      <c r="N104" s="224">
        <v>35.034499122911882</v>
      </c>
      <c r="O104" s="224">
        <v>7167.9290019089967</v>
      </c>
      <c r="P104" s="224">
        <v>679.44068345722485</v>
      </c>
      <c r="Q104" s="224">
        <v>27215.546287446774</v>
      </c>
      <c r="R104" s="223"/>
      <c r="S104" s="223"/>
    </row>
    <row r="105" spans="2:19" x14ac:dyDescent="0.2">
      <c r="B105" s="223">
        <v>2027</v>
      </c>
      <c r="C105" s="223" t="s">
        <v>234</v>
      </c>
      <c r="D105" s="223"/>
      <c r="E105" s="223"/>
      <c r="F105" s="223"/>
      <c r="G105" s="223"/>
      <c r="H105" s="223"/>
      <c r="I105" s="223"/>
      <c r="K105" s="223">
        <v>2022</v>
      </c>
      <c r="L105" s="223" t="s">
        <v>395</v>
      </c>
      <c r="M105" s="223" t="s">
        <v>280</v>
      </c>
      <c r="N105" s="224">
        <v>12262.964268381518</v>
      </c>
      <c r="O105" s="224">
        <v>35074.52706683943</v>
      </c>
      <c r="P105" s="224">
        <v>10537.25507977905</v>
      </c>
      <c r="Q105" s="224">
        <v>15969.152378000001</v>
      </c>
      <c r="R105" s="223"/>
      <c r="S105" s="223"/>
    </row>
    <row r="106" spans="2:19" x14ac:dyDescent="0.2">
      <c r="B106" s="223">
        <v>2027</v>
      </c>
      <c r="C106" s="223" t="s">
        <v>140</v>
      </c>
      <c r="D106" s="223"/>
      <c r="E106" s="223"/>
      <c r="F106" s="223"/>
      <c r="G106" s="223"/>
      <c r="H106" s="223"/>
      <c r="I106" s="223"/>
      <c r="K106" s="223">
        <v>2022</v>
      </c>
      <c r="L106" s="223" t="s">
        <v>396</v>
      </c>
      <c r="M106" s="223" t="s">
        <v>388</v>
      </c>
      <c r="N106" s="224">
        <v>802.93768271685121</v>
      </c>
      <c r="O106" s="224">
        <v>2521.4827111580662</v>
      </c>
      <c r="P106" s="224">
        <v>985.90933469406218</v>
      </c>
      <c r="Q106" s="224">
        <v>9812.2455352540455</v>
      </c>
      <c r="R106" s="223"/>
      <c r="S106" s="223"/>
    </row>
    <row r="107" spans="2:19" x14ac:dyDescent="0.2">
      <c r="B107" s="223">
        <v>2027</v>
      </c>
      <c r="C107" s="223" t="s">
        <v>284</v>
      </c>
      <c r="D107" s="223"/>
      <c r="E107" s="223"/>
      <c r="F107" s="223"/>
      <c r="G107" s="223"/>
      <c r="H107" s="223"/>
      <c r="I107" s="223"/>
      <c r="K107" s="223">
        <v>2022</v>
      </c>
      <c r="L107" s="223" t="s">
        <v>396</v>
      </c>
      <c r="M107" s="223" t="s">
        <v>280</v>
      </c>
      <c r="N107" s="224">
        <v>9921.7401698598042</v>
      </c>
      <c r="O107" s="224">
        <v>22825.328367965551</v>
      </c>
      <c r="P107" s="224">
        <v>6100.3223301746439</v>
      </c>
      <c r="Q107" s="224">
        <v>76584.827321000004</v>
      </c>
      <c r="R107" s="223"/>
      <c r="S107" s="223"/>
    </row>
    <row r="108" spans="2:19" x14ac:dyDescent="0.2">
      <c r="B108" s="223">
        <v>2027</v>
      </c>
      <c r="C108" s="223" t="s">
        <v>125</v>
      </c>
      <c r="D108" s="223"/>
      <c r="E108" s="223"/>
      <c r="F108" s="223"/>
      <c r="G108" s="223"/>
      <c r="H108" s="223"/>
      <c r="I108" s="223"/>
      <c r="K108" s="223">
        <v>2022</v>
      </c>
      <c r="L108" s="223" t="s">
        <v>397</v>
      </c>
      <c r="M108" s="223" t="s">
        <v>388</v>
      </c>
      <c r="N108" s="224">
        <v>873.05161246519435</v>
      </c>
      <c r="O108" s="224">
        <v>5743.2668982425494</v>
      </c>
      <c r="P108" s="224">
        <v>860.40251631522915</v>
      </c>
      <c r="Q108" s="224">
        <v>77546.819497383374</v>
      </c>
      <c r="R108" s="223"/>
      <c r="S108" s="223"/>
    </row>
    <row r="109" spans="2:19" x14ac:dyDescent="0.2">
      <c r="B109" s="223">
        <v>2027</v>
      </c>
      <c r="C109" s="226" t="s">
        <v>92</v>
      </c>
      <c r="D109" s="226"/>
      <c r="E109" s="226"/>
      <c r="F109" s="226"/>
      <c r="G109" s="226"/>
      <c r="H109" s="226"/>
      <c r="I109" s="226"/>
      <c r="K109" s="223">
        <v>2022</v>
      </c>
      <c r="L109" s="223" t="s">
        <v>397</v>
      </c>
      <c r="M109" s="223" t="s">
        <v>280</v>
      </c>
      <c r="N109" s="224">
        <v>0</v>
      </c>
      <c r="O109" s="224">
        <v>683.20481800000005</v>
      </c>
      <c r="P109" s="224">
        <v>0</v>
      </c>
      <c r="Q109" s="224">
        <v>6325.2196800000002</v>
      </c>
      <c r="R109" s="223"/>
      <c r="S109" s="223"/>
    </row>
    <row r="110" spans="2:19" x14ac:dyDescent="0.2">
      <c r="B110" s="223">
        <v>2028</v>
      </c>
      <c r="C110" s="223" t="s">
        <v>225</v>
      </c>
      <c r="D110" s="223"/>
      <c r="E110" s="223"/>
      <c r="F110" s="223"/>
      <c r="G110" s="223"/>
      <c r="H110" s="223"/>
      <c r="I110" s="223"/>
      <c r="K110" s="223">
        <v>2023</v>
      </c>
      <c r="L110" s="223" t="s">
        <v>387</v>
      </c>
      <c r="M110" s="223" t="s">
        <v>388</v>
      </c>
      <c r="N110" s="224">
        <v>0</v>
      </c>
      <c r="O110" s="224">
        <v>0</v>
      </c>
      <c r="P110" s="224">
        <v>0</v>
      </c>
      <c r="Q110" s="224">
        <v>245849.97769773102</v>
      </c>
      <c r="R110" s="223"/>
      <c r="S110" s="223"/>
    </row>
    <row r="111" spans="2:19" x14ac:dyDescent="0.2">
      <c r="B111" s="223">
        <v>2028</v>
      </c>
      <c r="C111" s="223" t="s">
        <v>77</v>
      </c>
      <c r="D111" s="223"/>
      <c r="E111" s="223"/>
      <c r="F111" s="223"/>
      <c r="G111" s="223"/>
      <c r="H111" s="223"/>
      <c r="I111" s="223"/>
      <c r="K111" s="223">
        <v>2023</v>
      </c>
      <c r="L111" s="223" t="s">
        <v>387</v>
      </c>
      <c r="M111" s="223" t="s">
        <v>280</v>
      </c>
      <c r="N111" s="224">
        <v>0</v>
      </c>
      <c r="O111" s="224">
        <v>0</v>
      </c>
      <c r="P111" s="224">
        <v>0</v>
      </c>
      <c r="Q111" s="224">
        <v>55356.315598500005</v>
      </c>
      <c r="R111" s="223"/>
      <c r="S111" s="223"/>
    </row>
    <row r="112" spans="2:19" x14ac:dyDescent="0.2">
      <c r="B112" s="223">
        <v>2028</v>
      </c>
      <c r="C112" s="223" t="s">
        <v>78</v>
      </c>
      <c r="D112" s="223"/>
      <c r="E112" s="223"/>
      <c r="F112" s="223"/>
      <c r="G112" s="223"/>
      <c r="H112" s="223"/>
      <c r="I112" s="223"/>
      <c r="K112" s="223">
        <v>2023</v>
      </c>
      <c r="L112" s="223" t="s">
        <v>389</v>
      </c>
      <c r="M112" s="223" t="s">
        <v>388</v>
      </c>
      <c r="N112" s="224">
        <v>36582.571047474143</v>
      </c>
      <c r="O112" s="224">
        <v>176420.79096116687</v>
      </c>
      <c r="P112" s="224">
        <v>3793.7004842724141</v>
      </c>
      <c r="Q112" s="224">
        <v>0</v>
      </c>
      <c r="R112" s="223"/>
      <c r="S112" s="223"/>
    </row>
    <row r="113" spans="2:19" x14ac:dyDescent="0.2">
      <c r="B113" s="223">
        <v>2028</v>
      </c>
      <c r="C113" s="223" t="s">
        <v>81</v>
      </c>
      <c r="D113" s="223"/>
      <c r="E113" s="223"/>
      <c r="F113" s="223"/>
      <c r="G113" s="223"/>
      <c r="H113" s="223"/>
      <c r="I113" s="223"/>
      <c r="K113" s="223">
        <v>2023</v>
      </c>
      <c r="L113" s="223" t="s">
        <v>389</v>
      </c>
      <c r="M113" s="223" t="s">
        <v>280</v>
      </c>
      <c r="N113" s="224">
        <v>75324.677510549882</v>
      </c>
      <c r="O113" s="224">
        <v>220804.90176394701</v>
      </c>
      <c r="P113" s="224">
        <v>9645.6805718531105</v>
      </c>
      <c r="Q113" s="224">
        <v>0</v>
      </c>
      <c r="R113" s="223"/>
      <c r="S113" s="223"/>
    </row>
    <row r="114" spans="2:19" x14ac:dyDescent="0.2">
      <c r="B114" s="223">
        <v>2028</v>
      </c>
      <c r="C114" s="223" t="s">
        <v>233</v>
      </c>
      <c r="D114" s="223"/>
      <c r="E114" s="223"/>
      <c r="F114" s="223"/>
      <c r="G114" s="223"/>
      <c r="H114" s="223"/>
      <c r="I114" s="223"/>
      <c r="K114" s="223">
        <v>2023</v>
      </c>
      <c r="L114" s="223" t="s">
        <v>390</v>
      </c>
      <c r="M114" s="223" t="s">
        <v>388</v>
      </c>
      <c r="N114" s="224">
        <v>21016.530591286279</v>
      </c>
      <c r="O114" s="224">
        <v>53268.669831901476</v>
      </c>
      <c r="P114" s="224">
        <v>8976.014425596426</v>
      </c>
      <c r="Q114" s="224">
        <v>58352.101585109223</v>
      </c>
      <c r="R114" s="223"/>
      <c r="S114" s="223"/>
    </row>
    <row r="115" spans="2:19" x14ac:dyDescent="0.2">
      <c r="B115" s="223">
        <v>2028</v>
      </c>
      <c r="C115" s="223" t="s">
        <v>234</v>
      </c>
      <c r="D115" s="223"/>
      <c r="E115" s="223"/>
      <c r="F115" s="223"/>
      <c r="G115" s="223"/>
      <c r="H115" s="223"/>
      <c r="I115" s="223"/>
      <c r="K115" s="223">
        <v>2023</v>
      </c>
      <c r="L115" s="223" t="s">
        <v>390</v>
      </c>
      <c r="M115" s="223" t="s">
        <v>280</v>
      </c>
      <c r="N115" s="224">
        <v>13217.230552359139</v>
      </c>
      <c r="O115" s="224">
        <v>16391.948218795627</v>
      </c>
      <c r="P115" s="224">
        <v>2477.4426001417778</v>
      </c>
      <c r="Q115" s="224">
        <v>7656.8608809000007</v>
      </c>
      <c r="R115" s="223"/>
      <c r="S115" s="223"/>
    </row>
    <row r="116" spans="2:19" x14ac:dyDescent="0.2">
      <c r="B116" s="223">
        <v>2028</v>
      </c>
      <c r="C116" s="223" t="s">
        <v>140</v>
      </c>
      <c r="D116" s="223"/>
      <c r="E116" s="223"/>
      <c r="F116" s="223"/>
      <c r="G116" s="223"/>
      <c r="H116" s="223"/>
      <c r="I116" s="223"/>
      <c r="K116" s="223">
        <v>2023</v>
      </c>
      <c r="L116" s="223" t="s">
        <v>391</v>
      </c>
      <c r="M116" s="223" t="s">
        <v>388</v>
      </c>
      <c r="N116" s="224">
        <v>4.0657141274114776</v>
      </c>
      <c r="O116" s="224">
        <v>11544.927434833446</v>
      </c>
      <c r="P116" s="224">
        <v>19940.627986538802</v>
      </c>
      <c r="Q116" s="224">
        <v>0</v>
      </c>
      <c r="R116" s="223"/>
      <c r="S116" s="223"/>
    </row>
    <row r="117" spans="2:19" x14ac:dyDescent="0.2">
      <c r="B117" s="223">
        <v>2028</v>
      </c>
      <c r="C117" s="223" t="s">
        <v>284</v>
      </c>
      <c r="D117" s="223"/>
      <c r="E117" s="223"/>
      <c r="F117" s="223"/>
      <c r="G117" s="223"/>
      <c r="H117" s="223"/>
      <c r="I117" s="223"/>
      <c r="K117" s="223">
        <v>2023</v>
      </c>
      <c r="L117" s="223" t="s">
        <v>391</v>
      </c>
      <c r="M117" s="223" t="s">
        <v>280</v>
      </c>
      <c r="N117" s="224">
        <v>0</v>
      </c>
      <c r="O117" s="224">
        <v>0</v>
      </c>
      <c r="P117" s="224">
        <v>9010.7011700999992</v>
      </c>
      <c r="Q117" s="224">
        <v>0</v>
      </c>
      <c r="R117" s="223"/>
      <c r="S117" s="223"/>
    </row>
    <row r="118" spans="2:19" x14ac:dyDescent="0.2">
      <c r="B118" s="223">
        <v>2028</v>
      </c>
      <c r="C118" s="223" t="s">
        <v>125</v>
      </c>
      <c r="D118" s="223"/>
      <c r="E118" s="223"/>
      <c r="F118" s="223"/>
      <c r="G118" s="223"/>
      <c r="H118" s="223"/>
      <c r="I118" s="223"/>
      <c r="K118" s="223">
        <v>2023</v>
      </c>
      <c r="L118" s="223" t="s">
        <v>392</v>
      </c>
      <c r="M118" s="223" t="s">
        <v>388</v>
      </c>
      <c r="N118" s="224">
        <v>0</v>
      </c>
      <c r="O118" s="224">
        <v>0</v>
      </c>
      <c r="P118" s="224">
        <v>0</v>
      </c>
      <c r="Q118" s="224">
        <v>1742.9899822534576</v>
      </c>
      <c r="R118" s="223"/>
      <c r="S118" s="223"/>
    </row>
    <row r="119" spans="2:19" x14ac:dyDescent="0.2">
      <c r="B119" s="223">
        <v>2028</v>
      </c>
      <c r="C119" s="226" t="s">
        <v>92</v>
      </c>
      <c r="D119" s="226"/>
      <c r="E119" s="226"/>
      <c r="F119" s="226"/>
      <c r="G119" s="226"/>
      <c r="H119" s="226"/>
      <c r="I119" s="226"/>
      <c r="K119" s="223">
        <v>2023</v>
      </c>
      <c r="L119" s="223" t="s">
        <v>392</v>
      </c>
      <c r="M119" s="223" t="s">
        <v>280</v>
      </c>
      <c r="N119" s="224">
        <v>14144.559678985994</v>
      </c>
      <c r="O119" s="224">
        <v>42289.193257915409</v>
      </c>
      <c r="P119" s="224">
        <v>6523.0135304486002</v>
      </c>
      <c r="Q119" s="224">
        <v>131230.97482529999</v>
      </c>
      <c r="R119" s="223"/>
      <c r="S119" s="223"/>
    </row>
    <row r="120" spans="2:19" x14ac:dyDescent="0.2">
      <c r="B120" s="223">
        <v>2029</v>
      </c>
      <c r="C120" s="223" t="s">
        <v>225</v>
      </c>
      <c r="D120" s="223"/>
      <c r="E120" s="223"/>
      <c r="F120" s="223"/>
      <c r="G120" s="223"/>
      <c r="H120" s="223"/>
      <c r="I120" s="223"/>
      <c r="K120" s="223">
        <v>2023</v>
      </c>
      <c r="L120" s="223" t="s">
        <v>393</v>
      </c>
      <c r="M120" s="223" t="s">
        <v>388</v>
      </c>
      <c r="N120" s="224">
        <v>2667.1229225558459</v>
      </c>
      <c r="O120" s="224">
        <v>26572.214334442397</v>
      </c>
      <c r="P120" s="224">
        <v>268.71157113209767</v>
      </c>
      <c r="Q120" s="224">
        <v>11947.840427749497</v>
      </c>
      <c r="R120" s="223"/>
      <c r="S120" s="223"/>
    </row>
    <row r="121" spans="2:19" x14ac:dyDescent="0.2">
      <c r="B121" s="223">
        <v>2029</v>
      </c>
      <c r="C121" s="223" t="s">
        <v>77</v>
      </c>
      <c r="D121" s="223"/>
      <c r="E121" s="223"/>
      <c r="F121" s="223"/>
      <c r="G121" s="223"/>
      <c r="H121" s="223"/>
      <c r="I121" s="223"/>
      <c r="K121" s="223">
        <v>2023</v>
      </c>
      <c r="L121" s="223" t="s">
        <v>393</v>
      </c>
      <c r="M121" s="223" t="s">
        <v>280</v>
      </c>
      <c r="N121" s="224">
        <v>11873.892162997781</v>
      </c>
      <c r="O121" s="224">
        <v>14226.322478066624</v>
      </c>
      <c r="P121" s="224">
        <v>3437.344876135599</v>
      </c>
      <c r="Q121" s="224">
        <v>30262.374955050003</v>
      </c>
      <c r="R121" s="223"/>
      <c r="S121" s="223"/>
    </row>
    <row r="122" spans="2:19" x14ac:dyDescent="0.2">
      <c r="B122" s="223">
        <v>2029</v>
      </c>
      <c r="C122" s="223" t="s">
        <v>78</v>
      </c>
      <c r="D122" s="223"/>
      <c r="E122" s="223"/>
      <c r="F122" s="223"/>
      <c r="G122" s="223"/>
      <c r="H122" s="223"/>
      <c r="I122" s="223"/>
      <c r="K122" s="223">
        <v>2023</v>
      </c>
      <c r="L122" s="223" t="s">
        <v>394</v>
      </c>
      <c r="M122" s="223" t="s">
        <v>388</v>
      </c>
      <c r="N122" s="224">
        <v>0</v>
      </c>
      <c r="O122" s="224">
        <v>0</v>
      </c>
      <c r="P122" s="224">
        <v>0</v>
      </c>
      <c r="Q122" s="224">
        <v>9204.9959976758691</v>
      </c>
      <c r="R122" s="223"/>
      <c r="S122" s="223"/>
    </row>
    <row r="123" spans="2:19" x14ac:dyDescent="0.2">
      <c r="B123" s="223">
        <v>2029</v>
      </c>
      <c r="C123" s="223" t="s">
        <v>81</v>
      </c>
      <c r="D123" s="223"/>
      <c r="E123" s="223"/>
      <c r="F123" s="223"/>
      <c r="G123" s="223"/>
      <c r="H123" s="223"/>
      <c r="I123" s="223"/>
      <c r="K123" s="223">
        <v>2023</v>
      </c>
      <c r="L123" s="223" t="s">
        <v>394</v>
      </c>
      <c r="M123" s="223" t="s">
        <v>280</v>
      </c>
      <c r="N123" s="224">
        <v>0</v>
      </c>
      <c r="O123" s="224">
        <v>7052.3158461000003</v>
      </c>
      <c r="P123" s="224">
        <v>0</v>
      </c>
      <c r="Q123" s="224">
        <v>73523.532498150002</v>
      </c>
      <c r="R123" s="223"/>
      <c r="S123" s="223"/>
    </row>
    <row r="124" spans="2:19" x14ac:dyDescent="0.2">
      <c r="B124" s="223">
        <v>2029</v>
      </c>
      <c r="C124" s="223" t="s">
        <v>233</v>
      </c>
      <c r="D124" s="223"/>
      <c r="E124" s="223"/>
      <c r="F124" s="223"/>
      <c r="G124" s="223"/>
      <c r="H124" s="223"/>
      <c r="I124" s="223"/>
      <c r="K124" s="223">
        <v>2023</v>
      </c>
      <c r="L124" s="223" t="s">
        <v>395</v>
      </c>
      <c r="M124" s="223" t="s">
        <v>388</v>
      </c>
      <c r="N124" s="224">
        <v>36.786224079057476</v>
      </c>
      <c r="O124" s="224">
        <v>7526.3254520044466</v>
      </c>
      <c r="P124" s="224">
        <v>713.41271763008615</v>
      </c>
      <c r="Q124" s="224">
        <v>28576.323601819113</v>
      </c>
      <c r="R124" s="223"/>
      <c r="S124" s="223"/>
    </row>
    <row r="125" spans="2:19" x14ac:dyDescent="0.2">
      <c r="B125" s="223">
        <v>2029</v>
      </c>
      <c r="C125" s="223" t="s">
        <v>234</v>
      </c>
      <c r="D125" s="223"/>
      <c r="E125" s="223"/>
      <c r="F125" s="223"/>
      <c r="G125" s="223"/>
      <c r="H125" s="223"/>
      <c r="I125" s="223"/>
      <c r="K125" s="223">
        <v>2023</v>
      </c>
      <c r="L125" s="223" t="s">
        <v>395</v>
      </c>
      <c r="M125" s="223" t="s">
        <v>280</v>
      </c>
      <c r="N125" s="224">
        <v>12876.112481800594</v>
      </c>
      <c r="O125" s="224">
        <v>36828.253420181405</v>
      </c>
      <c r="P125" s="224">
        <v>11064.117833768003</v>
      </c>
      <c r="Q125" s="224">
        <v>16767.609996900002</v>
      </c>
      <c r="R125" s="223"/>
      <c r="S125" s="223"/>
    </row>
    <row r="126" spans="2:19" x14ac:dyDescent="0.2">
      <c r="B126" s="223">
        <v>2029</v>
      </c>
      <c r="C126" s="223" t="s">
        <v>140</v>
      </c>
      <c r="D126" s="223"/>
      <c r="E126" s="223"/>
      <c r="F126" s="223"/>
      <c r="G126" s="223"/>
      <c r="H126" s="223"/>
      <c r="I126" s="223"/>
      <c r="K126" s="223">
        <v>2023</v>
      </c>
      <c r="L126" s="223" t="s">
        <v>396</v>
      </c>
      <c r="M126" s="223" t="s">
        <v>388</v>
      </c>
      <c r="N126" s="224">
        <v>843.0845668526938</v>
      </c>
      <c r="O126" s="224">
        <v>2647.5568467159696</v>
      </c>
      <c r="P126" s="224">
        <v>1035.2048014287652</v>
      </c>
      <c r="Q126" s="224">
        <v>10302.857812016748</v>
      </c>
      <c r="R126" s="223"/>
      <c r="S126" s="223"/>
    </row>
    <row r="127" spans="2:19" x14ac:dyDescent="0.2">
      <c r="B127" s="223">
        <v>2029</v>
      </c>
      <c r="C127" s="223" t="s">
        <v>284</v>
      </c>
      <c r="D127" s="223"/>
      <c r="E127" s="223"/>
      <c r="F127" s="223"/>
      <c r="G127" s="223"/>
      <c r="H127" s="223"/>
      <c r="I127" s="223"/>
      <c r="K127" s="223">
        <v>2023</v>
      </c>
      <c r="L127" s="223" t="s">
        <v>396</v>
      </c>
      <c r="M127" s="223" t="s">
        <v>280</v>
      </c>
      <c r="N127" s="224">
        <v>10417.827178352794</v>
      </c>
      <c r="O127" s="224">
        <v>23966.594786363828</v>
      </c>
      <c r="P127" s="224">
        <v>6405.3384466833759</v>
      </c>
      <c r="Q127" s="224">
        <v>80414.068687050007</v>
      </c>
      <c r="R127" s="223"/>
      <c r="S127" s="223"/>
    </row>
    <row r="128" spans="2:19" x14ac:dyDescent="0.2">
      <c r="B128" s="223">
        <v>2029</v>
      </c>
      <c r="C128" s="223" t="s">
        <v>125</v>
      </c>
      <c r="D128" s="223"/>
      <c r="E128" s="223"/>
      <c r="F128" s="223"/>
      <c r="G128" s="223"/>
      <c r="H128" s="223"/>
      <c r="I128" s="223"/>
      <c r="K128" s="223">
        <v>2023</v>
      </c>
      <c r="L128" s="223" t="s">
        <v>397</v>
      </c>
      <c r="M128" s="223" t="s">
        <v>388</v>
      </c>
      <c r="N128" s="224">
        <v>916.70419308845408</v>
      </c>
      <c r="O128" s="224">
        <v>6030.4302431546766</v>
      </c>
      <c r="P128" s="224">
        <v>903.42264213099065</v>
      </c>
      <c r="Q128" s="224">
        <v>81424.160472252552</v>
      </c>
      <c r="R128" s="223"/>
      <c r="S128" s="223"/>
    </row>
    <row r="129" spans="2:19" x14ac:dyDescent="0.2">
      <c r="B129" s="223">
        <v>2029</v>
      </c>
      <c r="C129" s="226" t="s">
        <v>92</v>
      </c>
      <c r="D129" s="226"/>
      <c r="E129" s="226"/>
      <c r="F129" s="226"/>
      <c r="G129" s="226"/>
      <c r="H129" s="226"/>
      <c r="I129" s="226"/>
      <c r="K129" s="223">
        <v>2023</v>
      </c>
      <c r="L129" s="223" t="s">
        <v>397</v>
      </c>
      <c r="M129" s="223" t="s">
        <v>280</v>
      </c>
      <c r="N129" s="224">
        <v>0</v>
      </c>
      <c r="O129" s="224">
        <v>717.36505890000012</v>
      </c>
      <c r="P129" s="224">
        <v>0</v>
      </c>
      <c r="Q129" s="224">
        <v>6641.4806640000006</v>
      </c>
      <c r="R129" s="223"/>
      <c r="S129" s="223"/>
    </row>
    <row r="130" spans="2:19" x14ac:dyDescent="0.2">
      <c r="B130" s="223">
        <v>2030</v>
      </c>
      <c r="C130" s="223" t="s">
        <v>225</v>
      </c>
      <c r="D130" s="223"/>
      <c r="E130" s="223"/>
      <c r="F130" s="223"/>
      <c r="G130" s="223"/>
      <c r="H130" s="223"/>
      <c r="I130" s="223"/>
      <c r="K130" s="223">
        <v>2024</v>
      </c>
      <c r="L130" s="223" t="s">
        <v>387</v>
      </c>
      <c r="M130" s="223" t="s">
        <v>388</v>
      </c>
      <c r="N130" s="224">
        <v>0</v>
      </c>
      <c r="O130" s="224">
        <v>0</v>
      </c>
      <c r="P130" s="224">
        <v>0</v>
      </c>
      <c r="Q130" s="224">
        <v>258142.47658261759</v>
      </c>
      <c r="R130" s="223"/>
      <c r="S130" s="223"/>
    </row>
    <row r="131" spans="2:19" x14ac:dyDescent="0.2">
      <c r="B131" s="223">
        <v>2030</v>
      </c>
      <c r="C131" s="223" t="s">
        <v>77</v>
      </c>
      <c r="D131" s="223"/>
      <c r="E131" s="223"/>
      <c r="F131" s="223"/>
      <c r="G131" s="223"/>
      <c r="H131" s="223"/>
      <c r="I131" s="223"/>
      <c r="K131" s="223">
        <v>2024</v>
      </c>
      <c r="L131" s="223" t="s">
        <v>387</v>
      </c>
      <c r="M131" s="223" t="s">
        <v>280</v>
      </c>
      <c r="N131" s="224">
        <v>0</v>
      </c>
      <c r="O131" s="224">
        <v>0</v>
      </c>
      <c r="P131" s="224">
        <v>0</v>
      </c>
      <c r="Q131" s="224">
        <v>58124.131378425009</v>
      </c>
      <c r="R131" s="223"/>
      <c r="S131" s="223"/>
    </row>
    <row r="132" spans="2:19" x14ac:dyDescent="0.2">
      <c r="B132" s="223">
        <v>2030</v>
      </c>
      <c r="C132" s="223" t="s">
        <v>78</v>
      </c>
      <c r="D132" s="223"/>
      <c r="E132" s="223"/>
      <c r="F132" s="223"/>
      <c r="G132" s="223"/>
      <c r="H132" s="223"/>
      <c r="I132" s="223"/>
      <c r="K132" s="223">
        <v>2024</v>
      </c>
      <c r="L132" s="223" t="s">
        <v>389</v>
      </c>
      <c r="M132" s="223" t="s">
        <v>388</v>
      </c>
      <c r="N132" s="224">
        <v>38411.699599847852</v>
      </c>
      <c r="O132" s="224">
        <v>185241.83050922523</v>
      </c>
      <c r="P132" s="224">
        <v>3983.3855084860352</v>
      </c>
      <c r="Q132" s="224">
        <v>0</v>
      </c>
      <c r="R132" s="223"/>
      <c r="S132" s="223"/>
    </row>
    <row r="133" spans="2:19" x14ac:dyDescent="0.2">
      <c r="B133" s="223">
        <v>2030</v>
      </c>
      <c r="C133" s="223" t="s">
        <v>81</v>
      </c>
      <c r="D133" s="223"/>
      <c r="E133" s="223"/>
      <c r="F133" s="223"/>
      <c r="G133" s="223"/>
      <c r="H133" s="223"/>
      <c r="I133" s="223"/>
      <c r="K133" s="223">
        <v>2024</v>
      </c>
      <c r="L133" s="223" t="s">
        <v>389</v>
      </c>
      <c r="M133" s="223" t="s">
        <v>280</v>
      </c>
      <c r="N133" s="224">
        <v>79090.91138607738</v>
      </c>
      <c r="O133" s="224">
        <v>231845.14685214436</v>
      </c>
      <c r="P133" s="224">
        <v>10127.964600445766</v>
      </c>
      <c r="Q133" s="224">
        <v>0</v>
      </c>
      <c r="R133" s="223"/>
      <c r="S133" s="223"/>
    </row>
    <row r="134" spans="2:19" x14ac:dyDescent="0.2">
      <c r="B134" s="223">
        <v>2030</v>
      </c>
      <c r="C134" s="223" t="s">
        <v>233</v>
      </c>
      <c r="D134" s="223"/>
      <c r="E134" s="223"/>
      <c r="F134" s="223"/>
      <c r="G134" s="223"/>
      <c r="H134" s="223"/>
      <c r="I134" s="223"/>
      <c r="K134" s="223">
        <v>2024</v>
      </c>
      <c r="L134" s="223" t="s">
        <v>390</v>
      </c>
      <c r="M134" s="223" t="s">
        <v>388</v>
      </c>
      <c r="N134" s="224">
        <v>22067.357120850593</v>
      </c>
      <c r="O134" s="224">
        <v>55932.103323496551</v>
      </c>
      <c r="P134" s="224">
        <v>9424.815146876248</v>
      </c>
      <c r="Q134" s="224">
        <v>61269.70666436469</v>
      </c>
      <c r="R134" s="223"/>
      <c r="S134" s="223"/>
    </row>
    <row r="135" spans="2:19" x14ac:dyDescent="0.2">
      <c r="B135" s="223">
        <v>2030</v>
      </c>
      <c r="C135" s="223" t="s">
        <v>234</v>
      </c>
      <c r="D135" s="223"/>
      <c r="E135" s="223"/>
      <c r="F135" s="223"/>
      <c r="G135" s="223"/>
      <c r="H135" s="223"/>
      <c r="I135" s="223"/>
      <c r="K135" s="223">
        <v>2024</v>
      </c>
      <c r="L135" s="223" t="s">
        <v>390</v>
      </c>
      <c r="M135" s="223" t="s">
        <v>280</v>
      </c>
      <c r="N135" s="224">
        <v>13878.092079977096</v>
      </c>
      <c r="O135" s="224">
        <v>17211.54562973541</v>
      </c>
      <c r="P135" s="224">
        <v>2601.3147301488666</v>
      </c>
      <c r="Q135" s="224">
        <v>8039.7039249450008</v>
      </c>
      <c r="R135" s="223"/>
      <c r="S135" s="223"/>
    </row>
    <row r="136" spans="2:19" x14ac:dyDescent="0.2">
      <c r="B136" s="223">
        <v>2030</v>
      </c>
      <c r="C136" s="223" t="s">
        <v>140</v>
      </c>
      <c r="D136" s="223"/>
      <c r="E136" s="223"/>
      <c r="F136" s="223"/>
      <c r="G136" s="223"/>
      <c r="H136" s="223"/>
      <c r="I136" s="223"/>
      <c r="K136" s="223">
        <v>2024</v>
      </c>
      <c r="L136" s="223" t="s">
        <v>391</v>
      </c>
      <c r="M136" s="223" t="s">
        <v>388</v>
      </c>
      <c r="N136" s="224">
        <v>4.2689998337820514</v>
      </c>
      <c r="O136" s="224">
        <v>12122.173806575118</v>
      </c>
      <c r="P136" s="224">
        <v>20937.659385865743</v>
      </c>
      <c r="Q136" s="224">
        <v>0</v>
      </c>
      <c r="R136" s="223"/>
      <c r="S136" s="223"/>
    </row>
    <row r="137" spans="2:19" x14ac:dyDescent="0.2">
      <c r="B137" s="223">
        <v>2030</v>
      </c>
      <c r="C137" s="223" t="s">
        <v>284</v>
      </c>
      <c r="D137" s="223"/>
      <c r="E137" s="223"/>
      <c r="F137" s="223"/>
      <c r="G137" s="223"/>
      <c r="H137" s="223"/>
      <c r="I137" s="223"/>
      <c r="K137" s="223">
        <v>2024</v>
      </c>
      <c r="L137" s="223" t="s">
        <v>391</v>
      </c>
      <c r="M137" s="223" t="s">
        <v>280</v>
      </c>
      <c r="N137" s="224">
        <v>0</v>
      </c>
      <c r="O137" s="224">
        <v>0</v>
      </c>
      <c r="P137" s="224">
        <v>9461.2362286049993</v>
      </c>
      <c r="Q137" s="224">
        <v>0</v>
      </c>
      <c r="R137" s="223"/>
      <c r="S137" s="223"/>
    </row>
    <row r="138" spans="2:19" x14ac:dyDescent="0.2">
      <c r="B138" s="223">
        <v>2030</v>
      </c>
      <c r="C138" s="223" t="s">
        <v>125</v>
      </c>
      <c r="D138" s="223"/>
      <c r="E138" s="223"/>
      <c r="F138" s="223"/>
      <c r="G138" s="223"/>
      <c r="H138" s="223"/>
      <c r="I138" s="223"/>
      <c r="K138" s="223">
        <v>2024</v>
      </c>
      <c r="L138" s="223" t="s">
        <v>392</v>
      </c>
      <c r="M138" s="223" t="s">
        <v>388</v>
      </c>
      <c r="N138" s="224">
        <v>0</v>
      </c>
      <c r="O138" s="224">
        <v>0</v>
      </c>
      <c r="P138" s="224">
        <v>0</v>
      </c>
      <c r="Q138" s="224">
        <v>1830.1394813661304</v>
      </c>
      <c r="R138" s="223"/>
      <c r="S138" s="223"/>
    </row>
    <row r="139" spans="2:19" x14ac:dyDescent="0.2">
      <c r="B139" s="226">
        <v>2030</v>
      </c>
      <c r="C139" s="226" t="s">
        <v>92</v>
      </c>
      <c r="D139" s="226"/>
      <c r="E139" s="226"/>
      <c r="F139" s="226"/>
      <c r="G139" s="226"/>
      <c r="H139" s="226"/>
      <c r="I139" s="223"/>
      <c r="K139" s="223">
        <v>2024</v>
      </c>
      <c r="L139" s="223" t="s">
        <v>392</v>
      </c>
      <c r="M139" s="223" t="s">
        <v>280</v>
      </c>
      <c r="N139" s="224">
        <v>14851.787662935294</v>
      </c>
      <c r="O139" s="224">
        <v>44403.652920811182</v>
      </c>
      <c r="P139" s="224">
        <v>6849.1642069710306</v>
      </c>
      <c r="Q139" s="224">
        <v>137792.52356656498</v>
      </c>
      <c r="R139" s="223"/>
      <c r="S139" s="223"/>
    </row>
    <row r="140" spans="2:19" x14ac:dyDescent="0.2">
      <c r="B140" s="223">
        <v>2031</v>
      </c>
      <c r="C140" s="223" t="s">
        <v>225</v>
      </c>
      <c r="D140" s="223"/>
      <c r="E140" s="223"/>
      <c r="F140" s="223"/>
      <c r="G140" s="223"/>
      <c r="H140" s="223"/>
      <c r="I140" s="223"/>
      <c r="K140" s="223">
        <v>2024</v>
      </c>
      <c r="L140" s="223" t="s">
        <v>393</v>
      </c>
      <c r="M140" s="223" t="s">
        <v>388</v>
      </c>
      <c r="N140" s="224">
        <v>2800.4790686836382</v>
      </c>
      <c r="O140" s="224">
        <v>27900.825051164516</v>
      </c>
      <c r="P140" s="224">
        <v>282.1471496887026</v>
      </c>
      <c r="Q140" s="224">
        <v>12545.232449136973</v>
      </c>
      <c r="R140" s="223"/>
      <c r="S140" s="223"/>
    </row>
    <row r="141" spans="2:19" x14ac:dyDescent="0.2">
      <c r="B141" s="223">
        <v>2031</v>
      </c>
      <c r="C141" s="223" t="s">
        <v>77</v>
      </c>
      <c r="D141" s="223"/>
      <c r="E141" s="223"/>
      <c r="F141" s="223"/>
      <c r="G141" s="223"/>
      <c r="H141" s="223"/>
      <c r="I141" s="223"/>
      <c r="K141" s="223">
        <v>2024</v>
      </c>
      <c r="L141" s="223" t="s">
        <v>393</v>
      </c>
      <c r="M141" s="223" t="s">
        <v>280</v>
      </c>
      <c r="N141" s="224">
        <v>12467.586771147671</v>
      </c>
      <c r="O141" s="224">
        <v>14937.638601969957</v>
      </c>
      <c r="P141" s="224">
        <v>3609.2121199423791</v>
      </c>
      <c r="Q141" s="224">
        <v>31775.493702802505</v>
      </c>
      <c r="R141" s="223"/>
      <c r="S141" s="223"/>
    </row>
    <row r="142" spans="2:19" x14ac:dyDescent="0.2">
      <c r="B142" s="223">
        <v>2031</v>
      </c>
      <c r="C142" s="223" t="s">
        <v>78</v>
      </c>
      <c r="D142" s="223"/>
      <c r="E142" s="223"/>
      <c r="F142" s="223"/>
      <c r="G142" s="223"/>
      <c r="H142" s="223"/>
      <c r="I142" s="223"/>
      <c r="K142" s="223">
        <v>2024</v>
      </c>
      <c r="L142" s="223" t="s">
        <v>394</v>
      </c>
      <c r="M142" s="223" t="s">
        <v>388</v>
      </c>
      <c r="N142" s="224">
        <v>0</v>
      </c>
      <c r="O142" s="224">
        <v>0</v>
      </c>
      <c r="P142" s="224">
        <v>0</v>
      </c>
      <c r="Q142" s="224">
        <v>9665.2457975596626</v>
      </c>
      <c r="R142" s="223"/>
      <c r="S142" s="223"/>
    </row>
    <row r="143" spans="2:19" x14ac:dyDescent="0.2">
      <c r="B143" s="223">
        <v>2031</v>
      </c>
      <c r="C143" s="223" t="s">
        <v>81</v>
      </c>
      <c r="D143" s="223"/>
      <c r="E143" s="223"/>
      <c r="F143" s="223"/>
      <c r="G143" s="223"/>
      <c r="H143" s="223"/>
      <c r="I143" s="223"/>
      <c r="K143" s="223">
        <v>2024</v>
      </c>
      <c r="L143" s="223" t="s">
        <v>394</v>
      </c>
      <c r="M143" s="223" t="s">
        <v>280</v>
      </c>
      <c r="N143" s="224">
        <v>0</v>
      </c>
      <c r="O143" s="224">
        <v>7404.9316384050007</v>
      </c>
      <c r="P143" s="224">
        <v>0</v>
      </c>
      <c r="Q143" s="224">
        <v>77199.709123057502</v>
      </c>
      <c r="R143" s="223"/>
      <c r="S143" s="223"/>
    </row>
    <row r="144" spans="2:19" x14ac:dyDescent="0.2">
      <c r="B144" s="223">
        <v>2031</v>
      </c>
      <c r="C144" s="223" t="s">
        <v>233</v>
      </c>
      <c r="D144" s="223"/>
      <c r="E144" s="223"/>
      <c r="F144" s="223"/>
      <c r="G144" s="223"/>
      <c r="H144" s="223"/>
      <c r="I144" s="223"/>
      <c r="K144" s="223">
        <v>2024</v>
      </c>
      <c r="L144" s="223" t="s">
        <v>395</v>
      </c>
      <c r="M144" s="223" t="s">
        <v>388</v>
      </c>
      <c r="N144" s="224">
        <v>38.62553528301035</v>
      </c>
      <c r="O144" s="224">
        <v>7902.6417246046694</v>
      </c>
      <c r="P144" s="224">
        <v>749.08335351159053</v>
      </c>
      <c r="Q144" s="224">
        <v>30005.139781910071</v>
      </c>
      <c r="R144" s="223"/>
      <c r="S144" s="223"/>
    </row>
    <row r="145" spans="2:19" x14ac:dyDescent="0.2">
      <c r="B145" s="223">
        <v>2031</v>
      </c>
      <c r="C145" s="223" t="s">
        <v>234</v>
      </c>
      <c r="D145" s="223"/>
      <c r="E145" s="223"/>
      <c r="F145" s="223"/>
      <c r="G145" s="223"/>
      <c r="H145" s="223"/>
      <c r="I145" s="223"/>
      <c r="K145" s="223">
        <v>2024</v>
      </c>
      <c r="L145" s="223" t="s">
        <v>395</v>
      </c>
      <c r="M145" s="223" t="s">
        <v>280</v>
      </c>
      <c r="N145" s="224">
        <v>13519.918105890623</v>
      </c>
      <c r="O145" s="224">
        <v>38669.666091190476</v>
      </c>
      <c r="P145" s="224">
        <v>11617.323725456403</v>
      </c>
      <c r="Q145" s="224">
        <v>17605.990496745002</v>
      </c>
      <c r="R145" s="223"/>
      <c r="S145" s="223"/>
    </row>
    <row r="146" spans="2:19" x14ac:dyDescent="0.2">
      <c r="B146" s="223">
        <v>2031</v>
      </c>
      <c r="C146" s="223" t="s">
        <v>140</v>
      </c>
      <c r="D146" s="223"/>
      <c r="E146" s="223"/>
      <c r="F146" s="223"/>
      <c r="G146" s="223"/>
      <c r="H146" s="223"/>
      <c r="I146" s="223"/>
      <c r="K146" s="223">
        <v>2024</v>
      </c>
      <c r="L146" s="223" t="s">
        <v>396</v>
      </c>
      <c r="M146" s="223" t="s">
        <v>388</v>
      </c>
      <c r="N146" s="224">
        <v>885.23879519532852</v>
      </c>
      <c r="O146" s="224">
        <v>2779.9346890517681</v>
      </c>
      <c r="P146" s="224">
        <v>1086.9650415002036</v>
      </c>
      <c r="Q146" s="224">
        <v>10818.000702617586</v>
      </c>
      <c r="R146" s="223"/>
      <c r="S146" s="223"/>
    </row>
    <row r="147" spans="2:19" x14ac:dyDescent="0.2">
      <c r="B147" s="223">
        <v>2031</v>
      </c>
      <c r="C147" s="223" t="s">
        <v>284</v>
      </c>
      <c r="D147" s="223"/>
      <c r="E147" s="223"/>
      <c r="F147" s="223"/>
      <c r="G147" s="223"/>
      <c r="H147" s="223"/>
      <c r="I147" s="223"/>
      <c r="K147" s="223">
        <v>2024</v>
      </c>
      <c r="L147" s="223" t="s">
        <v>396</v>
      </c>
      <c r="M147" s="223" t="s">
        <v>280</v>
      </c>
      <c r="N147" s="224">
        <v>10938.718537270435</v>
      </c>
      <c r="O147" s="224">
        <v>25164.924525682021</v>
      </c>
      <c r="P147" s="224">
        <v>6725.6053690175449</v>
      </c>
      <c r="Q147" s="224">
        <v>84434.772121402508</v>
      </c>
      <c r="R147" s="223"/>
      <c r="S147" s="223"/>
    </row>
    <row r="148" spans="2:19" x14ac:dyDescent="0.2">
      <c r="B148" s="223">
        <v>2031</v>
      </c>
      <c r="C148" s="223" t="s">
        <v>125</v>
      </c>
      <c r="D148" s="223"/>
      <c r="E148" s="223"/>
      <c r="F148" s="223"/>
      <c r="G148" s="223"/>
      <c r="H148" s="223"/>
      <c r="I148" s="223"/>
      <c r="K148" s="223">
        <v>2024</v>
      </c>
      <c r="L148" s="223" t="s">
        <v>397</v>
      </c>
      <c r="M148" s="223" t="s">
        <v>388</v>
      </c>
      <c r="N148" s="224">
        <v>962.53940274287686</v>
      </c>
      <c r="O148" s="224">
        <v>6331.9517553124106</v>
      </c>
      <c r="P148" s="224">
        <v>948.59377423754017</v>
      </c>
      <c r="Q148" s="224">
        <v>85495.368495865187</v>
      </c>
      <c r="R148" s="223"/>
      <c r="S148" s="223"/>
    </row>
    <row r="149" spans="2:19" x14ac:dyDescent="0.2">
      <c r="B149" s="223">
        <v>2031</v>
      </c>
      <c r="C149" s="226" t="s">
        <v>92</v>
      </c>
      <c r="D149" s="226"/>
      <c r="E149" s="226"/>
      <c r="F149" s="226"/>
      <c r="G149" s="226"/>
      <c r="H149" s="226"/>
      <c r="I149" s="223"/>
      <c r="K149" s="223">
        <v>2024</v>
      </c>
      <c r="L149" s="223" t="s">
        <v>397</v>
      </c>
      <c r="M149" s="223" t="s">
        <v>280</v>
      </c>
      <c r="N149" s="224">
        <v>0</v>
      </c>
      <c r="O149" s="224">
        <v>753.23331184500012</v>
      </c>
      <c r="P149" s="224">
        <v>0</v>
      </c>
      <c r="Q149" s="224">
        <v>6973.5546972000011</v>
      </c>
      <c r="R149" s="223"/>
      <c r="S149" s="223"/>
    </row>
    <row r="150" spans="2:19" x14ac:dyDescent="0.2">
      <c r="B150" s="223">
        <v>2032</v>
      </c>
      <c r="C150" s="223" t="s">
        <v>77</v>
      </c>
      <c r="D150" s="223"/>
      <c r="E150" s="223"/>
      <c r="F150" s="223"/>
      <c r="G150" s="223"/>
      <c r="H150" s="223"/>
      <c r="I150" s="223"/>
      <c r="K150" s="223">
        <v>2025</v>
      </c>
      <c r="L150" s="223" t="s">
        <v>387</v>
      </c>
      <c r="M150" s="223" t="s">
        <v>388</v>
      </c>
      <c r="N150" s="224">
        <v>0</v>
      </c>
      <c r="O150" s="224">
        <v>0</v>
      </c>
      <c r="P150" s="224">
        <v>0</v>
      </c>
      <c r="Q150" s="224">
        <v>271049.60041174846</v>
      </c>
      <c r="R150" s="223"/>
      <c r="S150" s="223"/>
    </row>
    <row r="151" spans="2:19" x14ac:dyDescent="0.2">
      <c r="B151" s="223">
        <v>2032</v>
      </c>
      <c r="C151" s="223" t="s">
        <v>78</v>
      </c>
      <c r="D151" s="223"/>
      <c r="E151" s="223"/>
      <c r="F151" s="223"/>
      <c r="G151" s="223"/>
      <c r="H151" s="223"/>
      <c r="I151" s="223"/>
      <c r="K151" s="223">
        <v>2025</v>
      </c>
      <c r="L151" s="223" t="s">
        <v>387</v>
      </c>
      <c r="M151" s="223" t="s">
        <v>280</v>
      </c>
      <c r="N151" s="224">
        <v>0</v>
      </c>
      <c r="O151" s="224">
        <v>0</v>
      </c>
      <c r="P151" s="224">
        <v>0</v>
      </c>
      <c r="Q151" s="224">
        <v>61030.337947346263</v>
      </c>
      <c r="R151" s="223"/>
      <c r="S151" s="223"/>
    </row>
    <row r="152" spans="2:19" x14ac:dyDescent="0.2">
      <c r="B152" s="223">
        <v>2032</v>
      </c>
      <c r="C152" s="223" t="s">
        <v>81</v>
      </c>
      <c r="D152" s="223"/>
      <c r="E152" s="223"/>
      <c r="F152" s="223"/>
      <c r="G152" s="223"/>
      <c r="H152" s="223"/>
      <c r="I152" s="223"/>
      <c r="K152" s="223">
        <v>2025</v>
      </c>
      <c r="L152" s="223" t="s">
        <v>389</v>
      </c>
      <c r="M152" s="223" t="s">
        <v>388</v>
      </c>
      <c r="N152" s="224">
        <v>40332.284579840249</v>
      </c>
      <c r="O152" s="224">
        <v>194503.92203468649</v>
      </c>
      <c r="P152" s="224">
        <v>4182.5547839103374</v>
      </c>
      <c r="Q152" s="224">
        <v>0</v>
      </c>
      <c r="R152" s="223"/>
      <c r="S152" s="223"/>
    </row>
    <row r="153" spans="2:19" x14ac:dyDescent="0.2">
      <c r="B153" s="223">
        <v>2032</v>
      </c>
      <c r="C153" s="223" t="s">
        <v>233</v>
      </c>
      <c r="D153" s="223"/>
      <c r="E153" s="223"/>
      <c r="F153" s="223"/>
      <c r="G153" s="223"/>
      <c r="H153" s="223"/>
      <c r="I153" s="223"/>
      <c r="K153" s="223">
        <v>2025</v>
      </c>
      <c r="L153" s="223" t="s">
        <v>389</v>
      </c>
      <c r="M153" s="223" t="s">
        <v>280</v>
      </c>
      <c r="N153" s="224">
        <v>83045.456955381247</v>
      </c>
      <c r="O153" s="224">
        <v>243437.40419475158</v>
      </c>
      <c r="P153" s="224">
        <v>10634.362830468055</v>
      </c>
      <c r="Q153" s="224">
        <v>0</v>
      </c>
      <c r="R153" s="223"/>
      <c r="S153" s="223"/>
    </row>
    <row r="154" spans="2:19" x14ac:dyDescent="0.2">
      <c r="B154" s="223">
        <v>2032</v>
      </c>
      <c r="C154" s="223" t="s">
        <v>234</v>
      </c>
      <c r="D154" s="223"/>
      <c r="E154" s="223"/>
      <c r="F154" s="223"/>
      <c r="G154" s="223"/>
      <c r="H154" s="223"/>
      <c r="I154" s="223"/>
      <c r="K154" s="223">
        <v>2025</v>
      </c>
      <c r="L154" s="223" t="s">
        <v>390</v>
      </c>
      <c r="M154" s="223" t="s">
        <v>388</v>
      </c>
      <c r="N154" s="224">
        <v>23170.724976893125</v>
      </c>
      <c r="O154" s="224">
        <v>58728.708489671379</v>
      </c>
      <c r="P154" s="224">
        <v>9896.0559042200603</v>
      </c>
      <c r="Q154" s="224">
        <v>64333.19199758293</v>
      </c>
      <c r="R154" s="223"/>
      <c r="S154" s="223"/>
    </row>
    <row r="155" spans="2:19" x14ac:dyDescent="0.2">
      <c r="B155" s="223">
        <v>2032</v>
      </c>
      <c r="C155" s="223" t="s">
        <v>140</v>
      </c>
      <c r="D155" s="223"/>
      <c r="E155" s="223"/>
      <c r="F155" s="223"/>
      <c r="G155" s="223"/>
      <c r="H155" s="223"/>
      <c r="I155" s="223"/>
      <c r="K155" s="223">
        <v>2025</v>
      </c>
      <c r="L155" s="223" t="s">
        <v>390</v>
      </c>
      <c r="M155" s="223" t="s">
        <v>280</v>
      </c>
      <c r="N155" s="224">
        <v>14571.996683975951</v>
      </c>
      <c r="O155" s="224">
        <v>18072.122911222181</v>
      </c>
      <c r="P155" s="224">
        <v>2731.3804666563101</v>
      </c>
      <c r="Q155" s="224">
        <v>8441.6891211922521</v>
      </c>
      <c r="R155" s="223"/>
      <c r="S155" s="223"/>
    </row>
    <row r="156" spans="2:19" x14ac:dyDescent="0.2">
      <c r="B156" s="223">
        <v>2032</v>
      </c>
      <c r="C156" s="223" t="s">
        <v>284</v>
      </c>
      <c r="D156" s="223"/>
      <c r="E156" s="223"/>
      <c r="F156" s="223"/>
      <c r="G156" s="223"/>
      <c r="H156" s="223"/>
      <c r="I156" s="223"/>
      <c r="K156" s="223">
        <v>2025</v>
      </c>
      <c r="L156" s="223" t="s">
        <v>391</v>
      </c>
      <c r="M156" s="223" t="s">
        <v>388</v>
      </c>
      <c r="N156" s="224">
        <v>4.4824498254711544</v>
      </c>
      <c r="O156" s="224">
        <v>12728.282496903874</v>
      </c>
      <c r="P156" s="224">
        <v>21984.542355159032</v>
      </c>
      <c r="Q156" s="224">
        <v>0</v>
      </c>
      <c r="R156" s="223"/>
      <c r="S156" s="223"/>
    </row>
    <row r="157" spans="2:19" x14ac:dyDescent="0.2">
      <c r="B157" s="223">
        <v>2032</v>
      </c>
      <c r="C157" s="223" t="s">
        <v>125</v>
      </c>
      <c r="D157" s="223"/>
      <c r="E157" s="223"/>
      <c r="F157" s="223"/>
      <c r="G157" s="223"/>
      <c r="H157" s="223"/>
      <c r="I157" s="223"/>
      <c r="K157" s="223">
        <v>2025</v>
      </c>
      <c r="L157" s="223" t="s">
        <v>391</v>
      </c>
      <c r="M157" s="223" t="s">
        <v>280</v>
      </c>
      <c r="N157" s="224">
        <v>0</v>
      </c>
      <c r="O157" s="224">
        <v>0</v>
      </c>
      <c r="P157" s="224">
        <v>9934.2980400352499</v>
      </c>
      <c r="Q157" s="224">
        <v>0</v>
      </c>
      <c r="R157" s="223"/>
      <c r="S157" s="223"/>
    </row>
    <row r="158" spans="2:19" x14ac:dyDescent="0.2">
      <c r="B158" s="223">
        <v>2032</v>
      </c>
      <c r="C158" s="226" t="s">
        <v>92</v>
      </c>
      <c r="D158" s="226"/>
      <c r="E158" s="226"/>
      <c r="F158" s="226"/>
      <c r="G158" s="226"/>
      <c r="H158" s="226"/>
      <c r="I158" s="223"/>
      <c r="K158" s="223">
        <v>2025</v>
      </c>
      <c r="L158" s="223" t="s">
        <v>392</v>
      </c>
      <c r="M158" s="223" t="s">
        <v>388</v>
      </c>
      <c r="N158" s="224">
        <v>0</v>
      </c>
      <c r="O158" s="224">
        <v>0</v>
      </c>
      <c r="P158" s="224">
        <v>0</v>
      </c>
      <c r="Q158" s="224">
        <v>1921.646455434437</v>
      </c>
      <c r="R158" s="223"/>
      <c r="S158" s="223"/>
    </row>
    <row r="159" spans="2:19" x14ac:dyDescent="0.2">
      <c r="B159" s="227"/>
      <c r="C159" s="227"/>
      <c r="D159" s="227"/>
      <c r="E159" s="227"/>
      <c r="F159" s="227"/>
      <c r="G159" s="227"/>
      <c r="H159" s="227"/>
      <c r="I159" s="227"/>
      <c r="K159" s="223">
        <v>2025</v>
      </c>
      <c r="L159" s="223" t="s">
        <v>392</v>
      </c>
      <c r="M159" s="223" t="s">
        <v>280</v>
      </c>
      <c r="N159" s="224">
        <v>15594.37704608206</v>
      </c>
      <c r="O159" s="224">
        <v>46623.835566851747</v>
      </c>
      <c r="P159" s="224">
        <v>7191.6224173195824</v>
      </c>
      <c r="Q159" s="224">
        <v>144682.14974489325</v>
      </c>
      <c r="R159" s="223"/>
      <c r="S159" s="223"/>
    </row>
    <row r="160" spans="2:19" x14ac:dyDescent="0.2">
      <c r="B160" s="54"/>
      <c r="C160" s="54"/>
      <c r="D160" s="54"/>
      <c r="E160" s="54"/>
      <c r="F160" s="54"/>
      <c r="G160" s="54"/>
      <c r="H160" s="54"/>
      <c r="I160" s="54"/>
      <c r="K160" s="223">
        <v>2025</v>
      </c>
      <c r="L160" s="223" t="s">
        <v>393</v>
      </c>
      <c r="M160" s="223" t="s">
        <v>388</v>
      </c>
      <c r="N160" s="224">
        <v>2940.5030221178204</v>
      </c>
      <c r="O160" s="224">
        <v>29295.866303722745</v>
      </c>
      <c r="P160" s="224">
        <v>296.25450717313777</v>
      </c>
      <c r="Q160" s="224">
        <v>13172.494071593823</v>
      </c>
      <c r="R160" s="223"/>
      <c r="S160" s="223"/>
    </row>
    <row r="161" spans="2:19" x14ac:dyDescent="0.2">
      <c r="B161" s="218" t="s">
        <v>412</v>
      </c>
      <c r="K161" s="223">
        <v>2025</v>
      </c>
      <c r="L161" s="223" t="s">
        <v>393</v>
      </c>
      <c r="M161" s="223" t="s">
        <v>280</v>
      </c>
      <c r="N161" s="224">
        <v>13090.966109705056</v>
      </c>
      <c r="O161" s="224">
        <v>15684.520532068454</v>
      </c>
      <c r="P161" s="224">
        <v>3789.6727259394984</v>
      </c>
      <c r="Q161" s="224">
        <v>33364.268387942633</v>
      </c>
      <c r="R161" s="223"/>
      <c r="S161" s="223"/>
    </row>
    <row r="162" spans="2:19" ht="28.5" x14ac:dyDescent="0.2">
      <c r="B162" s="219" t="s">
        <v>74</v>
      </c>
      <c r="C162" s="219" t="s">
        <v>220</v>
      </c>
      <c r="D162" s="219" t="s">
        <v>273</v>
      </c>
      <c r="E162" s="219" t="s">
        <v>274</v>
      </c>
      <c r="F162" s="219" t="s">
        <v>275</v>
      </c>
      <c r="G162" s="219" t="s">
        <v>276</v>
      </c>
      <c r="H162" s="219" t="s">
        <v>277</v>
      </c>
      <c r="I162" s="219" t="s">
        <v>125</v>
      </c>
      <c r="K162" s="223">
        <v>2025</v>
      </c>
      <c r="L162" s="223" t="s">
        <v>394</v>
      </c>
      <c r="M162" s="223" t="s">
        <v>388</v>
      </c>
      <c r="N162" s="224">
        <v>0</v>
      </c>
      <c r="O162" s="224">
        <v>0</v>
      </c>
      <c r="P162" s="224">
        <v>0</v>
      </c>
      <c r="Q162" s="224">
        <v>10148.508087437645</v>
      </c>
      <c r="R162" s="223"/>
      <c r="S162" s="223"/>
    </row>
    <row r="163" spans="2:19" x14ac:dyDescent="0.2">
      <c r="B163" s="222">
        <v>2018</v>
      </c>
      <c r="C163" s="222" t="s">
        <v>225</v>
      </c>
      <c r="D163" s="222"/>
      <c r="E163" s="222"/>
      <c r="F163" s="222"/>
      <c r="G163" s="222"/>
      <c r="H163" s="222"/>
      <c r="I163" s="222"/>
      <c r="K163" s="223">
        <v>2025</v>
      </c>
      <c r="L163" s="223" t="s">
        <v>394</v>
      </c>
      <c r="M163" s="223" t="s">
        <v>280</v>
      </c>
      <c r="N163" s="224">
        <v>0</v>
      </c>
      <c r="O163" s="224">
        <v>7775.1782203252515</v>
      </c>
      <c r="P163" s="224">
        <v>0</v>
      </c>
      <c r="Q163" s="224">
        <v>81059.69457921038</v>
      </c>
      <c r="R163" s="223"/>
      <c r="S163" s="223"/>
    </row>
    <row r="164" spans="2:19" x14ac:dyDescent="0.2">
      <c r="B164" s="222">
        <v>2018</v>
      </c>
      <c r="C164" s="222" t="s">
        <v>77</v>
      </c>
      <c r="D164" s="222"/>
      <c r="E164" s="222"/>
      <c r="F164" s="222"/>
      <c r="G164" s="222"/>
      <c r="H164" s="222"/>
      <c r="I164" s="222"/>
      <c r="K164" s="223">
        <v>2025</v>
      </c>
      <c r="L164" s="223" t="s">
        <v>395</v>
      </c>
      <c r="M164" s="223" t="s">
        <v>388</v>
      </c>
      <c r="N164" s="224">
        <v>40.556812047160868</v>
      </c>
      <c r="O164" s="224">
        <v>8297.773810834904</v>
      </c>
      <c r="P164" s="224">
        <v>786.53752118717011</v>
      </c>
      <c r="Q164" s="224">
        <v>31505.396771005577</v>
      </c>
      <c r="R164" s="223"/>
      <c r="S164" s="223"/>
    </row>
    <row r="165" spans="2:19" x14ac:dyDescent="0.2">
      <c r="B165" s="222">
        <v>2018</v>
      </c>
      <c r="C165" s="222" t="s">
        <v>78</v>
      </c>
      <c r="D165" s="222"/>
      <c r="E165" s="222"/>
      <c r="F165" s="222"/>
      <c r="G165" s="222"/>
      <c r="H165" s="222"/>
      <c r="I165" s="222"/>
      <c r="K165" s="223">
        <v>2025</v>
      </c>
      <c r="L165" s="223" t="s">
        <v>395</v>
      </c>
      <c r="M165" s="223" t="s">
        <v>280</v>
      </c>
      <c r="N165" s="224">
        <v>14195.914011185156</v>
      </c>
      <c r="O165" s="224">
        <v>40603.149395749999</v>
      </c>
      <c r="P165" s="224">
        <v>12198.189911729223</v>
      </c>
      <c r="Q165" s="224">
        <v>18486.290021582252</v>
      </c>
      <c r="R165" s="223"/>
      <c r="S165" s="223"/>
    </row>
    <row r="166" spans="2:19" x14ac:dyDescent="0.2">
      <c r="B166" s="222">
        <v>2018</v>
      </c>
      <c r="C166" s="222" t="s">
        <v>81</v>
      </c>
      <c r="D166" s="222"/>
      <c r="E166" s="222"/>
      <c r="F166" s="222"/>
      <c r="G166" s="222"/>
      <c r="H166" s="222"/>
      <c r="I166" s="222"/>
      <c r="K166" s="223">
        <v>2025</v>
      </c>
      <c r="L166" s="223" t="s">
        <v>396</v>
      </c>
      <c r="M166" s="223" t="s">
        <v>388</v>
      </c>
      <c r="N166" s="224">
        <v>929.50073495509503</v>
      </c>
      <c r="O166" s="224">
        <v>2918.9314235043566</v>
      </c>
      <c r="P166" s="224">
        <v>1141.3132935752137</v>
      </c>
      <c r="Q166" s="224">
        <v>11358.900737748467</v>
      </c>
      <c r="R166" s="223"/>
      <c r="S166" s="223"/>
    </row>
    <row r="167" spans="2:19" x14ac:dyDescent="0.2">
      <c r="B167" s="222">
        <v>2018</v>
      </c>
      <c r="C167" s="222" t="s">
        <v>233</v>
      </c>
      <c r="D167" s="222"/>
      <c r="E167" s="222"/>
      <c r="F167" s="222"/>
      <c r="G167" s="222"/>
      <c r="H167" s="222"/>
      <c r="I167" s="222"/>
      <c r="K167" s="223">
        <v>2025</v>
      </c>
      <c r="L167" s="223" t="s">
        <v>396</v>
      </c>
      <c r="M167" s="223" t="s">
        <v>280</v>
      </c>
      <c r="N167" s="224">
        <v>11485.654464133957</v>
      </c>
      <c r="O167" s="224">
        <v>26423.170751966125</v>
      </c>
      <c r="P167" s="224">
        <v>7061.8856374684228</v>
      </c>
      <c r="Q167" s="224">
        <v>88656.510727472632</v>
      </c>
      <c r="R167" s="223"/>
      <c r="S167" s="223"/>
    </row>
    <row r="168" spans="2:19" x14ac:dyDescent="0.2">
      <c r="B168" s="222">
        <v>2018</v>
      </c>
      <c r="C168" s="222" t="s">
        <v>234</v>
      </c>
      <c r="D168" s="222"/>
      <c r="E168" s="222"/>
      <c r="F168" s="222"/>
      <c r="G168" s="222"/>
      <c r="H168" s="222"/>
      <c r="I168" s="222"/>
      <c r="K168" s="223">
        <v>2025</v>
      </c>
      <c r="L168" s="223" t="s">
        <v>397</v>
      </c>
      <c r="M168" s="223" t="s">
        <v>388</v>
      </c>
      <c r="N168" s="224">
        <v>1010.6663728800207</v>
      </c>
      <c r="O168" s="224">
        <v>6648.5493430780316</v>
      </c>
      <c r="P168" s="224">
        <v>996.02346294941719</v>
      </c>
      <c r="Q168" s="224">
        <v>89770.13692065845</v>
      </c>
      <c r="R168" s="223"/>
      <c r="S168" s="223"/>
    </row>
    <row r="169" spans="2:19" x14ac:dyDescent="0.2">
      <c r="B169" s="222">
        <v>2018</v>
      </c>
      <c r="C169" s="222" t="s">
        <v>140</v>
      </c>
      <c r="D169" s="222"/>
      <c r="E169" s="222"/>
      <c r="F169" s="222"/>
      <c r="G169" s="222"/>
      <c r="H169" s="222"/>
      <c r="I169" s="222"/>
      <c r="K169" s="223">
        <v>2025</v>
      </c>
      <c r="L169" s="223" t="s">
        <v>397</v>
      </c>
      <c r="M169" s="223" t="s">
        <v>280</v>
      </c>
      <c r="N169" s="224">
        <v>0</v>
      </c>
      <c r="O169" s="224">
        <v>790.89497743725019</v>
      </c>
      <c r="P169" s="224">
        <v>0</v>
      </c>
      <c r="Q169" s="224">
        <v>7322.2324320600019</v>
      </c>
      <c r="R169" s="223"/>
      <c r="S169" s="223"/>
    </row>
    <row r="170" spans="2:19" x14ac:dyDescent="0.2">
      <c r="B170" s="222">
        <v>2018</v>
      </c>
      <c r="C170" s="222" t="s">
        <v>284</v>
      </c>
      <c r="D170" s="222"/>
      <c r="E170" s="222"/>
      <c r="F170" s="222"/>
      <c r="G170" s="222"/>
      <c r="H170" s="222"/>
      <c r="I170" s="222"/>
      <c r="K170" s="223">
        <v>2026</v>
      </c>
      <c r="L170" s="223" t="s">
        <v>387</v>
      </c>
      <c r="M170" s="223" t="s">
        <v>388</v>
      </c>
      <c r="N170" s="224">
        <v>0</v>
      </c>
      <c r="O170" s="224">
        <v>0</v>
      </c>
      <c r="P170" s="224">
        <v>0</v>
      </c>
      <c r="Q170" s="224">
        <v>284602.0804323359</v>
      </c>
      <c r="R170" s="223"/>
      <c r="S170" s="223"/>
    </row>
    <row r="171" spans="2:19" x14ac:dyDescent="0.2">
      <c r="B171" s="222">
        <v>2018</v>
      </c>
      <c r="C171" s="222" t="s">
        <v>125</v>
      </c>
      <c r="D171" s="222"/>
      <c r="E171" s="222"/>
      <c r="F171" s="222"/>
      <c r="G171" s="222"/>
      <c r="H171" s="222"/>
      <c r="I171" s="222"/>
      <c r="K171" s="223">
        <v>2026</v>
      </c>
      <c r="L171" s="223" t="s">
        <v>387</v>
      </c>
      <c r="M171" s="223" t="s">
        <v>280</v>
      </c>
      <c r="N171" s="224">
        <v>0</v>
      </c>
      <c r="O171" s="224">
        <v>0</v>
      </c>
      <c r="P171" s="224">
        <v>0</v>
      </c>
      <c r="Q171" s="224">
        <v>64081.854844713576</v>
      </c>
      <c r="R171" s="223"/>
      <c r="S171" s="223"/>
    </row>
    <row r="172" spans="2:19" x14ac:dyDescent="0.2">
      <c r="B172" s="222">
        <v>2018</v>
      </c>
      <c r="C172" s="225" t="s">
        <v>92</v>
      </c>
      <c r="D172" s="225"/>
      <c r="E172" s="225"/>
      <c r="F172" s="225"/>
      <c r="G172" s="225"/>
      <c r="H172" s="225"/>
      <c r="I172" s="225"/>
      <c r="K172" s="223">
        <v>2026</v>
      </c>
      <c r="L172" s="223" t="s">
        <v>389</v>
      </c>
      <c r="M172" s="223" t="s">
        <v>388</v>
      </c>
      <c r="N172" s="224">
        <v>42348.898808832266</v>
      </c>
      <c r="O172" s="224">
        <v>204229.11813642082</v>
      </c>
      <c r="P172" s="224">
        <v>4391.6825231058547</v>
      </c>
      <c r="Q172" s="224">
        <v>0</v>
      </c>
      <c r="R172" s="223"/>
      <c r="S172" s="223"/>
    </row>
    <row r="173" spans="2:19" x14ac:dyDescent="0.2">
      <c r="B173" s="222">
        <v>2019</v>
      </c>
      <c r="C173" s="222" t="s">
        <v>225</v>
      </c>
      <c r="D173" s="222"/>
      <c r="E173" s="222"/>
      <c r="F173" s="222"/>
      <c r="G173" s="222"/>
      <c r="H173" s="222"/>
      <c r="I173" s="222"/>
      <c r="K173" s="223">
        <v>2026</v>
      </c>
      <c r="L173" s="223" t="s">
        <v>389</v>
      </c>
      <c r="M173" s="223" t="s">
        <v>280</v>
      </c>
      <c r="N173" s="224">
        <v>87197.729803150316</v>
      </c>
      <c r="O173" s="224">
        <v>255609.27440448917</v>
      </c>
      <c r="P173" s="224">
        <v>11166.080971991458</v>
      </c>
      <c r="Q173" s="224">
        <v>0</v>
      </c>
      <c r="R173" s="223"/>
      <c r="S173" s="223"/>
    </row>
    <row r="174" spans="2:19" x14ac:dyDescent="0.2">
      <c r="B174" s="222">
        <v>2019</v>
      </c>
      <c r="C174" s="222" t="s">
        <v>77</v>
      </c>
      <c r="D174" s="222"/>
      <c r="E174" s="222"/>
      <c r="F174" s="222"/>
      <c r="G174" s="222"/>
      <c r="H174" s="222"/>
      <c r="I174" s="222"/>
      <c r="K174" s="223">
        <v>2026</v>
      </c>
      <c r="L174" s="223" t="s">
        <v>390</v>
      </c>
      <c r="M174" s="223" t="s">
        <v>388</v>
      </c>
      <c r="N174" s="224">
        <v>24329.261225737784</v>
      </c>
      <c r="O174" s="224">
        <v>61665.143914154949</v>
      </c>
      <c r="P174" s="224">
        <v>10390.858699431064</v>
      </c>
      <c r="Q174" s="224">
        <v>67549.851597462082</v>
      </c>
      <c r="R174" s="223"/>
      <c r="S174" s="223"/>
    </row>
    <row r="175" spans="2:19" x14ac:dyDescent="0.2">
      <c r="B175" s="222">
        <v>2019</v>
      </c>
      <c r="C175" s="222" t="s">
        <v>78</v>
      </c>
      <c r="D175" s="222"/>
      <c r="E175" s="222"/>
      <c r="F175" s="222"/>
      <c r="G175" s="222"/>
      <c r="H175" s="222"/>
      <c r="I175" s="222"/>
      <c r="K175" s="223">
        <v>2026</v>
      </c>
      <c r="L175" s="223" t="s">
        <v>390</v>
      </c>
      <c r="M175" s="223" t="s">
        <v>280</v>
      </c>
      <c r="N175" s="224">
        <v>15300.596518174749</v>
      </c>
      <c r="O175" s="224">
        <v>18975.72905678329</v>
      </c>
      <c r="P175" s="224">
        <v>2867.9494899891256</v>
      </c>
      <c r="Q175" s="224">
        <v>8863.7735772518645</v>
      </c>
      <c r="R175" s="223"/>
      <c r="S175" s="223"/>
    </row>
    <row r="176" spans="2:19" x14ac:dyDescent="0.2">
      <c r="B176" s="222">
        <v>2019</v>
      </c>
      <c r="C176" s="222" t="s">
        <v>81</v>
      </c>
      <c r="D176" s="222"/>
      <c r="E176" s="222"/>
      <c r="F176" s="222"/>
      <c r="G176" s="222"/>
      <c r="H176" s="222"/>
      <c r="I176" s="222"/>
      <c r="K176" s="223">
        <v>2026</v>
      </c>
      <c r="L176" s="223" t="s">
        <v>391</v>
      </c>
      <c r="M176" s="223" t="s">
        <v>388</v>
      </c>
      <c r="N176" s="224">
        <v>4.7065723167447127</v>
      </c>
      <c r="O176" s="224">
        <v>13364.696621749068</v>
      </c>
      <c r="P176" s="224">
        <v>23083.769472916985</v>
      </c>
      <c r="Q176" s="224">
        <v>0</v>
      </c>
      <c r="R176" s="223"/>
      <c r="S176" s="223"/>
    </row>
    <row r="177" spans="2:19" x14ac:dyDescent="0.2">
      <c r="B177" s="222">
        <v>2019</v>
      </c>
      <c r="C177" s="222" t="s">
        <v>233</v>
      </c>
      <c r="D177" s="222"/>
      <c r="E177" s="222"/>
      <c r="F177" s="222"/>
      <c r="G177" s="222"/>
      <c r="H177" s="222"/>
      <c r="I177" s="222"/>
      <c r="K177" s="223">
        <v>2026</v>
      </c>
      <c r="L177" s="223" t="s">
        <v>391</v>
      </c>
      <c r="M177" s="223" t="s">
        <v>280</v>
      </c>
      <c r="N177" s="224">
        <v>0</v>
      </c>
      <c r="O177" s="224">
        <v>0</v>
      </c>
      <c r="P177" s="224">
        <v>10431.012942037012</v>
      </c>
      <c r="Q177" s="224">
        <v>0</v>
      </c>
      <c r="R177" s="223"/>
      <c r="S177" s="223"/>
    </row>
    <row r="178" spans="2:19" x14ac:dyDescent="0.2">
      <c r="B178" s="222">
        <v>2019</v>
      </c>
      <c r="C178" s="222" t="s">
        <v>234</v>
      </c>
      <c r="D178" s="222"/>
      <c r="E178" s="222"/>
      <c r="F178" s="222"/>
      <c r="G178" s="222"/>
      <c r="H178" s="222"/>
      <c r="I178" s="222"/>
      <c r="K178" s="223">
        <v>2026</v>
      </c>
      <c r="L178" s="223" t="s">
        <v>392</v>
      </c>
      <c r="M178" s="223" t="s">
        <v>388</v>
      </c>
      <c r="N178" s="224">
        <v>0</v>
      </c>
      <c r="O178" s="224">
        <v>0</v>
      </c>
      <c r="P178" s="224">
        <v>0</v>
      </c>
      <c r="Q178" s="224">
        <v>2017.7287782061589</v>
      </c>
      <c r="R178" s="223"/>
      <c r="S178" s="223"/>
    </row>
    <row r="179" spans="2:19" x14ac:dyDescent="0.2">
      <c r="B179" s="222">
        <v>2019</v>
      </c>
      <c r="C179" s="222" t="s">
        <v>140</v>
      </c>
      <c r="D179" s="222"/>
      <c r="E179" s="222"/>
      <c r="F179" s="222"/>
      <c r="G179" s="222"/>
      <c r="H179" s="222"/>
      <c r="I179" s="222"/>
      <c r="K179" s="223">
        <v>2026</v>
      </c>
      <c r="L179" s="223" t="s">
        <v>392</v>
      </c>
      <c r="M179" s="223" t="s">
        <v>280</v>
      </c>
      <c r="N179" s="224">
        <v>16374.095898386164</v>
      </c>
      <c r="O179" s="224">
        <v>48955.027345194336</v>
      </c>
      <c r="P179" s="224">
        <v>7551.2035381855621</v>
      </c>
      <c r="Q179" s="224">
        <v>151916.25723213793</v>
      </c>
      <c r="R179" s="223"/>
      <c r="S179" s="223"/>
    </row>
    <row r="180" spans="2:19" x14ac:dyDescent="0.2">
      <c r="B180" s="222">
        <v>2019</v>
      </c>
      <c r="C180" s="222" t="s">
        <v>284</v>
      </c>
      <c r="D180" s="222"/>
      <c r="E180" s="222"/>
      <c r="F180" s="222"/>
      <c r="G180" s="222"/>
      <c r="H180" s="222"/>
      <c r="I180" s="222"/>
      <c r="K180" s="223">
        <v>2026</v>
      </c>
      <c r="L180" s="223" t="s">
        <v>393</v>
      </c>
      <c r="M180" s="223" t="s">
        <v>388</v>
      </c>
      <c r="N180" s="224">
        <v>3087.5281732237113</v>
      </c>
      <c r="O180" s="224">
        <v>30760.659618908885</v>
      </c>
      <c r="P180" s="224">
        <v>311.06723253179467</v>
      </c>
      <c r="Q180" s="224">
        <v>13831.118775173514</v>
      </c>
      <c r="R180" s="223"/>
      <c r="S180" s="223"/>
    </row>
    <row r="181" spans="2:19" x14ac:dyDescent="0.2">
      <c r="B181" s="222">
        <v>2019</v>
      </c>
      <c r="C181" s="222" t="s">
        <v>125</v>
      </c>
      <c r="D181" s="222"/>
      <c r="E181" s="222"/>
      <c r="F181" s="222"/>
      <c r="G181" s="222"/>
      <c r="H181" s="222"/>
      <c r="I181" s="222"/>
      <c r="K181" s="223">
        <v>2026</v>
      </c>
      <c r="L181" s="223" t="s">
        <v>393</v>
      </c>
      <c r="M181" s="223" t="s">
        <v>280</v>
      </c>
      <c r="N181" s="224">
        <v>13745.51441519031</v>
      </c>
      <c r="O181" s="224">
        <v>16468.746558671879</v>
      </c>
      <c r="P181" s="224">
        <v>3979.1563622364733</v>
      </c>
      <c r="Q181" s="224">
        <v>35032.481807339769</v>
      </c>
      <c r="R181" s="223"/>
      <c r="S181" s="223"/>
    </row>
    <row r="182" spans="2:19" x14ac:dyDescent="0.2">
      <c r="B182" s="222">
        <v>2019</v>
      </c>
      <c r="C182" s="225" t="s">
        <v>92</v>
      </c>
      <c r="D182" s="225"/>
      <c r="E182" s="225"/>
      <c r="F182" s="225"/>
      <c r="G182" s="225"/>
      <c r="H182" s="225"/>
      <c r="I182" s="225"/>
      <c r="K182" s="223">
        <v>2026</v>
      </c>
      <c r="L182" s="223" t="s">
        <v>394</v>
      </c>
      <c r="M182" s="223" t="s">
        <v>388</v>
      </c>
      <c r="N182" s="224">
        <v>0</v>
      </c>
      <c r="O182" s="224">
        <v>0</v>
      </c>
      <c r="P182" s="224">
        <v>0</v>
      </c>
      <c r="Q182" s="224">
        <v>10655.933491809528</v>
      </c>
      <c r="R182" s="223"/>
      <c r="S182" s="223"/>
    </row>
    <row r="183" spans="2:19" x14ac:dyDescent="0.2">
      <c r="B183" s="223">
        <v>2020</v>
      </c>
      <c r="C183" s="223" t="s">
        <v>225</v>
      </c>
      <c r="D183" s="223"/>
      <c r="E183" s="223"/>
      <c r="F183" s="223"/>
      <c r="G183" s="223"/>
      <c r="H183" s="223"/>
      <c r="I183" s="223"/>
      <c r="K183" s="223">
        <v>2026</v>
      </c>
      <c r="L183" s="223" t="s">
        <v>394</v>
      </c>
      <c r="M183" s="223" t="s">
        <v>280</v>
      </c>
      <c r="N183" s="224">
        <v>0</v>
      </c>
      <c r="O183" s="224">
        <v>8163.937131341514</v>
      </c>
      <c r="P183" s="224">
        <v>0</v>
      </c>
      <c r="Q183" s="224">
        <v>85112.679308170904</v>
      </c>
      <c r="R183" s="223"/>
      <c r="S183" s="223"/>
    </row>
    <row r="184" spans="2:19" x14ac:dyDescent="0.2">
      <c r="B184" s="223">
        <v>2020</v>
      </c>
      <c r="C184" s="223" t="s">
        <v>77</v>
      </c>
      <c r="D184" s="223"/>
      <c r="E184" s="223"/>
      <c r="F184" s="223"/>
      <c r="G184" s="223"/>
      <c r="H184" s="223"/>
      <c r="I184" s="223"/>
      <c r="K184" s="223">
        <v>2026</v>
      </c>
      <c r="L184" s="223" t="s">
        <v>395</v>
      </c>
      <c r="M184" s="223" t="s">
        <v>388</v>
      </c>
      <c r="N184" s="224">
        <v>42.584652649518915</v>
      </c>
      <c r="O184" s="224">
        <v>8712.6625013766497</v>
      </c>
      <c r="P184" s="224">
        <v>825.86439724652871</v>
      </c>
      <c r="Q184" s="224">
        <v>33080.666609555854</v>
      </c>
      <c r="R184" s="223"/>
      <c r="S184" s="223"/>
    </row>
    <row r="185" spans="2:19" x14ac:dyDescent="0.2">
      <c r="B185" s="223">
        <v>2020</v>
      </c>
      <c r="C185" s="223" t="s">
        <v>78</v>
      </c>
      <c r="D185" s="223"/>
      <c r="E185" s="223"/>
      <c r="F185" s="223"/>
      <c r="G185" s="223"/>
      <c r="H185" s="223"/>
      <c r="I185" s="223"/>
      <c r="K185" s="223">
        <v>2026</v>
      </c>
      <c r="L185" s="223" t="s">
        <v>395</v>
      </c>
      <c r="M185" s="223" t="s">
        <v>280</v>
      </c>
      <c r="N185" s="224">
        <v>14905.709711744414</v>
      </c>
      <c r="O185" s="224">
        <v>42633.306865537503</v>
      </c>
      <c r="P185" s="224">
        <v>12808.099407315685</v>
      </c>
      <c r="Q185" s="224">
        <v>19410.604522661364</v>
      </c>
      <c r="R185" s="223"/>
      <c r="S185" s="223"/>
    </row>
    <row r="186" spans="2:19" x14ac:dyDescent="0.2">
      <c r="B186" s="223">
        <v>2020</v>
      </c>
      <c r="C186" s="223" t="s">
        <v>81</v>
      </c>
      <c r="D186" s="223"/>
      <c r="E186" s="223"/>
      <c r="F186" s="223"/>
      <c r="G186" s="223"/>
      <c r="H186" s="223"/>
      <c r="I186" s="223"/>
      <c r="K186" s="223">
        <v>2026</v>
      </c>
      <c r="L186" s="223" t="s">
        <v>396</v>
      </c>
      <c r="M186" s="223" t="s">
        <v>388</v>
      </c>
      <c r="N186" s="224">
        <v>975.97577170284978</v>
      </c>
      <c r="O186" s="224">
        <v>3064.8779946795744</v>
      </c>
      <c r="P186" s="224">
        <v>1198.3789582539744</v>
      </c>
      <c r="Q186" s="224">
        <v>11926.845774635891</v>
      </c>
      <c r="R186" s="223"/>
      <c r="S186" s="223"/>
    </row>
    <row r="187" spans="2:19" x14ac:dyDescent="0.2">
      <c r="B187" s="223">
        <v>2020</v>
      </c>
      <c r="C187" s="223" t="s">
        <v>233</v>
      </c>
      <c r="D187" s="223"/>
      <c r="E187" s="223"/>
      <c r="F187" s="223"/>
      <c r="G187" s="223"/>
      <c r="H187" s="223"/>
      <c r="I187" s="223"/>
      <c r="K187" s="223">
        <v>2026</v>
      </c>
      <c r="L187" s="223" t="s">
        <v>396</v>
      </c>
      <c r="M187" s="223" t="s">
        <v>280</v>
      </c>
      <c r="N187" s="224">
        <v>12059.937187340654</v>
      </c>
      <c r="O187" s="224">
        <v>27744.329289564434</v>
      </c>
      <c r="P187" s="224">
        <v>7414.9799193418439</v>
      </c>
      <c r="Q187" s="224">
        <v>93089.336263846271</v>
      </c>
      <c r="R187" s="223"/>
      <c r="S187" s="223"/>
    </row>
    <row r="188" spans="2:19" x14ac:dyDescent="0.2">
      <c r="B188" s="223">
        <v>2020</v>
      </c>
      <c r="C188" s="223" t="s">
        <v>234</v>
      </c>
      <c r="D188" s="223"/>
      <c r="E188" s="223"/>
      <c r="F188" s="223"/>
      <c r="G188" s="223"/>
      <c r="H188" s="223"/>
      <c r="I188" s="223"/>
      <c r="K188" s="223">
        <v>2026</v>
      </c>
      <c r="L188" s="223" t="s">
        <v>397</v>
      </c>
      <c r="M188" s="223" t="s">
        <v>388</v>
      </c>
      <c r="N188" s="224">
        <v>1061.1996915240218</v>
      </c>
      <c r="O188" s="224">
        <v>6980.9768102319331</v>
      </c>
      <c r="P188" s="224">
        <v>1045.8246360968881</v>
      </c>
      <c r="Q188" s="224">
        <v>94258.64376669137</v>
      </c>
      <c r="R188" s="223"/>
      <c r="S188" s="223"/>
    </row>
    <row r="189" spans="2:19" x14ac:dyDescent="0.2">
      <c r="B189" s="223">
        <v>2020</v>
      </c>
      <c r="C189" s="223" t="s">
        <v>140</v>
      </c>
      <c r="D189" s="223"/>
      <c r="E189" s="223"/>
      <c r="F189" s="223"/>
      <c r="G189" s="223"/>
      <c r="H189" s="223"/>
      <c r="I189" s="223"/>
      <c r="K189" s="223">
        <v>2026</v>
      </c>
      <c r="L189" s="223" t="s">
        <v>397</v>
      </c>
      <c r="M189" s="223" t="s">
        <v>280</v>
      </c>
      <c r="N189" s="224">
        <v>0</v>
      </c>
      <c r="O189" s="224">
        <v>830.43972630911276</v>
      </c>
      <c r="P189" s="224">
        <v>0</v>
      </c>
      <c r="Q189" s="224">
        <v>7688.3440536630023</v>
      </c>
      <c r="R189" s="223"/>
      <c r="S189" s="223"/>
    </row>
    <row r="190" spans="2:19" x14ac:dyDescent="0.2">
      <c r="B190" s="223">
        <v>2020</v>
      </c>
      <c r="C190" s="223" t="s">
        <v>284</v>
      </c>
      <c r="D190" s="223"/>
      <c r="E190" s="223"/>
      <c r="F190" s="223"/>
      <c r="G190" s="223"/>
      <c r="H190" s="223"/>
      <c r="I190" s="223"/>
      <c r="K190" s="223">
        <v>2027</v>
      </c>
      <c r="L190" s="223" t="s">
        <v>387</v>
      </c>
      <c r="M190" s="223" t="s">
        <v>388</v>
      </c>
      <c r="N190" s="224">
        <v>0</v>
      </c>
      <c r="O190" s="224">
        <v>0</v>
      </c>
      <c r="P190" s="224">
        <v>0</v>
      </c>
      <c r="Q190" s="224">
        <v>298832.18445395271</v>
      </c>
      <c r="R190" s="223"/>
      <c r="S190" s="223"/>
    </row>
    <row r="191" spans="2:19" x14ac:dyDescent="0.2">
      <c r="B191" s="223">
        <v>2020</v>
      </c>
      <c r="C191" s="223" t="s">
        <v>125</v>
      </c>
      <c r="D191" s="223"/>
      <c r="E191" s="223"/>
      <c r="F191" s="223"/>
      <c r="G191" s="223"/>
      <c r="H191" s="223"/>
      <c r="I191" s="223"/>
      <c r="K191" s="223">
        <v>2027</v>
      </c>
      <c r="L191" s="223" t="s">
        <v>387</v>
      </c>
      <c r="M191" s="223" t="s">
        <v>280</v>
      </c>
      <c r="N191" s="224">
        <v>0</v>
      </c>
      <c r="O191" s="224">
        <v>0</v>
      </c>
      <c r="P191" s="224">
        <v>0</v>
      </c>
      <c r="Q191" s="224">
        <v>67285.94758694926</v>
      </c>
      <c r="R191" s="223"/>
      <c r="S191" s="223"/>
    </row>
    <row r="192" spans="2:19" x14ac:dyDescent="0.2">
      <c r="B192" s="223">
        <v>2020</v>
      </c>
      <c r="C192" s="226" t="s">
        <v>92</v>
      </c>
      <c r="D192" s="226"/>
      <c r="E192" s="226"/>
      <c r="F192" s="226"/>
      <c r="G192" s="226"/>
      <c r="H192" s="226"/>
      <c r="I192" s="226"/>
      <c r="K192" s="223">
        <v>2027</v>
      </c>
      <c r="L192" s="223" t="s">
        <v>389</v>
      </c>
      <c r="M192" s="223" t="s">
        <v>388</v>
      </c>
      <c r="N192" s="224">
        <v>44466.343749273881</v>
      </c>
      <c r="O192" s="224">
        <v>214440.57404324185</v>
      </c>
      <c r="P192" s="224">
        <v>4611.2666492611479</v>
      </c>
      <c r="Q192" s="224">
        <v>0</v>
      </c>
      <c r="R192" s="223"/>
      <c r="S192" s="223"/>
    </row>
    <row r="193" spans="2:19" x14ac:dyDescent="0.2">
      <c r="B193" s="223">
        <v>2021</v>
      </c>
      <c r="C193" s="223" t="s">
        <v>225</v>
      </c>
      <c r="D193" s="223"/>
      <c r="E193" s="223"/>
      <c r="F193" s="223"/>
      <c r="G193" s="223"/>
      <c r="H193" s="223"/>
      <c r="I193" s="223"/>
      <c r="K193" s="223">
        <v>2027</v>
      </c>
      <c r="L193" s="223" t="s">
        <v>389</v>
      </c>
      <c r="M193" s="223" t="s">
        <v>280</v>
      </c>
      <c r="N193" s="224">
        <v>91557.61629330783</v>
      </c>
      <c r="O193" s="224">
        <v>268389.73812471365</v>
      </c>
      <c r="P193" s="224">
        <v>11724.385020591031</v>
      </c>
      <c r="Q193" s="224">
        <v>0</v>
      </c>
      <c r="R193" s="223"/>
      <c r="S193" s="223"/>
    </row>
    <row r="194" spans="2:19" x14ac:dyDescent="0.2">
      <c r="B194" s="223">
        <v>2021</v>
      </c>
      <c r="C194" s="223" t="s">
        <v>77</v>
      </c>
      <c r="D194" s="223"/>
      <c r="E194" s="223"/>
      <c r="F194" s="223"/>
      <c r="G194" s="223"/>
      <c r="H194" s="223"/>
      <c r="I194" s="223"/>
      <c r="K194" s="223">
        <v>2027</v>
      </c>
      <c r="L194" s="223" t="s">
        <v>390</v>
      </c>
      <c r="M194" s="223" t="s">
        <v>388</v>
      </c>
      <c r="N194" s="224">
        <v>25545.724287024674</v>
      </c>
      <c r="O194" s="224">
        <v>64748.401109862702</v>
      </c>
      <c r="P194" s="224">
        <v>10910.401634402619</v>
      </c>
      <c r="Q194" s="224">
        <v>70927.344177335195</v>
      </c>
      <c r="R194" s="223"/>
      <c r="S194" s="223"/>
    </row>
    <row r="195" spans="2:19" x14ac:dyDescent="0.2">
      <c r="B195" s="223">
        <v>2021</v>
      </c>
      <c r="C195" s="223" t="s">
        <v>78</v>
      </c>
      <c r="D195" s="223"/>
      <c r="E195" s="223"/>
      <c r="F195" s="223"/>
      <c r="G195" s="223"/>
      <c r="H195" s="223"/>
      <c r="I195" s="223"/>
      <c r="K195" s="223">
        <v>2027</v>
      </c>
      <c r="L195" s="223" t="s">
        <v>390</v>
      </c>
      <c r="M195" s="223" t="s">
        <v>280</v>
      </c>
      <c r="N195" s="224">
        <v>16065.626344083486</v>
      </c>
      <c r="O195" s="224">
        <v>19924.515509622455</v>
      </c>
      <c r="P195" s="224">
        <v>3011.3469644885822</v>
      </c>
      <c r="Q195" s="224">
        <v>9306.9622561144588</v>
      </c>
      <c r="R195" s="223"/>
      <c r="S195" s="223"/>
    </row>
    <row r="196" spans="2:19" x14ac:dyDescent="0.2">
      <c r="B196" s="223">
        <v>2021</v>
      </c>
      <c r="C196" s="223" t="s">
        <v>81</v>
      </c>
      <c r="D196" s="223"/>
      <c r="E196" s="223"/>
      <c r="F196" s="223"/>
      <c r="G196" s="223"/>
      <c r="H196" s="223"/>
      <c r="I196" s="223"/>
      <c r="K196" s="223">
        <v>2027</v>
      </c>
      <c r="L196" s="223" t="s">
        <v>391</v>
      </c>
      <c r="M196" s="223" t="s">
        <v>388</v>
      </c>
      <c r="N196" s="224">
        <v>4.9419009325819481</v>
      </c>
      <c r="O196" s="224">
        <v>14032.931452836521</v>
      </c>
      <c r="P196" s="224">
        <v>24237.957946562834</v>
      </c>
      <c r="Q196" s="224">
        <v>0</v>
      </c>
      <c r="R196" s="223"/>
      <c r="S196" s="223"/>
    </row>
    <row r="197" spans="2:19" x14ac:dyDescent="0.2">
      <c r="B197" s="223">
        <v>2021</v>
      </c>
      <c r="C197" s="223" t="s">
        <v>233</v>
      </c>
      <c r="D197" s="223"/>
      <c r="E197" s="223"/>
      <c r="F197" s="223"/>
      <c r="G197" s="223"/>
      <c r="H197" s="223"/>
      <c r="I197" s="223"/>
      <c r="K197" s="223">
        <v>2027</v>
      </c>
      <c r="L197" s="223" t="s">
        <v>391</v>
      </c>
      <c r="M197" s="223" t="s">
        <v>280</v>
      </c>
      <c r="N197" s="224">
        <v>0</v>
      </c>
      <c r="O197" s="224">
        <v>0</v>
      </c>
      <c r="P197" s="224">
        <v>10952.563589138863</v>
      </c>
      <c r="Q197" s="224">
        <v>0</v>
      </c>
      <c r="R197" s="223"/>
      <c r="S197" s="223"/>
    </row>
    <row r="198" spans="2:19" x14ac:dyDescent="0.2">
      <c r="B198" s="223">
        <v>2021</v>
      </c>
      <c r="C198" s="223" t="s">
        <v>234</v>
      </c>
      <c r="D198" s="223"/>
      <c r="E198" s="223"/>
      <c r="F198" s="223"/>
      <c r="G198" s="223"/>
      <c r="H198" s="223"/>
      <c r="I198" s="223"/>
      <c r="K198" s="223">
        <v>2027</v>
      </c>
      <c r="L198" s="223" t="s">
        <v>392</v>
      </c>
      <c r="M198" s="223" t="s">
        <v>388</v>
      </c>
      <c r="N198" s="224">
        <v>0</v>
      </c>
      <c r="O198" s="224">
        <v>0</v>
      </c>
      <c r="P198" s="224">
        <v>0</v>
      </c>
      <c r="Q198" s="224">
        <v>2118.6152171164672</v>
      </c>
      <c r="R198" s="223"/>
      <c r="S198" s="223"/>
    </row>
    <row r="199" spans="2:19" x14ac:dyDescent="0.2">
      <c r="B199" s="223">
        <v>2021</v>
      </c>
      <c r="C199" s="223" t="s">
        <v>140</v>
      </c>
      <c r="D199" s="223"/>
      <c r="E199" s="223"/>
      <c r="F199" s="223"/>
      <c r="G199" s="223"/>
      <c r="H199" s="223"/>
      <c r="I199" s="223"/>
      <c r="K199" s="223">
        <v>2027</v>
      </c>
      <c r="L199" s="223" t="s">
        <v>392</v>
      </c>
      <c r="M199" s="223" t="s">
        <v>280</v>
      </c>
      <c r="N199" s="224">
        <v>17192.800693305471</v>
      </c>
      <c r="O199" s="224">
        <v>51402.778712454055</v>
      </c>
      <c r="P199" s="224">
        <v>7928.7637150948403</v>
      </c>
      <c r="Q199" s="224">
        <v>159512.07009374484</v>
      </c>
      <c r="R199" s="223"/>
      <c r="S199" s="223"/>
    </row>
    <row r="200" spans="2:19" x14ac:dyDescent="0.2">
      <c r="B200" s="223">
        <v>2021</v>
      </c>
      <c r="C200" s="223" t="s">
        <v>284</v>
      </c>
      <c r="D200" s="223"/>
      <c r="E200" s="223"/>
      <c r="F200" s="223"/>
      <c r="G200" s="223"/>
      <c r="H200" s="223"/>
      <c r="I200" s="223"/>
      <c r="K200" s="223">
        <v>2027</v>
      </c>
      <c r="L200" s="223" t="s">
        <v>393</v>
      </c>
      <c r="M200" s="223" t="s">
        <v>388</v>
      </c>
      <c r="N200" s="224">
        <v>3241.9045818848972</v>
      </c>
      <c r="O200" s="224">
        <v>32298.69259985433</v>
      </c>
      <c r="P200" s="224">
        <v>326.62059415838439</v>
      </c>
      <c r="Q200" s="224">
        <v>14522.674713932191</v>
      </c>
      <c r="R200" s="223"/>
      <c r="S200" s="223"/>
    </row>
    <row r="201" spans="2:19" x14ac:dyDescent="0.2">
      <c r="B201" s="223">
        <v>2021</v>
      </c>
      <c r="C201" s="223" t="s">
        <v>125</v>
      </c>
      <c r="D201" s="223"/>
      <c r="E201" s="223"/>
      <c r="F201" s="223"/>
      <c r="G201" s="223"/>
      <c r="H201" s="223"/>
      <c r="I201" s="223"/>
      <c r="K201" s="223">
        <v>2027</v>
      </c>
      <c r="L201" s="223" t="s">
        <v>393</v>
      </c>
      <c r="M201" s="223" t="s">
        <v>280</v>
      </c>
      <c r="N201" s="224">
        <v>14432.790135949826</v>
      </c>
      <c r="O201" s="224">
        <v>17292.183886605475</v>
      </c>
      <c r="P201" s="224">
        <v>4178.1141803482969</v>
      </c>
      <c r="Q201" s="224">
        <v>36784.105897706759</v>
      </c>
      <c r="R201" s="223"/>
      <c r="S201" s="223"/>
    </row>
    <row r="202" spans="2:19" x14ac:dyDescent="0.2">
      <c r="B202" s="223">
        <v>2021</v>
      </c>
      <c r="C202" s="226" t="s">
        <v>92</v>
      </c>
      <c r="D202" s="226"/>
      <c r="E202" s="226"/>
      <c r="F202" s="226"/>
      <c r="G202" s="226"/>
      <c r="H202" s="226"/>
      <c r="I202" s="226"/>
      <c r="K202" s="223">
        <v>2027</v>
      </c>
      <c r="L202" s="223" t="s">
        <v>394</v>
      </c>
      <c r="M202" s="223" t="s">
        <v>388</v>
      </c>
      <c r="N202" s="224">
        <v>0</v>
      </c>
      <c r="O202" s="224">
        <v>0</v>
      </c>
      <c r="P202" s="224">
        <v>0</v>
      </c>
      <c r="Q202" s="224">
        <v>11188.730166400006</v>
      </c>
      <c r="R202" s="223"/>
      <c r="S202" s="223"/>
    </row>
    <row r="203" spans="2:19" x14ac:dyDescent="0.2">
      <c r="B203" s="223">
        <v>2022</v>
      </c>
      <c r="C203" s="223" t="s">
        <v>225</v>
      </c>
      <c r="D203" s="223"/>
      <c r="E203" s="223"/>
      <c r="F203" s="223"/>
      <c r="G203" s="223"/>
      <c r="H203" s="223"/>
      <c r="I203" s="223"/>
      <c r="K203" s="223">
        <v>2027</v>
      </c>
      <c r="L203" s="223" t="s">
        <v>394</v>
      </c>
      <c r="M203" s="223" t="s">
        <v>280</v>
      </c>
      <c r="N203" s="224">
        <v>0</v>
      </c>
      <c r="O203" s="224">
        <v>8572.1339879085899</v>
      </c>
      <c r="P203" s="224">
        <v>0</v>
      </c>
      <c r="Q203" s="224">
        <v>89368.31327357945</v>
      </c>
      <c r="R203" s="223"/>
      <c r="S203" s="223"/>
    </row>
    <row r="204" spans="2:19" x14ac:dyDescent="0.2">
      <c r="B204" s="223">
        <v>2022</v>
      </c>
      <c r="C204" s="223" t="s">
        <v>77</v>
      </c>
      <c r="D204" s="223"/>
      <c r="E204" s="223"/>
      <c r="F204" s="223"/>
      <c r="G204" s="223"/>
      <c r="H204" s="223"/>
      <c r="I204" s="223"/>
      <c r="K204" s="223">
        <v>2027</v>
      </c>
      <c r="L204" s="223" t="s">
        <v>395</v>
      </c>
      <c r="M204" s="223" t="s">
        <v>388</v>
      </c>
      <c r="N204" s="224">
        <v>44.713885281994862</v>
      </c>
      <c r="O204" s="224">
        <v>9148.2956264454824</v>
      </c>
      <c r="P204" s="224">
        <v>867.15761710885522</v>
      </c>
      <c r="Q204" s="224">
        <v>34734.69994003365</v>
      </c>
      <c r="R204" s="223"/>
      <c r="S204" s="223"/>
    </row>
    <row r="205" spans="2:19" x14ac:dyDescent="0.2">
      <c r="B205" s="223">
        <v>2022</v>
      </c>
      <c r="C205" s="223" t="s">
        <v>78</v>
      </c>
      <c r="D205" s="223"/>
      <c r="E205" s="223"/>
      <c r="F205" s="223"/>
      <c r="G205" s="223"/>
      <c r="H205" s="223"/>
      <c r="I205" s="223"/>
      <c r="K205" s="223">
        <v>2027</v>
      </c>
      <c r="L205" s="223" t="s">
        <v>395</v>
      </c>
      <c r="M205" s="223" t="s">
        <v>280</v>
      </c>
      <c r="N205" s="224">
        <v>15650.995197331635</v>
      </c>
      <c r="O205" s="224">
        <v>44764.972208814383</v>
      </c>
      <c r="P205" s="224">
        <v>13448.504377681471</v>
      </c>
      <c r="Q205" s="224">
        <v>20381.134748794433</v>
      </c>
      <c r="R205" s="223"/>
      <c r="S205" s="223"/>
    </row>
    <row r="206" spans="2:19" x14ac:dyDescent="0.2">
      <c r="B206" s="223">
        <v>2022</v>
      </c>
      <c r="C206" s="223" t="s">
        <v>81</v>
      </c>
      <c r="D206" s="223"/>
      <c r="E206" s="223"/>
      <c r="F206" s="223"/>
      <c r="G206" s="223"/>
      <c r="H206" s="223"/>
      <c r="I206" s="223"/>
      <c r="K206" s="223">
        <v>2027</v>
      </c>
      <c r="L206" s="223" t="s">
        <v>396</v>
      </c>
      <c r="M206" s="223" t="s">
        <v>388</v>
      </c>
      <c r="N206" s="224">
        <v>1024.7745602879922</v>
      </c>
      <c r="O206" s="224">
        <v>3218.121894413553</v>
      </c>
      <c r="P206" s="224">
        <v>1258.2979061666731</v>
      </c>
      <c r="Q206" s="224">
        <v>12523.188063367686</v>
      </c>
      <c r="R206" s="223"/>
      <c r="S206" s="223"/>
    </row>
    <row r="207" spans="2:19" x14ac:dyDescent="0.2">
      <c r="B207" s="223">
        <v>2022</v>
      </c>
      <c r="C207" s="223" t="s">
        <v>233</v>
      </c>
      <c r="D207" s="223"/>
      <c r="E207" s="223"/>
      <c r="F207" s="223"/>
      <c r="G207" s="223"/>
      <c r="H207" s="223"/>
      <c r="I207" s="223"/>
      <c r="K207" s="223">
        <v>2027</v>
      </c>
      <c r="L207" s="223" t="s">
        <v>396</v>
      </c>
      <c r="M207" s="223" t="s">
        <v>280</v>
      </c>
      <c r="N207" s="224">
        <v>12662.934046707687</v>
      </c>
      <c r="O207" s="224">
        <v>29131.545754042658</v>
      </c>
      <c r="P207" s="224">
        <v>7785.7289153089368</v>
      </c>
      <c r="Q207" s="224">
        <v>97743.803077038596</v>
      </c>
      <c r="R207" s="223"/>
      <c r="S207" s="223"/>
    </row>
    <row r="208" spans="2:19" x14ac:dyDescent="0.2">
      <c r="B208" s="223">
        <v>2022</v>
      </c>
      <c r="C208" s="223" t="s">
        <v>234</v>
      </c>
      <c r="D208" s="223"/>
      <c r="E208" s="223"/>
      <c r="F208" s="223"/>
      <c r="G208" s="223"/>
      <c r="H208" s="223"/>
      <c r="I208" s="223"/>
      <c r="K208" s="223">
        <v>2027</v>
      </c>
      <c r="L208" s="223" t="s">
        <v>397</v>
      </c>
      <c r="M208" s="223" t="s">
        <v>388</v>
      </c>
      <c r="N208" s="224">
        <v>1114.2596761002228</v>
      </c>
      <c r="O208" s="224">
        <v>7330.0256507435297</v>
      </c>
      <c r="P208" s="224">
        <v>1098.1158679017326</v>
      </c>
      <c r="Q208" s="224">
        <v>98971.575955025939</v>
      </c>
      <c r="R208" s="223"/>
      <c r="S208" s="223"/>
    </row>
    <row r="209" spans="2:19" x14ac:dyDescent="0.2">
      <c r="B209" s="223">
        <v>2022</v>
      </c>
      <c r="C209" s="223" t="s">
        <v>140</v>
      </c>
      <c r="D209" s="223"/>
      <c r="E209" s="223"/>
      <c r="F209" s="223"/>
      <c r="G209" s="223"/>
      <c r="H209" s="223"/>
      <c r="I209" s="223"/>
      <c r="K209" s="223">
        <v>2027</v>
      </c>
      <c r="L209" s="223" t="s">
        <v>397</v>
      </c>
      <c r="M209" s="223" t="s">
        <v>280</v>
      </c>
      <c r="N209" s="224">
        <v>0</v>
      </c>
      <c r="O209" s="224">
        <v>871.96171262456846</v>
      </c>
      <c r="P209" s="224">
        <v>0</v>
      </c>
      <c r="Q209" s="224">
        <v>8072.7612563461525</v>
      </c>
      <c r="R209" s="223"/>
      <c r="S209" s="223"/>
    </row>
    <row r="210" spans="2:19" x14ac:dyDescent="0.2">
      <c r="B210" s="223">
        <v>2022</v>
      </c>
      <c r="C210" s="223" t="s">
        <v>284</v>
      </c>
      <c r="D210" s="223"/>
      <c r="E210" s="223"/>
      <c r="F210" s="223"/>
      <c r="G210" s="223"/>
      <c r="H210" s="223"/>
      <c r="I210" s="223"/>
      <c r="K210" s="223">
        <v>2028</v>
      </c>
      <c r="L210" s="223" t="s">
        <v>387</v>
      </c>
      <c r="M210" s="223" t="s">
        <v>388</v>
      </c>
      <c r="N210" s="224">
        <v>0</v>
      </c>
      <c r="O210" s="224">
        <v>0</v>
      </c>
      <c r="P210" s="224">
        <v>0</v>
      </c>
      <c r="Q210" s="224">
        <v>313773.79367665038</v>
      </c>
      <c r="R210" s="223"/>
      <c r="S210" s="223"/>
    </row>
    <row r="211" spans="2:19" x14ac:dyDescent="0.2">
      <c r="B211" s="223">
        <v>2022</v>
      </c>
      <c r="C211" s="223" t="s">
        <v>125</v>
      </c>
      <c r="D211" s="223"/>
      <c r="E211" s="223"/>
      <c r="F211" s="223"/>
      <c r="G211" s="223"/>
      <c r="H211" s="223"/>
      <c r="I211" s="223"/>
      <c r="K211" s="223">
        <v>2028</v>
      </c>
      <c r="L211" s="223" t="s">
        <v>387</v>
      </c>
      <c r="M211" s="223" t="s">
        <v>280</v>
      </c>
      <c r="N211" s="224">
        <v>0</v>
      </c>
      <c r="O211" s="224">
        <v>0</v>
      </c>
      <c r="P211" s="224">
        <v>0</v>
      </c>
      <c r="Q211" s="224">
        <v>70650.244966296726</v>
      </c>
      <c r="R211" s="223"/>
      <c r="S211" s="223"/>
    </row>
    <row r="212" spans="2:19" x14ac:dyDescent="0.2">
      <c r="B212" s="223">
        <v>2022</v>
      </c>
      <c r="C212" s="226" t="s">
        <v>92</v>
      </c>
      <c r="D212" s="226"/>
      <c r="E212" s="226"/>
      <c r="F212" s="226"/>
      <c r="G212" s="226"/>
      <c r="H212" s="226"/>
      <c r="I212" s="226"/>
      <c r="K212" s="223">
        <v>2028</v>
      </c>
      <c r="L212" s="223" t="s">
        <v>389</v>
      </c>
      <c r="M212" s="223" t="s">
        <v>388</v>
      </c>
      <c r="N212" s="224">
        <v>46689.660936737579</v>
      </c>
      <c r="O212" s="224">
        <v>225162.60274540394</v>
      </c>
      <c r="P212" s="224">
        <v>4841.8299817242059</v>
      </c>
      <c r="Q212" s="224">
        <v>0</v>
      </c>
      <c r="R212" s="223"/>
      <c r="S212" s="223"/>
    </row>
    <row r="213" spans="2:19" x14ac:dyDescent="0.2">
      <c r="B213" s="223">
        <v>2023</v>
      </c>
      <c r="C213" s="223" t="s">
        <v>225</v>
      </c>
      <c r="D213" s="223"/>
      <c r="E213" s="223"/>
      <c r="F213" s="223"/>
      <c r="G213" s="223"/>
      <c r="H213" s="223"/>
      <c r="I213" s="223"/>
      <c r="K213" s="223">
        <v>2028</v>
      </c>
      <c r="L213" s="223" t="s">
        <v>389</v>
      </c>
      <c r="M213" s="223" t="s">
        <v>280</v>
      </c>
      <c r="N213" s="224">
        <v>96135.49710797322</v>
      </c>
      <c r="O213" s="224">
        <v>281809.22503094934</v>
      </c>
      <c r="P213" s="224">
        <v>12310.604271620583</v>
      </c>
      <c r="Q213" s="224">
        <v>0</v>
      </c>
      <c r="R213" s="223"/>
      <c r="S213" s="223"/>
    </row>
    <row r="214" spans="2:19" x14ac:dyDescent="0.2">
      <c r="B214" s="223">
        <v>2023</v>
      </c>
      <c r="C214" s="223" t="s">
        <v>77</v>
      </c>
      <c r="D214" s="223"/>
      <c r="E214" s="223"/>
      <c r="F214" s="223"/>
      <c r="G214" s="223"/>
      <c r="H214" s="223"/>
      <c r="I214" s="223"/>
      <c r="K214" s="223">
        <v>2028</v>
      </c>
      <c r="L214" s="223" t="s">
        <v>390</v>
      </c>
      <c r="M214" s="223" t="s">
        <v>388</v>
      </c>
      <c r="N214" s="224">
        <v>26823.010501375909</v>
      </c>
      <c r="O214" s="224">
        <v>67985.821165355839</v>
      </c>
      <c r="P214" s="224">
        <v>11455.92171612275</v>
      </c>
      <c r="Q214" s="224">
        <v>74473.711386201961</v>
      </c>
      <c r="R214" s="223"/>
      <c r="S214" s="223"/>
    </row>
    <row r="215" spans="2:19" x14ac:dyDescent="0.2">
      <c r="B215" s="223">
        <v>2023</v>
      </c>
      <c r="C215" s="223" t="s">
        <v>78</v>
      </c>
      <c r="D215" s="223"/>
      <c r="E215" s="223"/>
      <c r="F215" s="223"/>
      <c r="G215" s="223"/>
      <c r="H215" s="223"/>
      <c r="I215" s="223"/>
      <c r="K215" s="223">
        <v>2028</v>
      </c>
      <c r="L215" s="223" t="s">
        <v>390</v>
      </c>
      <c r="M215" s="223" t="s">
        <v>280</v>
      </c>
      <c r="N215" s="224">
        <v>16868.90766128766</v>
      </c>
      <c r="O215" s="224">
        <v>20920.741285103581</v>
      </c>
      <c r="P215" s="224">
        <v>3161.9143127130114</v>
      </c>
      <c r="Q215" s="224">
        <v>9772.3103689201816</v>
      </c>
      <c r="R215" s="223"/>
      <c r="S215" s="223"/>
    </row>
    <row r="216" spans="2:19" x14ac:dyDescent="0.2">
      <c r="B216" s="223">
        <v>2023</v>
      </c>
      <c r="C216" s="223" t="s">
        <v>81</v>
      </c>
      <c r="D216" s="223"/>
      <c r="E216" s="223"/>
      <c r="F216" s="223"/>
      <c r="G216" s="223"/>
      <c r="H216" s="223"/>
      <c r="I216" s="223"/>
      <c r="K216" s="223">
        <v>2028</v>
      </c>
      <c r="L216" s="223" t="s">
        <v>391</v>
      </c>
      <c r="M216" s="223" t="s">
        <v>388</v>
      </c>
      <c r="N216" s="224">
        <v>5.1889959792110458</v>
      </c>
      <c r="O216" s="224">
        <v>14734.578025478348</v>
      </c>
      <c r="P216" s="224">
        <v>25449.855843890975</v>
      </c>
      <c r="Q216" s="224">
        <v>0</v>
      </c>
      <c r="R216" s="223"/>
      <c r="S216" s="223"/>
    </row>
    <row r="217" spans="2:19" x14ac:dyDescent="0.2">
      <c r="B217" s="223">
        <v>2023</v>
      </c>
      <c r="C217" s="223" t="s">
        <v>233</v>
      </c>
      <c r="D217" s="223"/>
      <c r="E217" s="223"/>
      <c r="F217" s="223"/>
      <c r="G217" s="223"/>
      <c r="H217" s="223"/>
      <c r="I217" s="223"/>
      <c r="K217" s="223">
        <v>2028</v>
      </c>
      <c r="L217" s="223" t="s">
        <v>391</v>
      </c>
      <c r="M217" s="223" t="s">
        <v>280</v>
      </c>
      <c r="N217" s="224">
        <v>0</v>
      </c>
      <c r="O217" s="224">
        <v>0</v>
      </c>
      <c r="P217" s="224">
        <v>11500.191768595807</v>
      </c>
      <c r="Q217" s="224">
        <v>0</v>
      </c>
      <c r="R217" s="223"/>
      <c r="S217" s="223"/>
    </row>
    <row r="218" spans="2:19" x14ac:dyDescent="0.2">
      <c r="B218" s="223">
        <v>2023</v>
      </c>
      <c r="C218" s="223" t="s">
        <v>234</v>
      </c>
      <c r="D218" s="223"/>
      <c r="E218" s="223"/>
      <c r="F218" s="223"/>
      <c r="G218" s="223"/>
      <c r="H218" s="223"/>
      <c r="I218" s="223"/>
      <c r="K218" s="223">
        <v>2028</v>
      </c>
      <c r="L218" s="223" t="s">
        <v>392</v>
      </c>
      <c r="M218" s="223" t="s">
        <v>388</v>
      </c>
      <c r="N218" s="224">
        <v>0</v>
      </c>
      <c r="O218" s="224">
        <v>0</v>
      </c>
      <c r="P218" s="224">
        <v>0</v>
      </c>
      <c r="Q218" s="224">
        <v>2224.5459779722905</v>
      </c>
      <c r="R218" s="223"/>
      <c r="S218" s="223"/>
    </row>
    <row r="219" spans="2:19" x14ac:dyDescent="0.2">
      <c r="B219" s="223">
        <v>2023</v>
      </c>
      <c r="C219" s="223" t="s">
        <v>140</v>
      </c>
      <c r="D219" s="223"/>
      <c r="E219" s="223"/>
      <c r="F219" s="223"/>
      <c r="G219" s="223"/>
      <c r="H219" s="223"/>
      <c r="I219" s="223"/>
      <c r="K219" s="223">
        <v>2028</v>
      </c>
      <c r="L219" s="223" t="s">
        <v>392</v>
      </c>
      <c r="M219" s="223" t="s">
        <v>280</v>
      </c>
      <c r="N219" s="224">
        <v>18052.440727970745</v>
      </c>
      <c r="O219" s="224">
        <v>53972.917648076764</v>
      </c>
      <c r="P219" s="224">
        <v>8325.2019008495827</v>
      </c>
      <c r="Q219" s="224">
        <v>167487.6735984321</v>
      </c>
      <c r="R219" s="223"/>
      <c r="S219" s="223"/>
    </row>
    <row r="220" spans="2:19" x14ac:dyDescent="0.2">
      <c r="B220" s="223">
        <v>2023</v>
      </c>
      <c r="C220" s="223" t="s">
        <v>284</v>
      </c>
      <c r="D220" s="223"/>
      <c r="E220" s="223"/>
      <c r="F220" s="223"/>
      <c r="G220" s="223"/>
      <c r="H220" s="223"/>
      <c r="I220" s="223"/>
      <c r="K220" s="223">
        <v>2028</v>
      </c>
      <c r="L220" s="223" t="s">
        <v>393</v>
      </c>
      <c r="M220" s="223" t="s">
        <v>388</v>
      </c>
      <c r="N220" s="224">
        <v>3403.9998109791422</v>
      </c>
      <c r="O220" s="224">
        <v>33913.62722984705</v>
      </c>
      <c r="P220" s="224">
        <v>342.95162386630363</v>
      </c>
      <c r="Q220" s="224">
        <v>15248.808449628801</v>
      </c>
      <c r="R220" s="223"/>
      <c r="S220" s="223"/>
    </row>
    <row r="221" spans="2:19" x14ac:dyDescent="0.2">
      <c r="B221" s="223">
        <v>2023</v>
      </c>
      <c r="C221" s="223" t="s">
        <v>125</v>
      </c>
      <c r="D221" s="223"/>
      <c r="E221" s="223"/>
      <c r="F221" s="223"/>
      <c r="G221" s="223"/>
      <c r="H221" s="223"/>
      <c r="I221" s="223"/>
      <c r="K221" s="223">
        <v>2028</v>
      </c>
      <c r="L221" s="223" t="s">
        <v>393</v>
      </c>
      <c r="M221" s="223" t="s">
        <v>280</v>
      </c>
      <c r="N221" s="224">
        <v>15154.429642747318</v>
      </c>
      <c r="O221" s="224">
        <v>18156.793080935749</v>
      </c>
      <c r="P221" s="224">
        <v>4387.0198893657116</v>
      </c>
      <c r="Q221" s="224">
        <v>38623.311192592097</v>
      </c>
      <c r="R221" s="223"/>
      <c r="S221" s="223"/>
    </row>
    <row r="222" spans="2:19" x14ac:dyDescent="0.2">
      <c r="B222" s="223">
        <v>2023</v>
      </c>
      <c r="C222" s="226" t="s">
        <v>92</v>
      </c>
      <c r="D222" s="226"/>
      <c r="E222" s="226"/>
      <c r="F222" s="226"/>
      <c r="G222" s="226"/>
      <c r="H222" s="226"/>
      <c r="I222" s="226"/>
      <c r="K222" s="223">
        <v>2028</v>
      </c>
      <c r="L222" s="223" t="s">
        <v>394</v>
      </c>
      <c r="M222" s="223" t="s">
        <v>388</v>
      </c>
      <c r="N222" s="224">
        <v>0</v>
      </c>
      <c r="O222" s="224">
        <v>0</v>
      </c>
      <c r="P222" s="224">
        <v>0</v>
      </c>
      <c r="Q222" s="224">
        <v>11748.166674720007</v>
      </c>
      <c r="R222" s="223"/>
      <c r="S222" s="223"/>
    </row>
    <row r="223" spans="2:19" x14ac:dyDescent="0.2">
      <c r="B223" s="223">
        <v>2024</v>
      </c>
      <c r="C223" s="223" t="s">
        <v>225</v>
      </c>
      <c r="D223" s="223"/>
      <c r="E223" s="223"/>
      <c r="F223" s="223"/>
      <c r="G223" s="223"/>
      <c r="H223" s="223"/>
      <c r="I223" s="223"/>
      <c r="K223" s="223">
        <v>2028</v>
      </c>
      <c r="L223" s="223" t="s">
        <v>394</v>
      </c>
      <c r="M223" s="223" t="s">
        <v>280</v>
      </c>
      <c r="N223" s="224">
        <v>0</v>
      </c>
      <c r="O223" s="224">
        <v>9000.74068730402</v>
      </c>
      <c r="P223" s="224">
        <v>0</v>
      </c>
      <c r="Q223" s="224">
        <v>93836.72893725842</v>
      </c>
      <c r="R223" s="223"/>
      <c r="S223" s="223"/>
    </row>
    <row r="224" spans="2:19" x14ac:dyDescent="0.2">
      <c r="B224" s="223">
        <v>2024</v>
      </c>
      <c r="C224" s="223" t="s">
        <v>77</v>
      </c>
      <c r="D224" s="223"/>
      <c r="E224" s="223"/>
      <c r="F224" s="223"/>
      <c r="G224" s="223"/>
      <c r="H224" s="223"/>
      <c r="I224" s="223"/>
      <c r="K224" s="223">
        <v>2028</v>
      </c>
      <c r="L224" s="223" t="s">
        <v>395</v>
      </c>
      <c r="M224" s="223" t="s">
        <v>388</v>
      </c>
      <c r="N224" s="224">
        <v>46.949579546094604</v>
      </c>
      <c r="O224" s="224">
        <v>9605.7104077677577</v>
      </c>
      <c r="P224" s="224">
        <v>910.51549796429799</v>
      </c>
      <c r="Q224" s="224">
        <v>36471.434937035337</v>
      </c>
      <c r="R224" s="223"/>
      <c r="S224" s="223"/>
    </row>
    <row r="225" spans="2:19" x14ac:dyDescent="0.2">
      <c r="B225" s="223">
        <v>2024</v>
      </c>
      <c r="C225" s="223" t="s">
        <v>78</v>
      </c>
      <c r="D225" s="223"/>
      <c r="E225" s="223"/>
      <c r="F225" s="223"/>
      <c r="G225" s="223"/>
      <c r="H225" s="223"/>
      <c r="I225" s="223"/>
      <c r="K225" s="223">
        <v>2028</v>
      </c>
      <c r="L225" s="223" t="s">
        <v>395</v>
      </c>
      <c r="M225" s="223" t="s">
        <v>280</v>
      </c>
      <c r="N225" s="224">
        <v>16433.544957198217</v>
      </c>
      <c r="O225" s="224">
        <v>47003.220819255104</v>
      </c>
      <c r="P225" s="224">
        <v>14120.929596565546</v>
      </c>
      <c r="Q225" s="224">
        <v>21400.191486234155</v>
      </c>
      <c r="R225" s="223"/>
      <c r="S225" s="223"/>
    </row>
    <row r="226" spans="2:19" x14ac:dyDescent="0.2">
      <c r="B226" s="223">
        <v>2024</v>
      </c>
      <c r="C226" s="223" t="s">
        <v>81</v>
      </c>
      <c r="D226" s="223"/>
      <c r="E226" s="223"/>
      <c r="F226" s="223"/>
      <c r="G226" s="223"/>
      <c r="H226" s="223"/>
      <c r="I226" s="223"/>
      <c r="K226" s="223">
        <v>2028</v>
      </c>
      <c r="L226" s="223" t="s">
        <v>396</v>
      </c>
      <c r="M226" s="223" t="s">
        <v>388</v>
      </c>
      <c r="N226" s="224">
        <v>1076.0132883023919</v>
      </c>
      <c r="O226" s="224">
        <v>3379.0279891342307</v>
      </c>
      <c r="P226" s="224">
        <v>1321.2128014750067</v>
      </c>
      <c r="Q226" s="224">
        <v>13149.347466536072</v>
      </c>
      <c r="R226" s="223"/>
      <c r="S226" s="223"/>
    </row>
    <row r="227" spans="2:19" x14ac:dyDescent="0.2">
      <c r="B227" s="223">
        <v>2024</v>
      </c>
      <c r="C227" s="223" t="s">
        <v>233</v>
      </c>
      <c r="D227" s="223"/>
      <c r="E227" s="223"/>
      <c r="F227" s="223"/>
      <c r="G227" s="223"/>
      <c r="H227" s="223"/>
      <c r="I227" s="223"/>
      <c r="K227" s="223">
        <v>2028</v>
      </c>
      <c r="L227" s="223" t="s">
        <v>396</v>
      </c>
      <c r="M227" s="223" t="s">
        <v>280</v>
      </c>
      <c r="N227" s="224">
        <v>13296.080749043073</v>
      </c>
      <c r="O227" s="224">
        <v>30588.123041744791</v>
      </c>
      <c r="P227" s="224">
        <v>8175.0153610743837</v>
      </c>
      <c r="Q227" s="224">
        <v>102630.99323089053</v>
      </c>
      <c r="R227" s="223"/>
      <c r="S227" s="223"/>
    </row>
    <row r="228" spans="2:19" x14ac:dyDescent="0.2">
      <c r="B228" s="223">
        <v>2024</v>
      </c>
      <c r="C228" s="223" t="s">
        <v>234</v>
      </c>
      <c r="D228" s="223"/>
      <c r="E228" s="223"/>
      <c r="F228" s="223"/>
      <c r="G228" s="223"/>
      <c r="H228" s="223"/>
      <c r="I228" s="223"/>
      <c r="K228" s="223">
        <v>2028</v>
      </c>
      <c r="L228" s="223" t="s">
        <v>397</v>
      </c>
      <c r="M228" s="223" t="s">
        <v>388</v>
      </c>
      <c r="N228" s="224">
        <v>1169.972659905234</v>
      </c>
      <c r="O228" s="224">
        <v>7696.5269332807065</v>
      </c>
      <c r="P228" s="224">
        <v>1153.0216612968193</v>
      </c>
      <c r="Q228" s="224">
        <v>103920.15475277723</v>
      </c>
      <c r="R228" s="223"/>
      <c r="S228" s="223"/>
    </row>
    <row r="229" spans="2:19" x14ac:dyDescent="0.2">
      <c r="B229" s="223">
        <v>2024</v>
      </c>
      <c r="C229" s="223" t="s">
        <v>140</v>
      </c>
      <c r="D229" s="223"/>
      <c r="E229" s="223"/>
      <c r="F229" s="223"/>
      <c r="G229" s="223"/>
      <c r="H229" s="223"/>
      <c r="I229" s="223"/>
      <c r="K229" s="223">
        <v>2028</v>
      </c>
      <c r="L229" s="223" t="s">
        <v>397</v>
      </c>
      <c r="M229" s="223" t="s">
        <v>280</v>
      </c>
      <c r="N229" s="224">
        <v>0</v>
      </c>
      <c r="O229" s="224">
        <v>915.55979825579698</v>
      </c>
      <c r="P229" s="224">
        <v>0</v>
      </c>
      <c r="Q229" s="224">
        <v>8476.3993191634599</v>
      </c>
      <c r="R229" s="223"/>
      <c r="S229" s="223"/>
    </row>
    <row r="230" spans="2:19" x14ac:dyDescent="0.2">
      <c r="B230" s="223">
        <v>2024</v>
      </c>
      <c r="C230" s="223" t="s">
        <v>284</v>
      </c>
      <c r="D230" s="223"/>
      <c r="E230" s="223"/>
      <c r="F230" s="223"/>
      <c r="G230" s="223"/>
      <c r="H230" s="223"/>
      <c r="I230" s="223"/>
      <c r="K230" s="223">
        <v>2029</v>
      </c>
      <c r="L230" s="223" t="s">
        <v>387</v>
      </c>
      <c r="M230" s="223" t="s">
        <v>388</v>
      </c>
      <c r="N230" s="224">
        <v>0</v>
      </c>
      <c r="O230" s="224">
        <v>0</v>
      </c>
      <c r="P230" s="224">
        <v>0</v>
      </c>
      <c r="Q230" s="224">
        <v>329462.4833604829</v>
      </c>
      <c r="R230" s="223"/>
      <c r="S230" s="223"/>
    </row>
    <row r="231" spans="2:19" x14ac:dyDescent="0.2">
      <c r="B231" s="223">
        <v>2024</v>
      </c>
      <c r="C231" s="223" t="s">
        <v>125</v>
      </c>
      <c r="D231" s="223"/>
      <c r="E231" s="223"/>
      <c r="F231" s="223"/>
      <c r="G231" s="223"/>
      <c r="H231" s="223"/>
      <c r="I231" s="223"/>
      <c r="K231" s="223">
        <v>2029</v>
      </c>
      <c r="L231" s="223" t="s">
        <v>387</v>
      </c>
      <c r="M231" s="223" t="s">
        <v>280</v>
      </c>
      <c r="N231" s="224">
        <v>0</v>
      </c>
      <c r="O231" s="224">
        <v>0</v>
      </c>
      <c r="P231" s="224">
        <v>0</v>
      </c>
      <c r="Q231" s="224">
        <v>74182.757214611571</v>
      </c>
      <c r="R231" s="223"/>
      <c r="S231" s="223"/>
    </row>
    <row r="232" spans="2:19" x14ac:dyDescent="0.2">
      <c r="B232" s="223">
        <v>2024</v>
      </c>
      <c r="C232" s="226" t="s">
        <v>92</v>
      </c>
      <c r="D232" s="226"/>
      <c r="E232" s="226"/>
      <c r="F232" s="226"/>
      <c r="G232" s="226"/>
      <c r="H232" s="226"/>
      <c r="I232" s="226"/>
      <c r="K232" s="223">
        <v>2029</v>
      </c>
      <c r="L232" s="223" t="s">
        <v>389</v>
      </c>
      <c r="M232" s="223" t="s">
        <v>388</v>
      </c>
      <c r="N232" s="224">
        <v>49024.14398357446</v>
      </c>
      <c r="O232" s="224">
        <v>236420.73288267414</v>
      </c>
      <c r="P232" s="224">
        <v>5083.9214808104161</v>
      </c>
      <c r="Q232" s="224">
        <v>0</v>
      </c>
      <c r="R232" s="223"/>
      <c r="S232" s="223"/>
    </row>
    <row r="233" spans="2:19" x14ac:dyDescent="0.2">
      <c r="B233" s="223">
        <v>2025</v>
      </c>
      <c r="C233" s="223" t="s">
        <v>225</v>
      </c>
      <c r="D233" s="223"/>
      <c r="E233" s="223"/>
      <c r="F233" s="223"/>
      <c r="G233" s="223"/>
      <c r="H233" s="223"/>
      <c r="I233" s="223"/>
      <c r="K233" s="223">
        <v>2029</v>
      </c>
      <c r="L233" s="223" t="s">
        <v>389</v>
      </c>
      <c r="M233" s="223" t="s">
        <v>280</v>
      </c>
      <c r="N233" s="224">
        <v>100942.27196337188</v>
      </c>
      <c r="O233" s="224">
        <v>295899.68628249684</v>
      </c>
      <c r="P233" s="224">
        <v>12926.134485201612</v>
      </c>
      <c r="Q233" s="224">
        <v>0</v>
      </c>
      <c r="R233" s="223"/>
      <c r="S233" s="223"/>
    </row>
    <row r="234" spans="2:19" x14ac:dyDescent="0.2">
      <c r="B234" s="223">
        <v>2025</v>
      </c>
      <c r="C234" s="223" t="s">
        <v>77</v>
      </c>
      <c r="D234" s="223"/>
      <c r="E234" s="223"/>
      <c r="F234" s="223"/>
      <c r="G234" s="223"/>
      <c r="H234" s="223"/>
      <c r="I234" s="223"/>
      <c r="K234" s="223">
        <v>2029</v>
      </c>
      <c r="L234" s="223" t="s">
        <v>390</v>
      </c>
      <c r="M234" s="223" t="s">
        <v>388</v>
      </c>
      <c r="N234" s="224">
        <v>28164.161026444704</v>
      </c>
      <c r="O234" s="224">
        <v>71385.112223623641</v>
      </c>
      <c r="P234" s="224">
        <v>12028.717801928888</v>
      </c>
      <c r="Q234" s="224">
        <v>78197.396955512057</v>
      </c>
      <c r="R234" s="223"/>
      <c r="S234" s="223"/>
    </row>
    <row r="235" spans="2:19" x14ac:dyDescent="0.2">
      <c r="B235" s="223">
        <v>2025</v>
      </c>
      <c r="C235" s="223" t="s">
        <v>78</v>
      </c>
      <c r="D235" s="223"/>
      <c r="E235" s="223"/>
      <c r="F235" s="223"/>
      <c r="G235" s="223"/>
      <c r="H235" s="223"/>
      <c r="I235" s="223"/>
      <c r="K235" s="223">
        <v>2029</v>
      </c>
      <c r="L235" s="223" t="s">
        <v>390</v>
      </c>
      <c r="M235" s="223" t="s">
        <v>280</v>
      </c>
      <c r="N235" s="224">
        <v>17712.353044352043</v>
      </c>
      <c r="O235" s="224">
        <v>21966.778349358759</v>
      </c>
      <c r="P235" s="224">
        <v>3320.0100283486622</v>
      </c>
      <c r="Q235" s="224">
        <v>10260.925887366191</v>
      </c>
      <c r="R235" s="223"/>
      <c r="S235" s="223"/>
    </row>
    <row r="236" spans="2:19" x14ac:dyDescent="0.2">
      <c r="B236" s="223">
        <v>2025</v>
      </c>
      <c r="C236" s="223" t="s">
        <v>81</v>
      </c>
      <c r="D236" s="223"/>
      <c r="E236" s="223"/>
      <c r="F236" s="223"/>
      <c r="G236" s="223"/>
      <c r="H236" s="223"/>
      <c r="I236" s="223"/>
      <c r="K236" s="223">
        <v>2029</v>
      </c>
      <c r="L236" s="223" t="s">
        <v>391</v>
      </c>
      <c r="M236" s="223" t="s">
        <v>388</v>
      </c>
      <c r="N236" s="224">
        <v>5.4484457781715987</v>
      </c>
      <c r="O236" s="224">
        <v>15471.306926752266</v>
      </c>
      <c r="P236" s="224">
        <v>26722.348636085524</v>
      </c>
      <c r="Q236" s="224">
        <v>0</v>
      </c>
      <c r="R236" s="223"/>
      <c r="S236" s="223"/>
    </row>
    <row r="237" spans="2:19" x14ac:dyDescent="0.2">
      <c r="B237" s="223">
        <v>2025</v>
      </c>
      <c r="C237" s="223" t="s">
        <v>233</v>
      </c>
      <c r="D237" s="223"/>
      <c r="E237" s="223"/>
      <c r="F237" s="223"/>
      <c r="G237" s="223"/>
      <c r="H237" s="223"/>
      <c r="I237" s="223"/>
      <c r="K237" s="223">
        <v>2029</v>
      </c>
      <c r="L237" s="223" t="s">
        <v>391</v>
      </c>
      <c r="M237" s="223" t="s">
        <v>280</v>
      </c>
      <c r="N237" s="224">
        <v>0</v>
      </c>
      <c r="O237" s="224">
        <v>0</v>
      </c>
      <c r="P237" s="224">
        <v>12075.201357025599</v>
      </c>
      <c r="Q237" s="224">
        <v>0</v>
      </c>
      <c r="R237" s="223"/>
      <c r="S237" s="223"/>
    </row>
    <row r="238" spans="2:19" x14ac:dyDescent="0.2">
      <c r="B238" s="223">
        <v>2025</v>
      </c>
      <c r="C238" s="223" t="s">
        <v>234</v>
      </c>
      <c r="D238" s="223"/>
      <c r="E238" s="223"/>
      <c r="F238" s="223"/>
      <c r="G238" s="223"/>
      <c r="H238" s="223"/>
      <c r="I238" s="223"/>
      <c r="K238" s="223">
        <v>2029</v>
      </c>
      <c r="L238" s="223" t="s">
        <v>392</v>
      </c>
      <c r="M238" s="223" t="s">
        <v>388</v>
      </c>
      <c r="N238" s="224">
        <v>0</v>
      </c>
      <c r="O238" s="224">
        <v>0</v>
      </c>
      <c r="P238" s="224">
        <v>0</v>
      </c>
      <c r="Q238" s="224">
        <v>2335.7732768709052</v>
      </c>
      <c r="R238" s="223"/>
      <c r="S238" s="223"/>
    </row>
    <row r="239" spans="2:19" x14ac:dyDescent="0.2">
      <c r="B239" s="223">
        <v>2025</v>
      </c>
      <c r="C239" s="223" t="s">
        <v>140</v>
      </c>
      <c r="D239" s="223"/>
      <c r="E239" s="223"/>
      <c r="F239" s="223"/>
      <c r="G239" s="223"/>
      <c r="H239" s="223"/>
      <c r="I239" s="223"/>
      <c r="K239" s="223">
        <v>2029</v>
      </c>
      <c r="L239" s="223" t="s">
        <v>392</v>
      </c>
      <c r="M239" s="223" t="s">
        <v>280</v>
      </c>
      <c r="N239" s="224">
        <v>18955.062764369282</v>
      </c>
      <c r="O239" s="224">
        <v>56671.563530480606</v>
      </c>
      <c r="P239" s="224">
        <v>8741.461995892063</v>
      </c>
      <c r="Q239" s="224">
        <v>175862.05727835372</v>
      </c>
      <c r="R239" s="223"/>
      <c r="S239" s="223"/>
    </row>
    <row r="240" spans="2:19" x14ac:dyDescent="0.2">
      <c r="B240" s="223">
        <v>2025</v>
      </c>
      <c r="C240" s="223" t="s">
        <v>284</v>
      </c>
      <c r="D240" s="223"/>
      <c r="E240" s="223"/>
      <c r="F240" s="223"/>
      <c r="G240" s="223"/>
      <c r="H240" s="223"/>
      <c r="I240" s="223"/>
      <c r="K240" s="223">
        <v>2029</v>
      </c>
      <c r="L240" s="223" t="s">
        <v>393</v>
      </c>
      <c r="M240" s="223" t="s">
        <v>388</v>
      </c>
      <c r="N240" s="224">
        <v>3574.1998015280997</v>
      </c>
      <c r="O240" s="224">
        <v>35609.308591339402</v>
      </c>
      <c r="P240" s="224">
        <v>360.09920505961884</v>
      </c>
      <c r="Q240" s="224">
        <v>16011.248872110242</v>
      </c>
      <c r="R240" s="223"/>
      <c r="S240" s="223"/>
    </row>
    <row r="241" spans="2:19" x14ac:dyDescent="0.2">
      <c r="B241" s="223">
        <v>2025</v>
      </c>
      <c r="C241" s="223" t="s">
        <v>125</v>
      </c>
      <c r="D241" s="223"/>
      <c r="E241" s="223"/>
      <c r="F241" s="223"/>
      <c r="G241" s="223"/>
      <c r="H241" s="223"/>
      <c r="I241" s="223"/>
      <c r="K241" s="223">
        <v>2029</v>
      </c>
      <c r="L241" s="223" t="s">
        <v>393</v>
      </c>
      <c r="M241" s="223" t="s">
        <v>280</v>
      </c>
      <c r="N241" s="224">
        <v>15912.151124884685</v>
      </c>
      <c r="O241" s="224">
        <v>19064.632734982537</v>
      </c>
      <c r="P241" s="224">
        <v>4606.3708838339971</v>
      </c>
      <c r="Q241" s="224">
        <v>40554.476752221701</v>
      </c>
      <c r="R241" s="223"/>
      <c r="S241" s="223"/>
    </row>
    <row r="242" spans="2:19" x14ac:dyDescent="0.2">
      <c r="B242" s="223">
        <v>2025</v>
      </c>
      <c r="C242" s="226" t="s">
        <v>92</v>
      </c>
      <c r="D242" s="226"/>
      <c r="E242" s="226"/>
      <c r="F242" s="226"/>
      <c r="G242" s="226"/>
      <c r="H242" s="226"/>
      <c r="I242" s="226"/>
      <c r="K242" s="223">
        <v>2029</v>
      </c>
      <c r="L242" s="223" t="s">
        <v>394</v>
      </c>
      <c r="M242" s="223" t="s">
        <v>388</v>
      </c>
      <c r="N242" s="224">
        <v>0</v>
      </c>
      <c r="O242" s="224">
        <v>0</v>
      </c>
      <c r="P242" s="224">
        <v>0</v>
      </c>
      <c r="Q242" s="224">
        <v>12335.575008456008</v>
      </c>
      <c r="R242" s="223"/>
      <c r="S242" s="223"/>
    </row>
    <row r="243" spans="2:19" x14ac:dyDescent="0.2">
      <c r="B243" s="223">
        <v>2026</v>
      </c>
      <c r="C243" s="223" t="s">
        <v>225</v>
      </c>
      <c r="D243" s="223"/>
      <c r="E243" s="223"/>
      <c r="F243" s="223"/>
      <c r="G243" s="223"/>
      <c r="H243" s="223"/>
      <c r="I243" s="223"/>
      <c r="K243" s="223">
        <v>2029</v>
      </c>
      <c r="L243" s="223" t="s">
        <v>394</v>
      </c>
      <c r="M243" s="223" t="s">
        <v>280</v>
      </c>
      <c r="N243" s="224">
        <v>0</v>
      </c>
      <c r="O243" s="224">
        <v>9450.7777216692211</v>
      </c>
      <c r="P243" s="224">
        <v>0</v>
      </c>
      <c r="Q243" s="224">
        <v>98528.56538412135</v>
      </c>
      <c r="R243" s="223"/>
      <c r="S243" s="223"/>
    </row>
    <row r="244" spans="2:19" x14ac:dyDescent="0.2">
      <c r="B244" s="223">
        <v>2026</v>
      </c>
      <c r="C244" s="223" t="s">
        <v>77</v>
      </c>
      <c r="D244" s="223"/>
      <c r="E244" s="223"/>
      <c r="F244" s="223"/>
      <c r="G244" s="223"/>
      <c r="H244" s="223"/>
      <c r="I244" s="223"/>
      <c r="K244" s="223">
        <v>2029</v>
      </c>
      <c r="L244" s="223" t="s">
        <v>395</v>
      </c>
      <c r="M244" s="223" t="s">
        <v>388</v>
      </c>
      <c r="N244" s="224">
        <v>49.297058523399336</v>
      </c>
      <c r="O244" s="224">
        <v>10085.995928156146</v>
      </c>
      <c r="P244" s="224">
        <v>956.04127286251298</v>
      </c>
      <c r="Q244" s="224">
        <v>38295.006683887106</v>
      </c>
      <c r="R244" s="223"/>
      <c r="S244" s="223"/>
    </row>
    <row r="245" spans="2:19" x14ac:dyDescent="0.2">
      <c r="B245" s="223">
        <v>2026</v>
      </c>
      <c r="C245" s="223" t="s">
        <v>78</v>
      </c>
      <c r="D245" s="223"/>
      <c r="E245" s="223"/>
      <c r="F245" s="223"/>
      <c r="G245" s="223"/>
      <c r="H245" s="223"/>
      <c r="I245" s="223"/>
      <c r="K245" s="223">
        <v>2029</v>
      </c>
      <c r="L245" s="223" t="s">
        <v>395</v>
      </c>
      <c r="M245" s="223" t="s">
        <v>280</v>
      </c>
      <c r="N245" s="224">
        <v>17255.222205058129</v>
      </c>
      <c r="O245" s="224">
        <v>49353.381860217858</v>
      </c>
      <c r="P245" s="224">
        <v>14826.976076393823</v>
      </c>
      <c r="Q245" s="224">
        <v>22470.201060545864</v>
      </c>
      <c r="R245" s="223"/>
      <c r="S245" s="223"/>
    </row>
    <row r="246" spans="2:19" x14ac:dyDescent="0.2">
      <c r="B246" s="223">
        <v>2026</v>
      </c>
      <c r="C246" s="223" t="s">
        <v>81</v>
      </c>
      <c r="D246" s="223"/>
      <c r="E246" s="223"/>
      <c r="F246" s="223"/>
      <c r="G246" s="223"/>
      <c r="H246" s="223"/>
      <c r="I246" s="223"/>
      <c r="K246" s="223">
        <v>2029</v>
      </c>
      <c r="L246" s="223" t="s">
        <v>396</v>
      </c>
      <c r="M246" s="223" t="s">
        <v>388</v>
      </c>
      <c r="N246" s="224">
        <v>1129.8139527175115</v>
      </c>
      <c r="O246" s="224">
        <v>3547.9793885909426</v>
      </c>
      <c r="P246" s="224">
        <v>1387.2734415487571</v>
      </c>
      <c r="Q246" s="224">
        <v>13806.814839862876</v>
      </c>
      <c r="R246" s="223"/>
      <c r="S246" s="223"/>
    </row>
    <row r="247" spans="2:19" x14ac:dyDescent="0.2">
      <c r="B247" s="223">
        <v>2026</v>
      </c>
      <c r="C247" s="223" t="s">
        <v>233</v>
      </c>
      <c r="D247" s="223"/>
      <c r="E247" s="223"/>
      <c r="F247" s="223"/>
      <c r="G247" s="223"/>
      <c r="H247" s="223"/>
      <c r="I247" s="223"/>
      <c r="K247" s="223">
        <v>2029</v>
      </c>
      <c r="L247" s="223" t="s">
        <v>396</v>
      </c>
      <c r="M247" s="223" t="s">
        <v>280</v>
      </c>
      <c r="N247" s="224">
        <v>13960.884786495226</v>
      </c>
      <c r="O247" s="224">
        <v>32117.529193832033</v>
      </c>
      <c r="P247" s="224">
        <v>8583.7661291281038</v>
      </c>
      <c r="Q247" s="224">
        <v>107762.54289243506</v>
      </c>
      <c r="R247" s="223"/>
      <c r="S247" s="223"/>
    </row>
    <row r="248" spans="2:19" x14ac:dyDescent="0.2">
      <c r="B248" s="223">
        <v>2026</v>
      </c>
      <c r="C248" s="223" t="s">
        <v>234</v>
      </c>
      <c r="D248" s="223"/>
      <c r="E248" s="223"/>
      <c r="F248" s="223"/>
      <c r="G248" s="223"/>
      <c r="H248" s="223"/>
      <c r="I248" s="223"/>
      <c r="K248" s="223">
        <v>2029</v>
      </c>
      <c r="L248" s="223" t="s">
        <v>397</v>
      </c>
      <c r="M248" s="223" t="s">
        <v>388</v>
      </c>
      <c r="N248" s="224">
        <v>1228.4712929004957</v>
      </c>
      <c r="O248" s="224">
        <v>8081.3532799447421</v>
      </c>
      <c r="P248" s="224">
        <v>1210.6727443616603</v>
      </c>
      <c r="Q248" s="224">
        <v>109116.1624904161</v>
      </c>
      <c r="R248" s="223"/>
      <c r="S248" s="223"/>
    </row>
    <row r="249" spans="2:19" x14ac:dyDescent="0.2">
      <c r="B249" s="223">
        <v>2026</v>
      </c>
      <c r="C249" s="223" t="s">
        <v>140</v>
      </c>
      <c r="D249" s="223"/>
      <c r="E249" s="223"/>
      <c r="F249" s="223"/>
      <c r="G249" s="223"/>
      <c r="H249" s="223"/>
      <c r="I249" s="223"/>
      <c r="K249" s="223">
        <v>2029</v>
      </c>
      <c r="L249" s="223" t="s">
        <v>397</v>
      </c>
      <c r="M249" s="223" t="s">
        <v>280</v>
      </c>
      <c r="N249" s="224">
        <v>0</v>
      </c>
      <c r="O249" s="224">
        <v>961.33778816858683</v>
      </c>
      <c r="P249" s="224">
        <v>0</v>
      </c>
      <c r="Q249" s="224">
        <v>8900.2192851216332</v>
      </c>
      <c r="R249" s="223"/>
      <c r="S249" s="223"/>
    </row>
    <row r="250" spans="2:19" x14ac:dyDescent="0.2">
      <c r="B250" s="223">
        <v>2026</v>
      </c>
      <c r="C250" s="223" t="s">
        <v>284</v>
      </c>
      <c r="D250" s="223"/>
      <c r="E250" s="223"/>
      <c r="F250" s="223"/>
      <c r="G250" s="223"/>
      <c r="H250" s="223"/>
      <c r="I250" s="223"/>
      <c r="K250" s="223">
        <v>2030</v>
      </c>
      <c r="L250" s="223" t="s">
        <v>387</v>
      </c>
      <c r="M250" s="223" t="s">
        <v>388</v>
      </c>
      <c r="N250" s="224">
        <v>0</v>
      </c>
      <c r="O250" s="224">
        <v>0</v>
      </c>
      <c r="P250" s="224">
        <v>0</v>
      </c>
      <c r="Q250" s="224">
        <v>345935.60752850707</v>
      </c>
      <c r="R250" s="223"/>
      <c r="S250" s="223"/>
    </row>
    <row r="251" spans="2:19" x14ac:dyDescent="0.2">
      <c r="B251" s="223">
        <v>2026</v>
      </c>
      <c r="C251" s="223" t="s">
        <v>125</v>
      </c>
      <c r="D251" s="223"/>
      <c r="E251" s="223"/>
      <c r="F251" s="223"/>
      <c r="G251" s="223"/>
      <c r="H251" s="223"/>
      <c r="I251" s="223"/>
      <c r="K251" s="223">
        <v>2030</v>
      </c>
      <c r="L251" s="223" t="s">
        <v>387</v>
      </c>
      <c r="M251" s="223" t="s">
        <v>280</v>
      </c>
      <c r="N251" s="224">
        <v>0</v>
      </c>
      <c r="O251" s="224">
        <v>0</v>
      </c>
      <c r="P251" s="224">
        <v>0</v>
      </c>
      <c r="Q251" s="224">
        <v>77891.895075342152</v>
      </c>
      <c r="R251" s="223"/>
      <c r="S251" s="223"/>
    </row>
    <row r="252" spans="2:19" x14ac:dyDescent="0.2">
      <c r="B252" s="223">
        <v>2026</v>
      </c>
      <c r="C252" s="226" t="s">
        <v>92</v>
      </c>
      <c r="D252" s="226"/>
      <c r="E252" s="226"/>
      <c r="F252" s="226"/>
      <c r="G252" s="226"/>
      <c r="H252" s="226"/>
      <c r="I252" s="226"/>
      <c r="K252" s="223">
        <v>2030</v>
      </c>
      <c r="L252" s="223" t="s">
        <v>389</v>
      </c>
      <c r="M252" s="223" t="s">
        <v>388</v>
      </c>
      <c r="N252" s="224">
        <v>51475.351182753184</v>
      </c>
      <c r="O252" s="224">
        <v>248241.76952680785</v>
      </c>
      <c r="P252" s="224">
        <v>5338.1175548509373</v>
      </c>
      <c r="Q252" s="224">
        <v>0</v>
      </c>
      <c r="R252" s="223"/>
      <c r="S252" s="223"/>
    </row>
    <row r="253" spans="2:19" x14ac:dyDescent="0.2">
      <c r="B253" s="223">
        <v>2027</v>
      </c>
      <c r="C253" s="223" t="s">
        <v>225</v>
      </c>
      <c r="D253" s="223"/>
      <c r="E253" s="223"/>
      <c r="F253" s="223"/>
      <c r="G253" s="223"/>
      <c r="H253" s="223"/>
      <c r="I253" s="223"/>
      <c r="K253" s="223">
        <v>2030</v>
      </c>
      <c r="L253" s="223" t="s">
        <v>389</v>
      </c>
      <c r="M253" s="223" t="s">
        <v>280</v>
      </c>
      <c r="N253" s="224">
        <v>105989.38556154048</v>
      </c>
      <c r="O253" s="224">
        <v>310694.6705966217</v>
      </c>
      <c r="P253" s="224">
        <v>13572.441209461693</v>
      </c>
      <c r="Q253" s="224">
        <v>0</v>
      </c>
      <c r="R253" s="223"/>
      <c r="S253" s="223"/>
    </row>
    <row r="254" spans="2:19" x14ac:dyDescent="0.2">
      <c r="B254" s="223">
        <v>2027</v>
      </c>
      <c r="C254" s="223" t="s">
        <v>77</v>
      </c>
      <c r="D254" s="223"/>
      <c r="E254" s="223"/>
      <c r="F254" s="223"/>
      <c r="G254" s="223"/>
      <c r="H254" s="223"/>
      <c r="I254" s="223"/>
      <c r="K254" s="223">
        <v>2030</v>
      </c>
      <c r="L254" s="223" t="s">
        <v>390</v>
      </c>
      <c r="M254" s="223" t="s">
        <v>388</v>
      </c>
      <c r="N254" s="224">
        <v>29572.36907776694</v>
      </c>
      <c r="O254" s="224">
        <v>74954.367834804827</v>
      </c>
      <c r="P254" s="224">
        <v>12630.153692025333</v>
      </c>
      <c r="Q254" s="224">
        <v>82107.266803287668</v>
      </c>
      <c r="R254" s="223"/>
      <c r="S254" s="223"/>
    </row>
    <row r="255" spans="2:19" x14ac:dyDescent="0.2">
      <c r="B255" s="223">
        <v>2027</v>
      </c>
      <c r="C255" s="223" t="s">
        <v>78</v>
      </c>
      <c r="D255" s="223"/>
      <c r="E255" s="223"/>
      <c r="F255" s="223"/>
      <c r="G255" s="223"/>
      <c r="H255" s="223"/>
      <c r="I255" s="223"/>
      <c r="K255" s="223">
        <v>2030</v>
      </c>
      <c r="L255" s="223" t="s">
        <v>390</v>
      </c>
      <c r="M255" s="223" t="s">
        <v>280</v>
      </c>
      <c r="N255" s="224">
        <v>18597.970696569646</v>
      </c>
      <c r="O255" s="224">
        <v>23065.117266826699</v>
      </c>
      <c r="P255" s="224">
        <v>3486.0105297660953</v>
      </c>
      <c r="Q255" s="224">
        <v>10773.972181734502</v>
      </c>
      <c r="R255" s="223"/>
      <c r="S255" s="223"/>
    </row>
    <row r="256" spans="2:19" x14ac:dyDescent="0.2">
      <c r="B256" s="223">
        <v>2027</v>
      </c>
      <c r="C256" s="223" t="s">
        <v>81</v>
      </c>
      <c r="D256" s="223"/>
      <c r="E256" s="223"/>
      <c r="F256" s="223"/>
      <c r="G256" s="223"/>
      <c r="H256" s="223"/>
      <c r="I256" s="223"/>
      <c r="K256" s="223">
        <v>2030</v>
      </c>
      <c r="L256" s="223" t="s">
        <v>391</v>
      </c>
      <c r="M256" s="223" t="s">
        <v>388</v>
      </c>
      <c r="N256" s="224">
        <v>5.720868067080179</v>
      </c>
      <c r="O256" s="224">
        <v>16244.872273089881</v>
      </c>
      <c r="P256" s="224">
        <v>28058.4660678898</v>
      </c>
      <c r="Q256" s="224">
        <v>0</v>
      </c>
      <c r="R256" s="223"/>
      <c r="S256" s="223"/>
    </row>
    <row r="257" spans="2:19" x14ac:dyDescent="0.2">
      <c r="B257" s="223">
        <v>2027</v>
      </c>
      <c r="C257" s="223" t="s">
        <v>233</v>
      </c>
      <c r="D257" s="223"/>
      <c r="E257" s="223"/>
      <c r="F257" s="223"/>
      <c r="G257" s="223"/>
      <c r="H257" s="223"/>
      <c r="I257" s="223"/>
      <c r="K257" s="223">
        <v>2030</v>
      </c>
      <c r="L257" s="223" t="s">
        <v>391</v>
      </c>
      <c r="M257" s="223" t="s">
        <v>280</v>
      </c>
      <c r="N257" s="224">
        <v>0</v>
      </c>
      <c r="O257" s="224">
        <v>0</v>
      </c>
      <c r="P257" s="224">
        <v>12678.961424876879</v>
      </c>
      <c r="Q257" s="224">
        <v>0</v>
      </c>
      <c r="R257" s="223"/>
      <c r="S257" s="223"/>
    </row>
    <row r="258" spans="2:19" x14ac:dyDescent="0.2">
      <c r="B258" s="223">
        <v>2027</v>
      </c>
      <c r="C258" s="223" t="s">
        <v>234</v>
      </c>
      <c r="D258" s="223"/>
      <c r="E258" s="223"/>
      <c r="F258" s="223"/>
      <c r="G258" s="223"/>
      <c r="H258" s="223"/>
      <c r="I258" s="223"/>
      <c r="K258" s="223">
        <v>2030</v>
      </c>
      <c r="L258" s="223" t="s">
        <v>392</v>
      </c>
      <c r="M258" s="223" t="s">
        <v>388</v>
      </c>
      <c r="N258" s="224">
        <v>0</v>
      </c>
      <c r="O258" s="224">
        <v>0</v>
      </c>
      <c r="P258" s="224">
        <v>0</v>
      </c>
      <c r="Q258" s="224">
        <v>2452.5619407144504</v>
      </c>
      <c r="R258" s="223"/>
      <c r="S258" s="223"/>
    </row>
    <row r="259" spans="2:19" x14ac:dyDescent="0.2">
      <c r="B259" s="223">
        <v>2027</v>
      </c>
      <c r="C259" s="223" t="s">
        <v>140</v>
      </c>
      <c r="D259" s="223"/>
      <c r="E259" s="223"/>
      <c r="F259" s="223"/>
      <c r="G259" s="223"/>
      <c r="H259" s="223"/>
      <c r="I259" s="223"/>
      <c r="K259" s="223">
        <v>2030</v>
      </c>
      <c r="L259" s="223" t="s">
        <v>392</v>
      </c>
      <c r="M259" s="223" t="s">
        <v>280</v>
      </c>
      <c r="N259" s="224">
        <v>19902.815902587747</v>
      </c>
      <c r="O259" s="224">
        <v>59505.141707004637</v>
      </c>
      <c r="P259" s="224">
        <v>9178.535095686666</v>
      </c>
      <c r="Q259" s="224">
        <v>184655.1601422714</v>
      </c>
      <c r="R259" s="223"/>
      <c r="S259" s="223"/>
    </row>
    <row r="260" spans="2:19" x14ac:dyDescent="0.2">
      <c r="B260" s="223">
        <v>2027</v>
      </c>
      <c r="C260" s="223" t="s">
        <v>284</v>
      </c>
      <c r="D260" s="223"/>
      <c r="E260" s="223"/>
      <c r="F260" s="223"/>
      <c r="G260" s="223"/>
      <c r="H260" s="223"/>
      <c r="I260" s="223"/>
      <c r="K260" s="223">
        <v>2030</v>
      </c>
      <c r="L260" s="223" t="s">
        <v>393</v>
      </c>
      <c r="M260" s="223" t="s">
        <v>388</v>
      </c>
      <c r="N260" s="224">
        <v>3752.9097916045048</v>
      </c>
      <c r="O260" s="224">
        <v>37389.774020906378</v>
      </c>
      <c r="P260" s="224">
        <v>378.10416531259978</v>
      </c>
      <c r="Q260" s="224">
        <v>16811.811315715753</v>
      </c>
      <c r="R260" s="223"/>
      <c r="S260" s="223"/>
    </row>
    <row r="261" spans="2:19" x14ac:dyDescent="0.2">
      <c r="B261" s="223">
        <v>2027</v>
      </c>
      <c r="C261" s="223" t="s">
        <v>125</v>
      </c>
      <c r="D261" s="223"/>
      <c r="E261" s="223"/>
      <c r="F261" s="223"/>
      <c r="G261" s="223"/>
      <c r="H261" s="223"/>
      <c r="I261" s="223"/>
      <c r="K261" s="223">
        <v>2030</v>
      </c>
      <c r="L261" s="223" t="s">
        <v>393</v>
      </c>
      <c r="M261" s="223" t="s">
        <v>280</v>
      </c>
      <c r="N261" s="224">
        <v>16707.758681128922</v>
      </c>
      <c r="O261" s="224">
        <v>20017.864371731666</v>
      </c>
      <c r="P261" s="224">
        <v>4836.6894280256975</v>
      </c>
      <c r="Q261" s="224">
        <v>42582.200589832784</v>
      </c>
      <c r="R261" s="223"/>
      <c r="S261" s="223"/>
    </row>
    <row r="262" spans="2:19" x14ac:dyDescent="0.2">
      <c r="B262" s="223">
        <v>2027</v>
      </c>
      <c r="C262" s="226" t="s">
        <v>92</v>
      </c>
      <c r="D262" s="226"/>
      <c r="E262" s="226"/>
      <c r="F262" s="226"/>
      <c r="G262" s="226"/>
      <c r="H262" s="226"/>
      <c r="I262" s="226"/>
      <c r="K262" s="223">
        <v>2030</v>
      </c>
      <c r="L262" s="223" t="s">
        <v>394</v>
      </c>
      <c r="M262" s="223" t="s">
        <v>388</v>
      </c>
      <c r="N262" s="224">
        <v>0</v>
      </c>
      <c r="O262" s="224">
        <v>0</v>
      </c>
      <c r="P262" s="224">
        <v>0</v>
      </c>
      <c r="Q262" s="224">
        <v>12952.353758878809</v>
      </c>
    </row>
    <row r="263" spans="2:19" x14ac:dyDescent="0.2">
      <c r="B263" s="223">
        <v>2028</v>
      </c>
      <c r="C263" s="223" t="s">
        <v>225</v>
      </c>
      <c r="D263" s="223"/>
      <c r="E263" s="223"/>
      <c r="F263" s="223"/>
      <c r="G263" s="223"/>
      <c r="H263" s="223"/>
      <c r="I263" s="223"/>
      <c r="K263" s="223">
        <v>2030</v>
      </c>
      <c r="L263" s="223" t="s">
        <v>394</v>
      </c>
      <c r="M263" s="223" t="s">
        <v>280</v>
      </c>
      <c r="N263" s="224">
        <v>0</v>
      </c>
      <c r="O263" s="224">
        <v>9923.3166077526821</v>
      </c>
      <c r="P263" s="224">
        <v>0</v>
      </c>
      <c r="Q263" s="224">
        <v>103454.99365332742</v>
      </c>
    </row>
    <row r="264" spans="2:19" x14ac:dyDescent="0.2">
      <c r="B264" s="223">
        <v>2028</v>
      </c>
      <c r="C264" s="223" t="s">
        <v>77</v>
      </c>
      <c r="D264" s="223"/>
      <c r="E264" s="223"/>
      <c r="F264" s="223"/>
      <c r="G264" s="223"/>
      <c r="H264" s="223"/>
      <c r="I264" s="223"/>
      <c r="K264" s="223">
        <v>2030</v>
      </c>
      <c r="L264" s="223" t="s">
        <v>395</v>
      </c>
      <c r="M264" s="223" t="s">
        <v>388</v>
      </c>
      <c r="N264" s="224">
        <v>51.761911449569304</v>
      </c>
      <c r="O264" s="224">
        <v>10590.295724563954</v>
      </c>
      <c r="P264" s="224">
        <v>1003.8433365056387</v>
      </c>
      <c r="Q264" s="224">
        <v>40209.757018081466</v>
      </c>
      <c r="R264" s="54"/>
      <c r="S264" s="54"/>
    </row>
    <row r="265" spans="2:19" x14ac:dyDescent="0.2">
      <c r="B265" s="223">
        <v>2028</v>
      </c>
      <c r="C265" s="223" t="s">
        <v>78</v>
      </c>
      <c r="D265" s="223"/>
      <c r="E265" s="223"/>
      <c r="F265" s="223"/>
      <c r="G265" s="223"/>
      <c r="H265" s="223"/>
      <c r="I265" s="223"/>
      <c r="K265" s="223">
        <v>2030</v>
      </c>
      <c r="L265" s="223" t="s">
        <v>395</v>
      </c>
      <c r="M265" s="223" t="s">
        <v>280</v>
      </c>
      <c r="N265" s="224">
        <v>18117.983315311038</v>
      </c>
      <c r="O265" s="224">
        <v>51821.050953228754</v>
      </c>
      <c r="P265" s="224">
        <v>15568.324880213515</v>
      </c>
      <c r="Q265" s="224">
        <v>23593.711113573157</v>
      </c>
    </row>
    <row r="266" spans="2:19" x14ac:dyDescent="0.2">
      <c r="B266" s="223">
        <v>2028</v>
      </c>
      <c r="C266" s="223" t="s">
        <v>81</v>
      </c>
      <c r="D266" s="223"/>
      <c r="E266" s="223"/>
      <c r="F266" s="223"/>
      <c r="G266" s="223"/>
      <c r="H266" s="223"/>
      <c r="I266" s="223"/>
      <c r="K266" s="223">
        <v>2030</v>
      </c>
      <c r="L266" s="223" t="s">
        <v>396</v>
      </c>
      <c r="M266" s="223" t="s">
        <v>388</v>
      </c>
      <c r="N266" s="224">
        <v>1186.3046503533872</v>
      </c>
      <c r="O266" s="224">
        <v>3725.3783580204899</v>
      </c>
      <c r="P266" s="224">
        <v>1456.6371136261951</v>
      </c>
      <c r="Q266" s="224">
        <v>14497.155581856021</v>
      </c>
      <c r="R266" s="219"/>
      <c r="S266" s="219"/>
    </row>
    <row r="267" spans="2:19" x14ac:dyDescent="0.2">
      <c r="B267" s="223">
        <v>2028</v>
      </c>
      <c r="C267" s="223" t="s">
        <v>233</v>
      </c>
      <c r="D267" s="223"/>
      <c r="E267" s="223"/>
      <c r="F267" s="223"/>
      <c r="G267" s="223"/>
      <c r="H267" s="223"/>
      <c r="I267" s="223"/>
      <c r="K267" s="223">
        <v>2030</v>
      </c>
      <c r="L267" s="223" t="s">
        <v>396</v>
      </c>
      <c r="M267" s="223" t="s">
        <v>280</v>
      </c>
      <c r="N267" s="224">
        <v>14658.929025819987</v>
      </c>
      <c r="O267" s="224">
        <v>33723.405653523638</v>
      </c>
      <c r="P267" s="224">
        <v>9012.9544355845101</v>
      </c>
      <c r="Q267" s="224">
        <v>113150.67003705681</v>
      </c>
      <c r="R267" s="223"/>
      <c r="S267" s="223"/>
    </row>
    <row r="268" spans="2:19" x14ac:dyDescent="0.2">
      <c r="B268" s="223">
        <v>2028</v>
      </c>
      <c r="C268" s="223" t="s">
        <v>234</v>
      </c>
      <c r="D268" s="223"/>
      <c r="E268" s="223"/>
      <c r="F268" s="223"/>
      <c r="G268" s="223"/>
      <c r="H268" s="223"/>
      <c r="I268" s="223"/>
      <c r="K268" s="223">
        <v>2030</v>
      </c>
      <c r="L268" s="223" t="s">
        <v>397</v>
      </c>
      <c r="M268" s="223" t="s">
        <v>388</v>
      </c>
      <c r="N268" s="224">
        <v>1289.8948575455204</v>
      </c>
      <c r="O268" s="224">
        <v>8485.4209439419792</v>
      </c>
      <c r="P268" s="224">
        <v>1271.2063815797433</v>
      </c>
      <c r="Q268" s="224">
        <v>114571.97061493692</v>
      </c>
      <c r="R268" s="223"/>
      <c r="S268" s="223"/>
    </row>
    <row r="269" spans="2:19" x14ac:dyDescent="0.2">
      <c r="B269" s="223">
        <v>2028</v>
      </c>
      <c r="C269" s="223" t="s">
        <v>140</v>
      </c>
      <c r="D269" s="223"/>
      <c r="E269" s="223"/>
      <c r="F269" s="223"/>
      <c r="G269" s="223"/>
      <c r="H269" s="223"/>
      <c r="I269" s="223"/>
      <c r="K269" s="223">
        <v>2030</v>
      </c>
      <c r="L269" s="223" t="s">
        <v>397</v>
      </c>
      <c r="M269" s="223" t="s">
        <v>280</v>
      </c>
      <c r="N269" s="224">
        <v>0</v>
      </c>
      <c r="O269" s="224">
        <v>1009.4046775770162</v>
      </c>
      <c r="P269" s="224">
        <v>0</v>
      </c>
      <c r="Q269" s="224">
        <v>9345.2302493777152</v>
      </c>
      <c r="R269" s="223"/>
      <c r="S269" s="223"/>
    </row>
    <row r="270" spans="2:19" x14ac:dyDescent="0.2">
      <c r="B270" s="223">
        <v>2028</v>
      </c>
      <c r="C270" s="223" t="s">
        <v>284</v>
      </c>
      <c r="D270" s="223"/>
      <c r="E270" s="223"/>
      <c r="F270" s="223"/>
      <c r="G270" s="223"/>
      <c r="H270" s="223"/>
      <c r="I270" s="223"/>
      <c r="K270" s="223">
        <v>2031</v>
      </c>
      <c r="L270" s="223" t="s">
        <v>387</v>
      </c>
      <c r="M270" s="223" t="s">
        <v>388</v>
      </c>
      <c r="N270" s="224">
        <v>0</v>
      </c>
      <c r="O270" s="224">
        <v>0</v>
      </c>
      <c r="P270" s="224">
        <v>0</v>
      </c>
      <c r="Q270" s="224">
        <v>363232.38790493243</v>
      </c>
      <c r="R270" s="223"/>
      <c r="S270" s="223"/>
    </row>
    <row r="271" spans="2:19" x14ac:dyDescent="0.2">
      <c r="B271" s="223">
        <v>2028</v>
      </c>
      <c r="C271" s="223" t="s">
        <v>125</v>
      </c>
      <c r="D271" s="223"/>
      <c r="E271" s="223"/>
      <c r="F271" s="223"/>
      <c r="G271" s="223"/>
      <c r="H271" s="223"/>
      <c r="I271" s="223"/>
      <c r="K271" s="223">
        <v>2031</v>
      </c>
      <c r="L271" s="223" t="s">
        <v>387</v>
      </c>
      <c r="M271" s="223" t="s">
        <v>280</v>
      </c>
      <c r="N271" s="224">
        <v>0</v>
      </c>
      <c r="O271" s="224">
        <v>0</v>
      </c>
      <c r="P271" s="224">
        <v>0</v>
      </c>
      <c r="Q271" s="224">
        <v>81786.489829109269</v>
      </c>
      <c r="R271" s="223"/>
      <c r="S271" s="223"/>
    </row>
    <row r="272" spans="2:19" x14ac:dyDescent="0.2">
      <c r="B272" s="223">
        <v>2028</v>
      </c>
      <c r="C272" s="226" t="s">
        <v>92</v>
      </c>
      <c r="D272" s="226"/>
      <c r="E272" s="226"/>
      <c r="F272" s="226"/>
      <c r="G272" s="226"/>
      <c r="H272" s="226"/>
      <c r="I272" s="226"/>
      <c r="K272" s="223">
        <v>2031</v>
      </c>
      <c r="L272" s="223" t="s">
        <v>389</v>
      </c>
      <c r="M272" s="223" t="s">
        <v>388</v>
      </c>
      <c r="N272" s="224">
        <v>54049.118741890845</v>
      </c>
      <c r="O272" s="224">
        <v>260653.85800314826</v>
      </c>
      <c r="P272" s="224">
        <v>5605.0234325934844</v>
      </c>
      <c r="Q272" s="224">
        <v>0</v>
      </c>
      <c r="R272" s="223"/>
      <c r="S272" s="223"/>
    </row>
    <row r="273" spans="2:19" x14ac:dyDescent="0.2">
      <c r="B273" s="223">
        <v>2029</v>
      </c>
      <c r="C273" s="223" t="s">
        <v>225</v>
      </c>
      <c r="D273" s="223"/>
      <c r="E273" s="223"/>
      <c r="F273" s="223"/>
      <c r="G273" s="223"/>
      <c r="H273" s="223"/>
      <c r="I273" s="223"/>
      <c r="K273" s="223">
        <v>2031</v>
      </c>
      <c r="L273" s="223" t="s">
        <v>389</v>
      </c>
      <c r="M273" s="223" t="s">
        <v>280</v>
      </c>
      <c r="N273" s="224">
        <v>111288.8548396175</v>
      </c>
      <c r="O273" s="224">
        <v>326229.40412645281</v>
      </c>
      <c r="P273" s="224">
        <v>14251.063269934779</v>
      </c>
      <c r="Q273" s="224">
        <v>0</v>
      </c>
      <c r="R273" s="223"/>
      <c r="S273" s="223"/>
    </row>
    <row r="274" spans="2:19" x14ac:dyDescent="0.2">
      <c r="B274" s="223">
        <v>2029</v>
      </c>
      <c r="C274" s="223" t="s">
        <v>77</v>
      </c>
      <c r="D274" s="223"/>
      <c r="E274" s="223"/>
      <c r="F274" s="223"/>
      <c r="G274" s="223"/>
      <c r="H274" s="223"/>
      <c r="I274" s="223"/>
      <c r="K274" s="223">
        <v>2031</v>
      </c>
      <c r="L274" s="223" t="s">
        <v>390</v>
      </c>
      <c r="M274" s="223" t="s">
        <v>388</v>
      </c>
      <c r="N274" s="224">
        <v>31050.98753165529</v>
      </c>
      <c r="O274" s="224">
        <v>78702.086226545071</v>
      </c>
      <c r="P274" s="224">
        <v>13261.6613766266</v>
      </c>
      <c r="Q274" s="224">
        <v>86212.630143452057</v>
      </c>
      <c r="R274" s="223"/>
      <c r="S274" s="223"/>
    </row>
    <row r="275" spans="2:19" x14ac:dyDescent="0.2">
      <c r="B275" s="223">
        <v>2029</v>
      </c>
      <c r="C275" s="223" t="s">
        <v>78</v>
      </c>
      <c r="D275" s="223"/>
      <c r="E275" s="223"/>
      <c r="F275" s="223"/>
      <c r="G275" s="223"/>
      <c r="H275" s="223"/>
      <c r="I275" s="223"/>
      <c r="K275" s="223">
        <v>2031</v>
      </c>
      <c r="L275" s="223" t="s">
        <v>390</v>
      </c>
      <c r="M275" s="223" t="s">
        <v>280</v>
      </c>
      <c r="N275" s="224">
        <v>19527.86923139813</v>
      </c>
      <c r="O275" s="224">
        <v>24218.373130168035</v>
      </c>
      <c r="P275" s="224">
        <v>3660.3110562544002</v>
      </c>
      <c r="Q275" s="224">
        <v>11312.670790821227</v>
      </c>
      <c r="R275" s="223"/>
      <c r="S275" s="223"/>
    </row>
    <row r="276" spans="2:19" x14ac:dyDescent="0.2">
      <c r="B276" s="223">
        <v>2029</v>
      </c>
      <c r="C276" s="223" t="s">
        <v>81</v>
      </c>
      <c r="D276" s="223"/>
      <c r="E276" s="223"/>
      <c r="F276" s="223"/>
      <c r="G276" s="223"/>
      <c r="H276" s="223"/>
      <c r="I276" s="223"/>
      <c r="K276" s="223">
        <v>2031</v>
      </c>
      <c r="L276" s="223" t="s">
        <v>391</v>
      </c>
      <c r="M276" s="223" t="s">
        <v>388</v>
      </c>
      <c r="N276" s="224">
        <v>6.0069114704341882</v>
      </c>
      <c r="O276" s="224">
        <v>17057.115886744374</v>
      </c>
      <c r="P276" s="224">
        <v>29461.389371284291</v>
      </c>
      <c r="Q276" s="224">
        <v>0</v>
      </c>
      <c r="R276" s="226"/>
      <c r="S276" s="226"/>
    </row>
    <row r="277" spans="2:19" x14ac:dyDescent="0.2">
      <c r="B277" s="223">
        <v>2029</v>
      </c>
      <c r="C277" s="223" t="s">
        <v>233</v>
      </c>
      <c r="D277" s="223"/>
      <c r="E277" s="223"/>
      <c r="F277" s="223"/>
      <c r="G277" s="223"/>
      <c r="H277" s="223"/>
      <c r="I277" s="223"/>
      <c r="K277" s="223">
        <v>2031</v>
      </c>
      <c r="L277" s="223" t="s">
        <v>391</v>
      </c>
      <c r="M277" s="223" t="s">
        <v>280</v>
      </c>
      <c r="N277" s="224">
        <v>0</v>
      </c>
      <c r="O277" s="224">
        <v>0</v>
      </c>
      <c r="P277" s="224">
        <v>13312.909496120725</v>
      </c>
      <c r="Q277" s="224">
        <v>0</v>
      </c>
      <c r="R277" s="223"/>
      <c r="S277" s="223"/>
    </row>
    <row r="278" spans="2:19" x14ac:dyDescent="0.2">
      <c r="B278" s="223">
        <v>2029</v>
      </c>
      <c r="C278" s="223" t="s">
        <v>234</v>
      </c>
      <c r="D278" s="223"/>
      <c r="E278" s="223"/>
      <c r="F278" s="223"/>
      <c r="G278" s="223"/>
      <c r="H278" s="223"/>
      <c r="I278" s="223"/>
      <c r="K278" s="223">
        <v>2031</v>
      </c>
      <c r="L278" s="223" t="s">
        <v>392</v>
      </c>
      <c r="M278" s="223" t="s">
        <v>388</v>
      </c>
      <c r="N278" s="224">
        <v>0</v>
      </c>
      <c r="O278" s="224">
        <v>0</v>
      </c>
      <c r="P278" s="224">
        <v>0</v>
      </c>
      <c r="Q278" s="224">
        <v>2575.1900377501729</v>
      </c>
      <c r="R278" s="223"/>
      <c r="S278" s="223"/>
    </row>
    <row r="279" spans="2:19" x14ac:dyDescent="0.2">
      <c r="B279" s="223">
        <v>2029</v>
      </c>
      <c r="C279" s="223" t="s">
        <v>140</v>
      </c>
      <c r="D279" s="223"/>
      <c r="E279" s="223"/>
      <c r="F279" s="223"/>
      <c r="G279" s="223"/>
      <c r="H279" s="223"/>
      <c r="I279" s="223"/>
      <c r="K279" s="223">
        <v>2031</v>
      </c>
      <c r="L279" s="223" t="s">
        <v>392</v>
      </c>
      <c r="M279" s="223" t="s">
        <v>280</v>
      </c>
      <c r="N279" s="224">
        <v>20897.956697717134</v>
      </c>
      <c r="O279" s="224">
        <v>62480.39879235487</v>
      </c>
      <c r="P279" s="224">
        <v>9637.4618504709997</v>
      </c>
      <c r="Q279" s="224">
        <v>193887.91814938499</v>
      </c>
      <c r="R279" s="223"/>
      <c r="S279" s="223"/>
    </row>
    <row r="280" spans="2:19" x14ac:dyDescent="0.2">
      <c r="B280" s="223">
        <v>2029</v>
      </c>
      <c r="C280" s="223" t="s">
        <v>284</v>
      </c>
      <c r="D280" s="223"/>
      <c r="E280" s="223"/>
      <c r="F280" s="223"/>
      <c r="G280" s="223"/>
      <c r="H280" s="223"/>
      <c r="I280" s="223"/>
      <c r="K280" s="223">
        <v>2031</v>
      </c>
      <c r="L280" s="223" t="s">
        <v>393</v>
      </c>
      <c r="M280" s="223" t="s">
        <v>388</v>
      </c>
      <c r="N280" s="224">
        <v>3940.5552811847301</v>
      </c>
      <c r="O280" s="224">
        <v>39259.262721951702</v>
      </c>
      <c r="P280" s="224">
        <v>397.00937357822977</v>
      </c>
      <c r="Q280" s="224">
        <v>17652.401881501541</v>
      </c>
      <c r="R280" s="223"/>
      <c r="S280" s="223"/>
    </row>
    <row r="281" spans="2:19" x14ac:dyDescent="0.2">
      <c r="B281" s="223">
        <v>2029</v>
      </c>
      <c r="C281" s="223" t="s">
        <v>125</v>
      </c>
      <c r="D281" s="223"/>
      <c r="E281" s="223"/>
      <c r="F281" s="223"/>
      <c r="G281" s="223"/>
      <c r="H281" s="223"/>
      <c r="I281" s="223"/>
      <c r="K281" s="223">
        <v>2031</v>
      </c>
      <c r="L281" s="223" t="s">
        <v>393</v>
      </c>
      <c r="M281" s="223" t="s">
        <v>280</v>
      </c>
      <c r="N281" s="224">
        <v>17543.146615185367</v>
      </c>
      <c r="O281" s="224">
        <v>21018.757590318251</v>
      </c>
      <c r="P281" s="224">
        <v>5078.5238994269821</v>
      </c>
      <c r="Q281" s="224">
        <v>44711.310619324424</v>
      </c>
      <c r="R281" s="223"/>
      <c r="S281" s="223"/>
    </row>
    <row r="282" spans="2:19" x14ac:dyDescent="0.2">
      <c r="B282" s="223">
        <v>2029</v>
      </c>
      <c r="C282" s="226" t="s">
        <v>92</v>
      </c>
      <c r="D282" s="226"/>
      <c r="E282" s="226"/>
      <c r="F282" s="226"/>
      <c r="G282" s="226"/>
      <c r="H282" s="226"/>
      <c r="I282" s="226"/>
      <c r="K282" s="223">
        <v>2031</v>
      </c>
      <c r="L282" s="223" t="s">
        <v>394</v>
      </c>
      <c r="M282" s="223" t="s">
        <v>388</v>
      </c>
      <c r="N282" s="224">
        <v>0</v>
      </c>
      <c r="O282" s="224">
        <v>0</v>
      </c>
      <c r="P282" s="224">
        <v>0</v>
      </c>
      <c r="Q282" s="224">
        <v>13599.97144682275</v>
      </c>
      <c r="R282" s="223"/>
      <c r="S282" s="223"/>
    </row>
    <row r="283" spans="2:19" x14ac:dyDescent="0.2">
      <c r="B283" s="223">
        <v>2030</v>
      </c>
      <c r="C283" s="223" t="s">
        <v>225</v>
      </c>
      <c r="D283" s="223"/>
      <c r="E283" s="223"/>
      <c r="F283" s="223"/>
      <c r="G283" s="223"/>
      <c r="H283" s="223"/>
      <c r="I283" s="223"/>
      <c r="K283" s="223">
        <v>2031</v>
      </c>
      <c r="L283" s="223" t="s">
        <v>394</v>
      </c>
      <c r="M283" s="223" t="s">
        <v>280</v>
      </c>
      <c r="N283" s="224">
        <v>0</v>
      </c>
      <c r="O283" s="224">
        <v>10419.482438140316</v>
      </c>
      <c r="P283" s="224">
        <v>0</v>
      </c>
      <c r="Q283" s="224">
        <v>108627.74333599379</v>
      </c>
      <c r="R283" s="223"/>
      <c r="S283" s="223"/>
    </row>
    <row r="284" spans="2:19" x14ac:dyDescent="0.2">
      <c r="B284" s="223">
        <v>2030</v>
      </c>
      <c r="C284" s="223" t="s">
        <v>77</v>
      </c>
      <c r="D284" s="223"/>
      <c r="E284" s="223"/>
      <c r="F284" s="223"/>
      <c r="G284" s="223"/>
      <c r="H284" s="223"/>
      <c r="I284" s="223"/>
      <c r="K284" s="223">
        <v>2031</v>
      </c>
      <c r="L284" s="223" t="s">
        <v>395</v>
      </c>
      <c r="M284" s="223" t="s">
        <v>388</v>
      </c>
      <c r="N284" s="224">
        <v>54.35000702204777</v>
      </c>
      <c r="O284" s="224">
        <v>11119.810510792151</v>
      </c>
      <c r="P284" s="224">
        <v>1054.0355033309206</v>
      </c>
      <c r="Q284" s="224">
        <v>42220.244868985537</v>
      </c>
      <c r="R284" s="223"/>
      <c r="S284" s="223"/>
    </row>
    <row r="285" spans="2:19" x14ac:dyDescent="0.2">
      <c r="B285" s="223">
        <v>2030</v>
      </c>
      <c r="C285" s="223" t="s">
        <v>78</v>
      </c>
      <c r="D285" s="223"/>
      <c r="E285" s="223"/>
      <c r="F285" s="223"/>
      <c r="G285" s="223"/>
      <c r="H285" s="223"/>
      <c r="I285" s="223"/>
      <c r="K285" s="223">
        <v>2031</v>
      </c>
      <c r="L285" s="223" t="s">
        <v>395</v>
      </c>
      <c r="M285" s="223" t="s">
        <v>280</v>
      </c>
      <c r="N285" s="224">
        <v>19023.882481076591</v>
      </c>
      <c r="O285" s="224">
        <v>54412.103500890196</v>
      </c>
      <c r="P285" s="224">
        <v>16346.741124224191</v>
      </c>
      <c r="Q285" s="224">
        <v>24773.396669251815</v>
      </c>
      <c r="R285" s="223"/>
      <c r="S285" s="223"/>
    </row>
    <row r="286" spans="2:19" x14ac:dyDescent="0.2">
      <c r="B286" s="223">
        <v>2030</v>
      </c>
      <c r="C286" s="223" t="s">
        <v>81</v>
      </c>
      <c r="D286" s="223"/>
      <c r="E286" s="223"/>
      <c r="F286" s="223"/>
      <c r="G286" s="223"/>
      <c r="H286" s="223"/>
      <c r="I286" s="223"/>
      <c r="K286" s="223">
        <v>2031</v>
      </c>
      <c r="L286" s="223" t="s">
        <v>396</v>
      </c>
      <c r="M286" s="223" t="s">
        <v>388</v>
      </c>
      <c r="N286" s="224">
        <v>1245.6198828710565</v>
      </c>
      <c r="O286" s="224">
        <v>3911.6472759215144</v>
      </c>
      <c r="P286" s="224">
        <v>1529.4689693075049</v>
      </c>
      <c r="Q286" s="224">
        <v>15222.013360948822</v>
      </c>
      <c r="R286" s="226"/>
      <c r="S286" s="226"/>
    </row>
    <row r="287" spans="2:19" x14ac:dyDescent="0.2">
      <c r="B287" s="223">
        <v>2030</v>
      </c>
      <c r="C287" s="223" t="s">
        <v>233</v>
      </c>
      <c r="D287" s="223"/>
      <c r="E287" s="223"/>
      <c r="F287" s="223"/>
      <c r="G287" s="223"/>
      <c r="H287" s="223"/>
      <c r="I287" s="223"/>
      <c r="K287" s="223">
        <v>2031</v>
      </c>
      <c r="L287" s="223" t="s">
        <v>396</v>
      </c>
      <c r="M287" s="223" t="s">
        <v>280</v>
      </c>
      <c r="N287" s="224">
        <v>15391.875477110987</v>
      </c>
      <c r="O287" s="224">
        <v>35409.575936199821</v>
      </c>
      <c r="P287" s="224">
        <v>9463.6021573637354</v>
      </c>
      <c r="Q287" s="224">
        <v>118808.20353890966</v>
      </c>
      <c r="R287" s="223"/>
      <c r="S287" s="223"/>
    </row>
    <row r="288" spans="2:19" x14ac:dyDescent="0.2">
      <c r="B288" s="223">
        <v>2030</v>
      </c>
      <c r="C288" s="223" t="s">
        <v>234</v>
      </c>
      <c r="D288" s="223"/>
      <c r="E288" s="223"/>
      <c r="F288" s="223"/>
      <c r="G288" s="223"/>
      <c r="H288" s="223"/>
      <c r="I288" s="223"/>
      <c r="K288" s="223">
        <v>2031</v>
      </c>
      <c r="L288" s="223" t="s">
        <v>397</v>
      </c>
      <c r="M288" s="223" t="s">
        <v>388</v>
      </c>
      <c r="N288" s="224">
        <v>1354.3896004227965</v>
      </c>
      <c r="O288" s="224">
        <v>8909.6919911390778</v>
      </c>
      <c r="P288" s="224">
        <v>1334.7667006587305</v>
      </c>
      <c r="Q288" s="224">
        <v>120300.56914568377</v>
      </c>
      <c r="R288" s="223"/>
      <c r="S288" s="223"/>
    </row>
    <row r="289" spans="2:19" x14ac:dyDescent="0.2">
      <c r="B289" s="223">
        <v>2030</v>
      </c>
      <c r="C289" s="223" t="s">
        <v>140</v>
      </c>
      <c r="D289" s="223"/>
      <c r="E289" s="223"/>
      <c r="F289" s="223"/>
      <c r="G289" s="223"/>
      <c r="H289" s="223"/>
      <c r="I289" s="223"/>
      <c r="K289" s="223">
        <v>2031</v>
      </c>
      <c r="L289" s="223" t="s">
        <v>397</v>
      </c>
      <c r="M289" s="223" t="s">
        <v>280</v>
      </c>
      <c r="N289" s="224">
        <v>0</v>
      </c>
      <c r="O289" s="224">
        <v>1059.874911455867</v>
      </c>
      <c r="P289" s="224">
        <v>0</v>
      </c>
      <c r="Q289" s="224">
        <v>9812.4917618466006</v>
      </c>
      <c r="R289" s="223"/>
      <c r="S289" s="223"/>
    </row>
    <row r="290" spans="2:19" x14ac:dyDescent="0.2">
      <c r="B290" s="223">
        <v>2030</v>
      </c>
      <c r="C290" s="223" t="s">
        <v>284</v>
      </c>
      <c r="D290" s="223"/>
      <c r="E290" s="223"/>
      <c r="F290" s="223"/>
      <c r="G290" s="223"/>
      <c r="H290" s="223"/>
      <c r="I290" s="223"/>
      <c r="K290" s="223">
        <v>2031</v>
      </c>
      <c r="L290" s="223" t="s">
        <v>387</v>
      </c>
      <c r="M290" s="223" t="s">
        <v>388</v>
      </c>
      <c r="N290" s="224">
        <v>0</v>
      </c>
      <c r="O290" s="224">
        <v>0</v>
      </c>
      <c r="P290" s="224">
        <v>0</v>
      </c>
      <c r="Q290" s="224">
        <v>381394.00730017904</v>
      </c>
      <c r="R290" s="223"/>
      <c r="S290" s="223"/>
    </row>
    <row r="291" spans="2:19" x14ac:dyDescent="0.2">
      <c r="B291" s="223">
        <v>2030</v>
      </c>
      <c r="C291" s="223" t="s">
        <v>125</v>
      </c>
      <c r="D291" s="223"/>
      <c r="E291" s="223"/>
      <c r="F291" s="223"/>
      <c r="G291" s="223"/>
      <c r="H291" s="223"/>
      <c r="I291" s="223"/>
      <c r="K291" s="223">
        <v>2031</v>
      </c>
      <c r="L291" s="223" t="s">
        <v>387</v>
      </c>
      <c r="M291" s="223" t="s">
        <v>280</v>
      </c>
      <c r="N291" s="224">
        <v>0</v>
      </c>
      <c r="O291" s="224">
        <v>0</v>
      </c>
      <c r="P291" s="224">
        <v>0</v>
      </c>
      <c r="Q291" s="224">
        <v>85875.814320564736</v>
      </c>
      <c r="R291" s="223"/>
      <c r="S291" s="223"/>
    </row>
    <row r="292" spans="2:19" x14ac:dyDescent="0.2">
      <c r="B292" s="223">
        <v>2030</v>
      </c>
      <c r="C292" s="223" t="s">
        <v>92</v>
      </c>
      <c r="D292" s="223"/>
      <c r="E292" s="223"/>
      <c r="F292" s="223"/>
      <c r="G292" s="223"/>
      <c r="H292" s="223"/>
      <c r="I292" s="223"/>
      <c r="K292" s="223">
        <v>2031</v>
      </c>
      <c r="L292" s="223" t="s">
        <v>389</v>
      </c>
      <c r="M292" s="223" t="s">
        <v>388</v>
      </c>
      <c r="N292" s="224">
        <v>56751.574678985387</v>
      </c>
      <c r="O292" s="224">
        <v>273686.5509033057</v>
      </c>
      <c r="P292" s="224">
        <v>5885.2746042231593</v>
      </c>
      <c r="Q292" s="224">
        <v>0</v>
      </c>
      <c r="R292" s="223"/>
      <c r="S292" s="223"/>
    </row>
    <row r="293" spans="2:19" x14ac:dyDescent="0.2">
      <c r="B293" s="223">
        <v>2031</v>
      </c>
      <c r="C293" s="223" t="s">
        <v>225</v>
      </c>
      <c r="D293" s="223"/>
      <c r="E293" s="223"/>
      <c r="F293" s="223"/>
      <c r="G293" s="223"/>
      <c r="H293" s="223"/>
      <c r="I293" s="223"/>
      <c r="K293" s="223">
        <v>2031</v>
      </c>
      <c r="L293" s="223" t="s">
        <v>389</v>
      </c>
      <c r="M293" s="223" t="s">
        <v>280</v>
      </c>
      <c r="N293" s="224">
        <v>116853.29758159838</v>
      </c>
      <c r="O293" s="224">
        <v>342540.87433277548</v>
      </c>
      <c r="P293" s="224">
        <v>14963.616433431518</v>
      </c>
      <c r="Q293" s="224">
        <v>0</v>
      </c>
      <c r="R293" s="223"/>
      <c r="S293" s="223"/>
    </row>
    <row r="294" spans="2:19" x14ac:dyDescent="0.2">
      <c r="B294" s="223">
        <v>2031</v>
      </c>
      <c r="C294" s="223" t="s">
        <v>77</v>
      </c>
      <c r="D294" s="223"/>
      <c r="E294" s="223"/>
      <c r="F294" s="223"/>
      <c r="G294" s="223"/>
      <c r="H294" s="223"/>
      <c r="I294" s="223"/>
      <c r="K294" s="223">
        <v>2031</v>
      </c>
      <c r="L294" s="223" t="s">
        <v>390</v>
      </c>
      <c r="M294" s="223" t="s">
        <v>388</v>
      </c>
      <c r="N294" s="224">
        <v>32603.536908238057</v>
      </c>
      <c r="O294" s="224">
        <v>82637.190537872331</v>
      </c>
      <c r="P294" s="224">
        <v>13924.744445457931</v>
      </c>
      <c r="Q294" s="224">
        <v>90523.26165062467</v>
      </c>
      <c r="R294" s="223"/>
      <c r="S294" s="223"/>
    </row>
    <row r="295" spans="2:19" x14ac:dyDescent="0.2">
      <c r="B295" s="223">
        <v>2031</v>
      </c>
      <c r="C295" s="223" t="s">
        <v>78</v>
      </c>
      <c r="D295" s="223"/>
      <c r="E295" s="223"/>
      <c r="F295" s="223"/>
      <c r="G295" s="223"/>
      <c r="H295" s="223"/>
      <c r="I295" s="223"/>
      <c r="K295" s="223">
        <v>2031</v>
      </c>
      <c r="L295" s="223" t="s">
        <v>390</v>
      </c>
      <c r="M295" s="223" t="s">
        <v>280</v>
      </c>
      <c r="N295" s="224">
        <v>20504.262692968037</v>
      </c>
      <c r="O295" s="224">
        <v>25429.291786676436</v>
      </c>
      <c r="P295" s="224">
        <v>3843.3266090671204</v>
      </c>
      <c r="Q295" s="224">
        <v>11878.304330362289</v>
      </c>
      <c r="R295" s="223"/>
      <c r="S295" s="223"/>
    </row>
    <row r="296" spans="2:19" x14ac:dyDescent="0.2">
      <c r="B296" s="223">
        <v>2031</v>
      </c>
      <c r="C296" s="223" t="s">
        <v>81</v>
      </c>
      <c r="D296" s="223"/>
      <c r="E296" s="223"/>
      <c r="F296" s="223"/>
      <c r="G296" s="223"/>
      <c r="H296" s="223"/>
      <c r="I296" s="223"/>
      <c r="K296" s="223">
        <v>2031</v>
      </c>
      <c r="L296" s="223" t="s">
        <v>391</v>
      </c>
      <c r="M296" s="223" t="s">
        <v>388</v>
      </c>
      <c r="N296" s="224">
        <v>6.3072570439558975</v>
      </c>
      <c r="O296" s="224">
        <v>17909.971681081592</v>
      </c>
      <c r="P296" s="224">
        <v>30934.458839848507</v>
      </c>
      <c r="Q296" s="224">
        <v>0</v>
      </c>
      <c r="R296" s="226"/>
      <c r="S296" s="226"/>
    </row>
    <row r="297" spans="2:19" x14ac:dyDescent="0.2">
      <c r="B297" s="223">
        <v>2031</v>
      </c>
      <c r="C297" s="223" t="s">
        <v>233</v>
      </c>
      <c r="D297" s="223"/>
      <c r="E297" s="223"/>
      <c r="F297" s="223"/>
      <c r="G297" s="223"/>
      <c r="H297" s="223"/>
      <c r="I297" s="223"/>
      <c r="K297" s="223">
        <v>2031</v>
      </c>
      <c r="L297" s="223" t="s">
        <v>391</v>
      </c>
      <c r="M297" s="223" t="s">
        <v>280</v>
      </c>
      <c r="N297" s="224">
        <v>0</v>
      </c>
      <c r="O297" s="224">
        <v>0</v>
      </c>
      <c r="P297" s="224">
        <v>13978.554970926762</v>
      </c>
      <c r="Q297" s="224">
        <v>0</v>
      </c>
      <c r="R297" s="223"/>
      <c r="S297" s="223"/>
    </row>
    <row r="298" spans="2:19" x14ac:dyDescent="0.2">
      <c r="B298" s="223">
        <v>2031</v>
      </c>
      <c r="C298" s="223" t="s">
        <v>234</v>
      </c>
      <c r="D298" s="223"/>
      <c r="E298" s="223"/>
      <c r="F298" s="223"/>
      <c r="G298" s="223"/>
      <c r="H298" s="223"/>
      <c r="I298" s="223"/>
      <c r="K298" s="223">
        <v>2031</v>
      </c>
      <c r="L298" s="223" t="s">
        <v>392</v>
      </c>
      <c r="M298" s="223" t="s">
        <v>388</v>
      </c>
      <c r="N298" s="224">
        <v>0</v>
      </c>
      <c r="O298" s="224">
        <v>0</v>
      </c>
      <c r="P298" s="224">
        <v>0</v>
      </c>
      <c r="Q298" s="224">
        <v>2703.9495396376815</v>
      </c>
      <c r="R298" s="223"/>
      <c r="S298" s="223"/>
    </row>
    <row r="299" spans="2:19" x14ac:dyDescent="0.2">
      <c r="B299" s="223">
        <v>2031</v>
      </c>
      <c r="C299" s="223" t="s">
        <v>140</v>
      </c>
      <c r="D299" s="223"/>
      <c r="E299" s="223"/>
      <c r="F299" s="223"/>
      <c r="G299" s="223"/>
      <c r="H299" s="223"/>
      <c r="I299" s="223"/>
      <c r="K299" s="223">
        <v>2031</v>
      </c>
      <c r="L299" s="223" t="s">
        <v>392</v>
      </c>
      <c r="M299" s="223" t="s">
        <v>280</v>
      </c>
      <c r="N299" s="224">
        <v>21942.854532602993</v>
      </c>
      <c r="O299" s="224">
        <v>65604.418731972619</v>
      </c>
      <c r="P299" s="224">
        <v>10119.33494299455</v>
      </c>
      <c r="Q299" s="224">
        <v>203582.31405685426</v>
      </c>
      <c r="R299" s="223"/>
      <c r="S299" s="223"/>
    </row>
    <row r="300" spans="2:19" x14ac:dyDescent="0.2">
      <c r="B300" s="223">
        <v>2031</v>
      </c>
      <c r="C300" s="223" t="s">
        <v>284</v>
      </c>
      <c r="D300" s="223"/>
      <c r="E300" s="223"/>
      <c r="F300" s="223"/>
      <c r="G300" s="223"/>
      <c r="H300" s="223"/>
      <c r="I300" s="223"/>
      <c r="K300" s="223">
        <v>2031</v>
      </c>
      <c r="L300" s="223" t="s">
        <v>393</v>
      </c>
      <c r="M300" s="223" t="s">
        <v>388</v>
      </c>
      <c r="N300" s="224">
        <v>4137.5830452439668</v>
      </c>
      <c r="O300" s="224">
        <v>41222.225858049285</v>
      </c>
      <c r="P300" s="224">
        <v>416.85984225714128</v>
      </c>
      <c r="Q300" s="224">
        <v>18535.021975576619</v>
      </c>
      <c r="R300" s="223"/>
      <c r="S300" s="223"/>
    </row>
    <row r="301" spans="2:19" x14ac:dyDescent="0.2">
      <c r="B301" s="223">
        <v>2031</v>
      </c>
      <c r="C301" s="223" t="s">
        <v>125</v>
      </c>
      <c r="D301" s="223"/>
      <c r="E301" s="223"/>
      <c r="F301" s="223"/>
      <c r="G301" s="223"/>
      <c r="H301" s="223"/>
      <c r="I301" s="223"/>
      <c r="K301" s="223">
        <v>2031</v>
      </c>
      <c r="L301" s="223" t="s">
        <v>393</v>
      </c>
      <c r="M301" s="223" t="s">
        <v>280</v>
      </c>
      <c r="N301" s="224">
        <v>18420.303945944637</v>
      </c>
      <c r="O301" s="224">
        <v>22069.695469834165</v>
      </c>
      <c r="P301" s="224">
        <v>5332.4500943983312</v>
      </c>
      <c r="Q301" s="224">
        <v>46946.876150290649</v>
      </c>
      <c r="R301" s="223"/>
      <c r="S301" s="223"/>
    </row>
    <row r="302" spans="2:19" x14ac:dyDescent="0.2">
      <c r="B302" s="223">
        <v>2031</v>
      </c>
      <c r="C302" s="223" t="s">
        <v>92</v>
      </c>
      <c r="D302" s="223"/>
      <c r="E302" s="223"/>
      <c r="F302" s="223"/>
      <c r="G302" s="223"/>
      <c r="H302" s="223"/>
      <c r="I302" s="223"/>
      <c r="K302" s="223">
        <v>2031</v>
      </c>
      <c r="L302" s="223" t="s">
        <v>394</v>
      </c>
      <c r="M302" s="223" t="s">
        <v>388</v>
      </c>
      <c r="N302" s="224">
        <v>0</v>
      </c>
      <c r="O302" s="224">
        <v>0</v>
      </c>
      <c r="P302" s="224">
        <v>0</v>
      </c>
      <c r="Q302" s="224">
        <v>14279.970019163888</v>
      </c>
      <c r="R302" s="223"/>
      <c r="S302" s="223"/>
    </row>
    <row r="303" spans="2:19" x14ac:dyDescent="0.2">
      <c r="B303" s="223">
        <v>2032</v>
      </c>
      <c r="C303" s="223" t="s">
        <v>225</v>
      </c>
      <c r="D303" s="223"/>
      <c r="E303" s="223"/>
      <c r="F303" s="223"/>
      <c r="G303" s="223"/>
      <c r="H303" s="223"/>
      <c r="I303" s="223"/>
      <c r="K303" s="223">
        <v>2031</v>
      </c>
      <c r="L303" s="223" t="s">
        <v>394</v>
      </c>
      <c r="M303" s="223" t="s">
        <v>280</v>
      </c>
      <c r="N303" s="224">
        <v>0</v>
      </c>
      <c r="O303" s="224">
        <v>10940.456560047332</v>
      </c>
      <c r="P303" s="224">
        <v>0</v>
      </c>
      <c r="Q303" s="224">
        <v>114059.13050279349</v>
      </c>
      <c r="R303" s="223"/>
      <c r="S303" s="223"/>
    </row>
    <row r="304" spans="2:19" x14ac:dyDescent="0.2">
      <c r="B304" s="223">
        <v>2032</v>
      </c>
      <c r="C304" s="223" t="s">
        <v>77</v>
      </c>
      <c r="D304" s="223"/>
      <c r="E304" s="223"/>
      <c r="F304" s="223"/>
      <c r="G304" s="223"/>
      <c r="H304" s="223"/>
      <c r="I304" s="223"/>
      <c r="K304" s="223">
        <v>2031</v>
      </c>
      <c r="L304" s="223" t="s">
        <v>395</v>
      </c>
      <c r="M304" s="223" t="s">
        <v>388</v>
      </c>
      <c r="N304" s="224">
        <v>57.067507373150157</v>
      </c>
      <c r="O304" s="224">
        <v>11675.801036331759</v>
      </c>
      <c r="P304" s="224">
        <v>1106.7372784974666</v>
      </c>
      <c r="Q304" s="224">
        <v>44331.257112434818</v>
      </c>
      <c r="R304" s="223"/>
      <c r="S304" s="223"/>
    </row>
    <row r="305" spans="2:19" x14ac:dyDescent="0.2">
      <c r="B305" s="223">
        <v>2032</v>
      </c>
      <c r="C305" s="223" t="s">
        <v>78</v>
      </c>
      <c r="D305" s="223"/>
      <c r="E305" s="223"/>
      <c r="F305" s="223"/>
      <c r="G305" s="223"/>
      <c r="H305" s="223"/>
      <c r="I305" s="223"/>
      <c r="K305" s="223">
        <v>2031</v>
      </c>
      <c r="L305" s="223" t="s">
        <v>395</v>
      </c>
      <c r="M305" s="223" t="s">
        <v>280</v>
      </c>
      <c r="N305" s="224">
        <v>19975.07660513042</v>
      </c>
      <c r="O305" s="224">
        <v>57132.708675934708</v>
      </c>
      <c r="P305" s="224">
        <v>17164.078180435401</v>
      </c>
      <c r="Q305" s="224">
        <v>26012.066502714406</v>
      </c>
      <c r="R305" s="223"/>
      <c r="S305" s="223"/>
    </row>
    <row r="306" spans="2:19" x14ac:dyDescent="0.2">
      <c r="B306" s="223">
        <v>2032</v>
      </c>
      <c r="C306" s="223" t="s">
        <v>81</v>
      </c>
      <c r="D306" s="223"/>
      <c r="E306" s="223"/>
      <c r="F306" s="223"/>
      <c r="G306" s="223"/>
      <c r="H306" s="223"/>
      <c r="I306" s="223"/>
      <c r="K306" s="223">
        <v>2031</v>
      </c>
      <c r="L306" s="223" t="s">
        <v>396</v>
      </c>
      <c r="M306" s="223" t="s">
        <v>388</v>
      </c>
      <c r="N306" s="224">
        <v>1307.9008770146093</v>
      </c>
      <c r="O306" s="224">
        <v>4107.2296397175905</v>
      </c>
      <c r="P306" s="224">
        <v>1605.9424177728802</v>
      </c>
      <c r="Q306" s="224">
        <v>15983.114028996264</v>
      </c>
      <c r="R306" s="226"/>
      <c r="S306" s="226"/>
    </row>
    <row r="307" spans="2:19" x14ac:dyDescent="0.2">
      <c r="B307" s="223">
        <v>2032</v>
      </c>
      <c r="C307" s="223" t="s">
        <v>233</v>
      </c>
      <c r="D307" s="223"/>
      <c r="E307" s="223"/>
      <c r="F307" s="223"/>
      <c r="G307" s="223"/>
      <c r="H307" s="223"/>
      <c r="I307" s="223"/>
      <c r="K307" s="223">
        <v>2031</v>
      </c>
      <c r="L307" s="223" t="s">
        <v>396</v>
      </c>
      <c r="M307" s="223" t="s">
        <v>280</v>
      </c>
      <c r="N307" s="224">
        <v>16161.469250966536</v>
      </c>
      <c r="O307" s="224">
        <v>37180.054733009812</v>
      </c>
      <c r="P307" s="224">
        <v>9936.7822652319228</v>
      </c>
      <c r="Q307" s="224">
        <v>124748.61371585514</v>
      </c>
      <c r="R307" s="223"/>
      <c r="S307" s="223"/>
    </row>
    <row r="308" spans="2:19" x14ac:dyDescent="0.2">
      <c r="B308" s="223">
        <v>2032</v>
      </c>
      <c r="C308" s="223" t="s">
        <v>234</v>
      </c>
      <c r="D308" s="223"/>
      <c r="E308" s="223"/>
      <c r="F308" s="223"/>
      <c r="G308" s="223"/>
      <c r="H308" s="223"/>
      <c r="I308" s="223"/>
      <c r="K308" s="223">
        <v>2031</v>
      </c>
      <c r="L308" s="223" t="s">
        <v>397</v>
      </c>
      <c r="M308" s="223" t="s">
        <v>388</v>
      </c>
      <c r="N308" s="224">
        <v>1422.1090804439364</v>
      </c>
      <c r="O308" s="224">
        <v>9355.1765906960318</v>
      </c>
      <c r="P308" s="224">
        <v>1401.5050356916672</v>
      </c>
      <c r="Q308" s="224">
        <v>126315.59760296796</v>
      </c>
      <c r="R308" s="223"/>
      <c r="S308" s="223"/>
    </row>
    <row r="309" spans="2:19" x14ac:dyDescent="0.2">
      <c r="B309" s="223">
        <v>2032</v>
      </c>
      <c r="C309" s="223" t="s">
        <v>140</v>
      </c>
      <c r="D309" s="223"/>
      <c r="E309" s="223"/>
      <c r="F309" s="223"/>
      <c r="G309" s="223"/>
      <c r="H309" s="223"/>
      <c r="I309" s="223"/>
      <c r="K309" s="223">
        <v>2031</v>
      </c>
      <c r="L309" s="223" t="s">
        <v>397</v>
      </c>
      <c r="M309" s="223" t="s">
        <v>280</v>
      </c>
      <c r="N309" s="224">
        <v>0</v>
      </c>
      <c r="O309" s="224">
        <v>1112.8686570286604</v>
      </c>
      <c r="P309" s="224">
        <v>0</v>
      </c>
      <c r="Q309" s="224">
        <v>10303.116349938931</v>
      </c>
      <c r="R309" s="223"/>
      <c r="S309" s="223"/>
    </row>
    <row r="310" spans="2:19" x14ac:dyDescent="0.2">
      <c r="B310" s="223">
        <v>2032</v>
      </c>
      <c r="C310" s="223" t="s">
        <v>284</v>
      </c>
      <c r="D310" s="223"/>
      <c r="E310" s="223"/>
      <c r="F310" s="223"/>
      <c r="G310" s="223"/>
      <c r="H310" s="223"/>
      <c r="I310" s="223"/>
      <c r="K310" s="223">
        <v>2032</v>
      </c>
      <c r="L310" s="223" t="s">
        <v>387</v>
      </c>
      <c r="M310" s="223" t="s">
        <v>388</v>
      </c>
      <c r="N310" s="224">
        <v>0</v>
      </c>
      <c r="O310" s="224">
        <v>0</v>
      </c>
      <c r="P310" s="224">
        <v>0</v>
      </c>
      <c r="Q310" s="224">
        <v>400463.70766518801</v>
      </c>
      <c r="R310" s="223"/>
      <c r="S310" s="223"/>
    </row>
    <row r="311" spans="2:19" x14ac:dyDescent="0.2">
      <c r="B311" s="223">
        <v>2032</v>
      </c>
      <c r="C311" s="223" t="s">
        <v>125</v>
      </c>
      <c r="D311" s="223"/>
      <c r="E311" s="223"/>
      <c r="F311" s="223"/>
      <c r="G311" s="223"/>
      <c r="H311" s="223"/>
      <c r="I311" s="223"/>
      <c r="K311" s="223">
        <v>2032</v>
      </c>
      <c r="L311" s="223" t="s">
        <v>387</v>
      </c>
      <c r="M311" s="223" t="s">
        <v>280</v>
      </c>
      <c r="N311" s="224">
        <v>0</v>
      </c>
      <c r="O311" s="224">
        <v>0</v>
      </c>
      <c r="P311" s="224">
        <v>0</v>
      </c>
      <c r="Q311" s="224">
        <v>90169.60503659297</v>
      </c>
      <c r="R311" s="223"/>
      <c r="S311" s="223"/>
    </row>
    <row r="312" spans="2:19" x14ac:dyDescent="0.2">
      <c r="B312" s="223">
        <v>2032</v>
      </c>
      <c r="C312" s="223" t="s">
        <v>92</v>
      </c>
      <c r="D312" s="223"/>
      <c r="E312" s="223"/>
      <c r="F312" s="223"/>
      <c r="G312" s="223"/>
      <c r="H312" s="223"/>
      <c r="I312" s="223"/>
      <c r="K312" s="223">
        <v>2032</v>
      </c>
      <c r="L312" s="223" t="s">
        <v>389</v>
      </c>
      <c r="M312" s="223" t="s">
        <v>388</v>
      </c>
      <c r="N312" s="224">
        <v>59589.153412934662</v>
      </c>
      <c r="O312" s="224">
        <v>287370.87844847102</v>
      </c>
      <c r="P312" s="224">
        <v>6179.5383344343172</v>
      </c>
      <c r="Q312" s="224">
        <v>0</v>
      </c>
      <c r="R312" s="223"/>
      <c r="S312" s="223"/>
    </row>
    <row r="313" spans="2:19" x14ac:dyDescent="0.2">
      <c r="B313" s="223">
        <v>2033</v>
      </c>
      <c r="C313" s="223" t="s">
        <v>225</v>
      </c>
      <c r="D313" s="223"/>
      <c r="E313" s="223"/>
      <c r="F313" s="223"/>
      <c r="G313" s="223"/>
      <c r="H313" s="223"/>
      <c r="I313" s="223"/>
      <c r="K313" s="223">
        <v>2032</v>
      </c>
      <c r="L313" s="223" t="s">
        <v>389</v>
      </c>
      <c r="M313" s="223" t="s">
        <v>280</v>
      </c>
      <c r="N313" s="224">
        <v>122695.9624606783</v>
      </c>
      <c r="O313" s="224">
        <v>359667.91804941429</v>
      </c>
      <c r="P313" s="224">
        <v>15711.797255103094</v>
      </c>
      <c r="Q313" s="224">
        <v>0</v>
      </c>
      <c r="R313" s="223"/>
      <c r="S313" s="223"/>
    </row>
    <row r="314" spans="2:19" x14ac:dyDescent="0.2">
      <c r="B314" s="223">
        <v>2033</v>
      </c>
      <c r="C314" s="223" t="s">
        <v>77</v>
      </c>
      <c r="D314" s="223"/>
      <c r="E314" s="223"/>
      <c r="F314" s="223"/>
      <c r="G314" s="223"/>
      <c r="H314" s="223"/>
      <c r="I314" s="223"/>
      <c r="K314" s="223">
        <v>2032</v>
      </c>
      <c r="L314" s="223" t="s">
        <v>390</v>
      </c>
      <c r="M314" s="223" t="s">
        <v>388</v>
      </c>
      <c r="N314" s="224">
        <v>34233.713753649958</v>
      </c>
      <c r="O314" s="224">
        <v>86769.05006476595</v>
      </c>
      <c r="P314" s="224">
        <v>14620.981667730828</v>
      </c>
      <c r="Q314" s="224">
        <v>95049.424733155902</v>
      </c>
      <c r="R314" s="223"/>
      <c r="S314" s="223"/>
    </row>
    <row r="315" spans="2:19" x14ac:dyDescent="0.2">
      <c r="B315" s="223">
        <v>2033</v>
      </c>
      <c r="C315" s="223" t="s">
        <v>78</v>
      </c>
      <c r="D315" s="223"/>
      <c r="E315" s="223"/>
      <c r="F315" s="223"/>
      <c r="G315" s="223"/>
      <c r="H315" s="223"/>
      <c r="I315" s="223"/>
      <c r="K315" s="223">
        <v>2032</v>
      </c>
      <c r="L315" s="223" t="s">
        <v>390</v>
      </c>
      <c r="M315" s="223" t="s">
        <v>280</v>
      </c>
      <c r="N315" s="224">
        <v>21529.475827616439</v>
      </c>
      <c r="O315" s="224">
        <v>26700.75637601026</v>
      </c>
      <c r="P315" s="224">
        <v>4035.4929395204767</v>
      </c>
      <c r="Q315" s="224">
        <v>12472.219546880404</v>
      </c>
      <c r="R315" s="223"/>
      <c r="S315" s="223"/>
    </row>
    <row r="316" spans="2:19" x14ac:dyDescent="0.2">
      <c r="B316" s="223">
        <v>2033</v>
      </c>
      <c r="C316" s="223" t="s">
        <v>81</v>
      </c>
      <c r="D316" s="223"/>
      <c r="E316" s="223"/>
      <c r="F316" s="223"/>
      <c r="G316" s="223"/>
      <c r="H316" s="223"/>
      <c r="I316" s="223"/>
      <c r="K316" s="223">
        <v>2032</v>
      </c>
      <c r="L316" s="223" t="s">
        <v>391</v>
      </c>
      <c r="M316" s="223" t="s">
        <v>388</v>
      </c>
      <c r="N316" s="224">
        <v>6.6226198961536928</v>
      </c>
      <c r="O316" s="224">
        <v>18805.470265135671</v>
      </c>
      <c r="P316" s="224">
        <v>32481.181781840933</v>
      </c>
      <c r="Q316" s="224">
        <v>0</v>
      </c>
      <c r="R316" s="226"/>
      <c r="S316" s="226"/>
    </row>
    <row r="317" spans="2:19" x14ac:dyDescent="0.2">
      <c r="B317" s="223">
        <v>2033</v>
      </c>
      <c r="C317" s="223" t="s">
        <v>233</v>
      </c>
      <c r="D317" s="223"/>
      <c r="E317" s="223"/>
      <c r="F317" s="223"/>
      <c r="G317" s="223"/>
      <c r="H317" s="223"/>
      <c r="I317" s="223"/>
      <c r="K317" s="223">
        <v>2032</v>
      </c>
      <c r="L317" s="223" t="s">
        <v>391</v>
      </c>
      <c r="M317" s="223" t="s">
        <v>280</v>
      </c>
      <c r="N317" s="224">
        <v>0</v>
      </c>
      <c r="O317" s="224">
        <v>0</v>
      </c>
      <c r="P317" s="224">
        <v>14677.482719473101</v>
      </c>
      <c r="Q317" s="224">
        <v>0</v>
      </c>
      <c r="R317" s="223"/>
      <c r="S317" s="223"/>
    </row>
    <row r="318" spans="2:19" x14ac:dyDescent="0.2">
      <c r="B318" s="223">
        <v>2033</v>
      </c>
      <c r="C318" s="223" t="s">
        <v>234</v>
      </c>
      <c r="D318" s="223"/>
      <c r="E318" s="223"/>
      <c r="F318" s="223"/>
      <c r="G318" s="223"/>
      <c r="H318" s="223"/>
      <c r="I318" s="223"/>
      <c r="K318" s="223">
        <v>2032</v>
      </c>
      <c r="L318" s="223" t="s">
        <v>392</v>
      </c>
      <c r="M318" s="223" t="s">
        <v>388</v>
      </c>
      <c r="N318" s="224">
        <v>0</v>
      </c>
      <c r="O318" s="224">
        <v>0</v>
      </c>
      <c r="P318" s="224">
        <v>0</v>
      </c>
      <c r="Q318" s="224">
        <v>2839.1470166195659</v>
      </c>
      <c r="R318" s="223"/>
      <c r="S318" s="223"/>
    </row>
    <row r="319" spans="2:19" x14ac:dyDescent="0.2">
      <c r="B319" s="223">
        <v>2033</v>
      </c>
      <c r="C319" s="223" t="s">
        <v>140</v>
      </c>
      <c r="D319" s="223"/>
      <c r="E319" s="223"/>
      <c r="F319" s="223"/>
      <c r="G319" s="223"/>
      <c r="H319" s="223"/>
      <c r="I319" s="223"/>
      <c r="K319" s="223">
        <v>2032</v>
      </c>
      <c r="L319" s="223" t="s">
        <v>392</v>
      </c>
      <c r="M319" s="223" t="s">
        <v>280</v>
      </c>
      <c r="N319" s="224">
        <v>23039.997259233143</v>
      </c>
      <c r="O319" s="224">
        <v>68884.639668571253</v>
      </c>
      <c r="P319" s="224">
        <v>10625.301690144279</v>
      </c>
      <c r="Q319" s="224">
        <v>213761.42975969697</v>
      </c>
      <c r="R319" s="223"/>
      <c r="S319" s="223"/>
    </row>
    <row r="320" spans="2:19" x14ac:dyDescent="0.2">
      <c r="B320" s="223">
        <v>2033</v>
      </c>
      <c r="C320" s="223" t="s">
        <v>284</v>
      </c>
      <c r="D320" s="223"/>
      <c r="E320" s="223"/>
      <c r="F320" s="223"/>
      <c r="G320" s="223"/>
      <c r="H320" s="223"/>
      <c r="I320" s="223"/>
      <c r="K320" s="223">
        <v>2032</v>
      </c>
      <c r="L320" s="223" t="s">
        <v>393</v>
      </c>
      <c r="M320" s="223" t="s">
        <v>388</v>
      </c>
      <c r="N320" s="224">
        <v>4344.4621975061655</v>
      </c>
      <c r="O320" s="224">
        <v>43283.337150951753</v>
      </c>
      <c r="P320" s="224">
        <v>437.70283436999836</v>
      </c>
      <c r="Q320" s="224">
        <v>19461.773074355449</v>
      </c>
      <c r="R320" s="223"/>
      <c r="S320" s="223"/>
    </row>
    <row r="321" spans="2:19" x14ac:dyDescent="0.2">
      <c r="B321" s="223">
        <v>2033</v>
      </c>
      <c r="C321" s="223" t="s">
        <v>125</v>
      </c>
      <c r="D321" s="223"/>
      <c r="E321" s="223"/>
      <c r="F321" s="223"/>
      <c r="G321" s="223"/>
      <c r="H321" s="223"/>
      <c r="I321" s="223"/>
      <c r="K321" s="223">
        <v>2032</v>
      </c>
      <c r="L321" s="223" t="s">
        <v>393</v>
      </c>
      <c r="M321" s="223" t="s">
        <v>280</v>
      </c>
      <c r="N321" s="224">
        <v>19341.319143241872</v>
      </c>
      <c r="O321" s="224">
        <v>23173.180243325874</v>
      </c>
      <c r="P321" s="224">
        <v>5599.072599118248</v>
      </c>
      <c r="Q321" s="224">
        <v>49294.21995780518</v>
      </c>
      <c r="R321" s="223"/>
      <c r="S321" s="223"/>
    </row>
    <row r="322" spans="2:19" x14ac:dyDescent="0.2">
      <c r="B322" s="223">
        <v>2033</v>
      </c>
      <c r="C322" s="223" t="s">
        <v>92</v>
      </c>
      <c r="D322" s="223"/>
      <c r="E322" s="223"/>
      <c r="F322" s="223"/>
      <c r="G322" s="223"/>
      <c r="H322" s="223"/>
      <c r="I322" s="223"/>
      <c r="K322" s="223">
        <v>2032</v>
      </c>
      <c r="L322" s="223" t="s">
        <v>394</v>
      </c>
      <c r="M322" s="223" t="s">
        <v>388</v>
      </c>
      <c r="N322" s="224">
        <v>0</v>
      </c>
      <c r="O322" s="224">
        <v>0</v>
      </c>
      <c r="P322" s="224">
        <v>0</v>
      </c>
      <c r="Q322" s="224">
        <v>14993.968520122082</v>
      </c>
      <c r="R322" s="223"/>
      <c r="S322" s="223"/>
    </row>
    <row r="323" spans="2:19" x14ac:dyDescent="0.2">
      <c r="B323" s="223">
        <v>2034</v>
      </c>
      <c r="C323" s="223" t="s">
        <v>225</v>
      </c>
      <c r="D323" s="223"/>
      <c r="E323" s="223"/>
      <c r="F323" s="223"/>
      <c r="G323" s="223"/>
      <c r="H323" s="223"/>
      <c r="I323" s="223"/>
      <c r="K323" s="223">
        <v>2032</v>
      </c>
      <c r="L323" s="223" t="s">
        <v>394</v>
      </c>
      <c r="M323" s="223" t="s">
        <v>280</v>
      </c>
      <c r="N323" s="224">
        <v>0</v>
      </c>
      <c r="O323" s="224">
        <v>11487.4793880497</v>
      </c>
      <c r="P323" s="224">
        <v>0</v>
      </c>
      <c r="Q323" s="224">
        <v>119762.08702793317</v>
      </c>
      <c r="R323" s="223"/>
      <c r="S323" s="223"/>
    </row>
    <row r="324" spans="2:19" x14ac:dyDescent="0.2">
      <c r="B324" s="223">
        <v>2034</v>
      </c>
      <c r="C324" s="223" t="s">
        <v>77</v>
      </c>
      <c r="D324" s="223"/>
      <c r="E324" s="223"/>
      <c r="F324" s="223"/>
      <c r="G324" s="223"/>
      <c r="H324" s="223"/>
      <c r="I324" s="223"/>
      <c r="K324" s="223">
        <v>2032</v>
      </c>
      <c r="L324" s="223" t="s">
        <v>395</v>
      </c>
      <c r="M324" s="223" t="s">
        <v>388</v>
      </c>
      <c r="N324" s="224">
        <v>59.920882741807667</v>
      </c>
      <c r="O324" s="224">
        <v>12259.591088148347</v>
      </c>
      <c r="P324" s="224">
        <v>1162.0741424223399</v>
      </c>
      <c r="Q324" s="224">
        <v>46547.819968056559</v>
      </c>
      <c r="R324" s="223"/>
      <c r="S324" s="223"/>
    </row>
    <row r="325" spans="2:19" x14ac:dyDescent="0.2">
      <c r="B325" s="223">
        <v>2034</v>
      </c>
      <c r="C325" s="223" t="s">
        <v>78</v>
      </c>
      <c r="D325" s="223"/>
      <c r="E325" s="223"/>
      <c r="F325" s="223"/>
      <c r="G325" s="223"/>
      <c r="H325" s="223"/>
      <c r="I325" s="223"/>
      <c r="K325" s="223">
        <v>2032</v>
      </c>
      <c r="L325" s="223" t="s">
        <v>395</v>
      </c>
      <c r="M325" s="223" t="s">
        <v>280</v>
      </c>
      <c r="N325" s="224">
        <v>20973.830435386943</v>
      </c>
      <c r="O325" s="224">
        <v>59989.344109731443</v>
      </c>
      <c r="P325" s="224">
        <v>18022.282089457171</v>
      </c>
      <c r="Q325" s="224">
        <v>27312.669827850128</v>
      </c>
      <c r="R325" s="223"/>
      <c r="S325" s="223"/>
    </row>
    <row r="326" spans="2:19" x14ac:dyDescent="0.2">
      <c r="B326" s="223">
        <v>2034</v>
      </c>
      <c r="C326" s="223" t="s">
        <v>81</v>
      </c>
      <c r="D326" s="223"/>
      <c r="E326" s="223"/>
      <c r="F326" s="223"/>
      <c r="G326" s="223"/>
      <c r="H326" s="223"/>
      <c r="I326" s="223"/>
      <c r="K326" s="223">
        <v>2032</v>
      </c>
      <c r="L326" s="223" t="s">
        <v>396</v>
      </c>
      <c r="M326" s="223" t="s">
        <v>388</v>
      </c>
      <c r="N326" s="224">
        <v>1373.2959208653397</v>
      </c>
      <c r="O326" s="224">
        <v>4312.59112170347</v>
      </c>
      <c r="P326" s="224">
        <v>1686.2395386615242</v>
      </c>
      <c r="Q326" s="224">
        <v>16782.269730446078</v>
      </c>
      <c r="R326" s="226"/>
      <c r="S326" s="226"/>
    </row>
    <row r="327" spans="2:19" x14ac:dyDescent="0.2">
      <c r="B327" s="223">
        <v>2034</v>
      </c>
      <c r="C327" s="223" t="s">
        <v>233</v>
      </c>
      <c r="D327" s="223"/>
      <c r="E327" s="223"/>
      <c r="F327" s="223"/>
      <c r="G327" s="223"/>
      <c r="H327" s="223"/>
      <c r="I327" s="223"/>
      <c r="K327" s="223">
        <v>2032</v>
      </c>
      <c r="L327" s="223" t="s">
        <v>396</v>
      </c>
      <c r="M327" s="223" t="s">
        <v>280</v>
      </c>
      <c r="N327" s="224">
        <v>16969.542713514864</v>
      </c>
      <c r="O327" s="224">
        <v>39039.057469660307</v>
      </c>
      <c r="P327" s="224">
        <v>10433.621378493519</v>
      </c>
      <c r="Q327" s="224">
        <v>130986.0444016479</v>
      </c>
      <c r="R327" s="223"/>
      <c r="S327" s="223"/>
    </row>
    <row r="328" spans="2:19" x14ac:dyDescent="0.2">
      <c r="B328" s="223">
        <v>2034</v>
      </c>
      <c r="C328" s="223" t="s">
        <v>234</v>
      </c>
      <c r="D328" s="223"/>
      <c r="E328" s="223"/>
      <c r="F328" s="223"/>
      <c r="G328" s="223"/>
      <c r="H328" s="223"/>
      <c r="I328" s="223"/>
      <c r="K328" s="223">
        <v>2032</v>
      </c>
      <c r="L328" s="223" t="s">
        <v>397</v>
      </c>
      <c r="M328" s="223" t="s">
        <v>388</v>
      </c>
      <c r="N328" s="224">
        <v>1493.2145344661333</v>
      </c>
      <c r="O328" s="224">
        <v>9822.9354202308332</v>
      </c>
      <c r="P328" s="224">
        <v>1471.5802874762505</v>
      </c>
      <c r="Q328" s="224">
        <v>132631.37748311638</v>
      </c>
      <c r="R328" s="223"/>
      <c r="S328" s="223"/>
    </row>
    <row r="329" spans="2:19" x14ac:dyDescent="0.2">
      <c r="B329" s="223">
        <v>2034</v>
      </c>
      <c r="C329" s="223" t="s">
        <v>140</v>
      </c>
      <c r="D329" s="223"/>
      <c r="E329" s="223"/>
      <c r="F329" s="223"/>
      <c r="G329" s="223"/>
      <c r="H329" s="223"/>
      <c r="I329" s="223"/>
      <c r="K329" s="223">
        <v>2032</v>
      </c>
      <c r="L329" s="223" t="s">
        <v>397</v>
      </c>
      <c r="M329" s="223" t="s">
        <v>280</v>
      </c>
      <c r="N329" s="224">
        <v>0</v>
      </c>
      <c r="O329" s="224">
        <v>1168.5120898800935</v>
      </c>
      <c r="P329" s="224">
        <v>0</v>
      </c>
      <c r="Q329" s="224">
        <v>10818.272167435878</v>
      </c>
      <c r="R329" s="223"/>
      <c r="S329" s="223"/>
    </row>
    <row r="330" spans="2:19" x14ac:dyDescent="0.2">
      <c r="B330" s="223">
        <v>2034</v>
      </c>
      <c r="C330" s="223" t="s">
        <v>284</v>
      </c>
      <c r="D330" s="223"/>
      <c r="E330" s="223"/>
      <c r="F330" s="223"/>
      <c r="G330" s="223"/>
      <c r="H330" s="223"/>
      <c r="I330" s="223"/>
      <c r="K330" s="223">
        <v>2033</v>
      </c>
      <c r="L330" s="223" t="s">
        <v>387</v>
      </c>
      <c r="M330" s="223" t="s">
        <v>388</v>
      </c>
      <c r="N330" s="224">
        <v>0</v>
      </c>
      <c r="O330" s="224">
        <v>0</v>
      </c>
      <c r="P330" s="224">
        <v>0</v>
      </c>
      <c r="Q330" s="224">
        <v>420486.89304844744</v>
      </c>
      <c r="R330" s="223"/>
      <c r="S330" s="223"/>
    </row>
    <row r="331" spans="2:19" x14ac:dyDescent="0.2">
      <c r="B331" s="223">
        <v>2034</v>
      </c>
      <c r="C331" s="223" t="s">
        <v>125</v>
      </c>
      <c r="D331" s="223"/>
      <c r="E331" s="223"/>
      <c r="F331" s="223"/>
      <c r="G331" s="223"/>
      <c r="H331" s="223"/>
      <c r="I331" s="223"/>
      <c r="K331" s="223">
        <v>2033</v>
      </c>
      <c r="L331" s="223" t="s">
        <v>387</v>
      </c>
      <c r="M331" s="223" t="s">
        <v>280</v>
      </c>
      <c r="N331" s="224">
        <v>0</v>
      </c>
      <c r="O331" s="224">
        <v>0</v>
      </c>
      <c r="P331" s="224">
        <v>0</v>
      </c>
      <c r="Q331" s="224">
        <v>94678.085288422619</v>
      </c>
      <c r="R331" s="223"/>
      <c r="S331" s="223"/>
    </row>
    <row r="332" spans="2:19" x14ac:dyDescent="0.2">
      <c r="B332" s="223">
        <v>2034</v>
      </c>
      <c r="C332" s="223" t="s">
        <v>92</v>
      </c>
      <c r="D332" s="223"/>
      <c r="E332" s="223"/>
      <c r="F332" s="223"/>
      <c r="G332" s="223"/>
      <c r="H332" s="223"/>
      <c r="I332" s="223"/>
      <c r="K332" s="223">
        <v>2033</v>
      </c>
      <c r="L332" s="223" t="s">
        <v>389</v>
      </c>
      <c r="M332" s="223" t="s">
        <v>388</v>
      </c>
      <c r="N332" s="224">
        <v>62568.611083581396</v>
      </c>
      <c r="O332" s="224">
        <v>301739.42237089458</v>
      </c>
      <c r="P332" s="224">
        <v>6488.5152511560336</v>
      </c>
      <c r="Q332" s="224">
        <v>0</v>
      </c>
      <c r="R332" s="223"/>
      <c r="S332" s="223"/>
    </row>
    <row r="333" spans="2:19" x14ac:dyDescent="0.2">
      <c r="B333" s="223">
        <v>2035</v>
      </c>
      <c r="C333" s="223" t="s">
        <v>225</v>
      </c>
      <c r="D333" s="223"/>
      <c r="E333" s="223"/>
      <c r="F333" s="223"/>
      <c r="G333" s="223"/>
      <c r="H333" s="223"/>
      <c r="I333" s="223"/>
      <c r="K333" s="223">
        <v>2033</v>
      </c>
      <c r="L333" s="223" t="s">
        <v>389</v>
      </c>
      <c r="M333" s="223" t="s">
        <v>280</v>
      </c>
      <c r="N333" s="224">
        <v>128830.76058371222</v>
      </c>
      <c r="O333" s="224">
        <v>377651.31395188504</v>
      </c>
      <c r="P333" s="224">
        <v>16497.387117858249</v>
      </c>
      <c r="Q333" s="224">
        <v>0</v>
      </c>
      <c r="R333" s="223"/>
      <c r="S333" s="223"/>
    </row>
    <row r="334" spans="2:19" x14ac:dyDescent="0.2">
      <c r="B334" s="223">
        <v>2035</v>
      </c>
      <c r="C334" s="223" t="s">
        <v>77</v>
      </c>
      <c r="D334" s="223"/>
      <c r="E334" s="223"/>
      <c r="F334" s="223"/>
      <c r="G334" s="223"/>
      <c r="H334" s="223"/>
      <c r="I334" s="223"/>
      <c r="K334" s="223">
        <v>2033</v>
      </c>
      <c r="L334" s="223" t="s">
        <v>390</v>
      </c>
      <c r="M334" s="223" t="s">
        <v>388</v>
      </c>
      <c r="N334" s="224">
        <v>35945.399441332454</v>
      </c>
      <c r="O334" s="224">
        <v>91107.502568004245</v>
      </c>
      <c r="P334" s="224">
        <v>15352.030751117371</v>
      </c>
      <c r="Q334" s="224">
        <v>99801.895969813704</v>
      </c>
      <c r="R334" s="223"/>
      <c r="S334" s="223"/>
    </row>
    <row r="335" spans="2:19" x14ac:dyDescent="0.2">
      <c r="B335" s="223">
        <v>2035</v>
      </c>
      <c r="C335" s="223" t="s">
        <v>78</v>
      </c>
      <c r="D335" s="223"/>
      <c r="E335" s="223"/>
      <c r="F335" s="223"/>
      <c r="G335" s="223"/>
      <c r="H335" s="223"/>
      <c r="I335" s="223"/>
      <c r="K335" s="223">
        <v>2033</v>
      </c>
      <c r="L335" s="223" t="s">
        <v>390</v>
      </c>
      <c r="M335" s="223" t="s">
        <v>280</v>
      </c>
      <c r="N335" s="224">
        <v>22605.949618997263</v>
      </c>
      <c r="O335" s="224">
        <v>28035.794194810773</v>
      </c>
      <c r="P335" s="224">
        <v>4237.2675864965004</v>
      </c>
      <c r="Q335" s="224">
        <v>13095.830524224424</v>
      </c>
      <c r="R335" s="223"/>
      <c r="S335" s="223"/>
    </row>
    <row r="336" spans="2:19" x14ac:dyDescent="0.2">
      <c r="B336" s="223">
        <v>2035</v>
      </c>
      <c r="C336" s="223" t="s">
        <v>81</v>
      </c>
      <c r="D336" s="223"/>
      <c r="E336" s="223"/>
      <c r="F336" s="223"/>
      <c r="G336" s="223"/>
      <c r="H336" s="223"/>
      <c r="I336" s="223"/>
      <c r="K336" s="223">
        <v>2033</v>
      </c>
      <c r="L336" s="223" t="s">
        <v>391</v>
      </c>
      <c r="M336" s="223" t="s">
        <v>388</v>
      </c>
      <c r="N336" s="224">
        <v>6.9537508909613779</v>
      </c>
      <c r="O336" s="224">
        <v>19745.743778392454</v>
      </c>
      <c r="P336" s="224">
        <v>34105.240870932983</v>
      </c>
      <c r="Q336" s="224">
        <v>0</v>
      </c>
      <c r="R336" s="226"/>
      <c r="S336" s="226"/>
    </row>
    <row r="337" spans="2:19" x14ac:dyDescent="0.2">
      <c r="B337" s="223">
        <v>2035</v>
      </c>
      <c r="C337" s="223" t="s">
        <v>233</v>
      </c>
      <c r="D337" s="223"/>
      <c r="E337" s="223"/>
      <c r="F337" s="223"/>
      <c r="G337" s="223"/>
      <c r="H337" s="223"/>
      <c r="I337" s="223"/>
      <c r="K337" s="223">
        <v>2033</v>
      </c>
      <c r="L337" s="223" t="s">
        <v>391</v>
      </c>
      <c r="M337" s="223" t="s">
        <v>280</v>
      </c>
      <c r="N337" s="224">
        <v>0</v>
      </c>
      <c r="O337" s="224">
        <v>0</v>
      </c>
      <c r="P337" s="224">
        <v>15411.356855446757</v>
      </c>
      <c r="Q337" s="224">
        <v>0</v>
      </c>
      <c r="R337" s="223"/>
      <c r="S337" s="223"/>
    </row>
    <row r="338" spans="2:19" x14ac:dyDescent="0.2">
      <c r="B338" s="223">
        <v>2035</v>
      </c>
      <c r="C338" s="223" t="s">
        <v>234</v>
      </c>
      <c r="D338" s="223"/>
      <c r="E338" s="223"/>
      <c r="F338" s="223"/>
      <c r="G338" s="223"/>
      <c r="H338" s="223"/>
      <c r="I338" s="223"/>
      <c r="K338" s="223">
        <v>2033</v>
      </c>
      <c r="L338" s="223" t="s">
        <v>392</v>
      </c>
      <c r="M338" s="223" t="s">
        <v>388</v>
      </c>
      <c r="N338" s="224">
        <v>0</v>
      </c>
      <c r="O338" s="224">
        <v>0</v>
      </c>
      <c r="P338" s="224">
        <v>0</v>
      </c>
      <c r="Q338" s="224">
        <v>2981.1043674505445</v>
      </c>
      <c r="R338" s="223"/>
      <c r="S338" s="223"/>
    </row>
    <row r="339" spans="2:19" x14ac:dyDescent="0.2">
      <c r="B339" s="223">
        <v>2035</v>
      </c>
      <c r="C339" s="223" t="s">
        <v>140</v>
      </c>
      <c r="D339" s="223"/>
      <c r="E339" s="223"/>
      <c r="F339" s="223"/>
      <c r="G339" s="223"/>
      <c r="H339" s="223"/>
      <c r="I339" s="223"/>
      <c r="K339" s="223">
        <v>2033</v>
      </c>
      <c r="L339" s="223" t="s">
        <v>392</v>
      </c>
      <c r="M339" s="223" t="s">
        <v>280</v>
      </c>
      <c r="N339" s="224">
        <v>24191.9971221948</v>
      </c>
      <c r="O339" s="224">
        <v>72328.871651999812</v>
      </c>
      <c r="P339" s="224">
        <v>11156.566774651494</v>
      </c>
      <c r="Q339" s="224">
        <v>224449.50124768182</v>
      </c>
      <c r="R339" s="223"/>
      <c r="S339" s="223"/>
    </row>
    <row r="340" spans="2:19" x14ac:dyDescent="0.2">
      <c r="B340" s="223">
        <v>2035</v>
      </c>
      <c r="C340" s="223" t="s">
        <v>284</v>
      </c>
      <c r="D340" s="223"/>
      <c r="E340" s="223"/>
      <c r="F340" s="223"/>
      <c r="G340" s="223"/>
      <c r="H340" s="223"/>
      <c r="I340" s="223"/>
      <c r="K340" s="223">
        <v>2033</v>
      </c>
      <c r="L340" s="223" t="s">
        <v>393</v>
      </c>
      <c r="M340" s="223" t="s">
        <v>388</v>
      </c>
      <c r="N340" s="224">
        <v>4561.6853073814736</v>
      </c>
      <c r="O340" s="224">
        <v>45447.504008499345</v>
      </c>
      <c r="P340" s="224">
        <v>459.58797608849829</v>
      </c>
      <c r="Q340" s="224">
        <v>20434.861728073221</v>
      </c>
      <c r="R340" s="223"/>
      <c r="S340" s="223"/>
    </row>
    <row r="341" spans="2:19" x14ac:dyDescent="0.2">
      <c r="B341" s="223">
        <v>2035</v>
      </c>
      <c r="C341" s="223" t="s">
        <v>125</v>
      </c>
      <c r="D341" s="223"/>
      <c r="E341" s="223"/>
      <c r="F341" s="223"/>
      <c r="G341" s="223"/>
      <c r="H341" s="223"/>
      <c r="I341" s="223"/>
      <c r="K341" s="223">
        <v>2033</v>
      </c>
      <c r="L341" s="223" t="s">
        <v>393</v>
      </c>
      <c r="M341" s="223" t="s">
        <v>280</v>
      </c>
      <c r="N341" s="224">
        <v>20308.385100403964</v>
      </c>
      <c r="O341" s="224">
        <v>24331.83925549217</v>
      </c>
      <c r="P341" s="224">
        <v>5879.0262290741603</v>
      </c>
      <c r="Q341" s="224">
        <v>51758.930955695439</v>
      </c>
      <c r="R341" s="223"/>
      <c r="S341" s="223"/>
    </row>
    <row r="342" spans="2:19" x14ac:dyDescent="0.2">
      <c r="B342" s="223">
        <v>2035</v>
      </c>
      <c r="C342" s="223" t="s">
        <v>92</v>
      </c>
      <c r="D342" s="223"/>
      <c r="E342" s="223"/>
      <c r="F342" s="223"/>
      <c r="G342" s="223"/>
      <c r="H342" s="223"/>
      <c r="I342" s="223"/>
      <c r="K342" s="223">
        <v>2033</v>
      </c>
      <c r="L342" s="223" t="s">
        <v>394</v>
      </c>
      <c r="M342" s="223" t="s">
        <v>388</v>
      </c>
      <c r="N342" s="224">
        <v>0</v>
      </c>
      <c r="O342" s="224">
        <v>0</v>
      </c>
      <c r="P342" s="224">
        <v>0</v>
      </c>
      <c r="Q342" s="224">
        <v>15743.666946128187</v>
      </c>
      <c r="R342" s="223"/>
      <c r="S342" s="223"/>
    </row>
    <row r="343" spans="2:19" x14ac:dyDescent="0.2">
      <c r="K343" s="223">
        <v>2033</v>
      </c>
      <c r="L343" s="223" t="s">
        <v>394</v>
      </c>
      <c r="M343" s="223" t="s">
        <v>280</v>
      </c>
      <c r="N343" s="224">
        <v>0</v>
      </c>
      <c r="O343" s="224">
        <v>12061.853357452186</v>
      </c>
      <c r="P343" s="224">
        <v>0</v>
      </c>
      <c r="Q343" s="224">
        <v>125750.19137932983</v>
      </c>
      <c r="R343" s="223"/>
      <c r="S343" s="223"/>
    </row>
    <row r="344" spans="2:19" x14ac:dyDescent="0.2">
      <c r="K344" s="223">
        <v>2033</v>
      </c>
      <c r="L344" s="223" t="s">
        <v>395</v>
      </c>
      <c r="M344" s="223" t="s">
        <v>388</v>
      </c>
      <c r="N344" s="224">
        <v>62.916926878898053</v>
      </c>
      <c r="O344" s="224">
        <v>12872.570642555766</v>
      </c>
      <c r="P344" s="224">
        <v>1220.1778495434569</v>
      </c>
      <c r="Q344" s="224">
        <v>48875.210966459388</v>
      </c>
      <c r="R344" s="226"/>
      <c r="S344" s="226"/>
    </row>
    <row r="345" spans="2:19" x14ac:dyDescent="0.2">
      <c r="K345" s="223">
        <v>2033</v>
      </c>
      <c r="L345" s="223" t="s">
        <v>395</v>
      </c>
      <c r="M345" s="223" t="s">
        <v>280</v>
      </c>
      <c r="N345" s="224">
        <v>22022.521957156292</v>
      </c>
      <c r="O345" s="224">
        <v>62988.811315218016</v>
      </c>
      <c r="P345" s="224">
        <v>18923.396193930032</v>
      </c>
      <c r="Q345" s="224">
        <v>28678.303319242637</v>
      </c>
      <c r="R345" s="223"/>
      <c r="S345" s="223"/>
    </row>
    <row r="346" spans="2:19" x14ac:dyDescent="0.2">
      <c r="K346" s="223">
        <v>2033</v>
      </c>
      <c r="L346" s="223" t="s">
        <v>396</v>
      </c>
      <c r="M346" s="223" t="s">
        <v>388</v>
      </c>
      <c r="N346" s="224">
        <v>1441.9607169086066</v>
      </c>
      <c r="O346" s="224">
        <v>4528.220677788644</v>
      </c>
      <c r="P346" s="224">
        <v>1770.5515155946005</v>
      </c>
      <c r="Q346" s="224">
        <v>17621.383216968381</v>
      </c>
      <c r="R346" s="223"/>
      <c r="S346" s="223"/>
    </row>
    <row r="347" spans="2:19" x14ac:dyDescent="0.2">
      <c r="K347" s="223">
        <v>2033</v>
      </c>
      <c r="L347" s="223" t="s">
        <v>396</v>
      </c>
      <c r="M347" s="223" t="s">
        <v>280</v>
      </c>
      <c r="N347" s="224">
        <v>17818.019849190609</v>
      </c>
      <c r="O347" s="224">
        <v>40991.010343143324</v>
      </c>
      <c r="P347" s="224">
        <v>10955.302447418195</v>
      </c>
      <c r="Q347" s="224">
        <v>137535.34662173031</v>
      </c>
      <c r="R347" s="223"/>
      <c r="S347" s="223"/>
    </row>
    <row r="348" spans="2:19" x14ac:dyDescent="0.2">
      <c r="K348" s="223">
        <v>2033</v>
      </c>
      <c r="L348" s="223" t="s">
        <v>397</v>
      </c>
      <c r="M348" s="223" t="s">
        <v>388</v>
      </c>
      <c r="N348" s="224">
        <v>1567.8752611894399</v>
      </c>
      <c r="O348" s="224">
        <v>10314.082191242374</v>
      </c>
      <c r="P348" s="224">
        <v>1545.1593018500632</v>
      </c>
      <c r="Q348" s="224">
        <v>139262.94635727219</v>
      </c>
      <c r="R348" s="226"/>
      <c r="S348" s="226"/>
    </row>
    <row r="349" spans="2:19" x14ac:dyDescent="0.2">
      <c r="K349" s="223">
        <v>2033</v>
      </c>
      <c r="L349" s="223" t="s">
        <v>397</v>
      </c>
      <c r="M349" s="223" t="s">
        <v>280</v>
      </c>
      <c r="N349" s="224">
        <v>0</v>
      </c>
      <c r="O349" s="224">
        <v>1226.9376943740983</v>
      </c>
      <c r="P349" s="224">
        <v>0</v>
      </c>
      <c r="Q349" s="224">
        <v>11359.185775807673</v>
      </c>
      <c r="R349" s="223"/>
      <c r="S349" s="223"/>
    </row>
    <row r="350" spans="2:19" x14ac:dyDescent="0.2">
      <c r="K350" s="223">
        <v>2034</v>
      </c>
      <c r="L350" s="223" t="s">
        <v>387</v>
      </c>
      <c r="M350" s="223" t="s">
        <v>388</v>
      </c>
      <c r="N350" s="224">
        <v>0</v>
      </c>
      <c r="O350" s="224">
        <v>0</v>
      </c>
      <c r="P350" s="224">
        <v>0</v>
      </c>
      <c r="Q350" s="224">
        <v>441511.23770086985</v>
      </c>
      <c r="R350" s="223"/>
      <c r="S350" s="223"/>
    </row>
    <row r="351" spans="2:19" x14ac:dyDescent="0.2">
      <c r="K351" s="223">
        <v>2034</v>
      </c>
      <c r="L351" s="223" t="s">
        <v>387</v>
      </c>
      <c r="M351" s="223" t="s">
        <v>280</v>
      </c>
      <c r="N351" s="224">
        <v>0</v>
      </c>
      <c r="O351" s="224">
        <v>0</v>
      </c>
      <c r="P351" s="224">
        <v>0</v>
      </c>
      <c r="Q351" s="224">
        <v>99411.989552843748</v>
      </c>
      <c r="R351" s="223"/>
      <c r="S351" s="223"/>
    </row>
    <row r="352" spans="2:19" x14ac:dyDescent="0.2">
      <c r="K352" s="223">
        <v>2034</v>
      </c>
      <c r="L352" s="223" t="s">
        <v>389</v>
      </c>
      <c r="M352" s="223" t="s">
        <v>388</v>
      </c>
      <c r="N352" s="224">
        <v>65697.041637760471</v>
      </c>
      <c r="O352" s="224">
        <v>316826.39348943933</v>
      </c>
      <c r="P352" s="224">
        <v>6812.9410137138357</v>
      </c>
      <c r="Q352" s="224">
        <v>0</v>
      </c>
      <c r="R352" s="226"/>
      <c r="S352" s="226"/>
    </row>
    <row r="353" spans="11:19" x14ac:dyDescent="0.2">
      <c r="K353" s="223">
        <v>2034</v>
      </c>
      <c r="L353" s="223" t="s">
        <v>389</v>
      </c>
      <c r="M353" s="223" t="s">
        <v>280</v>
      </c>
      <c r="N353" s="224">
        <v>135272.29861289784</v>
      </c>
      <c r="O353" s="224">
        <v>396533.87964947929</v>
      </c>
      <c r="P353" s="224">
        <v>17322.25647375116</v>
      </c>
      <c r="Q353" s="224">
        <v>0</v>
      </c>
      <c r="R353" s="223"/>
      <c r="S353" s="223"/>
    </row>
    <row r="354" spans="11:19" x14ac:dyDescent="0.2">
      <c r="K354" s="223">
        <v>2034</v>
      </c>
      <c r="L354" s="223" t="s">
        <v>390</v>
      </c>
      <c r="M354" s="223" t="s">
        <v>388</v>
      </c>
      <c r="N354" s="224">
        <v>37742.669413399082</v>
      </c>
      <c r="O354" s="224">
        <v>95662.877696404466</v>
      </c>
      <c r="P354" s="224">
        <v>16119.63228867324</v>
      </c>
      <c r="Q354" s="224">
        <v>104791.9907683044</v>
      </c>
      <c r="R354" s="223"/>
      <c r="S354" s="223"/>
    </row>
    <row r="355" spans="11:19" x14ac:dyDescent="0.2">
      <c r="K355" s="223">
        <v>2034</v>
      </c>
      <c r="L355" s="223" t="s">
        <v>390</v>
      </c>
      <c r="M355" s="223" t="s">
        <v>280</v>
      </c>
      <c r="N355" s="224">
        <v>23736.247099947126</v>
      </c>
      <c r="O355" s="224">
        <v>29437.583904551313</v>
      </c>
      <c r="P355" s="224">
        <v>4449.1309658213258</v>
      </c>
      <c r="Q355" s="224">
        <v>13750.622050435646</v>
      </c>
      <c r="R355" s="223"/>
      <c r="S355" s="223"/>
    </row>
    <row r="356" spans="11:19" x14ac:dyDescent="0.2">
      <c r="K356" s="223">
        <v>2034</v>
      </c>
      <c r="L356" s="223" t="s">
        <v>391</v>
      </c>
      <c r="M356" s="223" t="s">
        <v>388</v>
      </c>
      <c r="N356" s="224">
        <v>7.3014384355094473</v>
      </c>
      <c r="O356" s="224">
        <v>20733.030967312079</v>
      </c>
      <c r="P356" s="224">
        <v>35810.502914479635</v>
      </c>
      <c r="Q356" s="224">
        <v>0</v>
      </c>
      <c r="R356" s="226"/>
      <c r="S356" s="226"/>
    </row>
    <row r="357" spans="11:19" x14ac:dyDescent="0.2">
      <c r="K357" s="223">
        <v>2034</v>
      </c>
      <c r="L357" s="223" t="s">
        <v>391</v>
      </c>
      <c r="M357" s="223" t="s">
        <v>280</v>
      </c>
      <c r="N357" s="224">
        <v>0</v>
      </c>
      <c r="O357" s="224">
        <v>0</v>
      </c>
      <c r="P357" s="224">
        <v>16181.924698219094</v>
      </c>
      <c r="Q357" s="224">
        <v>0</v>
      </c>
      <c r="R357" s="223"/>
      <c r="S357" s="223"/>
    </row>
    <row r="358" spans="11:19" x14ac:dyDescent="0.2">
      <c r="K358" s="223">
        <v>2034</v>
      </c>
      <c r="L358" s="223" t="s">
        <v>392</v>
      </c>
      <c r="M358" s="223" t="s">
        <v>388</v>
      </c>
      <c r="N358" s="224">
        <v>0</v>
      </c>
      <c r="O358" s="224">
        <v>0</v>
      </c>
      <c r="P358" s="224">
        <v>0</v>
      </c>
      <c r="Q358" s="224">
        <v>3130.1595858230717</v>
      </c>
      <c r="R358" s="223"/>
      <c r="S358" s="223"/>
    </row>
    <row r="359" spans="11:19" x14ac:dyDescent="0.2">
      <c r="K359" s="223">
        <v>2034</v>
      </c>
      <c r="L359" s="223" t="s">
        <v>392</v>
      </c>
      <c r="M359" s="223" t="s">
        <v>280</v>
      </c>
      <c r="N359" s="224">
        <v>25401.59697830454</v>
      </c>
      <c r="O359" s="224">
        <v>75945.31523459981</v>
      </c>
      <c r="P359" s="224">
        <v>11714.395113384069</v>
      </c>
      <c r="Q359" s="224">
        <v>235671.97631006592</v>
      </c>
      <c r="R359" s="223"/>
      <c r="S359" s="223"/>
    </row>
    <row r="360" spans="11:19" x14ac:dyDescent="0.2">
      <c r="K360" s="223">
        <v>2034</v>
      </c>
      <c r="L360" s="223" t="s">
        <v>393</v>
      </c>
      <c r="M360" s="223" t="s">
        <v>388</v>
      </c>
      <c r="N360" s="224">
        <v>4789.7695727505479</v>
      </c>
      <c r="O360" s="224">
        <v>47719.879208924314</v>
      </c>
      <c r="P360" s="224">
        <v>482.56737489292323</v>
      </c>
      <c r="Q360" s="224">
        <v>21456.604814476883</v>
      </c>
      <c r="R360" s="226"/>
      <c r="S360" s="226"/>
    </row>
    <row r="361" spans="11:19" x14ac:dyDescent="0.2">
      <c r="K361" s="223">
        <v>2034</v>
      </c>
      <c r="L361" s="223" t="s">
        <v>393</v>
      </c>
      <c r="M361" s="223" t="s">
        <v>280</v>
      </c>
      <c r="N361" s="224">
        <v>21323.804355424163</v>
      </c>
      <c r="O361" s="224">
        <v>25548.431218266778</v>
      </c>
      <c r="P361" s="224">
        <v>6172.9775405278688</v>
      </c>
      <c r="Q361" s="224">
        <v>54346.877503480217</v>
      </c>
      <c r="R361" s="223"/>
      <c r="S361" s="223"/>
    </row>
    <row r="362" spans="11:19" x14ac:dyDescent="0.2">
      <c r="K362" s="223">
        <v>2034</v>
      </c>
      <c r="L362" s="223" t="s">
        <v>394</v>
      </c>
      <c r="M362" s="223" t="s">
        <v>388</v>
      </c>
      <c r="N362" s="224">
        <v>0</v>
      </c>
      <c r="O362" s="224">
        <v>0</v>
      </c>
      <c r="P362" s="224">
        <v>0</v>
      </c>
      <c r="Q362" s="224">
        <v>16530.850293434596</v>
      </c>
      <c r="R362" s="223"/>
      <c r="S362" s="223"/>
    </row>
    <row r="363" spans="11:19" x14ac:dyDescent="0.2">
      <c r="K363" s="223">
        <v>2034</v>
      </c>
      <c r="L363" s="223" t="s">
        <v>394</v>
      </c>
      <c r="M363" s="223" t="s">
        <v>280</v>
      </c>
      <c r="N363" s="224">
        <v>0</v>
      </c>
      <c r="O363" s="224">
        <v>12664.946025324796</v>
      </c>
      <c r="P363" s="224">
        <v>0</v>
      </c>
      <c r="Q363" s="224">
        <v>132037.70094829632</v>
      </c>
      <c r="R363" s="223"/>
      <c r="S363" s="223"/>
    </row>
    <row r="364" spans="11:19" x14ac:dyDescent="0.2">
      <c r="K364" s="223">
        <v>2034</v>
      </c>
      <c r="L364" s="223" t="s">
        <v>395</v>
      </c>
      <c r="M364" s="223" t="s">
        <v>388</v>
      </c>
      <c r="N364" s="224">
        <v>66.062773222842964</v>
      </c>
      <c r="O364" s="224">
        <v>13516.199174683554</v>
      </c>
      <c r="P364" s="224">
        <v>1281.1867420206297</v>
      </c>
      <c r="Q364" s="224">
        <v>51318.971514782359</v>
      </c>
      <c r="R364" s="226"/>
      <c r="S364" s="226"/>
    </row>
    <row r="365" spans="11:19" x14ac:dyDescent="0.2">
      <c r="K365" s="223">
        <v>2034</v>
      </c>
      <c r="L365" s="223" t="s">
        <v>395</v>
      </c>
      <c r="M365" s="223" t="s">
        <v>280</v>
      </c>
      <c r="N365" s="224">
        <v>23123.648055014106</v>
      </c>
      <c r="O365" s="224">
        <v>66138.251880978918</v>
      </c>
      <c r="P365" s="224">
        <v>19869.566003626533</v>
      </c>
      <c r="Q365" s="224">
        <v>30112.218485204772</v>
      </c>
      <c r="R365" s="223"/>
      <c r="S365" s="223"/>
    </row>
    <row r="366" spans="11:19" x14ac:dyDescent="0.2">
      <c r="K366" s="223">
        <v>2034</v>
      </c>
      <c r="L366" s="223" t="s">
        <v>396</v>
      </c>
      <c r="M366" s="223" t="s">
        <v>388</v>
      </c>
      <c r="N366" s="224">
        <v>1514.058752754037</v>
      </c>
      <c r="O366" s="224">
        <v>4754.6317116780765</v>
      </c>
      <c r="P366" s="224">
        <v>1859.0790913743306</v>
      </c>
      <c r="Q366" s="224">
        <v>18502.4523778168</v>
      </c>
      <c r="R366" s="223"/>
      <c r="S366" s="223"/>
    </row>
    <row r="367" spans="11:19" x14ac:dyDescent="0.2">
      <c r="K367" s="223">
        <v>2034</v>
      </c>
      <c r="L367" s="223" t="s">
        <v>396</v>
      </c>
      <c r="M367" s="223" t="s">
        <v>280</v>
      </c>
      <c r="N367" s="224">
        <v>18708.920841650139</v>
      </c>
      <c r="O367" s="224">
        <v>43040.560860300495</v>
      </c>
      <c r="P367" s="224">
        <v>11503.067569789106</v>
      </c>
      <c r="Q367" s="224">
        <v>144412.11395281684</v>
      </c>
      <c r="R367" s="223"/>
      <c r="S367" s="223"/>
    </row>
    <row r="368" spans="11:19" x14ac:dyDescent="0.2">
      <c r="K368" s="223">
        <v>2034</v>
      </c>
      <c r="L368" s="223" t="s">
        <v>397</v>
      </c>
      <c r="M368" s="223" t="s">
        <v>388</v>
      </c>
      <c r="N368" s="224">
        <v>1646.269024248912</v>
      </c>
      <c r="O368" s="224">
        <v>10829.786300804493</v>
      </c>
      <c r="P368" s="224">
        <v>1622.4172669425664</v>
      </c>
      <c r="Q368" s="224">
        <v>146226.09367513581</v>
      </c>
      <c r="R368" s="226"/>
      <c r="S368" s="226"/>
    </row>
    <row r="369" spans="11:19" x14ac:dyDescent="0.2">
      <c r="K369" s="223">
        <v>2034</v>
      </c>
      <c r="L369" s="223" t="s">
        <v>397</v>
      </c>
      <c r="M369" s="223" t="s">
        <v>280</v>
      </c>
      <c r="N369" s="224">
        <v>0</v>
      </c>
      <c r="O369" s="224">
        <v>1288.2845790928034</v>
      </c>
      <c r="P369" s="224">
        <v>0</v>
      </c>
      <c r="Q369" s="224">
        <v>11927.145064598057</v>
      </c>
      <c r="R369" s="223"/>
      <c r="S369" s="223"/>
    </row>
    <row r="370" spans="11:19" x14ac:dyDescent="0.2">
      <c r="K370" s="223">
        <v>2035</v>
      </c>
      <c r="L370" s="223" t="s">
        <v>387</v>
      </c>
      <c r="M370" s="223" t="s">
        <v>388</v>
      </c>
      <c r="N370" s="224">
        <v>0</v>
      </c>
      <c r="O370" s="224">
        <v>0</v>
      </c>
      <c r="P370" s="224">
        <v>0</v>
      </c>
      <c r="Q370" s="224">
        <v>463586.79958591337</v>
      </c>
      <c r="R370" s="223"/>
      <c r="S370" s="223"/>
    </row>
    <row r="371" spans="11:19" x14ac:dyDescent="0.2">
      <c r="K371" s="223">
        <v>2035</v>
      </c>
      <c r="L371" s="223" t="s">
        <v>387</v>
      </c>
      <c r="M371" s="223" t="s">
        <v>280</v>
      </c>
      <c r="N371" s="224">
        <v>0</v>
      </c>
      <c r="O371" s="224">
        <v>0</v>
      </c>
      <c r="P371" s="224">
        <v>0</v>
      </c>
      <c r="Q371" s="224">
        <v>104382.58903048593</v>
      </c>
      <c r="R371" s="223"/>
      <c r="S371" s="223"/>
    </row>
    <row r="372" spans="11:19" x14ac:dyDescent="0.2">
      <c r="K372" s="223">
        <v>2035</v>
      </c>
      <c r="L372" s="223" t="s">
        <v>389</v>
      </c>
      <c r="M372" s="223" t="s">
        <v>388</v>
      </c>
      <c r="N372" s="224">
        <v>68981.893719648491</v>
      </c>
      <c r="O372" s="224">
        <v>332667.71316391131</v>
      </c>
      <c r="P372" s="224">
        <v>7153.5880643995279</v>
      </c>
      <c r="Q372" s="224">
        <v>0</v>
      </c>
      <c r="R372" s="226"/>
      <c r="S372" s="226"/>
    </row>
    <row r="373" spans="11:19" x14ac:dyDescent="0.2">
      <c r="K373" s="223">
        <v>2035</v>
      </c>
      <c r="L373" s="223" t="s">
        <v>389</v>
      </c>
      <c r="M373" s="223" t="s">
        <v>280</v>
      </c>
      <c r="N373" s="224">
        <v>142035.91354354273</v>
      </c>
      <c r="O373" s="224">
        <v>416360.57363195327</v>
      </c>
      <c r="P373" s="224">
        <v>18188.36929743872</v>
      </c>
      <c r="Q373" s="224">
        <v>0</v>
      </c>
      <c r="R373" s="223"/>
      <c r="S373" s="223"/>
    </row>
    <row r="374" spans="11:19" x14ac:dyDescent="0.2">
      <c r="K374" s="223">
        <v>2035</v>
      </c>
      <c r="L374" s="223" t="s">
        <v>390</v>
      </c>
      <c r="M374" s="223" t="s">
        <v>388</v>
      </c>
      <c r="N374" s="224">
        <v>39629.802884069039</v>
      </c>
      <c r="O374" s="224">
        <v>100446.02158122469</v>
      </c>
      <c r="P374" s="224">
        <v>16925.613903106903</v>
      </c>
      <c r="Q374" s="224">
        <v>110031.59030671962</v>
      </c>
      <c r="R374" s="223"/>
      <c r="S374" s="223"/>
    </row>
    <row r="375" spans="11:19" x14ac:dyDescent="0.2">
      <c r="K375" s="223">
        <v>2035</v>
      </c>
      <c r="L375" s="223" t="s">
        <v>390</v>
      </c>
      <c r="M375" s="223" t="s">
        <v>280</v>
      </c>
      <c r="N375" s="224">
        <v>24923.059454944483</v>
      </c>
      <c r="O375" s="224">
        <v>30909.463099778881</v>
      </c>
      <c r="P375" s="224">
        <v>4671.5875141123925</v>
      </c>
      <c r="Q375" s="224">
        <v>14438.153152957429</v>
      </c>
      <c r="R375" s="223"/>
      <c r="S375" s="223"/>
    </row>
    <row r="376" spans="11:19" x14ac:dyDescent="0.2">
      <c r="K376" s="223">
        <v>2035</v>
      </c>
      <c r="L376" s="223" t="s">
        <v>391</v>
      </c>
      <c r="M376" s="223" t="s">
        <v>388</v>
      </c>
      <c r="N376" s="224">
        <v>7.6665103572849196</v>
      </c>
      <c r="O376" s="224">
        <v>21769.682515677683</v>
      </c>
      <c r="P376" s="224">
        <v>37601.028060203622</v>
      </c>
      <c r="Q376" s="224">
        <v>0</v>
      </c>
      <c r="R376" s="226"/>
      <c r="S376" s="226"/>
    </row>
    <row r="377" spans="11:19" x14ac:dyDescent="0.2">
      <c r="K377" s="223">
        <v>2035</v>
      </c>
      <c r="L377" s="223" t="s">
        <v>391</v>
      </c>
      <c r="M377" s="223" t="s">
        <v>280</v>
      </c>
      <c r="N377" s="224">
        <v>0</v>
      </c>
      <c r="O377" s="224">
        <v>0</v>
      </c>
      <c r="P377" s="224">
        <v>16991.02093313005</v>
      </c>
      <c r="Q377" s="224">
        <v>0</v>
      </c>
      <c r="R377" s="223"/>
      <c r="S377" s="223"/>
    </row>
    <row r="378" spans="11:19" x14ac:dyDescent="0.2">
      <c r="K378" s="223">
        <v>2035</v>
      </c>
      <c r="L378" s="223" t="s">
        <v>392</v>
      </c>
      <c r="M378" s="223" t="s">
        <v>388</v>
      </c>
      <c r="N378" s="224">
        <v>0</v>
      </c>
      <c r="O378" s="224">
        <v>0</v>
      </c>
      <c r="P378" s="224">
        <v>0</v>
      </c>
      <c r="Q378" s="224">
        <v>3286.6675651142255</v>
      </c>
      <c r="R378" s="223"/>
      <c r="S378" s="223"/>
    </row>
    <row r="379" spans="11:19" x14ac:dyDescent="0.2">
      <c r="K379" s="223">
        <v>2035</v>
      </c>
      <c r="L379" s="223" t="s">
        <v>392</v>
      </c>
      <c r="M379" s="223" t="s">
        <v>280</v>
      </c>
      <c r="N379" s="224">
        <v>26671.67682721977</v>
      </c>
      <c r="O379" s="224">
        <v>79742.580996329809</v>
      </c>
      <c r="P379" s="224">
        <v>12300.114869053274</v>
      </c>
      <c r="Q379" s="224">
        <v>247455.57512556922</v>
      </c>
      <c r="R379" s="223"/>
      <c r="S379" s="223"/>
    </row>
    <row r="380" spans="11:19" x14ac:dyDescent="0.2">
      <c r="K380" s="223">
        <v>2035</v>
      </c>
      <c r="L380" s="223" t="s">
        <v>393</v>
      </c>
      <c r="M380" s="223" t="s">
        <v>388</v>
      </c>
      <c r="N380" s="224">
        <v>5029.2580513880757</v>
      </c>
      <c r="O380" s="224">
        <v>50105.873169370534</v>
      </c>
      <c r="P380" s="224">
        <v>506.69574363756942</v>
      </c>
      <c r="Q380" s="224">
        <v>22529.435055200727</v>
      </c>
      <c r="R380" s="226"/>
      <c r="S380" s="226"/>
    </row>
    <row r="381" spans="11:19" x14ac:dyDescent="0.2">
      <c r="K381" s="223">
        <v>2035</v>
      </c>
      <c r="L381" s="223" t="s">
        <v>393</v>
      </c>
      <c r="M381" s="223" t="s">
        <v>280</v>
      </c>
      <c r="N381" s="224">
        <v>22389.994573195374</v>
      </c>
      <c r="O381" s="224">
        <v>26825.852779180117</v>
      </c>
      <c r="P381" s="224">
        <v>6481.6264175542628</v>
      </c>
      <c r="Q381" s="224">
        <v>57064.221378654227</v>
      </c>
      <c r="R381" s="223"/>
      <c r="S381" s="223"/>
    </row>
    <row r="382" spans="11:19" x14ac:dyDescent="0.2">
      <c r="K382" s="223">
        <v>2035</v>
      </c>
      <c r="L382" s="223" t="s">
        <v>394</v>
      </c>
      <c r="M382" s="223" t="s">
        <v>388</v>
      </c>
      <c r="N382" s="224">
        <v>0</v>
      </c>
      <c r="O382" s="224">
        <v>0</v>
      </c>
      <c r="P382" s="224">
        <v>0</v>
      </c>
      <c r="Q382" s="224">
        <v>17357.392808106328</v>
      </c>
      <c r="R382" s="223"/>
      <c r="S382" s="223"/>
    </row>
    <row r="383" spans="11:19" x14ac:dyDescent="0.2">
      <c r="K383" s="223">
        <v>2035</v>
      </c>
      <c r="L383" s="223" t="s">
        <v>394</v>
      </c>
      <c r="M383" s="223" t="s">
        <v>280</v>
      </c>
      <c r="N383" s="224">
        <v>0</v>
      </c>
      <c r="O383" s="224">
        <v>13298.193326591037</v>
      </c>
      <c r="P383" s="224">
        <v>0</v>
      </c>
      <c r="Q383" s="224">
        <v>138639.58599571115</v>
      </c>
      <c r="R383" s="223"/>
      <c r="S383" s="223"/>
    </row>
    <row r="384" spans="11:19" x14ac:dyDescent="0.2">
      <c r="K384" s="223">
        <v>2035</v>
      </c>
      <c r="L384" s="223" t="s">
        <v>395</v>
      </c>
      <c r="M384" s="223" t="s">
        <v>388</v>
      </c>
      <c r="N384" s="224">
        <v>69.36591188398512</v>
      </c>
      <c r="O384" s="224">
        <v>14192.009133417732</v>
      </c>
      <c r="P384" s="224">
        <v>1345.2460791216613</v>
      </c>
      <c r="Q384" s="224">
        <v>53884.920090521482</v>
      </c>
      <c r="R384" s="226"/>
      <c r="S384" s="226"/>
    </row>
    <row r="385" spans="11:19" x14ac:dyDescent="0.2">
      <c r="K385" s="223">
        <v>2035</v>
      </c>
      <c r="L385" s="223" t="s">
        <v>395</v>
      </c>
      <c r="M385" s="223" t="s">
        <v>280</v>
      </c>
      <c r="N385" s="224">
        <v>24279.830457764812</v>
      </c>
      <c r="O385" s="224">
        <v>69445.164475027865</v>
      </c>
      <c r="P385" s="224">
        <v>20863.044303807859</v>
      </c>
      <c r="Q385" s="224">
        <v>31617.829409465012</v>
      </c>
      <c r="R385" s="223"/>
      <c r="S385" s="223"/>
    </row>
    <row r="386" spans="11:19" x14ac:dyDescent="0.2">
      <c r="K386" s="223">
        <v>2035</v>
      </c>
      <c r="L386" s="223" t="s">
        <v>396</v>
      </c>
      <c r="M386" s="223" t="s">
        <v>388</v>
      </c>
      <c r="N386" s="224">
        <v>1589.761690391739</v>
      </c>
      <c r="O386" s="224">
        <v>4992.3632972619807</v>
      </c>
      <c r="P386" s="224">
        <v>1952.0330459430472</v>
      </c>
      <c r="Q386" s="224">
        <v>19427.574996707641</v>
      </c>
      <c r="R386" s="223"/>
      <c r="S386" s="223"/>
    </row>
    <row r="387" spans="11:19" x14ac:dyDescent="0.2">
      <c r="K387" s="223">
        <v>2035</v>
      </c>
      <c r="L387" s="223" t="s">
        <v>396</v>
      </c>
      <c r="M387" s="223" t="s">
        <v>280</v>
      </c>
      <c r="N387" s="224">
        <v>19644.366883732648</v>
      </c>
      <c r="O387" s="224">
        <v>45192.588903315518</v>
      </c>
      <c r="P387" s="224">
        <v>12078.220948278562</v>
      </c>
      <c r="Q387" s="224">
        <v>151632.7196504577</v>
      </c>
      <c r="R387" s="223"/>
      <c r="S387" s="223"/>
    </row>
    <row r="388" spans="11:19" x14ac:dyDescent="0.2">
      <c r="K388" s="223">
        <v>2035</v>
      </c>
      <c r="L388" s="223" t="s">
        <v>397</v>
      </c>
      <c r="M388" s="223" t="s">
        <v>388</v>
      </c>
      <c r="N388" s="224">
        <v>1728.5824754613577</v>
      </c>
      <c r="O388" s="224">
        <v>11371.275615844719</v>
      </c>
      <c r="P388" s="224">
        <v>1703.5381302896947</v>
      </c>
      <c r="Q388" s="224">
        <v>153537.39835889262</v>
      </c>
      <c r="R388" s="226"/>
      <c r="S388" s="226"/>
    </row>
    <row r="389" spans="11:19" x14ac:dyDescent="0.2">
      <c r="K389" s="223">
        <v>2035</v>
      </c>
      <c r="L389" s="223" t="s">
        <v>397</v>
      </c>
      <c r="M389" s="223" t="s">
        <v>280</v>
      </c>
      <c r="N389" s="224">
        <v>0</v>
      </c>
      <c r="O389" s="224">
        <v>1352.6988080474437</v>
      </c>
      <c r="P389" s="224">
        <v>0</v>
      </c>
      <c r="Q389" s="224">
        <v>12523.502317827961</v>
      </c>
      <c r="R389" s="223"/>
      <c r="S389" s="223"/>
    </row>
    <row r="390" spans="11:19" x14ac:dyDescent="0.2">
      <c r="K390" s="54"/>
      <c r="L390" s="54"/>
      <c r="M390" s="54"/>
      <c r="N390" s="228"/>
      <c r="O390" s="228"/>
      <c r="P390" s="228"/>
      <c r="Q390" s="228"/>
      <c r="R390" s="54"/>
      <c r="S390" s="54"/>
    </row>
    <row r="391" spans="11:19" x14ac:dyDescent="0.2">
      <c r="K391" s="54" t="s">
        <v>398</v>
      </c>
      <c r="L391" s="54"/>
      <c r="M391" s="54"/>
      <c r="N391" s="54"/>
      <c r="O391" s="54"/>
      <c r="P391" s="54"/>
      <c r="Q391" s="54"/>
      <c r="R391" s="54"/>
      <c r="S391" s="54"/>
    </row>
    <row r="392" spans="11:19" ht="15" customHeight="1" x14ac:dyDescent="0.2">
      <c r="K392" s="229" t="s">
        <v>399</v>
      </c>
      <c r="L392" s="54"/>
      <c r="M392" s="54"/>
      <c r="N392" s="54"/>
      <c r="O392" s="54"/>
      <c r="P392" s="54"/>
      <c r="Q392" s="54"/>
      <c r="R392" s="54"/>
      <c r="S392" s="54"/>
    </row>
    <row r="393" spans="11:19" ht="15" customHeight="1" x14ac:dyDescent="0.2">
      <c r="K393" s="229" t="s">
        <v>400</v>
      </c>
      <c r="L393" s="54"/>
      <c r="M393" s="54"/>
      <c r="N393" s="54"/>
      <c r="O393" s="54"/>
      <c r="P393" s="54"/>
      <c r="Q393" s="54"/>
      <c r="R393" s="54"/>
      <c r="S393" s="54"/>
    </row>
    <row r="394" spans="11:19" ht="15" customHeight="1" x14ac:dyDescent="0.2">
      <c r="K394" s="229"/>
      <c r="L394" s="54"/>
      <c r="M394" s="54"/>
      <c r="N394" s="54"/>
      <c r="O394" s="54"/>
      <c r="P394" s="54"/>
      <c r="Q394" s="54"/>
      <c r="R394" s="54"/>
      <c r="S394" s="54"/>
    </row>
    <row r="395" spans="11:19" ht="15" customHeight="1" x14ac:dyDescent="0.2">
      <c r="K395" s="229" t="s">
        <v>401</v>
      </c>
      <c r="L395" s="54"/>
      <c r="M395" s="54"/>
      <c r="N395" s="54"/>
      <c r="O395" s="54"/>
      <c r="P395" s="54"/>
      <c r="Q395" s="54"/>
      <c r="R395" s="54"/>
      <c r="S395" s="54"/>
    </row>
    <row r="396" spans="11:19" ht="15" customHeight="1" x14ac:dyDescent="0.2">
      <c r="K396" s="229"/>
      <c r="L396" s="54"/>
      <c r="M396" s="54"/>
      <c r="N396" s="54"/>
      <c r="O396" s="54"/>
      <c r="P396" s="54"/>
      <c r="Q396" s="54"/>
      <c r="R396" s="54"/>
      <c r="S396" s="54"/>
    </row>
    <row r="397" spans="11:19" ht="15" customHeight="1" x14ac:dyDescent="0.2">
      <c r="K397" s="230" t="s">
        <v>402</v>
      </c>
      <c r="L397" s="54"/>
      <c r="M397" s="54"/>
      <c r="N397" s="54"/>
      <c r="O397" s="54"/>
      <c r="P397" s="54"/>
      <c r="Q397" s="54"/>
      <c r="R397" s="54"/>
      <c r="S397" s="54"/>
    </row>
    <row r="398" spans="11:19" ht="15" customHeight="1" x14ac:dyDescent="0.2">
      <c r="K398" s="230" t="s">
        <v>403</v>
      </c>
      <c r="L398" s="54"/>
      <c r="M398" s="54"/>
      <c r="N398" s="54"/>
      <c r="O398" s="54"/>
      <c r="P398" s="54"/>
      <c r="Q398" s="54"/>
      <c r="R398" s="54"/>
      <c r="S398" s="54"/>
    </row>
    <row r="399" spans="11:19" ht="15" customHeight="1" x14ac:dyDescent="0.2">
      <c r="K399" s="230" t="s">
        <v>404</v>
      </c>
      <c r="L399" s="54"/>
      <c r="M399" s="54"/>
      <c r="N399" s="54"/>
      <c r="O399" s="54"/>
      <c r="P399" s="54"/>
      <c r="Q399" s="54"/>
      <c r="R399" s="54"/>
      <c r="S399" s="54"/>
    </row>
    <row r="400" spans="11:19" ht="15" customHeight="1" x14ac:dyDescent="0.2">
      <c r="K400" s="230" t="s">
        <v>405</v>
      </c>
      <c r="L400" s="54"/>
      <c r="M400" s="54"/>
      <c r="N400" s="54"/>
      <c r="O400" s="54"/>
      <c r="P400" s="54"/>
      <c r="Q400" s="54"/>
      <c r="R400" s="54"/>
      <c r="S400" s="54"/>
    </row>
    <row r="401" spans="11:19" ht="15" customHeight="1" x14ac:dyDescent="0.2">
      <c r="K401" s="230" t="s">
        <v>406</v>
      </c>
      <c r="L401" s="54"/>
      <c r="M401" s="54"/>
      <c r="N401" s="54"/>
      <c r="O401" s="54"/>
      <c r="P401" s="54"/>
      <c r="Q401" s="54"/>
      <c r="R401" s="54"/>
      <c r="S401" s="54"/>
    </row>
    <row r="402" spans="11:19" ht="15" customHeight="1" x14ac:dyDescent="0.2">
      <c r="K402" s="230" t="s">
        <v>407</v>
      </c>
      <c r="L402" s="54"/>
      <c r="M402" s="54"/>
      <c r="N402" s="54"/>
      <c r="O402" s="54"/>
      <c r="P402" s="54"/>
      <c r="Q402" s="54"/>
      <c r="R402" s="54"/>
      <c r="S402" s="54"/>
    </row>
    <row r="403" spans="11:19" ht="15" customHeight="1" x14ac:dyDescent="0.2">
      <c r="K403" s="230" t="s">
        <v>408</v>
      </c>
      <c r="L403" s="54"/>
      <c r="M403" s="54"/>
      <c r="N403" s="54"/>
      <c r="O403" s="54"/>
      <c r="P403" s="54"/>
      <c r="Q403" s="54"/>
      <c r="R403" s="54"/>
      <c r="S403" s="54"/>
    </row>
    <row r="404" spans="11:19" ht="15" customHeight="1" x14ac:dyDescent="0.2">
      <c r="K404" s="230" t="s">
        <v>409</v>
      </c>
      <c r="L404" s="54"/>
      <c r="M404" s="54"/>
      <c r="N404" s="54"/>
      <c r="O404" s="54"/>
      <c r="P404" s="54"/>
      <c r="Q404" s="54"/>
      <c r="R404" s="54"/>
      <c r="S404" s="54"/>
    </row>
    <row r="405" spans="11:19" ht="15" customHeight="1" x14ac:dyDescent="0.2">
      <c r="K405" s="230" t="s">
        <v>410</v>
      </c>
      <c r="L405" s="54"/>
      <c r="M405" s="54"/>
      <c r="N405" s="54"/>
      <c r="O405" s="54"/>
      <c r="P405" s="54"/>
      <c r="Q405" s="54"/>
      <c r="R405" s="54"/>
      <c r="S405" s="54"/>
    </row>
    <row r="406" spans="11:19" x14ac:dyDescent="0.2">
      <c r="K406" s="54"/>
      <c r="L406" s="54"/>
      <c r="M406" s="54"/>
      <c r="N406" s="54"/>
      <c r="O406" s="54"/>
      <c r="P406" s="54"/>
      <c r="Q406" s="54"/>
      <c r="R406" s="54"/>
      <c r="S406" s="54"/>
    </row>
    <row r="407" spans="11:19" x14ac:dyDescent="0.2">
      <c r="K407" s="54"/>
      <c r="L407" s="54"/>
      <c r="M407" s="54"/>
      <c r="N407" s="54"/>
      <c r="O407" s="54"/>
      <c r="P407" s="54"/>
      <c r="Q407" s="54"/>
      <c r="R407" s="54"/>
      <c r="S407" s="54"/>
    </row>
    <row r="408" spans="11:19" x14ac:dyDescent="0.2">
      <c r="K408" s="54"/>
      <c r="L408" s="54"/>
      <c r="M408" s="54"/>
      <c r="N408" s="54"/>
      <c r="O408" s="54"/>
      <c r="P408" s="54"/>
      <c r="Q408" s="54"/>
      <c r="R408" s="54"/>
      <c r="S408" s="54"/>
    </row>
    <row r="409" spans="11:19" x14ac:dyDescent="0.2">
      <c r="K409" s="54"/>
      <c r="L409" s="54"/>
      <c r="M409" s="54"/>
      <c r="N409" s="54"/>
      <c r="O409" s="54"/>
      <c r="P409" s="54"/>
      <c r="Q409" s="54"/>
      <c r="R409" s="54"/>
      <c r="S409" s="54"/>
    </row>
    <row r="410" spans="11:19" x14ac:dyDescent="0.2">
      <c r="K410" s="54"/>
      <c r="L410" s="54"/>
      <c r="M410" s="54"/>
      <c r="N410" s="54"/>
      <c r="O410" s="54"/>
      <c r="P410" s="54"/>
      <c r="Q410" s="54"/>
      <c r="R410" s="54"/>
      <c r="S410" s="54"/>
    </row>
    <row r="411" spans="11:19" x14ac:dyDescent="0.2">
      <c r="K411" s="54"/>
      <c r="L411" s="54"/>
      <c r="M411" s="54"/>
      <c r="N411" s="54"/>
      <c r="O411" s="54"/>
      <c r="P411" s="54"/>
      <c r="Q411" s="54"/>
      <c r="R411" s="54"/>
      <c r="S411" s="54"/>
    </row>
    <row r="412" spans="11:19" x14ac:dyDescent="0.2">
      <c r="K412" s="54"/>
      <c r="L412" s="54"/>
      <c r="M412" s="54"/>
      <c r="N412" s="54"/>
      <c r="O412" s="54"/>
      <c r="P412" s="54"/>
      <c r="Q412" s="54"/>
      <c r="R412" s="54"/>
      <c r="S412" s="54"/>
    </row>
    <row r="413" spans="11:19" x14ac:dyDescent="0.2">
      <c r="K413" s="54"/>
      <c r="L413" s="54"/>
      <c r="M413" s="54"/>
      <c r="N413" s="54"/>
      <c r="O413" s="54"/>
      <c r="P413" s="54"/>
      <c r="Q413" s="54"/>
      <c r="R413" s="54"/>
      <c r="S413" s="54"/>
    </row>
    <row r="414" spans="11:19" x14ac:dyDescent="0.2">
      <c r="K414" s="54"/>
      <c r="L414" s="54"/>
      <c r="M414" s="54"/>
      <c r="N414" s="54"/>
      <c r="O414" s="54"/>
      <c r="P414" s="54"/>
      <c r="Q414" s="54"/>
      <c r="R414" s="54"/>
      <c r="S414" s="54"/>
    </row>
    <row r="415" spans="11:19" x14ac:dyDescent="0.2">
      <c r="K415" s="54"/>
      <c r="L415" s="54"/>
      <c r="M415" s="54"/>
      <c r="N415" s="54"/>
      <c r="O415" s="54"/>
      <c r="P415" s="54"/>
      <c r="Q415" s="54"/>
      <c r="R415" s="54"/>
      <c r="S415" s="54"/>
    </row>
    <row r="416" spans="11:19" x14ac:dyDescent="0.2">
      <c r="K416" s="54"/>
      <c r="L416" s="54"/>
      <c r="M416" s="54"/>
      <c r="N416" s="54"/>
      <c r="O416" s="54"/>
      <c r="P416" s="54"/>
      <c r="Q416" s="54"/>
      <c r="R416" s="54"/>
      <c r="S416" s="54"/>
    </row>
    <row r="417" spans="11:19" x14ac:dyDescent="0.2">
      <c r="K417" s="54"/>
      <c r="L417" s="54"/>
      <c r="M417" s="54"/>
      <c r="N417" s="54"/>
      <c r="O417" s="54"/>
      <c r="P417" s="54"/>
      <c r="Q417" s="54"/>
      <c r="R417" s="54"/>
      <c r="S417" s="54"/>
    </row>
    <row r="418" spans="11:19" x14ac:dyDescent="0.2">
      <c r="K418" s="54"/>
      <c r="L418" s="54"/>
      <c r="M418" s="54"/>
      <c r="N418" s="54"/>
      <c r="O418" s="54"/>
      <c r="P418" s="54"/>
      <c r="Q418" s="54"/>
      <c r="R418" s="54"/>
      <c r="S418" s="54"/>
    </row>
    <row r="419" spans="11:19" x14ac:dyDescent="0.2">
      <c r="K419" s="54"/>
      <c r="L419" s="54"/>
      <c r="M419" s="54"/>
      <c r="N419" s="54"/>
      <c r="O419" s="54"/>
      <c r="P419" s="54"/>
      <c r="Q419" s="54"/>
      <c r="R419" s="54"/>
      <c r="S419" s="54"/>
    </row>
    <row r="420" spans="11:19" x14ac:dyDescent="0.2">
      <c r="K420" s="54"/>
      <c r="L420" s="54"/>
      <c r="M420" s="54"/>
      <c r="N420" s="54"/>
      <c r="O420" s="54"/>
      <c r="P420" s="54"/>
      <c r="Q420" s="54"/>
      <c r="R420" s="54"/>
      <c r="S420" s="54"/>
    </row>
    <row r="421" spans="11:19" x14ac:dyDescent="0.2">
      <c r="K421" s="54"/>
      <c r="L421" s="54"/>
      <c r="M421" s="54"/>
      <c r="N421" s="54"/>
      <c r="O421" s="54"/>
      <c r="P421" s="54"/>
      <c r="Q421" s="54"/>
      <c r="R421" s="54"/>
      <c r="S421" s="54"/>
    </row>
    <row r="422" spans="11:19" x14ac:dyDescent="0.2">
      <c r="K422" s="54"/>
      <c r="L422" s="54"/>
      <c r="M422" s="54"/>
      <c r="N422" s="54"/>
      <c r="O422" s="54"/>
      <c r="P422" s="54"/>
      <c r="Q422" s="54"/>
      <c r="R422" s="54"/>
      <c r="S422" s="54"/>
    </row>
    <row r="423" spans="11:19" x14ac:dyDescent="0.2">
      <c r="K423" s="54"/>
      <c r="L423" s="54"/>
      <c r="M423" s="54"/>
      <c r="N423" s="54"/>
      <c r="O423" s="54"/>
      <c r="P423" s="54"/>
      <c r="Q423" s="54"/>
      <c r="R423" s="54"/>
      <c r="S423" s="54"/>
    </row>
    <row r="424" spans="11:19" x14ac:dyDescent="0.2">
      <c r="K424" s="54"/>
      <c r="L424" s="54"/>
      <c r="M424" s="54"/>
      <c r="N424" s="54"/>
      <c r="O424" s="54"/>
      <c r="P424" s="54"/>
      <c r="Q424" s="54"/>
      <c r="R424" s="54"/>
      <c r="S424" s="54"/>
    </row>
    <row r="425" spans="11:19" x14ac:dyDescent="0.2">
      <c r="K425" s="54"/>
      <c r="L425" s="54"/>
      <c r="M425" s="54"/>
      <c r="N425" s="54"/>
      <c r="O425" s="54"/>
      <c r="P425" s="54"/>
      <c r="Q425" s="54"/>
      <c r="R425" s="54"/>
      <c r="S425" s="54"/>
    </row>
    <row r="426" spans="11:19" x14ac:dyDescent="0.2">
      <c r="K426" s="54"/>
      <c r="L426" s="54"/>
      <c r="M426" s="54"/>
      <c r="N426" s="54"/>
      <c r="O426" s="54"/>
      <c r="P426" s="54"/>
      <c r="Q426" s="54"/>
      <c r="R426" s="54"/>
      <c r="S426" s="54"/>
    </row>
    <row r="427" spans="11:19" x14ac:dyDescent="0.2">
      <c r="K427" s="54"/>
      <c r="L427" s="54"/>
      <c r="M427" s="54"/>
      <c r="N427" s="54"/>
      <c r="O427" s="54"/>
      <c r="P427" s="54"/>
      <c r="Q427" s="54"/>
      <c r="R427" s="54"/>
      <c r="S427" s="54"/>
    </row>
    <row r="428" spans="11:19" x14ac:dyDescent="0.2">
      <c r="K428" s="54"/>
      <c r="L428" s="54"/>
      <c r="M428" s="54"/>
      <c r="N428" s="54"/>
      <c r="O428" s="54"/>
      <c r="P428" s="54"/>
      <c r="Q428" s="54"/>
      <c r="R428" s="54"/>
      <c r="S428" s="54"/>
    </row>
    <row r="429" spans="11:19" x14ac:dyDescent="0.2">
      <c r="K429" s="54"/>
      <c r="L429" s="54"/>
      <c r="M429" s="54"/>
      <c r="N429" s="54"/>
      <c r="O429" s="54"/>
      <c r="P429" s="54"/>
      <c r="Q429" s="54"/>
      <c r="R429" s="54"/>
      <c r="S429" s="54"/>
    </row>
    <row r="430" spans="11:19" x14ac:dyDescent="0.2">
      <c r="K430" s="54"/>
      <c r="L430" s="54"/>
      <c r="M430" s="54"/>
      <c r="N430" s="54"/>
      <c r="O430" s="54"/>
      <c r="P430" s="54"/>
      <c r="Q430" s="54"/>
      <c r="R430" s="54"/>
      <c r="S430" s="54"/>
    </row>
    <row r="431" spans="11:19" x14ac:dyDescent="0.2">
      <c r="K431" s="54"/>
      <c r="L431" s="54"/>
      <c r="M431" s="54"/>
      <c r="N431" s="54"/>
      <c r="O431" s="54"/>
      <c r="P431" s="54"/>
      <c r="Q431" s="54"/>
      <c r="R431" s="54"/>
      <c r="S431" s="54"/>
    </row>
    <row r="432" spans="11:19" x14ac:dyDescent="0.2">
      <c r="K432" s="54"/>
      <c r="L432" s="54"/>
      <c r="M432" s="54"/>
      <c r="N432" s="54"/>
      <c r="O432" s="54"/>
      <c r="P432" s="54"/>
      <c r="Q432" s="54"/>
      <c r="R432" s="54"/>
      <c r="S432" s="54"/>
    </row>
    <row r="433" spans="11:19" x14ac:dyDescent="0.2">
      <c r="K433" s="54"/>
      <c r="L433" s="54"/>
      <c r="M433" s="54"/>
      <c r="N433" s="54"/>
      <c r="O433" s="54"/>
      <c r="P433" s="54"/>
      <c r="Q433" s="54"/>
      <c r="R433" s="54"/>
      <c r="S433" s="54"/>
    </row>
    <row r="434" spans="11:19" x14ac:dyDescent="0.2">
      <c r="K434" s="54"/>
      <c r="L434" s="54"/>
      <c r="M434" s="54"/>
      <c r="N434" s="54"/>
      <c r="O434" s="54"/>
      <c r="P434" s="54"/>
      <c r="Q434" s="54"/>
      <c r="R434" s="54"/>
      <c r="S434" s="54"/>
    </row>
    <row r="435" spans="11:19" x14ac:dyDescent="0.2">
      <c r="K435" s="54"/>
      <c r="L435" s="54"/>
      <c r="M435" s="54"/>
      <c r="N435" s="54"/>
      <c r="O435" s="54"/>
      <c r="P435" s="54"/>
      <c r="Q435" s="54"/>
      <c r="R435" s="54"/>
      <c r="S435" s="54"/>
    </row>
    <row r="436" spans="11:19" x14ac:dyDescent="0.2">
      <c r="K436" s="54"/>
      <c r="L436" s="54"/>
      <c r="M436" s="54"/>
      <c r="N436" s="54"/>
      <c r="O436" s="54"/>
      <c r="P436" s="54"/>
      <c r="Q436" s="54"/>
      <c r="R436" s="54"/>
      <c r="S436" s="54"/>
    </row>
    <row r="437" spans="11:19" x14ac:dyDescent="0.2">
      <c r="K437" s="54"/>
      <c r="L437" s="54"/>
      <c r="M437" s="54"/>
      <c r="N437" s="54"/>
      <c r="O437" s="54"/>
      <c r="P437" s="54"/>
      <c r="Q437" s="54"/>
      <c r="R437" s="54"/>
      <c r="S437" s="54"/>
    </row>
    <row r="438" spans="11:19" x14ac:dyDescent="0.2">
      <c r="K438" s="54"/>
      <c r="L438" s="54"/>
      <c r="M438" s="54"/>
      <c r="N438" s="54"/>
      <c r="O438" s="54"/>
      <c r="P438" s="54"/>
      <c r="Q438" s="54"/>
      <c r="R438" s="54"/>
      <c r="S438" s="54"/>
    </row>
    <row r="439" spans="11:19" x14ac:dyDescent="0.2">
      <c r="K439" s="54"/>
      <c r="L439" s="54"/>
      <c r="M439" s="54"/>
      <c r="N439" s="54"/>
      <c r="O439" s="54"/>
      <c r="P439" s="54"/>
      <c r="Q439" s="54"/>
      <c r="R439" s="54"/>
      <c r="S439" s="54"/>
    </row>
    <row r="440" spans="11:19" x14ac:dyDescent="0.2">
      <c r="K440" s="54"/>
      <c r="L440" s="54"/>
      <c r="M440" s="54"/>
      <c r="N440" s="54"/>
      <c r="O440" s="54"/>
      <c r="P440" s="54"/>
      <c r="Q440" s="54"/>
      <c r="R440" s="54"/>
      <c r="S440" s="54"/>
    </row>
    <row r="441" spans="11:19" x14ac:dyDescent="0.2">
      <c r="K441" s="54"/>
      <c r="L441" s="54"/>
      <c r="M441" s="54"/>
      <c r="N441" s="54"/>
      <c r="O441" s="54"/>
      <c r="P441" s="54"/>
      <c r="Q441" s="54"/>
      <c r="R441" s="54"/>
      <c r="S441" s="54"/>
    </row>
    <row r="442" spans="11:19" x14ac:dyDescent="0.2">
      <c r="K442" s="54"/>
      <c r="L442" s="54"/>
      <c r="M442" s="54"/>
      <c r="N442" s="54"/>
      <c r="O442" s="54"/>
      <c r="P442" s="54"/>
      <c r="Q442" s="54"/>
      <c r="R442" s="54"/>
      <c r="S442" s="54"/>
    </row>
    <row r="443" spans="11:19" x14ac:dyDescent="0.2">
      <c r="K443" s="54"/>
      <c r="L443" s="54"/>
      <c r="M443" s="54"/>
      <c r="N443" s="54"/>
      <c r="O443" s="54"/>
      <c r="P443" s="54"/>
      <c r="Q443" s="54"/>
      <c r="R443" s="54"/>
      <c r="S443" s="54"/>
    </row>
    <row r="444" spans="11:19" x14ac:dyDescent="0.2">
      <c r="K444" s="54"/>
      <c r="L444" s="54"/>
      <c r="M444" s="54"/>
      <c r="N444" s="54"/>
      <c r="O444" s="54"/>
      <c r="P444" s="54"/>
      <c r="Q444" s="54"/>
      <c r="R444" s="54"/>
      <c r="S444" s="54"/>
    </row>
    <row r="445" spans="11:19" x14ac:dyDescent="0.2">
      <c r="K445" s="54"/>
      <c r="L445" s="54"/>
      <c r="M445" s="54"/>
      <c r="N445" s="54"/>
      <c r="O445" s="54"/>
      <c r="P445" s="54"/>
      <c r="Q445" s="54"/>
      <c r="R445" s="54"/>
      <c r="S445" s="54"/>
    </row>
    <row r="446" spans="11:19" x14ac:dyDescent="0.2">
      <c r="K446" s="54"/>
      <c r="L446" s="54"/>
      <c r="M446" s="54"/>
      <c r="N446" s="54"/>
      <c r="O446" s="54"/>
      <c r="P446" s="54"/>
      <c r="Q446" s="54"/>
      <c r="R446" s="54"/>
      <c r="S446" s="54"/>
    </row>
    <row r="447" spans="11:19" x14ac:dyDescent="0.2">
      <c r="K447" s="54"/>
      <c r="L447" s="54"/>
      <c r="M447" s="54"/>
      <c r="N447" s="54"/>
      <c r="O447" s="54"/>
      <c r="P447" s="54"/>
      <c r="Q447" s="54"/>
      <c r="R447" s="54"/>
      <c r="S447" s="54"/>
    </row>
    <row r="448" spans="11:19" x14ac:dyDescent="0.2">
      <c r="K448" s="54"/>
      <c r="L448" s="54"/>
      <c r="M448" s="54"/>
      <c r="N448" s="54"/>
      <c r="O448" s="54"/>
      <c r="P448" s="54"/>
      <c r="Q448" s="54"/>
      <c r="R448" s="54"/>
      <c r="S448" s="54"/>
    </row>
    <row r="449" spans="11:19" x14ac:dyDescent="0.2">
      <c r="K449" s="54"/>
      <c r="L449" s="54"/>
      <c r="M449" s="54"/>
      <c r="N449" s="54"/>
      <c r="O449" s="54"/>
      <c r="P449" s="54"/>
      <c r="Q449" s="54"/>
      <c r="R449" s="54"/>
      <c r="S449" s="54"/>
    </row>
    <row r="450" spans="11:19" x14ac:dyDescent="0.2">
      <c r="K450" s="54"/>
      <c r="L450" s="54"/>
      <c r="M450" s="54"/>
      <c r="N450" s="54"/>
      <c r="O450" s="54"/>
      <c r="P450" s="54"/>
      <c r="Q450" s="54"/>
      <c r="R450" s="54"/>
      <c r="S450" s="54"/>
    </row>
    <row r="451" spans="11:19" x14ac:dyDescent="0.2">
      <c r="K451" s="54"/>
      <c r="L451" s="54"/>
      <c r="M451" s="54"/>
      <c r="N451" s="54"/>
      <c r="O451" s="54"/>
      <c r="P451" s="54"/>
      <c r="Q451" s="54"/>
      <c r="R451" s="54"/>
      <c r="S451" s="54"/>
    </row>
    <row r="452" spans="11:19" x14ac:dyDescent="0.2">
      <c r="K452" s="54"/>
      <c r="L452" s="54"/>
      <c r="M452" s="54"/>
      <c r="N452" s="54"/>
      <c r="O452" s="54"/>
      <c r="P452" s="54"/>
      <c r="Q452" s="54"/>
      <c r="R452" s="54"/>
      <c r="S452" s="54"/>
    </row>
    <row r="453" spans="11:19" x14ac:dyDescent="0.2">
      <c r="K453" s="54"/>
      <c r="L453" s="54"/>
      <c r="M453" s="54"/>
      <c r="N453" s="54"/>
      <c r="O453" s="54"/>
      <c r="P453" s="54"/>
      <c r="Q453" s="54"/>
      <c r="R453" s="54"/>
      <c r="S453" s="54"/>
    </row>
    <row r="454" spans="11:19" x14ac:dyDescent="0.2">
      <c r="K454" s="54"/>
      <c r="L454" s="54"/>
      <c r="M454" s="54"/>
      <c r="N454" s="54"/>
      <c r="O454" s="54"/>
      <c r="P454" s="54"/>
      <c r="Q454" s="54"/>
      <c r="R454" s="54"/>
      <c r="S454" s="54"/>
    </row>
    <row r="455" spans="11:19" x14ac:dyDescent="0.2">
      <c r="K455" s="54"/>
      <c r="L455" s="54"/>
      <c r="M455" s="54"/>
      <c r="N455" s="54"/>
      <c r="O455" s="54"/>
      <c r="P455" s="54"/>
      <c r="Q455" s="54"/>
      <c r="R455" s="54"/>
      <c r="S455" s="54"/>
    </row>
    <row r="456" spans="11:19" x14ac:dyDescent="0.2">
      <c r="K456" s="54"/>
      <c r="L456" s="54"/>
      <c r="M456" s="54"/>
      <c r="N456" s="54"/>
      <c r="O456" s="54"/>
      <c r="P456" s="54"/>
      <c r="Q456" s="54"/>
      <c r="R456" s="54"/>
      <c r="S456" s="54"/>
    </row>
    <row r="457" spans="11:19" x14ac:dyDescent="0.2">
      <c r="K457" s="54"/>
      <c r="L457" s="54"/>
      <c r="M457" s="54"/>
      <c r="N457" s="54"/>
      <c r="O457" s="54"/>
      <c r="P457" s="54"/>
      <c r="Q457" s="54"/>
      <c r="R457" s="54"/>
      <c r="S457" s="54"/>
    </row>
    <row r="458" spans="11:19" x14ac:dyDescent="0.2">
      <c r="K458" s="54"/>
      <c r="L458" s="54"/>
      <c r="M458" s="54"/>
      <c r="N458" s="54"/>
      <c r="O458" s="54"/>
      <c r="P458" s="54"/>
      <c r="Q458" s="54"/>
      <c r="R458" s="54"/>
      <c r="S458" s="54"/>
    </row>
    <row r="459" spans="11:19" x14ac:dyDescent="0.2">
      <c r="K459" s="54"/>
      <c r="L459" s="54"/>
      <c r="M459" s="54"/>
      <c r="N459" s="54"/>
      <c r="O459" s="54"/>
      <c r="P459" s="54"/>
      <c r="Q459" s="54"/>
      <c r="R459" s="54"/>
      <c r="S459" s="54"/>
    </row>
    <row r="460" spans="11:19" x14ac:dyDescent="0.2">
      <c r="K460" s="54"/>
      <c r="L460" s="54"/>
      <c r="M460" s="54"/>
      <c r="N460" s="54"/>
      <c r="O460" s="54"/>
      <c r="P460" s="54"/>
      <c r="Q460" s="54"/>
      <c r="R460" s="54"/>
      <c r="S460" s="54"/>
    </row>
    <row r="461" spans="11:19" x14ac:dyDescent="0.2">
      <c r="K461" s="54"/>
      <c r="L461" s="54"/>
      <c r="M461" s="54"/>
      <c r="N461" s="54"/>
      <c r="O461" s="54"/>
      <c r="P461" s="54"/>
      <c r="Q461" s="54"/>
      <c r="R461" s="54"/>
      <c r="S461" s="54"/>
    </row>
    <row r="462" spans="11:19" x14ac:dyDescent="0.2">
      <c r="K462" s="54"/>
      <c r="L462" s="54"/>
      <c r="M462" s="54"/>
      <c r="N462" s="54"/>
      <c r="O462" s="54"/>
      <c r="P462" s="54"/>
      <c r="Q462" s="54"/>
      <c r="R462" s="54"/>
      <c r="S462" s="54"/>
    </row>
    <row r="463" spans="11:19" x14ac:dyDescent="0.2">
      <c r="K463" s="231"/>
      <c r="L463" s="231"/>
      <c r="M463" s="231"/>
      <c r="N463" s="231"/>
      <c r="O463" s="231"/>
      <c r="P463" s="231"/>
      <c r="Q463" s="231"/>
      <c r="R463" s="231"/>
      <c r="S463" s="231"/>
    </row>
    <row r="464" spans="11:19" x14ac:dyDescent="0.2">
      <c r="K464" s="223"/>
      <c r="L464" s="223"/>
      <c r="M464" s="223"/>
      <c r="N464" s="223"/>
      <c r="O464" s="223"/>
      <c r="P464" s="223"/>
      <c r="Q464" s="223"/>
      <c r="R464" s="223"/>
      <c r="S464" s="223"/>
    </row>
    <row r="465" spans="11:19" x14ac:dyDescent="0.2">
      <c r="K465" s="223"/>
      <c r="L465" s="223"/>
      <c r="M465" s="223"/>
      <c r="N465" s="223"/>
      <c r="O465" s="223"/>
      <c r="P465" s="223"/>
      <c r="Q465" s="223"/>
      <c r="R465" s="223"/>
      <c r="S465" s="223"/>
    </row>
    <row r="466" spans="11:19" x14ac:dyDescent="0.2">
      <c r="K466" s="223"/>
      <c r="L466" s="223"/>
      <c r="M466" s="223"/>
      <c r="N466" s="226"/>
      <c r="O466" s="226"/>
      <c r="P466" s="226"/>
      <c r="Q466" s="226"/>
      <c r="R466" s="226"/>
      <c r="S466" s="226"/>
    </row>
    <row r="467" spans="11:19" x14ac:dyDescent="0.2">
      <c r="K467" s="223"/>
      <c r="L467" s="223"/>
      <c r="M467" s="223"/>
      <c r="N467" s="223"/>
      <c r="O467" s="223"/>
      <c r="P467" s="223"/>
      <c r="Q467" s="223"/>
      <c r="R467" s="223"/>
      <c r="S467" s="223"/>
    </row>
    <row r="468" spans="11:19" x14ac:dyDescent="0.2">
      <c r="K468" s="223"/>
      <c r="L468" s="223"/>
      <c r="M468" s="223"/>
      <c r="N468" s="223"/>
      <c r="O468" s="223"/>
      <c r="P468" s="223"/>
      <c r="Q468" s="223"/>
      <c r="R468" s="223"/>
      <c r="S468" s="223"/>
    </row>
    <row r="469" spans="11:19" x14ac:dyDescent="0.2">
      <c r="K469" s="223"/>
      <c r="L469" s="223"/>
      <c r="M469" s="223"/>
      <c r="N469" s="226"/>
      <c r="O469" s="226"/>
      <c r="P469" s="226"/>
      <c r="Q469" s="226"/>
      <c r="R469" s="226"/>
      <c r="S469" s="226"/>
    </row>
    <row r="470" spans="11:19" x14ac:dyDescent="0.2">
      <c r="K470" s="223"/>
      <c r="L470" s="223"/>
      <c r="M470" s="223"/>
      <c r="N470" s="223"/>
      <c r="O470" s="223"/>
      <c r="P470" s="223"/>
      <c r="Q470" s="223"/>
      <c r="R470" s="223"/>
      <c r="S470" s="223"/>
    </row>
    <row r="471" spans="11:19" x14ac:dyDescent="0.2">
      <c r="K471" s="223"/>
      <c r="L471" s="223"/>
      <c r="M471" s="223"/>
      <c r="N471" s="223"/>
      <c r="O471" s="223"/>
      <c r="P471" s="223"/>
      <c r="Q471" s="223"/>
      <c r="R471" s="223"/>
      <c r="S471" s="223"/>
    </row>
    <row r="472" spans="11:19" x14ac:dyDescent="0.2">
      <c r="K472" s="223"/>
      <c r="L472" s="223"/>
      <c r="M472" s="223"/>
      <c r="N472" s="223"/>
      <c r="O472" s="223"/>
      <c r="P472" s="223"/>
      <c r="Q472" s="223"/>
      <c r="R472" s="223"/>
      <c r="S472" s="223"/>
    </row>
    <row r="473" spans="11:19" x14ac:dyDescent="0.2">
      <c r="K473" s="223"/>
      <c r="L473" s="223"/>
      <c r="M473" s="223"/>
      <c r="N473" s="226"/>
      <c r="O473" s="226"/>
      <c r="P473" s="226"/>
      <c r="Q473" s="226"/>
      <c r="R473" s="226"/>
      <c r="S473" s="226"/>
    </row>
    <row r="474" spans="11:19" x14ac:dyDescent="0.2">
      <c r="K474" s="223"/>
      <c r="L474" s="223"/>
      <c r="M474" s="223"/>
      <c r="N474" s="223"/>
      <c r="O474" s="223"/>
      <c r="P474" s="223"/>
      <c r="Q474" s="223"/>
      <c r="R474" s="223"/>
      <c r="S474" s="223"/>
    </row>
    <row r="475" spans="11:19" x14ac:dyDescent="0.2">
      <c r="K475" s="223"/>
      <c r="L475" s="223"/>
      <c r="M475" s="223"/>
      <c r="N475" s="223"/>
      <c r="O475" s="223"/>
      <c r="P475" s="223"/>
      <c r="Q475" s="223"/>
      <c r="R475" s="223"/>
      <c r="S475" s="223"/>
    </row>
    <row r="476" spans="11:19" x14ac:dyDescent="0.2">
      <c r="K476" s="223"/>
      <c r="L476" s="223"/>
      <c r="M476" s="223"/>
      <c r="N476" s="223"/>
      <c r="O476" s="223"/>
      <c r="P476" s="223"/>
      <c r="Q476" s="223"/>
      <c r="R476" s="223"/>
      <c r="S476" s="223"/>
    </row>
    <row r="477" spans="11:19" x14ac:dyDescent="0.2">
      <c r="K477" s="223"/>
      <c r="L477" s="223"/>
      <c r="M477" s="226"/>
      <c r="N477" s="226"/>
      <c r="O477" s="226"/>
      <c r="P477" s="226"/>
      <c r="Q477" s="226"/>
      <c r="R477" s="226"/>
      <c r="S477" s="226"/>
    </row>
    <row r="478" spans="11:19" x14ac:dyDescent="0.2">
      <c r="K478" s="223"/>
      <c r="L478" s="223"/>
      <c r="M478" s="223"/>
      <c r="N478" s="223"/>
      <c r="O478" s="223"/>
      <c r="P478" s="223"/>
      <c r="Q478" s="223"/>
      <c r="R478" s="223"/>
      <c r="S478" s="223"/>
    </row>
    <row r="479" spans="11:19" x14ac:dyDescent="0.2">
      <c r="K479" s="223"/>
      <c r="L479" s="223"/>
      <c r="M479" s="223"/>
      <c r="N479" s="223"/>
      <c r="O479" s="223"/>
      <c r="P479" s="223"/>
      <c r="Q479" s="223"/>
      <c r="R479" s="223"/>
      <c r="S479" s="223"/>
    </row>
    <row r="480" spans="11:19" x14ac:dyDescent="0.2">
      <c r="K480" s="223"/>
      <c r="L480" s="223"/>
      <c r="M480" s="223"/>
      <c r="N480" s="223"/>
      <c r="O480" s="223"/>
      <c r="P480" s="223"/>
      <c r="Q480" s="223"/>
      <c r="R480" s="223"/>
      <c r="S480" s="223"/>
    </row>
    <row r="481" spans="11:19" x14ac:dyDescent="0.2">
      <c r="K481" s="223"/>
      <c r="L481" s="223"/>
      <c r="M481" s="223"/>
      <c r="N481" s="226"/>
      <c r="O481" s="226"/>
      <c r="P481" s="226"/>
      <c r="Q481" s="226"/>
      <c r="R481" s="226"/>
      <c r="S481" s="226"/>
    </row>
    <row r="482" spans="11:19" x14ac:dyDescent="0.2">
      <c r="K482" s="223"/>
      <c r="L482" s="223"/>
      <c r="M482" s="223"/>
      <c r="N482" s="223"/>
      <c r="O482" s="223"/>
      <c r="P482" s="223"/>
      <c r="Q482" s="223"/>
      <c r="R482" s="223"/>
      <c r="S482" s="223"/>
    </row>
    <row r="483" spans="11:19" x14ac:dyDescent="0.2">
      <c r="K483" s="223"/>
      <c r="L483" s="223"/>
      <c r="M483" s="223"/>
      <c r="N483" s="223"/>
      <c r="O483" s="223"/>
      <c r="P483" s="223"/>
      <c r="Q483" s="223"/>
      <c r="R483" s="223"/>
      <c r="S483" s="223"/>
    </row>
    <row r="484" spans="11:19" x14ac:dyDescent="0.2">
      <c r="K484" s="223"/>
      <c r="L484" s="223"/>
      <c r="M484" s="223"/>
      <c r="N484" s="226"/>
      <c r="O484" s="226"/>
      <c r="P484" s="226"/>
      <c r="Q484" s="226"/>
      <c r="R484" s="226"/>
      <c r="S484" s="226"/>
    </row>
    <row r="485" spans="11:19" x14ac:dyDescent="0.2">
      <c r="K485" s="223"/>
      <c r="L485" s="223"/>
      <c r="M485" s="223"/>
      <c r="N485" s="223"/>
      <c r="O485" s="223"/>
      <c r="P485" s="223"/>
      <c r="Q485" s="223"/>
      <c r="R485" s="223"/>
      <c r="S485" s="223"/>
    </row>
    <row r="486" spans="11:19" x14ac:dyDescent="0.2">
      <c r="K486" s="223"/>
      <c r="L486" s="223"/>
      <c r="M486" s="223"/>
      <c r="N486" s="223"/>
      <c r="O486" s="223"/>
      <c r="P486" s="223"/>
      <c r="Q486" s="223"/>
      <c r="R486" s="223"/>
      <c r="S486" s="223"/>
    </row>
    <row r="487" spans="11:19" x14ac:dyDescent="0.2">
      <c r="K487" s="223"/>
      <c r="L487" s="223"/>
      <c r="M487" s="223"/>
      <c r="N487" s="223"/>
      <c r="O487" s="223"/>
      <c r="P487" s="223"/>
      <c r="Q487" s="223"/>
      <c r="R487" s="223"/>
      <c r="S487" s="223"/>
    </row>
    <row r="488" spans="11:19" x14ac:dyDescent="0.2">
      <c r="K488" s="223"/>
      <c r="L488" s="223"/>
      <c r="M488" s="223"/>
      <c r="N488" s="226"/>
      <c r="O488" s="226"/>
      <c r="P488" s="226"/>
      <c r="Q488" s="226"/>
      <c r="R488" s="226"/>
      <c r="S488" s="226"/>
    </row>
    <row r="489" spans="11:19" x14ac:dyDescent="0.2">
      <c r="K489" s="223"/>
      <c r="L489" s="223"/>
      <c r="M489" s="223"/>
      <c r="N489" s="223"/>
      <c r="O489" s="223"/>
      <c r="P489" s="223"/>
      <c r="Q489" s="223"/>
      <c r="R489" s="223"/>
      <c r="S489" s="223"/>
    </row>
    <row r="490" spans="11:19" x14ac:dyDescent="0.2">
      <c r="K490" s="223"/>
      <c r="L490" s="223"/>
      <c r="M490" s="223"/>
      <c r="N490" s="223"/>
      <c r="O490" s="223"/>
      <c r="P490" s="223"/>
      <c r="Q490" s="223"/>
      <c r="R490" s="223"/>
      <c r="S490" s="223"/>
    </row>
    <row r="491" spans="11:19" x14ac:dyDescent="0.2">
      <c r="K491" s="223"/>
      <c r="L491" s="223"/>
      <c r="M491" s="223"/>
      <c r="N491" s="223"/>
      <c r="O491" s="223"/>
      <c r="P491" s="223"/>
      <c r="Q491" s="223"/>
      <c r="R491" s="223"/>
      <c r="S491" s="223"/>
    </row>
    <row r="492" spans="11:19" x14ac:dyDescent="0.2">
      <c r="K492" s="223"/>
      <c r="L492" s="223"/>
      <c r="M492" s="226"/>
      <c r="N492" s="226"/>
      <c r="O492" s="226"/>
      <c r="P492" s="226"/>
      <c r="Q492" s="226"/>
      <c r="R492" s="226"/>
      <c r="S492" s="226"/>
    </row>
    <row r="493" spans="11:19" x14ac:dyDescent="0.2">
      <c r="K493" s="223"/>
      <c r="L493" s="223"/>
      <c r="M493" s="223"/>
      <c r="N493" s="223"/>
      <c r="O493" s="223"/>
      <c r="P493" s="223"/>
      <c r="Q493" s="223"/>
      <c r="R493" s="223"/>
      <c r="S493" s="223"/>
    </row>
    <row r="494" spans="11:19" x14ac:dyDescent="0.2">
      <c r="K494" s="223"/>
      <c r="L494" s="223"/>
      <c r="M494" s="223"/>
      <c r="N494" s="223"/>
      <c r="O494" s="223"/>
      <c r="P494" s="223"/>
      <c r="Q494" s="223"/>
      <c r="R494" s="223"/>
      <c r="S494" s="223"/>
    </row>
    <row r="495" spans="11:19" x14ac:dyDescent="0.2">
      <c r="K495" s="223"/>
      <c r="L495" s="223"/>
      <c r="M495" s="223"/>
      <c r="N495" s="223"/>
      <c r="O495" s="223"/>
      <c r="P495" s="223"/>
      <c r="Q495" s="223"/>
      <c r="R495" s="223"/>
      <c r="S495" s="223"/>
    </row>
    <row r="496" spans="11:19" x14ac:dyDescent="0.2">
      <c r="K496" s="223"/>
      <c r="L496" s="223"/>
      <c r="M496" s="223"/>
      <c r="N496" s="226"/>
      <c r="O496" s="226"/>
      <c r="P496" s="226"/>
      <c r="Q496" s="226"/>
      <c r="R496" s="226"/>
      <c r="S496" s="226"/>
    </row>
    <row r="497" spans="11:19" x14ac:dyDescent="0.2">
      <c r="K497" s="223"/>
      <c r="L497" s="223"/>
      <c r="M497" s="223"/>
      <c r="N497" s="223"/>
      <c r="O497" s="223"/>
      <c r="P497" s="223"/>
      <c r="Q497" s="223"/>
      <c r="R497" s="223"/>
      <c r="S497" s="223"/>
    </row>
    <row r="498" spans="11:19" x14ac:dyDescent="0.2">
      <c r="K498" s="223"/>
      <c r="L498" s="223"/>
      <c r="M498" s="223"/>
      <c r="N498" s="223"/>
      <c r="O498" s="223"/>
      <c r="P498" s="223"/>
      <c r="Q498" s="223"/>
      <c r="R498" s="223"/>
      <c r="S498" s="223"/>
    </row>
    <row r="499" spans="11:19" x14ac:dyDescent="0.2">
      <c r="K499" s="223"/>
      <c r="L499" s="223"/>
      <c r="M499" s="223"/>
      <c r="N499" s="226"/>
      <c r="O499" s="226"/>
      <c r="P499" s="226"/>
      <c r="Q499" s="226"/>
      <c r="R499" s="226"/>
      <c r="S499" s="226"/>
    </row>
    <row r="500" spans="11:19" x14ac:dyDescent="0.2">
      <c r="K500" s="223"/>
      <c r="L500" s="223"/>
      <c r="M500" s="223"/>
      <c r="N500" s="223"/>
      <c r="O500" s="223"/>
      <c r="P500" s="223"/>
      <c r="Q500" s="223"/>
      <c r="R500" s="223"/>
      <c r="S500" s="223"/>
    </row>
    <row r="501" spans="11:19" x14ac:dyDescent="0.2">
      <c r="K501" s="223"/>
      <c r="L501" s="223"/>
      <c r="M501" s="223"/>
      <c r="N501" s="223"/>
      <c r="O501" s="223"/>
      <c r="P501" s="223"/>
      <c r="Q501" s="223"/>
      <c r="R501" s="223"/>
      <c r="S501" s="223"/>
    </row>
    <row r="502" spans="11:19" x14ac:dyDescent="0.2">
      <c r="K502" s="223"/>
      <c r="L502" s="223"/>
      <c r="M502" s="223"/>
      <c r="N502" s="223"/>
      <c r="O502" s="223"/>
      <c r="P502" s="223"/>
      <c r="Q502" s="223"/>
      <c r="R502" s="223"/>
      <c r="S502" s="223"/>
    </row>
    <row r="503" spans="11:19" x14ac:dyDescent="0.2">
      <c r="K503" s="223"/>
      <c r="L503" s="223"/>
      <c r="M503" s="223"/>
      <c r="N503" s="226"/>
      <c r="O503" s="226"/>
      <c r="P503" s="226"/>
      <c r="Q503" s="226"/>
      <c r="R503" s="226"/>
      <c r="S503" s="226"/>
    </row>
    <row r="504" spans="11:19" x14ac:dyDescent="0.2">
      <c r="K504" s="223"/>
      <c r="L504" s="223"/>
      <c r="M504" s="223"/>
      <c r="N504" s="223"/>
      <c r="O504" s="223"/>
      <c r="P504" s="223"/>
      <c r="Q504" s="223"/>
      <c r="R504" s="223"/>
      <c r="S504" s="223"/>
    </row>
    <row r="505" spans="11:19" x14ac:dyDescent="0.2">
      <c r="K505" s="223"/>
      <c r="L505" s="223"/>
      <c r="M505" s="223"/>
      <c r="N505" s="223"/>
      <c r="O505" s="223"/>
      <c r="P505" s="223"/>
      <c r="Q505" s="223"/>
      <c r="R505" s="223"/>
      <c r="S505" s="223"/>
    </row>
    <row r="506" spans="11:19" x14ac:dyDescent="0.2">
      <c r="K506" s="223"/>
      <c r="L506" s="223"/>
      <c r="M506" s="223"/>
      <c r="N506" s="223"/>
      <c r="O506" s="223"/>
      <c r="P506" s="223"/>
      <c r="Q506" s="223"/>
      <c r="R506" s="223"/>
      <c r="S506" s="223"/>
    </row>
    <row r="507" spans="11:19" x14ac:dyDescent="0.2">
      <c r="K507" s="223"/>
      <c r="L507" s="223"/>
      <c r="M507" s="226"/>
      <c r="N507" s="226"/>
      <c r="O507" s="226"/>
      <c r="P507" s="226"/>
      <c r="Q507" s="226"/>
      <c r="R507" s="226"/>
      <c r="S507" s="226"/>
    </row>
    <row r="508" spans="11:19" x14ac:dyDescent="0.2">
      <c r="K508" s="223"/>
      <c r="L508" s="223"/>
      <c r="M508" s="223"/>
      <c r="N508" s="223"/>
      <c r="O508" s="223"/>
      <c r="P508" s="223"/>
      <c r="Q508" s="223"/>
      <c r="R508" s="223"/>
      <c r="S508" s="223"/>
    </row>
    <row r="509" spans="11:19" x14ac:dyDescent="0.2">
      <c r="K509" s="223"/>
      <c r="L509" s="223"/>
      <c r="M509" s="223"/>
      <c r="N509" s="223"/>
      <c r="O509" s="223"/>
      <c r="P509" s="223"/>
      <c r="Q509" s="223"/>
      <c r="R509" s="223"/>
      <c r="S509" s="223"/>
    </row>
    <row r="510" spans="11:19" x14ac:dyDescent="0.2">
      <c r="K510" s="223"/>
      <c r="L510" s="223"/>
      <c r="M510" s="223"/>
      <c r="N510" s="223"/>
      <c r="O510" s="223"/>
      <c r="P510" s="223"/>
      <c r="Q510" s="223"/>
      <c r="R510" s="223"/>
      <c r="S510" s="223"/>
    </row>
    <row r="511" spans="11:19" x14ac:dyDescent="0.2">
      <c r="K511" s="223"/>
      <c r="L511" s="223"/>
      <c r="M511" s="223"/>
      <c r="N511" s="226"/>
      <c r="O511" s="226"/>
      <c r="P511" s="226"/>
      <c r="Q511" s="226"/>
      <c r="R511" s="226"/>
      <c r="S511" s="226"/>
    </row>
    <row r="512" spans="11:19" x14ac:dyDescent="0.2">
      <c r="K512" s="223"/>
      <c r="L512" s="223"/>
      <c r="M512" s="223"/>
      <c r="N512" s="223"/>
      <c r="O512" s="223"/>
      <c r="P512" s="223"/>
      <c r="Q512" s="223"/>
      <c r="R512" s="223"/>
      <c r="S512" s="223"/>
    </row>
    <row r="513" spans="11:19" x14ac:dyDescent="0.2">
      <c r="K513" s="223"/>
      <c r="L513" s="223"/>
      <c r="M513" s="223"/>
      <c r="N513" s="223"/>
      <c r="O513" s="223"/>
      <c r="P513" s="223"/>
      <c r="Q513" s="223"/>
      <c r="R513" s="223"/>
      <c r="S513" s="223"/>
    </row>
    <row r="514" spans="11:19" x14ac:dyDescent="0.2">
      <c r="K514" s="223"/>
      <c r="L514" s="223"/>
      <c r="M514" s="223"/>
      <c r="N514" s="226"/>
      <c r="O514" s="226"/>
      <c r="P514" s="226"/>
      <c r="Q514" s="226"/>
      <c r="R514" s="226"/>
      <c r="S514" s="226"/>
    </row>
    <row r="515" spans="11:19" x14ac:dyDescent="0.2">
      <c r="K515" s="223"/>
      <c r="L515" s="223"/>
      <c r="M515" s="223"/>
      <c r="N515" s="223"/>
      <c r="O515" s="223"/>
      <c r="P515" s="223"/>
      <c r="Q515" s="223"/>
      <c r="R515" s="223"/>
      <c r="S515" s="223"/>
    </row>
    <row r="516" spans="11:19" x14ac:dyDescent="0.2">
      <c r="K516" s="223"/>
      <c r="L516" s="223"/>
      <c r="M516" s="223"/>
      <c r="N516" s="223"/>
      <c r="O516" s="223"/>
      <c r="P516" s="223"/>
      <c r="Q516" s="223"/>
      <c r="R516" s="223"/>
      <c r="S516" s="223"/>
    </row>
    <row r="517" spans="11:19" x14ac:dyDescent="0.2">
      <c r="K517" s="223"/>
      <c r="L517" s="223"/>
      <c r="M517" s="223"/>
      <c r="N517" s="223"/>
      <c r="O517" s="223"/>
      <c r="P517" s="223"/>
      <c r="Q517" s="223"/>
      <c r="R517" s="223"/>
      <c r="S517" s="223"/>
    </row>
    <row r="518" spans="11:19" x14ac:dyDescent="0.2">
      <c r="K518" s="223"/>
      <c r="L518" s="223"/>
      <c r="M518" s="223"/>
      <c r="N518" s="226"/>
      <c r="O518" s="226"/>
      <c r="P518" s="226"/>
      <c r="Q518" s="226"/>
      <c r="R518" s="226"/>
      <c r="S518" s="226"/>
    </row>
    <row r="519" spans="11:19" x14ac:dyDescent="0.2">
      <c r="K519" s="223"/>
      <c r="L519" s="223"/>
      <c r="M519" s="223"/>
      <c r="N519" s="223"/>
      <c r="O519" s="223"/>
      <c r="P519" s="223"/>
      <c r="Q519" s="223"/>
      <c r="R519" s="223"/>
      <c r="S519" s="223"/>
    </row>
    <row r="520" spans="11:19" x14ac:dyDescent="0.2">
      <c r="K520" s="223"/>
      <c r="L520" s="223"/>
      <c r="M520" s="223"/>
      <c r="N520" s="223"/>
      <c r="O520" s="223"/>
      <c r="P520" s="223"/>
      <c r="Q520" s="223"/>
      <c r="R520" s="223"/>
      <c r="S520" s="223"/>
    </row>
    <row r="521" spans="11:19" x14ac:dyDescent="0.2">
      <c r="K521" s="223"/>
      <c r="L521" s="223"/>
      <c r="M521" s="223"/>
      <c r="N521" s="223"/>
      <c r="O521" s="223"/>
      <c r="P521" s="223"/>
      <c r="Q521" s="223"/>
      <c r="R521" s="223"/>
      <c r="S521" s="223"/>
    </row>
    <row r="522" spans="11:19" x14ac:dyDescent="0.2">
      <c r="K522" s="223"/>
      <c r="L522" s="223"/>
      <c r="M522" s="226"/>
      <c r="N522" s="226"/>
      <c r="O522" s="226"/>
      <c r="P522" s="226"/>
      <c r="Q522" s="226"/>
      <c r="R522" s="226"/>
      <c r="S522" s="226"/>
    </row>
    <row r="523" spans="11:19" x14ac:dyDescent="0.2">
      <c r="K523" s="223"/>
      <c r="L523" s="223"/>
      <c r="M523" s="223"/>
      <c r="N523" s="223"/>
      <c r="O523" s="223"/>
      <c r="P523" s="223"/>
      <c r="Q523" s="223"/>
      <c r="R523" s="223"/>
      <c r="S523" s="223"/>
    </row>
    <row r="524" spans="11:19" x14ac:dyDescent="0.2">
      <c r="K524" s="223"/>
      <c r="L524" s="223"/>
      <c r="M524" s="223"/>
      <c r="N524" s="223"/>
      <c r="O524" s="223"/>
      <c r="P524" s="223"/>
      <c r="Q524" s="223"/>
      <c r="R524" s="223"/>
      <c r="S524" s="223"/>
    </row>
    <row r="525" spans="11:19" x14ac:dyDescent="0.2">
      <c r="K525" s="223"/>
      <c r="L525" s="223"/>
      <c r="M525" s="223"/>
      <c r="N525" s="223"/>
      <c r="O525" s="223"/>
      <c r="P525" s="223"/>
      <c r="Q525" s="223"/>
      <c r="R525" s="223"/>
      <c r="S525" s="223"/>
    </row>
    <row r="526" spans="11:19" x14ac:dyDescent="0.2">
      <c r="K526" s="223"/>
      <c r="L526" s="223"/>
      <c r="M526" s="223"/>
      <c r="N526" s="226"/>
      <c r="O526" s="226"/>
      <c r="P526" s="226"/>
      <c r="Q526" s="226"/>
      <c r="R526" s="226"/>
      <c r="S526" s="226"/>
    </row>
    <row r="527" spans="11:19" x14ac:dyDescent="0.2">
      <c r="K527" s="223"/>
      <c r="L527" s="223"/>
      <c r="M527" s="223"/>
      <c r="N527" s="223"/>
      <c r="O527" s="223"/>
      <c r="P527" s="223"/>
      <c r="Q527" s="223"/>
      <c r="R527" s="223"/>
      <c r="S527" s="223"/>
    </row>
    <row r="528" spans="11:19" x14ac:dyDescent="0.2">
      <c r="K528" s="223"/>
      <c r="L528" s="223"/>
      <c r="M528" s="223"/>
      <c r="N528" s="223"/>
      <c r="O528" s="223"/>
      <c r="P528" s="223"/>
      <c r="Q528" s="223"/>
      <c r="R528" s="223"/>
      <c r="S528" s="223"/>
    </row>
    <row r="529" spans="11:19" x14ac:dyDescent="0.2">
      <c r="K529" s="223"/>
      <c r="L529" s="223"/>
      <c r="M529" s="223"/>
      <c r="N529" s="226"/>
      <c r="O529" s="226"/>
      <c r="P529" s="226"/>
      <c r="Q529" s="226"/>
      <c r="R529" s="226"/>
      <c r="S529" s="226"/>
    </row>
    <row r="530" spans="11:19" x14ac:dyDescent="0.2">
      <c r="K530" s="223"/>
      <c r="L530" s="223"/>
      <c r="M530" s="223"/>
      <c r="N530" s="223"/>
      <c r="O530" s="223"/>
      <c r="P530" s="223"/>
      <c r="Q530" s="223"/>
      <c r="R530" s="223"/>
      <c r="S530" s="223"/>
    </row>
    <row r="531" spans="11:19" x14ac:dyDescent="0.2">
      <c r="K531" s="223"/>
      <c r="L531" s="223"/>
      <c r="M531" s="223"/>
      <c r="N531" s="223"/>
      <c r="O531" s="223"/>
      <c r="P531" s="223"/>
      <c r="Q531" s="223"/>
      <c r="R531" s="223"/>
      <c r="S531" s="223"/>
    </row>
    <row r="532" spans="11:19" x14ac:dyDescent="0.2">
      <c r="K532" s="223"/>
      <c r="L532" s="223"/>
      <c r="M532" s="223"/>
      <c r="N532" s="223"/>
      <c r="O532" s="223"/>
      <c r="P532" s="223"/>
      <c r="Q532" s="223"/>
      <c r="R532" s="223"/>
      <c r="S532" s="223"/>
    </row>
    <row r="533" spans="11:19" x14ac:dyDescent="0.2">
      <c r="K533" s="223"/>
      <c r="L533" s="223"/>
      <c r="M533" s="223"/>
      <c r="N533" s="226"/>
      <c r="O533" s="226"/>
      <c r="P533" s="226"/>
      <c r="Q533" s="226"/>
      <c r="R533" s="226"/>
      <c r="S533" s="226"/>
    </row>
    <row r="534" spans="11:19" x14ac:dyDescent="0.2">
      <c r="K534" s="223"/>
      <c r="L534" s="223"/>
      <c r="M534" s="223"/>
      <c r="N534" s="223"/>
      <c r="O534" s="223"/>
      <c r="P534" s="223"/>
      <c r="Q534" s="223"/>
      <c r="R534" s="223"/>
      <c r="S534" s="223"/>
    </row>
    <row r="535" spans="11:19" x14ac:dyDescent="0.2">
      <c r="K535" s="223"/>
      <c r="L535" s="223"/>
      <c r="M535" s="223"/>
      <c r="N535" s="223"/>
      <c r="O535" s="223"/>
      <c r="P535" s="223"/>
      <c r="Q535" s="223"/>
      <c r="R535" s="223"/>
      <c r="S535" s="223"/>
    </row>
    <row r="536" spans="11:19" x14ac:dyDescent="0.2">
      <c r="K536" s="223"/>
      <c r="L536" s="223"/>
      <c r="M536" s="223"/>
      <c r="N536" s="223"/>
      <c r="O536" s="223"/>
      <c r="P536" s="223"/>
      <c r="Q536" s="223"/>
      <c r="R536" s="223"/>
      <c r="S536" s="223"/>
    </row>
    <row r="537" spans="11:19" x14ac:dyDescent="0.2">
      <c r="K537" s="223"/>
      <c r="L537" s="223"/>
      <c r="M537" s="226"/>
      <c r="N537" s="226"/>
      <c r="O537" s="226"/>
      <c r="P537" s="226"/>
      <c r="Q537" s="226"/>
      <c r="R537" s="226"/>
      <c r="S537" s="226"/>
    </row>
    <row r="538" spans="11:19" x14ac:dyDescent="0.2">
      <c r="K538" s="223"/>
      <c r="L538" s="223"/>
      <c r="M538" s="223"/>
      <c r="N538" s="223"/>
      <c r="O538" s="223"/>
      <c r="P538" s="223"/>
      <c r="Q538" s="223"/>
      <c r="R538" s="223"/>
      <c r="S538" s="223"/>
    </row>
    <row r="539" spans="11:19" x14ac:dyDescent="0.2">
      <c r="K539" s="223"/>
      <c r="L539" s="223"/>
      <c r="M539" s="223"/>
      <c r="N539" s="223"/>
      <c r="O539" s="223"/>
      <c r="P539" s="223"/>
      <c r="Q539" s="223"/>
      <c r="R539" s="223"/>
      <c r="S539" s="223"/>
    </row>
    <row r="540" spans="11:19" x14ac:dyDescent="0.2">
      <c r="K540" s="223"/>
      <c r="L540" s="223"/>
      <c r="M540" s="223"/>
      <c r="N540" s="223"/>
      <c r="O540" s="223"/>
      <c r="P540" s="223"/>
      <c r="Q540" s="223"/>
      <c r="R540" s="223"/>
      <c r="S540" s="223"/>
    </row>
    <row r="541" spans="11:19" x14ac:dyDescent="0.2">
      <c r="K541" s="223"/>
      <c r="L541" s="223"/>
      <c r="M541" s="223"/>
      <c r="N541" s="226"/>
      <c r="O541" s="226"/>
      <c r="P541" s="226"/>
      <c r="Q541" s="226"/>
      <c r="R541" s="226"/>
      <c r="S541" s="226"/>
    </row>
    <row r="542" spans="11:19" x14ac:dyDescent="0.2">
      <c r="K542" s="223"/>
      <c r="L542" s="223"/>
      <c r="M542" s="223"/>
      <c r="N542" s="223"/>
      <c r="O542" s="223"/>
      <c r="P542" s="223"/>
      <c r="Q542" s="223"/>
      <c r="R542" s="223"/>
      <c r="S542" s="223"/>
    </row>
  </sheetData>
  <sheetProtection algorithmName="SHA-512" hashValue="T6/GjfZc9r1SCZIX788udK2CoZ29sbZia8E1Vf0epFAAQKsI4Zia3cjOLPIhzj7QoIiUw9njWR8gBDbAUiFarw==" saltValue="8zRl3as1G9yEza9gE+UL3w==" spinCount="100000" sheet="1" objects="1" scenarios="1"/>
  <mergeCells count="6">
    <mergeCell ref="K7:S7"/>
    <mergeCell ref="B1:S1"/>
    <mergeCell ref="C2:R2"/>
    <mergeCell ref="D3:O3"/>
    <mergeCell ref="D4:O4"/>
    <mergeCell ref="C5:R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B706-0EE7-46CB-8061-869E8FA573A3}">
  <sheetPr>
    <tabColor theme="6" tint="0.79998168889431442"/>
  </sheetPr>
  <dimension ref="B1:AI143"/>
  <sheetViews>
    <sheetView zoomScaleNormal="100" workbookViewId="0">
      <selection activeCell="O9" sqref="O9"/>
    </sheetView>
  </sheetViews>
  <sheetFormatPr defaultColWidth="9" defaultRowHeight="15.75" x14ac:dyDescent="0.25"/>
  <cols>
    <col min="1" max="1" width="2.25" style="50" customWidth="1"/>
    <col min="2" max="14" width="9.625" style="57" customWidth="1"/>
    <col min="15" max="15" width="10.5" style="57" bestFit="1" customWidth="1"/>
    <col min="16" max="16" width="9" style="57"/>
    <col min="17" max="16384" width="9" style="50"/>
  </cols>
  <sheetData>
    <row r="1" spans="2:35" s="4" customFormat="1" ht="15" x14ac:dyDescent="0.2">
      <c r="B1" s="258" t="s">
        <v>305</v>
      </c>
      <c r="C1" s="258"/>
      <c r="D1" s="258"/>
      <c r="E1" s="258"/>
      <c r="F1" s="258"/>
      <c r="G1" s="258"/>
      <c r="H1" s="258"/>
      <c r="I1" s="258"/>
      <c r="J1" s="258"/>
      <c r="K1" s="258"/>
      <c r="L1" s="258"/>
      <c r="M1" s="258"/>
      <c r="N1" s="258"/>
      <c r="O1" s="258"/>
      <c r="P1" s="258"/>
    </row>
    <row r="2" spans="2:35" s="5" customFormat="1" ht="15.75" customHeight="1" x14ac:dyDescent="0.2">
      <c r="B2" s="271" t="str">
        <f>'Admin Info'!B6</f>
        <v>Pacific Gas and Electric Company (PG&amp;E)</v>
      </c>
      <c r="C2" s="271"/>
      <c r="D2" s="271"/>
      <c r="E2" s="271"/>
      <c r="F2" s="271"/>
      <c r="G2" s="271"/>
      <c r="H2" s="271"/>
      <c r="I2" s="271"/>
      <c r="J2" s="271"/>
      <c r="K2" s="271"/>
      <c r="L2" s="271"/>
      <c r="M2" s="271"/>
      <c r="N2" s="271"/>
      <c r="O2" s="271"/>
      <c r="P2" s="271"/>
    </row>
    <row r="3" spans="2:35" s="5" customFormat="1" ht="12.75" x14ac:dyDescent="0.2">
      <c r="C3" s="271"/>
      <c r="D3" s="271"/>
      <c r="E3" s="271"/>
      <c r="F3" s="271"/>
      <c r="G3" s="271"/>
      <c r="H3" s="271"/>
      <c r="I3" s="271"/>
      <c r="J3" s="271"/>
      <c r="K3" s="271"/>
      <c r="L3" s="271"/>
    </row>
    <row r="4" spans="2:35" s="5" customFormat="1" ht="12.75" x14ac:dyDescent="0.2">
      <c r="C4" s="271"/>
      <c r="D4" s="271"/>
      <c r="E4" s="271"/>
      <c r="F4" s="271"/>
      <c r="G4" s="271"/>
      <c r="H4" s="271"/>
      <c r="I4" s="271"/>
      <c r="J4" s="271"/>
      <c r="K4" s="271"/>
      <c r="L4" s="271"/>
    </row>
    <row r="5" spans="2:35" s="4" customFormat="1" ht="30.75" customHeight="1" x14ac:dyDescent="0.2">
      <c r="B5" s="261" t="s">
        <v>306</v>
      </c>
      <c r="C5" s="261"/>
      <c r="D5" s="261"/>
      <c r="E5" s="261"/>
      <c r="F5" s="261"/>
      <c r="G5" s="261"/>
      <c r="H5" s="261"/>
      <c r="I5" s="261"/>
      <c r="J5" s="261"/>
      <c r="K5" s="261"/>
      <c r="L5" s="261"/>
      <c r="M5" s="261"/>
      <c r="N5" s="261"/>
      <c r="O5" s="261"/>
      <c r="P5" s="261"/>
    </row>
    <row r="7" spans="2:35" x14ac:dyDescent="0.25">
      <c r="B7" s="203"/>
      <c r="C7" s="203"/>
      <c r="D7" s="204"/>
      <c r="E7" s="204"/>
      <c r="F7" s="204"/>
      <c r="G7" s="204"/>
      <c r="H7" s="204"/>
      <c r="I7" s="204"/>
      <c r="J7" s="204"/>
      <c r="K7" s="204"/>
      <c r="L7" s="204"/>
      <c r="M7" s="204"/>
      <c r="N7" s="204"/>
      <c r="O7" s="204"/>
      <c r="P7" s="205"/>
      <c r="Q7" s="56"/>
      <c r="R7" s="296"/>
      <c r="S7" s="296"/>
      <c r="T7" s="296"/>
      <c r="U7" s="296"/>
      <c r="V7" s="296"/>
      <c r="W7" s="296"/>
      <c r="X7" s="296"/>
      <c r="Y7" s="296"/>
      <c r="Z7" s="296"/>
      <c r="AA7" s="296"/>
      <c r="AB7" s="296"/>
      <c r="AC7" s="296"/>
      <c r="AD7" s="296"/>
      <c r="AE7" s="296"/>
      <c r="AF7" s="296"/>
      <c r="AG7" s="296"/>
      <c r="AH7" s="296"/>
      <c r="AI7" s="296"/>
    </row>
    <row r="8" spans="2:35" ht="90" x14ac:dyDescent="0.25">
      <c r="B8" s="206" t="s">
        <v>74</v>
      </c>
      <c r="C8" s="207" t="s">
        <v>307</v>
      </c>
      <c r="D8" s="207" t="s">
        <v>308</v>
      </c>
      <c r="E8" s="207" t="s">
        <v>309</v>
      </c>
      <c r="F8" s="207" t="s">
        <v>310</v>
      </c>
      <c r="G8" s="207" t="s">
        <v>311</v>
      </c>
      <c r="H8" s="207" t="s">
        <v>312</v>
      </c>
      <c r="I8" s="207" t="s">
        <v>313</v>
      </c>
      <c r="J8" s="207" t="s">
        <v>314</v>
      </c>
      <c r="K8" s="207" t="s">
        <v>315</v>
      </c>
      <c r="L8" s="207" t="s">
        <v>316</v>
      </c>
      <c r="M8" s="207" t="s">
        <v>317</v>
      </c>
      <c r="N8" s="207" t="s">
        <v>318</v>
      </c>
      <c r="O8" s="207" t="s">
        <v>319</v>
      </c>
      <c r="P8" s="99" t="s">
        <v>320</v>
      </c>
      <c r="Q8" s="55"/>
      <c r="R8" s="55"/>
      <c r="S8" s="55"/>
      <c r="T8" s="55"/>
      <c r="U8" s="55"/>
      <c r="V8" s="55"/>
      <c r="W8" s="55"/>
      <c r="X8" s="55"/>
      <c r="Y8" s="55"/>
      <c r="Z8" s="55"/>
      <c r="AA8" s="55"/>
      <c r="AB8" s="55"/>
      <c r="AC8" s="55"/>
      <c r="AD8" s="55"/>
      <c r="AE8" s="55"/>
    </row>
    <row r="9" spans="2:35" x14ac:dyDescent="0.25">
      <c r="B9" s="208">
        <v>2019</v>
      </c>
      <c r="C9" s="208">
        <v>4289297</v>
      </c>
      <c r="D9" s="209">
        <v>228974.65830000001</v>
      </c>
      <c r="E9" s="132"/>
      <c r="F9" s="132"/>
      <c r="G9" s="132"/>
      <c r="H9" s="132"/>
      <c r="I9" s="132"/>
      <c r="J9" s="132"/>
      <c r="K9" s="132"/>
      <c r="L9" s="132"/>
      <c r="M9" s="132"/>
      <c r="N9" s="132"/>
      <c r="O9" s="209">
        <v>13.91666667</v>
      </c>
      <c r="P9" s="132"/>
    </row>
    <row r="10" spans="2:35" x14ac:dyDescent="0.25">
      <c r="B10" s="208">
        <v>2020</v>
      </c>
      <c r="C10" s="208">
        <v>4314901</v>
      </c>
      <c r="D10" s="209">
        <v>227880.05420000001</v>
      </c>
      <c r="E10" s="132"/>
      <c r="F10" s="132"/>
      <c r="G10" s="132"/>
      <c r="H10" s="132"/>
      <c r="I10" s="132"/>
      <c r="J10" s="132"/>
      <c r="K10" s="132"/>
      <c r="L10" s="132"/>
      <c r="M10" s="132"/>
      <c r="N10" s="132"/>
      <c r="O10" s="209">
        <v>16</v>
      </c>
      <c r="P10" s="132"/>
    </row>
    <row r="11" spans="2:35" x14ac:dyDescent="0.25">
      <c r="B11" s="210">
        <v>2021</v>
      </c>
      <c r="C11" s="210"/>
      <c r="D11" s="210"/>
      <c r="E11" s="100"/>
      <c r="F11" s="100"/>
      <c r="G11" s="100"/>
      <c r="H11" s="100"/>
      <c r="I11" s="100"/>
      <c r="J11" s="100"/>
      <c r="K11" s="100"/>
      <c r="L11" s="100"/>
      <c r="M11" s="100"/>
      <c r="N11" s="100"/>
      <c r="O11" s="211"/>
      <c r="P11" s="100"/>
    </row>
    <row r="12" spans="2:35" x14ac:dyDescent="0.25">
      <c r="B12" s="210">
        <v>2022</v>
      </c>
      <c r="C12" s="210"/>
      <c r="D12" s="210"/>
      <c r="E12" s="100"/>
      <c r="F12" s="100"/>
      <c r="G12" s="100"/>
      <c r="H12" s="100"/>
      <c r="I12" s="100"/>
      <c r="J12" s="100"/>
      <c r="K12" s="100"/>
      <c r="L12" s="100"/>
      <c r="M12" s="100"/>
      <c r="N12" s="100"/>
      <c r="O12" s="211"/>
      <c r="P12" s="100"/>
    </row>
    <row r="13" spans="2:35" x14ac:dyDescent="0.25">
      <c r="B13" s="210">
        <v>2023</v>
      </c>
      <c r="C13" s="210"/>
      <c r="D13" s="210"/>
      <c r="E13" s="100"/>
      <c r="F13" s="100"/>
      <c r="G13" s="100"/>
      <c r="H13" s="100"/>
      <c r="I13" s="100"/>
      <c r="J13" s="100"/>
      <c r="K13" s="100"/>
      <c r="L13" s="100"/>
      <c r="M13" s="100"/>
      <c r="N13" s="100"/>
      <c r="O13" s="211"/>
      <c r="P13" s="100"/>
    </row>
    <row r="14" spans="2:35" x14ac:dyDescent="0.25">
      <c r="B14" s="210">
        <v>2024</v>
      </c>
      <c r="C14" s="210"/>
      <c r="D14" s="210"/>
      <c r="E14" s="100"/>
      <c r="F14" s="100"/>
      <c r="G14" s="100"/>
      <c r="H14" s="100"/>
      <c r="I14" s="100"/>
      <c r="J14" s="100"/>
      <c r="K14" s="100"/>
      <c r="L14" s="100"/>
      <c r="M14" s="100"/>
      <c r="N14" s="100"/>
      <c r="O14" s="211"/>
      <c r="P14" s="100"/>
    </row>
    <row r="15" spans="2:35" x14ac:dyDescent="0.25">
      <c r="B15" s="210">
        <v>2025</v>
      </c>
      <c r="C15" s="210"/>
      <c r="D15" s="210"/>
      <c r="E15" s="100"/>
      <c r="F15" s="100"/>
      <c r="G15" s="100"/>
      <c r="H15" s="100"/>
      <c r="I15" s="100"/>
      <c r="J15" s="100"/>
      <c r="K15" s="100"/>
      <c r="L15" s="100"/>
      <c r="M15" s="100"/>
      <c r="N15" s="100"/>
      <c r="O15" s="211"/>
      <c r="P15" s="100"/>
    </row>
    <row r="16" spans="2:35" x14ac:dyDescent="0.25">
      <c r="B16" s="210">
        <v>2026</v>
      </c>
      <c r="C16" s="210"/>
      <c r="D16" s="210"/>
      <c r="E16" s="100"/>
      <c r="F16" s="100"/>
      <c r="G16" s="100"/>
      <c r="H16" s="100"/>
      <c r="I16" s="100"/>
      <c r="J16" s="100"/>
      <c r="K16" s="100"/>
      <c r="L16" s="100"/>
      <c r="M16" s="100"/>
      <c r="N16" s="100"/>
      <c r="O16" s="211"/>
      <c r="P16" s="100"/>
    </row>
    <row r="17" spans="2:16" x14ac:dyDescent="0.25">
      <c r="B17" s="210">
        <v>2027</v>
      </c>
      <c r="C17" s="210"/>
      <c r="D17" s="210"/>
      <c r="E17" s="100"/>
      <c r="F17" s="100"/>
      <c r="G17" s="100"/>
      <c r="H17" s="100"/>
      <c r="I17" s="100"/>
      <c r="J17" s="100"/>
      <c r="K17" s="100"/>
      <c r="L17" s="100"/>
      <c r="M17" s="100"/>
      <c r="N17" s="100"/>
      <c r="O17" s="211"/>
      <c r="P17" s="100"/>
    </row>
    <row r="18" spans="2:16" x14ac:dyDescent="0.25">
      <c r="B18" s="210">
        <v>2028</v>
      </c>
      <c r="C18" s="210"/>
      <c r="D18" s="210"/>
      <c r="E18" s="100"/>
      <c r="F18" s="100"/>
      <c r="G18" s="100"/>
      <c r="H18" s="100"/>
      <c r="I18" s="100"/>
      <c r="J18" s="100"/>
      <c r="K18" s="100"/>
      <c r="L18" s="100"/>
      <c r="M18" s="100"/>
      <c r="N18" s="100"/>
      <c r="O18" s="211"/>
      <c r="P18" s="100"/>
    </row>
    <row r="19" spans="2:16" x14ac:dyDescent="0.25">
      <c r="B19" s="210">
        <v>2029</v>
      </c>
      <c r="C19" s="210"/>
      <c r="D19" s="210"/>
      <c r="E19" s="100"/>
      <c r="F19" s="100"/>
      <c r="G19" s="100"/>
      <c r="H19" s="100"/>
      <c r="I19" s="100"/>
      <c r="J19" s="100"/>
      <c r="K19" s="100"/>
      <c r="L19" s="100"/>
      <c r="M19" s="100"/>
      <c r="N19" s="100"/>
      <c r="O19" s="211"/>
      <c r="P19" s="100"/>
    </row>
    <row r="20" spans="2:16" x14ac:dyDescent="0.25">
      <c r="B20" s="210">
        <v>2030</v>
      </c>
      <c r="C20" s="210"/>
      <c r="D20" s="210"/>
      <c r="E20" s="100"/>
      <c r="F20" s="100"/>
      <c r="G20" s="100"/>
      <c r="H20" s="100"/>
      <c r="I20" s="100"/>
      <c r="J20" s="100"/>
      <c r="K20" s="100"/>
      <c r="L20" s="100"/>
      <c r="M20" s="100"/>
      <c r="N20" s="100"/>
      <c r="O20" s="211"/>
      <c r="P20" s="100"/>
    </row>
    <row r="21" spans="2:16" x14ac:dyDescent="0.25">
      <c r="B21" s="210">
        <v>2031</v>
      </c>
      <c r="C21" s="210"/>
      <c r="D21" s="210"/>
      <c r="E21" s="100"/>
      <c r="F21" s="100"/>
      <c r="G21" s="100"/>
      <c r="H21" s="100"/>
      <c r="I21" s="100"/>
      <c r="J21" s="100"/>
      <c r="K21" s="100"/>
      <c r="L21" s="100"/>
      <c r="M21" s="100"/>
      <c r="N21" s="100"/>
      <c r="O21" s="211"/>
      <c r="P21" s="100"/>
    </row>
    <row r="22" spans="2:16" x14ac:dyDescent="0.25">
      <c r="B22" s="210">
        <v>2032</v>
      </c>
      <c r="C22" s="210"/>
      <c r="D22" s="210"/>
      <c r="E22" s="100"/>
      <c r="F22" s="100"/>
      <c r="G22" s="100"/>
      <c r="H22" s="100"/>
      <c r="I22" s="100"/>
      <c r="J22" s="100"/>
      <c r="K22" s="100"/>
      <c r="L22" s="100"/>
      <c r="M22" s="100"/>
      <c r="N22" s="100"/>
      <c r="O22" s="211"/>
      <c r="P22" s="100"/>
    </row>
    <row r="23" spans="2:16" x14ac:dyDescent="0.25">
      <c r="B23" s="210">
        <v>2033</v>
      </c>
      <c r="C23" s="210"/>
      <c r="D23" s="210"/>
      <c r="E23" s="100"/>
      <c r="F23" s="100"/>
      <c r="G23" s="100"/>
      <c r="H23" s="100"/>
      <c r="I23" s="100"/>
      <c r="J23" s="100"/>
      <c r="K23" s="100"/>
      <c r="L23" s="100"/>
      <c r="M23" s="100"/>
      <c r="N23" s="100"/>
      <c r="O23" s="211"/>
      <c r="P23" s="100"/>
    </row>
    <row r="24" spans="2:16" x14ac:dyDescent="0.25">
      <c r="B24" s="210">
        <v>2034</v>
      </c>
      <c r="C24" s="210"/>
      <c r="D24" s="210"/>
      <c r="E24" s="100"/>
      <c r="F24" s="100"/>
      <c r="G24" s="100"/>
      <c r="H24" s="100"/>
      <c r="I24" s="100"/>
      <c r="J24" s="100"/>
      <c r="K24" s="100"/>
      <c r="L24" s="100"/>
      <c r="M24" s="100"/>
      <c r="N24" s="100"/>
      <c r="O24" s="211"/>
      <c r="P24" s="100"/>
    </row>
    <row r="25" spans="2:16" x14ac:dyDescent="0.25">
      <c r="B25" s="210">
        <v>2035</v>
      </c>
      <c r="C25" s="210"/>
      <c r="D25" s="210"/>
      <c r="E25" s="100"/>
      <c r="F25" s="100"/>
      <c r="G25" s="100"/>
      <c r="H25" s="100"/>
      <c r="I25" s="100"/>
      <c r="J25" s="100"/>
      <c r="K25" s="100"/>
      <c r="L25" s="100"/>
      <c r="M25" s="100"/>
      <c r="N25" s="100"/>
      <c r="O25" s="211"/>
      <c r="P25" s="100"/>
    </row>
    <row r="26" spans="2:16" x14ac:dyDescent="0.25">
      <c r="B26" s="129" t="s">
        <v>321</v>
      </c>
      <c r="D26" s="178"/>
      <c r="E26" s="178"/>
      <c r="F26" s="178"/>
      <c r="G26" s="178"/>
      <c r="H26" s="178"/>
      <c r="I26" s="178"/>
      <c r="J26" s="178"/>
      <c r="K26" s="178"/>
      <c r="L26" s="178"/>
      <c r="M26" s="178"/>
      <c r="N26" s="178"/>
      <c r="O26" s="178"/>
      <c r="P26" s="178"/>
    </row>
    <row r="27" spans="2:16" x14ac:dyDescent="0.25">
      <c r="D27" s="178"/>
      <c r="E27" s="178"/>
      <c r="F27" s="178"/>
      <c r="G27" s="178"/>
      <c r="H27" s="178"/>
      <c r="I27" s="178"/>
      <c r="J27" s="178"/>
      <c r="K27" s="178"/>
      <c r="L27" s="178"/>
      <c r="M27" s="178"/>
      <c r="N27" s="178"/>
      <c r="O27" s="178"/>
      <c r="P27" s="178"/>
    </row>
    <row r="28" spans="2:16" x14ac:dyDescent="0.25">
      <c r="D28" s="178"/>
      <c r="E28" s="178"/>
      <c r="F28" s="178"/>
      <c r="G28" s="178"/>
      <c r="H28" s="178"/>
      <c r="I28" s="178"/>
      <c r="J28" s="178"/>
      <c r="K28" s="178"/>
      <c r="L28" s="178"/>
      <c r="M28" s="178"/>
      <c r="N28" s="178"/>
      <c r="O28" s="178"/>
      <c r="P28" s="178"/>
    </row>
    <row r="29" spans="2:16" x14ac:dyDescent="0.25">
      <c r="D29" s="178"/>
      <c r="E29" s="178"/>
      <c r="F29" s="178"/>
      <c r="G29" s="178"/>
      <c r="H29" s="178"/>
      <c r="I29" s="178"/>
      <c r="J29" s="178"/>
      <c r="K29" s="178"/>
      <c r="L29" s="178"/>
      <c r="M29" s="178"/>
      <c r="N29" s="178"/>
      <c r="O29" s="178"/>
      <c r="P29" s="178"/>
    </row>
    <row r="30" spans="2:16" x14ac:dyDescent="0.25">
      <c r="D30" s="178"/>
      <c r="E30" s="178"/>
      <c r="F30" s="178"/>
      <c r="G30" s="178"/>
      <c r="H30" s="178"/>
      <c r="I30" s="178"/>
      <c r="J30" s="178"/>
      <c r="K30" s="178"/>
      <c r="L30" s="178"/>
      <c r="M30" s="178"/>
      <c r="N30" s="178"/>
      <c r="O30" s="178"/>
      <c r="P30" s="178"/>
    </row>
    <row r="31" spans="2:16" x14ac:dyDescent="0.25">
      <c r="D31" s="178"/>
      <c r="E31" s="178"/>
      <c r="F31" s="178"/>
      <c r="G31" s="178"/>
      <c r="H31" s="178"/>
      <c r="I31" s="178"/>
      <c r="J31" s="178"/>
      <c r="K31" s="178"/>
      <c r="L31" s="178"/>
      <c r="M31" s="178"/>
      <c r="N31" s="178"/>
      <c r="O31" s="178"/>
      <c r="P31" s="178"/>
    </row>
    <row r="32" spans="2:16" x14ac:dyDescent="0.25">
      <c r="C32" s="178"/>
      <c r="D32" s="178"/>
    </row>
    <row r="34" spans="3:16" x14ac:dyDescent="0.25">
      <c r="C34" s="212"/>
      <c r="D34" s="213"/>
      <c r="E34" s="213"/>
      <c r="F34" s="213"/>
      <c r="G34" s="213"/>
      <c r="H34" s="213"/>
      <c r="I34" s="213"/>
      <c r="J34" s="213"/>
      <c r="K34" s="213"/>
      <c r="L34" s="213"/>
      <c r="M34" s="213"/>
      <c r="N34" s="213"/>
      <c r="O34" s="213"/>
      <c r="P34" s="213"/>
    </row>
    <row r="35" spans="3:16" x14ac:dyDescent="0.25">
      <c r="D35" s="178"/>
      <c r="E35" s="178"/>
      <c r="F35" s="178"/>
      <c r="G35" s="178"/>
      <c r="H35" s="178"/>
      <c r="I35" s="178"/>
      <c r="J35" s="178"/>
      <c r="K35" s="178"/>
      <c r="L35" s="178"/>
      <c r="M35" s="178"/>
      <c r="N35" s="178"/>
      <c r="O35" s="178"/>
      <c r="P35" s="178"/>
    </row>
    <row r="36" spans="3:16" x14ac:dyDescent="0.25">
      <c r="D36" s="178"/>
      <c r="E36" s="178"/>
      <c r="F36" s="178"/>
      <c r="G36" s="178"/>
      <c r="H36" s="178"/>
      <c r="I36" s="178"/>
      <c r="J36" s="178"/>
      <c r="K36" s="178"/>
      <c r="L36" s="178"/>
      <c r="M36" s="178"/>
      <c r="N36" s="178"/>
      <c r="O36" s="178"/>
      <c r="P36" s="178"/>
    </row>
    <row r="37" spans="3:16" x14ac:dyDescent="0.25">
      <c r="D37" s="178"/>
      <c r="E37" s="178"/>
      <c r="F37" s="178"/>
      <c r="G37" s="178"/>
      <c r="H37" s="178"/>
      <c r="I37" s="178"/>
      <c r="J37" s="178"/>
      <c r="K37" s="178"/>
      <c r="L37" s="178"/>
      <c r="M37" s="178"/>
      <c r="N37" s="178"/>
      <c r="O37" s="178"/>
      <c r="P37" s="178"/>
    </row>
    <row r="38" spans="3:16" x14ac:dyDescent="0.25">
      <c r="D38" s="178"/>
      <c r="E38" s="178"/>
      <c r="F38" s="178"/>
      <c r="G38" s="178"/>
      <c r="H38" s="178"/>
      <c r="I38" s="178"/>
      <c r="J38" s="178"/>
      <c r="K38" s="178"/>
      <c r="L38" s="178"/>
      <c r="M38" s="178"/>
      <c r="N38" s="178"/>
      <c r="O38" s="178"/>
      <c r="P38" s="178"/>
    </row>
    <row r="39" spans="3:16" x14ac:dyDescent="0.25">
      <c r="D39" s="178"/>
      <c r="E39" s="178"/>
      <c r="F39" s="178"/>
      <c r="G39" s="178"/>
      <c r="H39" s="178"/>
      <c r="I39" s="178"/>
      <c r="J39" s="178"/>
      <c r="K39" s="178"/>
      <c r="L39" s="178"/>
      <c r="M39" s="178"/>
      <c r="N39" s="178"/>
      <c r="O39" s="178"/>
      <c r="P39" s="178"/>
    </row>
    <row r="40" spans="3:16" x14ac:dyDescent="0.25">
      <c r="D40" s="178"/>
      <c r="E40" s="178"/>
      <c r="F40" s="178"/>
      <c r="G40" s="178"/>
      <c r="H40" s="178"/>
      <c r="I40" s="178"/>
      <c r="J40" s="178"/>
      <c r="K40" s="178"/>
      <c r="L40" s="178"/>
      <c r="M40" s="178"/>
      <c r="N40" s="178"/>
      <c r="O40" s="178"/>
      <c r="P40" s="178"/>
    </row>
    <row r="41" spans="3:16" x14ac:dyDescent="0.25">
      <c r="D41" s="178"/>
      <c r="E41" s="178"/>
      <c r="F41" s="178"/>
      <c r="G41" s="178"/>
      <c r="H41" s="178"/>
      <c r="I41" s="178"/>
      <c r="J41" s="178"/>
      <c r="K41" s="178"/>
      <c r="L41" s="178"/>
      <c r="M41" s="178"/>
      <c r="N41" s="178"/>
      <c r="O41" s="178"/>
      <c r="P41" s="178"/>
    </row>
    <row r="42" spans="3:16" x14ac:dyDescent="0.25">
      <c r="D42" s="178"/>
      <c r="E42" s="178"/>
      <c r="F42" s="178"/>
      <c r="G42" s="178"/>
      <c r="H42" s="178"/>
      <c r="I42" s="178"/>
      <c r="J42" s="178"/>
      <c r="K42" s="178"/>
      <c r="L42" s="178"/>
      <c r="M42" s="178"/>
      <c r="N42" s="178"/>
      <c r="O42" s="178"/>
      <c r="P42" s="178"/>
    </row>
    <row r="43" spans="3:16" x14ac:dyDescent="0.25">
      <c r="D43" s="178"/>
      <c r="E43" s="178"/>
      <c r="F43" s="178"/>
      <c r="G43" s="178"/>
      <c r="H43" s="178"/>
      <c r="I43" s="178"/>
      <c r="J43" s="178"/>
      <c r="K43" s="178"/>
      <c r="L43" s="178"/>
      <c r="M43" s="178"/>
      <c r="N43" s="178"/>
      <c r="O43" s="178"/>
      <c r="P43" s="178"/>
    </row>
    <row r="44" spans="3:16" x14ac:dyDescent="0.25">
      <c r="D44" s="178"/>
      <c r="E44" s="178"/>
      <c r="F44" s="178"/>
      <c r="G44" s="178"/>
      <c r="H44" s="178"/>
      <c r="I44" s="178"/>
      <c r="J44" s="178"/>
      <c r="K44" s="178"/>
      <c r="L44" s="178"/>
      <c r="M44" s="178"/>
      <c r="N44" s="178"/>
      <c r="O44" s="178"/>
      <c r="P44" s="178"/>
    </row>
    <row r="45" spans="3:16" x14ac:dyDescent="0.25">
      <c r="D45" s="178"/>
      <c r="E45" s="178"/>
      <c r="F45" s="178"/>
      <c r="G45" s="178"/>
      <c r="H45" s="178"/>
      <c r="I45" s="178"/>
      <c r="J45" s="178"/>
      <c r="K45" s="178"/>
      <c r="L45" s="178"/>
      <c r="M45" s="178"/>
      <c r="N45" s="178"/>
      <c r="O45" s="178"/>
      <c r="P45" s="178"/>
    </row>
    <row r="46" spans="3:16" x14ac:dyDescent="0.25">
      <c r="D46" s="178"/>
      <c r="E46" s="178"/>
      <c r="F46" s="178"/>
      <c r="G46" s="178"/>
      <c r="H46" s="178"/>
      <c r="I46" s="178"/>
      <c r="J46" s="178"/>
      <c r="K46" s="178"/>
      <c r="L46" s="178"/>
      <c r="M46" s="178"/>
      <c r="N46" s="178"/>
      <c r="O46" s="178"/>
      <c r="P46" s="178"/>
    </row>
    <row r="47" spans="3:16" x14ac:dyDescent="0.25">
      <c r="D47" s="178"/>
      <c r="E47" s="178"/>
      <c r="F47" s="178"/>
      <c r="G47" s="178"/>
      <c r="H47" s="178"/>
      <c r="I47" s="178"/>
      <c r="J47" s="178"/>
      <c r="K47" s="178"/>
      <c r="L47" s="178"/>
      <c r="M47" s="178"/>
      <c r="N47" s="178"/>
      <c r="O47" s="178"/>
      <c r="P47" s="178"/>
    </row>
    <row r="48" spans="3:16" x14ac:dyDescent="0.25">
      <c r="C48" s="178"/>
      <c r="D48" s="178"/>
    </row>
    <row r="50" spans="3:16" x14ac:dyDescent="0.25">
      <c r="C50" s="212"/>
      <c r="D50" s="213"/>
      <c r="E50" s="213"/>
      <c r="F50" s="213"/>
      <c r="G50" s="213"/>
      <c r="H50" s="213"/>
      <c r="I50" s="213"/>
      <c r="J50" s="213"/>
      <c r="K50" s="213"/>
      <c r="L50" s="213"/>
      <c r="M50" s="213"/>
      <c r="N50" s="213"/>
      <c r="O50" s="213"/>
      <c r="P50" s="213"/>
    </row>
    <row r="51" spans="3:16" x14ac:dyDescent="0.25">
      <c r="D51" s="178"/>
      <c r="E51" s="178"/>
      <c r="F51" s="178"/>
      <c r="G51" s="178"/>
      <c r="H51" s="178"/>
      <c r="I51" s="178"/>
      <c r="J51" s="178"/>
      <c r="K51" s="178"/>
      <c r="L51" s="178"/>
      <c r="M51" s="178"/>
      <c r="N51" s="178"/>
      <c r="O51" s="178"/>
      <c r="P51" s="178"/>
    </row>
    <row r="52" spans="3:16" x14ac:dyDescent="0.25">
      <c r="D52" s="178"/>
      <c r="E52" s="178"/>
      <c r="F52" s="178"/>
      <c r="G52" s="178"/>
      <c r="H52" s="178"/>
      <c r="I52" s="178"/>
      <c r="J52" s="178"/>
      <c r="K52" s="178"/>
      <c r="L52" s="178"/>
      <c r="M52" s="178"/>
      <c r="N52" s="178"/>
      <c r="O52" s="178"/>
      <c r="P52" s="178"/>
    </row>
    <row r="53" spans="3:16" x14ac:dyDescent="0.25">
      <c r="D53" s="178"/>
      <c r="E53" s="178"/>
      <c r="F53" s="178"/>
      <c r="G53" s="178"/>
      <c r="H53" s="178"/>
      <c r="I53" s="178"/>
      <c r="J53" s="178"/>
      <c r="K53" s="178"/>
      <c r="L53" s="178"/>
      <c r="M53" s="178"/>
      <c r="N53" s="178"/>
      <c r="O53" s="178"/>
      <c r="P53" s="178"/>
    </row>
    <row r="54" spans="3:16" x14ac:dyDescent="0.25">
      <c r="D54" s="178"/>
      <c r="E54" s="178"/>
      <c r="F54" s="178"/>
      <c r="G54" s="178"/>
      <c r="H54" s="178"/>
      <c r="I54" s="178"/>
      <c r="J54" s="178"/>
      <c r="K54" s="178"/>
      <c r="L54" s="178"/>
      <c r="M54" s="178"/>
      <c r="N54" s="178"/>
      <c r="O54" s="178"/>
      <c r="P54" s="178"/>
    </row>
    <row r="55" spans="3:16" x14ac:dyDescent="0.25">
      <c r="D55" s="178"/>
      <c r="E55" s="178"/>
      <c r="F55" s="178"/>
      <c r="G55" s="178"/>
      <c r="H55" s="178"/>
      <c r="I55" s="178"/>
      <c r="J55" s="178"/>
      <c r="K55" s="178"/>
      <c r="L55" s="178"/>
      <c r="M55" s="178"/>
      <c r="N55" s="178"/>
      <c r="O55" s="178"/>
      <c r="P55" s="178"/>
    </row>
    <row r="56" spans="3:16" x14ac:dyDescent="0.25">
      <c r="D56" s="178"/>
      <c r="E56" s="178"/>
      <c r="F56" s="178"/>
      <c r="G56" s="178"/>
      <c r="H56" s="178"/>
      <c r="I56" s="178"/>
      <c r="J56" s="178"/>
      <c r="K56" s="178"/>
      <c r="L56" s="178"/>
      <c r="M56" s="178"/>
      <c r="N56" s="178"/>
      <c r="O56" s="178"/>
      <c r="P56" s="178"/>
    </row>
    <row r="57" spans="3:16" x14ac:dyDescent="0.25">
      <c r="D57" s="178"/>
      <c r="E57" s="178"/>
      <c r="F57" s="178"/>
      <c r="G57" s="178"/>
      <c r="H57" s="178"/>
      <c r="I57" s="178"/>
      <c r="J57" s="178"/>
      <c r="K57" s="178"/>
      <c r="L57" s="178"/>
      <c r="M57" s="178"/>
      <c r="N57" s="178"/>
      <c r="O57" s="178"/>
      <c r="P57" s="178"/>
    </row>
    <row r="58" spans="3:16" x14ac:dyDescent="0.25">
      <c r="D58" s="178"/>
      <c r="E58" s="178"/>
      <c r="F58" s="178"/>
      <c r="G58" s="178"/>
      <c r="H58" s="178"/>
      <c r="I58" s="178"/>
      <c r="J58" s="178"/>
      <c r="K58" s="178"/>
      <c r="L58" s="178"/>
      <c r="M58" s="178"/>
      <c r="N58" s="178"/>
      <c r="O58" s="178"/>
      <c r="P58" s="178"/>
    </row>
    <row r="59" spans="3:16" x14ac:dyDescent="0.25">
      <c r="D59" s="178"/>
      <c r="E59" s="178"/>
      <c r="F59" s="178"/>
      <c r="G59" s="178"/>
      <c r="H59" s="178"/>
      <c r="I59" s="178"/>
      <c r="J59" s="178"/>
      <c r="K59" s="178"/>
      <c r="L59" s="178"/>
      <c r="M59" s="178"/>
      <c r="N59" s="178"/>
      <c r="O59" s="178"/>
      <c r="P59" s="178"/>
    </row>
    <row r="60" spans="3:16" x14ac:dyDescent="0.25">
      <c r="D60" s="178"/>
      <c r="E60" s="178"/>
      <c r="F60" s="178"/>
      <c r="G60" s="178"/>
      <c r="H60" s="178"/>
      <c r="I60" s="178"/>
      <c r="J60" s="178"/>
      <c r="K60" s="178"/>
      <c r="L60" s="178"/>
      <c r="M60" s="178"/>
      <c r="N60" s="178"/>
      <c r="O60" s="178"/>
      <c r="P60" s="178"/>
    </row>
    <row r="61" spans="3:16" x14ac:dyDescent="0.25">
      <c r="D61" s="178"/>
      <c r="E61" s="178"/>
      <c r="F61" s="178"/>
      <c r="G61" s="178"/>
      <c r="H61" s="178"/>
      <c r="I61" s="178"/>
      <c r="J61" s="178"/>
      <c r="K61" s="178"/>
      <c r="L61" s="178"/>
      <c r="M61" s="178"/>
      <c r="N61" s="178"/>
      <c r="O61" s="178"/>
      <c r="P61" s="178"/>
    </row>
    <row r="62" spans="3:16" x14ac:dyDescent="0.25">
      <c r="D62" s="178"/>
      <c r="E62" s="178"/>
      <c r="F62" s="178"/>
      <c r="G62" s="178"/>
      <c r="H62" s="178"/>
      <c r="I62" s="178"/>
      <c r="J62" s="178"/>
      <c r="K62" s="178"/>
      <c r="L62" s="178"/>
      <c r="M62" s="178"/>
      <c r="N62" s="178"/>
      <c r="O62" s="178"/>
      <c r="P62" s="178"/>
    </row>
    <row r="63" spans="3:16" x14ac:dyDescent="0.25">
      <c r="D63" s="178"/>
      <c r="E63" s="178"/>
      <c r="F63" s="178"/>
      <c r="G63" s="178"/>
      <c r="H63" s="178"/>
      <c r="I63" s="178"/>
      <c r="J63" s="178"/>
      <c r="K63" s="178"/>
      <c r="L63" s="178"/>
      <c r="M63" s="178"/>
      <c r="N63" s="178"/>
      <c r="O63" s="178"/>
      <c r="P63" s="178"/>
    </row>
    <row r="64" spans="3:16" x14ac:dyDescent="0.25">
      <c r="C64" s="178"/>
      <c r="D64" s="178"/>
    </row>
    <row r="66" spans="3:16" x14ac:dyDescent="0.25">
      <c r="C66" s="212"/>
      <c r="D66" s="213"/>
      <c r="E66" s="213"/>
      <c r="F66" s="213"/>
      <c r="G66" s="213"/>
      <c r="H66" s="213"/>
      <c r="I66" s="213"/>
      <c r="J66" s="213"/>
      <c r="K66" s="213"/>
      <c r="L66" s="213"/>
      <c r="M66" s="213"/>
      <c r="N66" s="213"/>
      <c r="O66" s="213"/>
      <c r="P66" s="213"/>
    </row>
    <row r="67" spans="3:16" x14ac:dyDescent="0.25">
      <c r="D67" s="178"/>
      <c r="E67" s="178"/>
      <c r="F67" s="178"/>
      <c r="G67" s="178"/>
      <c r="H67" s="178"/>
      <c r="I67" s="178"/>
      <c r="J67" s="178"/>
      <c r="K67" s="178"/>
      <c r="L67" s="178"/>
      <c r="M67" s="178"/>
      <c r="N67" s="178"/>
      <c r="O67" s="178"/>
      <c r="P67" s="178"/>
    </row>
    <row r="68" spans="3:16" x14ac:dyDescent="0.25">
      <c r="D68" s="178"/>
      <c r="E68" s="178"/>
      <c r="F68" s="178"/>
      <c r="G68" s="178"/>
      <c r="H68" s="178"/>
      <c r="I68" s="178"/>
      <c r="J68" s="178"/>
      <c r="K68" s="178"/>
      <c r="L68" s="178"/>
      <c r="M68" s="178"/>
      <c r="N68" s="178"/>
      <c r="O68" s="178"/>
      <c r="P68" s="178"/>
    </row>
    <row r="69" spans="3:16" x14ac:dyDescent="0.25">
      <c r="D69" s="178"/>
      <c r="E69" s="178"/>
      <c r="F69" s="178"/>
      <c r="G69" s="178"/>
      <c r="H69" s="178"/>
      <c r="I69" s="178"/>
      <c r="J69" s="178"/>
      <c r="K69" s="178"/>
      <c r="L69" s="178"/>
      <c r="M69" s="178"/>
      <c r="N69" s="178"/>
      <c r="O69" s="178"/>
      <c r="P69" s="178"/>
    </row>
    <row r="70" spans="3:16" x14ac:dyDescent="0.25">
      <c r="D70" s="178"/>
      <c r="E70" s="178"/>
      <c r="F70" s="178"/>
      <c r="G70" s="178"/>
      <c r="H70" s="178"/>
      <c r="I70" s="178"/>
      <c r="J70" s="178"/>
      <c r="K70" s="178"/>
      <c r="L70" s="178"/>
      <c r="M70" s="178"/>
      <c r="N70" s="178"/>
      <c r="O70" s="178"/>
      <c r="P70" s="178"/>
    </row>
    <row r="71" spans="3:16" x14ac:dyDescent="0.25">
      <c r="D71" s="178"/>
      <c r="E71" s="178"/>
      <c r="F71" s="178"/>
      <c r="G71" s="178"/>
      <c r="H71" s="178"/>
      <c r="I71" s="178"/>
      <c r="J71" s="178"/>
      <c r="K71" s="178"/>
      <c r="L71" s="178"/>
      <c r="M71" s="178"/>
      <c r="N71" s="178"/>
      <c r="O71" s="178"/>
      <c r="P71" s="178"/>
    </row>
    <row r="72" spans="3:16" x14ac:dyDescent="0.25">
      <c r="D72" s="178"/>
      <c r="E72" s="178"/>
      <c r="F72" s="178"/>
      <c r="G72" s="178"/>
      <c r="H72" s="178"/>
      <c r="I72" s="178"/>
      <c r="J72" s="178"/>
      <c r="K72" s="178"/>
      <c r="L72" s="178"/>
      <c r="M72" s="178"/>
      <c r="N72" s="178"/>
      <c r="O72" s="178"/>
      <c r="P72" s="178"/>
    </row>
    <row r="73" spans="3:16" x14ac:dyDescent="0.25">
      <c r="D73" s="178"/>
      <c r="E73" s="178"/>
      <c r="F73" s="178"/>
      <c r="G73" s="178"/>
      <c r="H73" s="178"/>
      <c r="I73" s="178"/>
      <c r="J73" s="178"/>
      <c r="K73" s="178"/>
      <c r="L73" s="178"/>
      <c r="M73" s="178"/>
      <c r="N73" s="178"/>
      <c r="O73" s="178"/>
      <c r="P73" s="178"/>
    </row>
    <row r="74" spans="3:16" x14ac:dyDescent="0.25">
      <c r="D74" s="178"/>
      <c r="E74" s="178"/>
      <c r="F74" s="178"/>
      <c r="G74" s="178"/>
      <c r="H74" s="178"/>
      <c r="I74" s="178"/>
      <c r="J74" s="178"/>
      <c r="K74" s="178"/>
      <c r="L74" s="178"/>
      <c r="M74" s="178"/>
      <c r="N74" s="178"/>
      <c r="O74" s="178"/>
      <c r="P74" s="178"/>
    </row>
    <row r="75" spans="3:16" x14ac:dyDescent="0.25">
      <c r="D75" s="178"/>
      <c r="E75" s="178"/>
      <c r="F75" s="178"/>
      <c r="G75" s="178"/>
      <c r="H75" s="178"/>
      <c r="I75" s="178"/>
      <c r="J75" s="178"/>
      <c r="K75" s="178"/>
      <c r="L75" s="178"/>
      <c r="M75" s="178"/>
      <c r="N75" s="178"/>
      <c r="O75" s="178"/>
      <c r="P75" s="178"/>
    </row>
    <row r="76" spans="3:16" x14ac:dyDescent="0.25">
      <c r="D76" s="178"/>
      <c r="E76" s="178"/>
      <c r="F76" s="178"/>
      <c r="G76" s="178"/>
      <c r="H76" s="178"/>
      <c r="I76" s="178"/>
      <c r="J76" s="178"/>
      <c r="K76" s="178"/>
      <c r="L76" s="178"/>
      <c r="M76" s="178"/>
      <c r="N76" s="178"/>
      <c r="O76" s="178"/>
      <c r="P76" s="178"/>
    </row>
    <row r="77" spans="3:16" x14ac:dyDescent="0.25">
      <c r="D77" s="178"/>
      <c r="E77" s="178"/>
      <c r="F77" s="178"/>
      <c r="G77" s="178"/>
      <c r="H77" s="178"/>
      <c r="I77" s="178"/>
      <c r="J77" s="178"/>
      <c r="K77" s="178"/>
      <c r="L77" s="178"/>
      <c r="M77" s="178"/>
      <c r="N77" s="178"/>
      <c r="O77" s="178"/>
      <c r="P77" s="178"/>
    </row>
    <row r="78" spans="3:16" x14ac:dyDescent="0.25">
      <c r="D78" s="178"/>
      <c r="E78" s="178"/>
      <c r="F78" s="178"/>
      <c r="G78" s="178"/>
      <c r="H78" s="178"/>
      <c r="I78" s="178"/>
      <c r="J78" s="178"/>
      <c r="K78" s="178"/>
      <c r="L78" s="178"/>
      <c r="M78" s="178"/>
      <c r="N78" s="178"/>
      <c r="O78" s="178"/>
      <c r="P78" s="178"/>
    </row>
    <row r="79" spans="3:16" x14ac:dyDescent="0.25">
      <c r="D79" s="178"/>
      <c r="E79" s="178"/>
      <c r="F79" s="178"/>
      <c r="G79" s="178"/>
      <c r="H79" s="178"/>
      <c r="I79" s="178"/>
      <c r="J79" s="178"/>
      <c r="K79" s="178"/>
      <c r="L79" s="178"/>
      <c r="M79" s="178"/>
      <c r="N79" s="178"/>
      <c r="O79" s="178"/>
      <c r="P79" s="178"/>
    </row>
    <row r="80" spans="3:16" x14ac:dyDescent="0.25">
      <c r="C80" s="178"/>
      <c r="D80" s="178"/>
    </row>
    <row r="82" spans="3:16" x14ac:dyDescent="0.25">
      <c r="C82" s="212"/>
      <c r="D82" s="213"/>
      <c r="E82" s="213"/>
      <c r="F82" s="213"/>
      <c r="G82" s="213"/>
      <c r="H82" s="213"/>
      <c r="I82" s="213"/>
      <c r="J82" s="213"/>
      <c r="K82" s="213"/>
      <c r="L82" s="213"/>
      <c r="M82" s="213"/>
      <c r="N82" s="213"/>
      <c r="O82" s="213"/>
      <c r="P82" s="213"/>
    </row>
    <row r="83" spans="3:16" x14ac:dyDescent="0.25">
      <c r="D83" s="178"/>
      <c r="E83" s="178"/>
      <c r="F83" s="178"/>
      <c r="G83" s="178"/>
      <c r="H83" s="178"/>
      <c r="I83" s="178"/>
      <c r="J83" s="178"/>
      <c r="K83" s="178"/>
      <c r="L83" s="178"/>
      <c r="M83" s="178"/>
      <c r="N83" s="178"/>
      <c r="O83" s="178"/>
      <c r="P83" s="178"/>
    </row>
    <row r="84" spans="3:16" x14ac:dyDescent="0.25">
      <c r="D84" s="178"/>
      <c r="E84" s="178"/>
      <c r="F84" s="178"/>
      <c r="G84" s="178"/>
      <c r="H84" s="178"/>
      <c r="I84" s="178"/>
      <c r="J84" s="178"/>
      <c r="K84" s="178"/>
      <c r="L84" s="178"/>
      <c r="M84" s="178"/>
      <c r="N84" s="178"/>
      <c r="O84" s="178"/>
      <c r="P84" s="178"/>
    </row>
    <row r="85" spans="3:16" x14ac:dyDescent="0.25">
      <c r="D85" s="178"/>
      <c r="E85" s="178"/>
      <c r="F85" s="178"/>
      <c r="G85" s="178"/>
      <c r="H85" s="178"/>
      <c r="I85" s="178"/>
      <c r="J85" s="178"/>
      <c r="K85" s="178"/>
      <c r="L85" s="178"/>
      <c r="M85" s="178"/>
      <c r="N85" s="178"/>
      <c r="O85" s="178"/>
      <c r="P85" s="178"/>
    </row>
    <row r="86" spans="3:16" x14ac:dyDescent="0.25">
      <c r="D86" s="178"/>
      <c r="E86" s="178"/>
      <c r="F86" s="178"/>
      <c r="G86" s="178"/>
      <c r="H86" s="178"/>
      <c r="I86" s="178"/>
      <c r="J86" s="178"/>
      <c r="K86" s="178"/>
      <c r="L86" s="178"/>
      <c r="M86" s="178"/>
      <c r="N86" s="178"/>
      <c r="O86" s="178"/>
      <c r="P86" s="178"/>
    </row>
    <row r="87" spans="3:16" x14ac:dyDescent="0.25">
      <c r="D87" s="178"/>
      <c r="E87" s="178"/>
      <c r="F87" s="178"/>
      <c r="G87" s="178"/>
      <c r="H87" s="178"/>
      <c r="I87" s="178"/>
      <c r="J87" s="178"/>
      <c r="K87" s="178"/>
      <c r="L87" s="178"/>
      <c r="M87" s="178"/>
      <c r="N87" s="178"/>
      <c r="O87" s="178"/>
      <c r="P87" s="178"/>
    </row>
    <row r="88" spans="3:16" x14ac:dyDescent="0.25">
      <c r="D88" s="178"/>
      <c r="E88" s="178"/>
      <c r="F88" s="178"/>
      <c r="G88" s="178"/>
      <c r="H88" s="178"/>
      <c r="I88" s="178"/>
      <c r="J88" s="178"/>
      <c r="K88" s="178"/>
      <c r="L88" s="178"/>
      <c r="M88" s="178"/>
      <c r="N88" s="178"/>
      <c r="O88" s="178"/>
      <c r="P88" s="178"/>
    </row>
    <row r="89" spans="3:16" x14ac:dyDescent="0.25">
      <c r="D89" s="178"/>
      <c r="E89" s="178"/>
      <c r="F89" s="178"/>
      <c r="G89" s="178"/>
      <c r="H89" s="178"/>
      <c r="I89" s="178"/>
      <c r="J89" s="178"/>
      <c r="K89" s="178"/>
      <c r="L89" s="178"/>
      <c r="M89" s="178"/>
      <c r="N89" s="178"/>
      <c r="O89" s="178"/>
      <c r="P89" s="178"/>
    </row>
    <row r="90" spans="3:16" x14ac:dyDescent="0.25">
      <c r="D90" s="178"/>
      <c r="E90" s="178"/>
      <c r="F90" s="178"/>
      <c r="G90" s="178"/>
      <c r="H90" s="178"/>
      <c r="I90" s="178"/>
      <c r="J90" s="178"/>
      <c r="K90" s="178"/>
      <c r="L90" s="178"/>
      <c r="M90" s="178"/>
      <c r="N90" s="178"/>
      <c r="O90" s="178"/>
      <c r="P90" s="178"/>
    </row>
    <row r="91" spans="3:16" x14ac:dyDescent="0.25">
      <c r="D91" s="178"/>
      <c r="E91" s="178"/>
      <c r="F91" s="178"/>
      <c r="G91" s="178"/>
      <c r="H91" s="178"/>
      <c r="I91" s="178"/>
      <c r="J91" s="178"/>
      <c r="K91" s="178"/>
      <c r="L91" s="178"/>
      <c r="M91" s="178"/>
      <c r="N91" s="178"/>
      <c r="O91" s="178"/>
      <c r="P91" s="178"/>
    </row>
    <row r="92" spans="3:16" x14ac:dyDescent="0.25">
      <c r="D92" s="178"/>
      <c r="E92" s="178"/>
      <c r="F92" s="178"/>
      <c r="G92" s="178"/>
      <c r="H92" s="178"/>
      <c r="I92" s="178"/>
      <c r="J92" s="178"/>
      <c r="K92" s="178"/>
      <c r="L92" s="178"/>
      <c r="M92" s="178"/>
      <c r="N92" s="178"/>
      <c r="O92" s="178"/>
      <c r="P92" s="178"/>
    </row>
    <row r="93" spans="3:16" x14ac:dyDescent="0.25">
      <c r="D93" s="178"/>
      <c r="E93" s="178"/>
      <c r="F93" s="178"/>
      <c r="G93" s="178"/>
      <c r="H93" s="178"/>
      <c r="I93" s="178"/>
      <c r="J93" s="178"/>
      <c r="K93" s="178"/>
      <c r="L93" s="178"/>
      <c r="M93" s="178"/>
      <c r="N93" s="178"/>
      <c r="O93" s="178"/>
      <c r="P93" s="178"/>
    </row>
    <row r="94" spans="3:16" x14ac:dyDescent="0.25">
      <c r="D94" s="178"/>
      <c r="E94" s="178"/>
      <c r="F94" s="178"/>
      <c r="G94" s="178"/>
      <c r="H94" s="178"/>
      <c r="I94" s="178"/>
      <c r="J94" s="178"/>
      <c r="K94" s="178"/>
      <c r="L94" s="178"/>
      <c r="M94" s="178"/>
      <c r="N94" s="178"/>
      <c r="O94" s="178"/>
      <c r="P94" s="178"/>
    </row>
    <row r="95" spans="3:16" x14ac:dyDescent="0.25">
      <c r="D95" s="178"/>
      <c r="E95" s="178"/>
      <c r="F95" s="178"/>
      <c r="G95" s="178"/>
      <c r="H95" s="178"/>
      <c r="I95" s="178"/>
      <c r="J95" s="178"/>
      <c r="K95" s="178"/>
      <c r="L95" s="178"/>
      <c r="M95" s="178"/>
      <c r="N95" s="178"/>
      <c r="O95" s="178"/>
      <c r="P95" s="178"/>
    </row>
    <row r="98" spans="3:16" x14ac:dyDescent="0.25">
      <c r="C98" s="212"/>
      <c r="D98" s="213"/>
      <c r="E98" s="213"/>
      <c r="F98" s="213"/>
      <c r="G98" s="213"/>
      <c r="H98" s="213"/>
      <c r="I98" s="213"/>
      <c r="J98" s="213"/>
      <c r="K98" s="213"/>
      <c r="L98" s="213"/>
      <c r="M98" s="213"/>
      <c r="N98" s="213"/>
      <c r="O98" s="213"/>
      <c r="P98" s="213"/>
    </row>
    <row r="99" spans="3:16" x14ac:dyDescent="0.25">
      <c r="D99" s="178"/>
      <c r="E99" s="178"/>
      <c r="F99" s="178"/>
      <c r="G99" s="178"/>
      <c r="H99" s="178"/>
      <c r="I99" s="178"/>
      <c r="J99" s="178"/>
      <c r="K99" s="178"/>
      <c r="L99" s="178"/>
      <c r="M99" s="178"/>
      <c r="N99" s="178"/>
      <c r="O99" s="178"/>
      <c r="P99" s="178"/>
    </row>
    <row r="100" spans="3:16" x14ac:dyDescent="0.25">
      <c r="D100" s="178"/>
      <c r="E100" s="178"/>
      <c r="F100" s="178"/>
      <c r="G100" s="178"/>
      <c r="H100" s="178"/>
      <c r="I100" s="178"/>
      <c r="J100" s="178"/>
      <c r="K100" s="178"/>
      <c r="L100" s="178"/>
      <c r="M100" s="178"/>
      <c r="N100" s="178"/>
      <c r="O100" s="178"/>
      <c r="P100" s="178"/>
    </row>
    <row r="101" spans="3:16" x14ac:dyDescent="0.25">
      <c r="D101" s="178"/>
      <c r="E101" s="178"/>
      <c r="F101" s="178"/>
      <c r="G101" s="178"/>
      <c r="H101" s="178"/>
      <c r="I101" s="178"/>
      <c r="J101" s="178"/>
      <c r="K101" s="178"/>
      <c r="L101" s="178"/>
      <c r="M101" s="178"/>
      <c r="N101" s="178"/>
      <c r="O101" s="178"/>
      <c r="P101" s="178"/>
    </row>
    <row r="102" spans="3:16" x14ac:dyDescent="0.25">
      <c r="D102" s="178"/>
      <c r="E102" s="178"/>
      <c r="F102" s="178"/>
      <c r="G102" s="178"/>
      <c r="H102" s="178"/>
      <c r="I102" s="178"/>
      <c r="J102" s="178"/>
      <c r="K102" s="178"/>
      <c r="L102" s="178"/>
      <c r="M102" s="178"/>
      <c r="N102" s="178"/>
      <c r="O102" s="178"/>
      <c r="P102" s="178"/>
    </row>
    <row r="103" spans="3:16" x14ac:dyDescent="0.25">
      <c r="D103" s="178"/>
      <c r="E103" s="178"/>
      <c r="F103" s="178"/>
      <c r="G103" s="178"/>
      <c r="H103" s="178"/>
      <c r="I103" s="178"/>
      <c r="J103" s="178"/>
      <c r="K103" s="178"/>
      <c r="L103" s="178"/>
      <c r="M103" s="178"/>
      <c r="N103" s="178"/>
      <c r="O103" s="178"/>
      <c r="P103" s="178"/>
    </row>
    <row r="104" spans="3:16" x14ac:dyDescent="0.25">
      <c r="D104" s="178"/>
      <c r="E104" s="178"/>
      <c r="F104" s="178"/>
      <c r="G104" s="178"/>
      <c r="H104" s="178"/>
      <c r="I104" s="178"/>
      <c r="J104" s="178"/>
      <c r="K104" s="178"/>
      <c r="L104" s="178"/>
      <c r="M104" s="178"/>
      <c r="N104" s="178"/>
      <c r="O104" s="178"/>
      <c r="P104" s="178"/>
    </row>
    <row r="105" spans="3:16" x14ac:dyDescent="0.25">
      <c r="D105" s="178"/>
      <c r="E105" s="178"/>
      <c r="F105" s="178"/>
      <c r="G105" s="178"/>
      <c r="H105" s="178"/>
      <c r="I105" s="178"/>
      <c r="J105" s="178"/>
      <c r="K105" s="178"/>
      <c r="L105" s="178"/>
      <c r="M105" s="178"/>
      <c r="N105" s="178"/>
      <c r="O105" s="178"/>
      <c r="P105" s="178"/>
    </row>
    <row r="106" spans="3:16" x14ac:dyDescent="0.25">
      <c r="D106" s="178"/>
      <c r="E106" s="178"/>
      <c r="F106" s="178"/>
      <c r="G106" s="178"/>
      <c r="H106" s="178"/>
      <c r="I106" s="178"/>
      <c r="J106" s="178"/>
      <c r="K106" s="178"/>
      <c r="L106" s="178"/>
      <c r="M106" s="178"/>
      <c r="N106" s="178"/>
      <c r="O106" s="178"/>
      <c r="P106" s="178"/>
    </row>
    <row r="107" spans="3:16" x14ac:dyDescent="0.25">
      <c r="D107" s="178"/>
      <c r="E107" s="178"/>
      <c r="F107" s="178"/>
      <c r="G107" s="178"/>
      <c r="H107" s="178"/>
      <c r="I107" s="178"/>
      <c r="J107" s="178"/>
      <c r="K107" s="178"/>
      <c r="L107" s="178"/>
      <c r="M107" s="178"/>
      <c r="N107" s="178"/>
      <c r="O107" s="178"/>
      <c r="P107" s="178"/>
    </row>
    <row r="108" spans="3:16" x14ac:dyDescent="0.25">
      <c r="D108" s="178"/>
      <c r="E108" s="178"/>
      <c r="F108" s="178"/>
      <c r="G108" s="178"/>
      <c r="H108" s="178"/>
      <c r="I108" s="178"/>
      <c r="J108" s="178"/>
      <c r="K108" s="178"/>
      <c r="L108" s="178"/>
      <c r="M108" s="178"/>
      <c r="N108" s="178"/>
      <c r="O108" s="178"/>
      <c r="P108" s="178"/>
    </row>
    <row r="109" spans="3:16" x14ac:dyDescent="0.25">
      <c r="D109" s="178"/>
      <c r="E109" s="178"/>
      <c r="F109" s="178"/>
      <c r="G109" s="178"/>
      <c r="H109" s="178"/>
      <c r="I109" s="178"/>
      <c r="J109" s="178"/>
      <c r="K109" s="178"/>
      <c r="L109" s="178"/>
      <c r="M109" s="178"/>
      <c r="N109" s="178"/>
      <c r="O109" s="178"/>
      <c r="P109" s="178"/>
    </row>
    <row r="110" spans="3:16" x14ac:dyDescent="0.25">
      <c r="D110" s="178"/>
      <c r="E110" s="178"/>
      <c r="F110" s="178"/>
      <c r="G110" s="178"/>
      <c r="H110" s="178"/>
      <c r="I110" s="178"/>
      <c r="J110" s="178"/>
      <c r="K110" s="178"/>
      <c r="L110" s="178"/>
      <c r="M110" s="178"/>
      <c r="N110" s="178"/>
      <c r="O110" s="178"/>
      <c r="P110" s="178"/>
    </row>
    <row r="111" spans="3:16" x14ac:dyDescent="0.25">
      <c r="D111" s="178"/>
      <c r="E111" s="178"/>
      <c r="F111" s="178"/>
      <c r="G111" s="178"/>
      <c r="H111" s="178"/>
      <c r="I111" s="178"/>
      <c r="J111" s="178"/>
      <c r="K111" s="178"/>
      <c r="L111" s="178"/>
      <c r="M111" s="178"/>
      <c r="N111" s="178"/>
      <c r="O111" s="178"/>
      <c r="P111" s="178"/>
    </row>
    <row r="114" spans="3:16" x14ac:dyDescent="0.25">
      <c r="C114" s="212"/>
      <c r="D114" s="213"/>
      <c r="E114" s="213"/>
      <c r="F114" s="213"/>
      <c r="G114" s="213"/>
      <c r="H114" s="213"/>
      <c r="I114" s="213"/>
      <c r="J114" s="213"/>
      <c r="K114" s="213"/>
      <c r="L114" s="213"/>
      <c r="M114" s="213"/>
      <c r="N114" s="213"/>
      <c r="O114" s="213"/>
      <c r="P114" s="213"/>
    </row>
    <row r="115" spans="3:16" x14ac:dyDescent="0.25">
      <c r="D115" s="178"/>
      <c r="E115" s="178"/>
      <c r="F115" s="178"/>
      <c r="G115" s="178"/>
      <c r="H115" s="178"/>
      <c r="I115" s="178"/>
      <c r="J115" s="178"/>
      <c r="K115" s="178"/>
      <c r="L115" s="178"/>
      <c r="M115" s="178"/>
      <c r="N115" s="178"/>
      <c r="O115" s="178"/>
      <c r="P115" s="178"/>
    </row>
    <row r="116" spans="3:16" x14ac:dyDescent="0.25">
      <c r="D116" s="178"/>
      <c r="E116" s="178"/>
      <c r="F116" s="178"/>
      <c r="G116" s="178"/>
      <c r="H116" s="178"/>
      <c r="I116" s="178"/>
      <c r="J116" s="178"/>
      <c r="K116" s="178"/>
      <c r="L116" s="178"/>
      <c r="M116" s="178"/>
      <c r="N116" s="178"/>
      <c r="O116" s="178"/>
      <c r="P116" s="178"/>
    </row>
    <row r="117" spans="3:16" x14ac:dyDescent="0.25">
      <c r="D117" s="178"/>
      <c r="E117" s="178"/>
      <c r="F117" s="178"/>
      <c r="G117" s="178"/>
      <c r="H117" s="178"/>
      <c r="I117" s="178"/>
      <c r="J117" s="178"/>
      <c r="K117" s="178"/>
      <c r="L117" s="178"/>
      <c r="M117" s="178"/>
      <c r="N117" s="178"/>
      <c r="O117" s="178"/>
      <c r="P117" s="178"/>
    </row>
    <row r="118" spans="3:16" x14ac:dyDescent="0.25">
      <c r="D118" s="178"/>
      <c r="E118" s="178"/>
      <c r="F118" s="178"/>
      <c r="G118" s="178"/>
      <c r="H118" s="178"/>
      <c r="I118" s="178"/>
      <c r="J118" s="178"/>
      <c r="K118" s="178"/>
      <c r="L118" s="178"/>
      <c r="M118" s="178"/>
      <c r="N118" s="178"/>
      <c r="O118" s="178"/>
      <c r="P118" s="178"/>
    </row>
    <row r="119" spans="3:16" x14ac:dyDescent="0.25">
      <c r="D119" s="178"/>
      <c r="E119" s="178"/>
      <c r="F119" s="178"/>
      <c r="G119" s="178"/>
      <c r="H119" s="178"/>
      <c r="I119" s="178"/>
      <c r="J119" s="178"/>
      <c r="K119" s="178"/>
      <c r="L119" s="178"/>
      <c r="M119" s="178"/>
      <c r="N119" s="178"/>
      <c r="O119" s="178"/>
      <c r="P119" s="178"/>
    </row>
    <row r="120" spans="3:16" x14ac:dyDescent="0.25">
      <c r="D120" s="178"/>
      <c r="E120" s="178"/>
      <c r="F120" s="178"/>
      <c r="G120" s="178"/>
      <c r="H120" s="178"/>
      <c r="I120" s="178"/>
      <c r="J120" s="178"/>
      <c r="K120" s="178"/>
      <c r="L120" s="178"/>
      <c r="M120" s="178"/>
      <c r="N120" s="178"/>
      <c r="O120" s="178"/>
      <c r="P120" s="178"/>
    </row>
    <row r="121" spans="3:16" x14ac:dyDescent="0.25">
      <c r="D121" s="178"/>
      <c r="E121" s="178"/>
      <c r="F121" s="178"/>
      <c r="G121" s="178"/>
      <c r="H121" s="178"/>
      <c r="I121" s="178"/>
      <c r="J121" s="178"/>
      <c r="K121" s="178"/>
      <c r="L121" s="178"/>
      <c r="M121" s="178"/>
      <c r="N121" s="178"/>
      <c r="O121" s="178"/>
      <c r="P121" s="178"/>
    </row>
    <row r="122" spans="3:16" x14ac:dyDescent="0.25">
      <c r="D122" s="178"/>
      <c r="E122" s="178"/>
      <c r="F122" s="178"/>
      <c r="G122" s="178"/>
      <c r="H122" s="178"/>
      <c r="I122" s="178"/>
      <c r="J122" s="178"/>
      <c r="K122" s="178"/>
      <c r="L122" s="178"/>
      <c r="M122" s="178"/>
      <c r="N122" s="178"/>
      <c r="O122" s="178"/>
      <c r="P122" s="178"/>
    </row>
    <row r="123" spans="3:16" x14ac:dyDescent="0.25">
      <c r="D123" s="178"/>
      <c r="E123" s="178"/>
      <c r="F123" s="178"/>
      <c r="G123" s="178"/>
      <c r="H123" s="178"/>
      <c r="I123" s="178"/>
      <c r="J123" s="178"/>
      <c r="K123" s="178"/>
      <c r="L123" s="178"/>
      <c r="M123" s="178"/>
      <c r="N123" s="178"/>
      <c r="O123" s="178"/>
      <c r="P123" s="178"/>
    </row>
    <row r="124" spans="3:16" x14ac:dyDescent="0.25">
      <c r="D124" s="178"/>
      <c r="E124" s="178"/>
      <c r="F124" s="178"/>
      <c r="G124" s="178"/>
      <c r="H124" s="178"/>
      <c r="I124" s="178"/>
      <c r="J124" s="178"/>
      <c r="K124" s="178"/>
      <c r="L124" s="178"/>
      <c r="M124" s="178"/>
      <c r="N124" s="178"/>
      <c r="O124" s="178"/>
      <c r="P124" s="178"/>
    </row>
    <row r="125" spans="3:16" x14ac:dyDescent="0.25">
      <c r="D125" s="178"/>
      <c r="E125" s="178"/>
      <c r="F125" s="178"/>
      <c r="G125" s="178"/>
      <c r="H125" s="178"/>
      <c r="I125" s="178"/>
      <c r="J125" s="178"/>
      <c r="K125" s="178"/>
      <c r="L125" s="178"/>
      <c r="M125" s="178"/>
      <c r="N125" s="178"/>
      <c r="O125" s="178"/>
      <c r="P125" s="178"/>
    </row>
    <row r="126" spans="3:16" x14ac:dyDescent="0.25">
      <c r="D126" s="178"/>
      <c r="E126" s="178"/>
      <c r="F126" s="178"/>
      <c r="G126" s="178"/>
      <c r="H126" s="178"/>
      <c r="I126" s="178"/>
      <c r="J126" s="178"/>
      <c r="K126" s="178"/>
      <c r="L126" s="178"/>
      <c r="M126" s="178"/>
      <c r="N126" s="178"/>
      <c r="O126" s="178"/>
      <c r="P126" s="178"/>
    </row>
    <row r="127" spans="3:16" x14ac:dyDescent="0.25">
      <c r="D127" s="178"/>
      <c r="E127" s="178"/>
      <c r="F127" s="178"/>
      <c r="G127" s="178"/>
      <c r="H127" s="178"/>
      <c r="I127" s="178"/>
      <c r="J127" s="178"/>
      <c r="K127" s="178"/>
      <c r="L127" s="178"/>
      <c r="M127" s="178"/>
      <c r="N127" s="178"/>
      <c r="O127" s="178"/>
      <c r="P127" s="178"/>
    </row>
    <row r="130" spans="3:16" x14ac:dyDescent="0.25">
      <c r="C130" s="212"/>
      <c r="D130" s="213"/>
      <c r="E130" s="213"/>
      <c r="F130" s="213"/>
      <c r="G130" s="213"/>
      <c r="H130" s="213"/>
      <c r="I130" s="213"/>
      <c r="J130" s="213"/>
      <c r="K130" s="213"/>
      <c r="L130" s="213"/>
      <c r="M130" s="213"/>
      <c r="N130" s="213"/>
      <c r="O130" s="213"/>
      <c r="P130" s="213"/>
    </row>
    <row r="131" spans="3:16" x14ac:dyDescent="0.25">
      <c r="D131" s="178"/>
      <c r="E131" s="178"/>
      <c r="F131" s="178"/>
      <c r="G131" s="178"/>
      <c r="H131" s="178"/>
      <c r="I131" s="178"/>
      <c r="J131" s="178"/>
      <c r="K131" s="178"/>
      <c r="L131" s="178"/>
      <c r="M131" s="178"/>
      <c r="N131" s="178"/>
      <c r="O131" s="178"/>
      <c r="P131" s="178"/>
    </row>
    <row r="132" spans="3:16" x14ac:dyDescent="0.25">
      <c r="D132" s="178"/>
      <c r="E132" s="178"/>
      <c r="F132" s="178"/>
      <c r="G132" s="178"/>
      <c r="H132" s="178"/>
      <c r="I132" s="178"/>
      <c r="J132" s="178"/>
      <c r="K132" s="178"/>
      <c r="L132" s="178"/>
      <c r="M132" s="178"/>
      <c r="N132" s="178"/>
      <c r="O132" s="178"/>
      <c r="P132" s="178"/>
    </row>
    <row r="133" spans="3:16" x14ac:dyDescent="0.25">
      <c r="D133" s="178"/>
      <c r="E133" s="178"/>
      <c r="F133" s="178"/>
      <c r="G133" s="178"/>
      <c r="H133" s="178"/>
      <c r="I133" s="178"/>
      <c r="J133" s="178"/>
      <c r="K133" s="178"/>
      <c r="L133" s="178"/>
      <c r="M133" s="178"/>
      <c r="N133" s="178"/>
      <c r="O133" s="178"/>
      <c r="P133" s="178"/>
    </row>
    <row r="134" spans="3:16" x14ac:dyDescent="0.25">
      <c r="D134" s="178"/>
      <c r="E134" s="178"/>
      <c r="F134" s="178"/>
      <c r="G134" s="178"/>
      <c r="H134" s="178"/>
      <c r="I134" s="178"/>
      <c r="J134" s="178"/>
      <c r="K134" s="178"/>
      <c r="L134" s="178"/>
      <c r="M134" s="178"/>
      <c r="N134" s="178"/>
      <c r="O134" s="178"/>
      <c r="P134" s="178"/>
    </row>
    <row r="135" spans="3:16" x14ac:dyDescent="0.25">
      <c r="D135" s="178"/>
      <c r="E135" s="178"/>
      <c r="F135" s="178"/>
      <c r="G135" s="178"/>
      <c r="H135" s="178"/>
      <c r="I135" s="178"/>
      <c r="J135" s="178"/>
      <c r="K135" s="178"/>
      <c r="L135" s="178"/>
      <c r="M135" s="178"/>
      <c r="N135" s="178"/>
      <c r="O135" s="178"/>
      <c r="P135" s="178"/>
    </row>
    <row r="136" spans="3:16" x14ac:dyDescent="0.25">
      <c r="D136" s="178"/>
      <c r="E136" s="178"/>
      <c r="F136" s="178"/>
      <c r="G136" s="178"/>
      <c r="H136" s="178"/>
      <c r="I136" s="178"/>
      <c r="J136" s="178"/>
      <c r="K136" s="178"/>
      <c r="L136" s="178"/>
      <c r="M136" s="178"/>
      <c r="N136" s="178"/>
      <c r="O136" s="178"/>
      <c r="P136" s="178"/>
    </row>
    <row r="137" spans="3:16" x14ac:dyDescent="0.25">
      <c r="D137" s="178"/>
      <c r="E137" s="178"/>
      <c r="F137" s="178"/>
      <c r="G137" s="178"/>
      <c r="H137" s="178"/>
      <c r="I137" s="178"/>
      <c r="J137" s="178"/>
      <c r="K137" s="178"/>
      <c r="L137" s="178"/>
      <c r="M137" s="178"/>
      <c r="N137" s="178"/>
      <c r="O137" s="178"/>
      <c r="P137" s="178"/>
    </row>
    <row r="138" spans="3:16" x14ac:dyDescent="0.25">
      <c r="D138" s="178"/>
      <c r="E138" s="178"/>
      <c r="F138" s="178"/>
      <c r="G138" s="178"/>
      <c r="H138" s="178"/>
      <c r="I138" s="178"/>
      <c r="J138" s="178"/>
      <c r="K138" s="178"/>
      <c r="L138" s="178"/>
      <c r="M138" s="178"/>
      <c r="N138" s="178"/>
      <c r="O138" s="178"/>
      <c r="P138" s="178"/>
    </row>
    <row r="139" spans="3:16" x14ac:dyDescent="0.25">
      <c r="D139" s="178"/>
      <c r="E139" s="178"/>
      <c r="F139" s="178"/>
      <c r="G139" s="178"/>
      <c r="H139" s="178"/>
      <c r="I139" s="178"/>
      <c r="J139" s="178"/>
      <c r="K139" s="178"/>
      <c r="L139" s="178"/>
      <c r="M139" s="178"/>
      <c r="N139" s="178"/>
      <c r="O139" s="178"/>
      <c r="P139" s="178"/>
    </row>
    <row r="140" spans="3:16" x14ac:dyDescent="0.25">
      <c r="D140" s="178"/>
      <c r="E140" s="178"/>
      <c r="F140" s="178"/>
      <c r="G140" s="178"/>
      <c r="H140" s="178"/>
      <c r="I140" s="178"/>
      <c r="J140" s="178"/>
      <c r="K140" s="178"/>
      <c r="L140" s="178"/>
      <c r="M140" s="178"/>
      <c r="N140" s="178"/>
      <c r="O140" s="178"/>
      <c r="P140" s="178"/>
    </row>
    <row r="141" spans="3:16" x14ac:dyDescent="0.25">
      <c r="D141" s="178"/>
      <c r="E141" s="178"/>
      <c r="F141" s="178"/>
      <c r="G141" s="178"/>
      <c r="H141" s="178"/>
      <c r="I141" s="178"/>
      <c r="J141" s="178"/>
      <c r="K141" s="178"/>
      <c r="L141" s="178"/>
      <c r="M141" s="178"/>
      <c r="N141" s="178"/>
      <c r="O141" s="178"/>
      <c r="P141" s="178"/>
    </row>
    <row r="142" spans="3:16" x14ac:dyDescent="0.25">
      <c r="D142" s="178"/>
      <c r="E142" s="178"/>
      <c r="F142" s="178"/>
      <c r="G142" s="178"/>
      <c r="H142" s="178"/>
      <c r="I142" s="178"/>
      <c r="J142" s="178"/>
      <c r="K142" s="178"/>
      <c r="L142" s="178"/>
      <c r="M142" s="178"/>
      <c r="N142" s="178"/>
      <c r="O142" s="178"/>
      <c r="P142" s="178"/>
    </row>
    <row r="143" spans="3:16" x14ac:dyDescent="0.25">
      <c r="D143" s="178"/>
      <c r="E143" s="178"/>
      <c r="F143" s="178"/>
      <c r="G143" s="178"/>
      <c r="H143" s="178"/>
      <c r="I143" s="178"/>
      <c r="J143" s="178"/>
      <c r="K143" s="178"/>
      <c r="L143" s="178"/>
      <c r="M143" s="178"/>
      <c r="N143" s="178"/>
      <c r="O143" s="178"/>
      <c r="P143" s="178"/>
    </row>
  </sheetData>
  <sheetProtection algorithmName="SHA-512" hashValue="7FZnMs5T++f57MAaB5x+1QHHSTIDSRPXYUgFPLAJGGMdc87IWT/kbUrLRREr9seMPYOocOXc1VauqDiiyckNEA==" saltValue="e2XHn9mNuvLeoYYcafI3/w==" spinCount="100000" sheet="1" objects="1" scenarios="1"/>
  <mergeCells count="6">
    <mergeCell ref="B1:P1"/>
    <mergeCell ref="R7:AI7"/>
    <mergeCell ref="C3:L3"/>
    <mergeCell ref="C4:L4"/>
    <mergeCell ref="B5:P5"/>
    <mergeCell ref="B2:P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C7602-B937-4975-82A8-6D477DB8BF76}">
  <sheetPr>
    <tabColor theme="6" tint="0.79998168889431442"/>
  </sheetPr>
  <dimension ref="B1:I31"/>
  <sheetViews>
    <sheetView zoomScale="115" zoomScaleNormal="115" workbookViewId="0">
      <selection activeCell="E16" sqref="E16"/>
    </sheetView>
  </sheetViews>
  <sheetFormatPr defaultRowHeight="15.75" x14ac:dyDescent="0.25"/>
  <cols>
    <col min="1" max="1" width="2.25" style="310" customWidth="1"/>
    <col min="2" max="2" width="14.125" style="310" customWidth="1"/>
    <col min="3" max="3" width="16.375" style="310" bestFit="1" customWidth="1"/>
    <col min="4" max="4" width="15.875" style="310" customWidth="1"/>
    <col min="5" max="5" width="11.125" style="310" customWidth="1"/>
    <col min="6" max="6" width="13.625" style="310" customWidth="1"/>
    <col min="7" max="7" width="9.625" style="310" customWidth="1"/>
    <col min="8" max="8" width="10.75" style="310" customWidth="1"/>
    <col min="9" max="16384" width="9" style="310"/>
  </cols>
  <sheetData>
    <row r="1" spans="2:9" s="304" customFormat="1" x14ac:dyDescent="0.25">
      <c r="B1" s="303" t="s">
        <v>322</v>
      </c>
      <c r="C1" s="303"/>
      <c r="D1" s="303"/>
      <c r="E1" s="303"/>
      <c r="F1" s="303"/>
      <c r="G1" s="303"/>
      <c r="H1" s="303"/>
      <c r="I1" s="303"/>
    </row>
    <row r="2" spans="2:9" s="306" customFormat="1" ht="12.75" x14ac:dyDescent="0.2">
      <c r="B2" s="305" t="s">
        <v>328</v>
      </c>
      <c r="C2" s="305"/>
      <c r="D2" s="305"/>
      <c r="E2" s="305"/>
      <c r="F2" s="305"/>
      <c r="G2" s="305"/>
      <c r="H2" s="305"/>
      <c r="I2" s="305"/>
    </row>
    <row r="3" spans="2:9" s="306" customFormat="1" ht="12.75" x14ac:dyDescent="0.2">
      <c r="B3" s="305"/>
      <c r="C3" s="305"/>
      <c r="D3" s="305"/>
      <c r="E3" s="305"/>
      <c r="F3" s="305"/>
      <c r="G3" s="305"/>
      <c r="H3" s="305"/>
      <c r="I3" s="305"/>
    </row>
    <row r="4" spans="2:9" s="306" customFormat="1" ht="12.75" x14ac:dyDescent="0.2">
      <c r="B4" s="305"/>
      <c r="C4" s="305"/>
      <c r="D4" s="305"/>
      <c r="E4" s="305"/>
      <c r="F4" s="305"/>
      <c r="G4" s="305"/>
      <c r="H4" s="305"/>
      <c r="I4" s="305"/>
    </row>
    <row r="5" spans="2:9" s="304" customFormat="1" ht="30.75" customHeight="1" x14ac:dyDescent="0.2">
      <c r="B5" s="307" t="s">
        <v>323</v>
      </c>
      <c r="C5" s="307"/>
      <c r="D5" s="307"/>
      <c r="E5" s="307"/>
      <c r="F5" s="307"/>
      <c r="G5" s="307"/>
      <c r="H5" s="307"/>
      <c r="I5" s="307"/>
    </row>
    <row r="7" spans="2:9" s="310" customFormat="1" x14ac:dyDescent="0.25">
      <c r="B7" s="308" t="s">
        <v>329</v>
      </c>
      <c r="C7" s="309"/>
      <c r="D7" s="309"/>
      <c r="E7" s="309"/>
      <c r="F7" s="309"/>
      <c r="G7" s="309"/>
      <c r="H7" s="309"/>
    </row>
    <row r="8" spans="2:9" s="310" customFormat="1" x14ac:dyDescent="0.25">
      <c r="B8" s="308" t="s">
        <v>330</v>
      </c>
      <c r="C8" s="308"/>
      <c r="D8" s="308"/>
      <c r="E8" s="308"/>
      <c r="F8" s="308"/>
      <c r="G8" s="308"/>
      <c r="H8" s="308"/>
      <c r="I8" s="311"/>
    </row>
    <row r="9" spans="2:9" s="310" customFormat="1" ht="26.25" x14ac:dyDescent="0.25">
      <c r="B9" s="312"/>
      <c r="C9" s="312" t="s">
        <v>273</v>
      </c>
      <c r="D9" s="312" t="s">
        <v>274</v>
      </c>
      <c r="E9" s="312" t="s">
        <v>275</v>
      </c>
      <c r="F9" s="312" t="s">
        <v>276</v>
      </c>
      <c r="G9" s="312" t="s">
        <v>331</v>
      </c>
      <c r="H9" s="312" t="s">
        <v>125</v>
      </c>
    </row>
    <row r="10" spans="2:9" s="310" customFormat="1" x14ac:dyDescent="0.25">
      <c r="B10" s="313" t="s">
        <v>332</v>
      </c>
      <c r="C10" s="314">
        <v>-1231836563.0693951</v>
      </c>
      <c r="D10" s="314">
        <v>-988219523.06405723</v>
      </c>
      <c r="E10" s="314">
        <v>-379002359.77931315</v>
      </c>
      <c r="F10" s="314">
        <v>-6652793309.4935675</v>
      </c>
      <c r="G10" s="315">
        <v>0</v>
      </c>
      <c r="H10" s="314">
        <v>0</v>
      </c>
    </row>
    <row r="11" spans="2:9" s="310" customFormat="1" x14ac:dyDescent="0.25">
      <c r="B11" s="313" t="s">
        <v>333</v>
      </c>
      <c r="C11" s="314">
        <v>2564123060.725132</v>
      </c>
      <c r="D11" s="314">
        <v>4842397668.4507313</v>
      </c>
      <c r="E11" s="314">
        <v>991934915.86337793</v>
      </c>
      <c r="F11" s="314">
        <v>14348917277.918678</v>
      </c>
      <c r="G11" s="315">
        <v>0</v>
      </c>
      <c r="H11" s="314">
        <v>0</v>
      </c>
    </row>
    <row r="12" spans="2:9" s="310" customFormat="1" x14ac:dyDescent="0.25">
      <c r="B12" s="316" t="s">
        <v>92</v>
      </c>
      <c r="C12" s="317">
        <f>SUM(C10:C11)</f>
        <v>1332286497.6557369</v>
      </c>
      <c r="D12" s="317">
        <f t="shared" ref="D12:F12" si="0">SUM(D10:D11)</f>
        <v>3854178145.3866739</v>
      </c>
      <c r="E12" s="317">
        <f t="shared" si="0"/>
        <v>612932556.08406472</v>
      </c>
      <c r="F12" s="317">
        <f t="shared" si="0"/>
        <v>7696123968.4251108</v>
      </c>
      <c r="G12" s="318">
        <f t="shared" ref="G12" si="1">G11-G10</f>
        <v>0</v>
      </c>
      <c r="H12" s="317">
        <v>0</v>
      </c>
    </row>
    <row r="13" spans="2:9" s="309" customFormat="1" ht="12.75" x14ac:dyDescent="0.2">
      <c r="C13" s="319"/>
      <c r="D13" s="319"/>
      <c r="E13" s="319"/>
      <c r="F13" s="319"/>
    </row>
    <row r="15" spans="2:9" s="310" customFormat="1" x14ac:dyDescent="0.25">
      <c r="B15" s="320" t="s">
        <v>334</v>
      </c>
    </row>
    <row r="16" spans="2:9" s="310" customFormat="1" x14ac:dyDescent="0.25">
      <c r="B16" s="320" t="s">
        <v>335</v>
      </c>
    </row>
    <row r="17" spans="2:9" s="310" customFormat="1" x14ac:dyDescent="0.25">
      <c r="B17" s="320" t="s">
        <v>336</v>
      </c>
    </row>
    <row r="30" spans="2:9" s="310" customFormat="1" x14ac:dyDescent="0.25">
      <c r="B30" s="321"/>
      <c r="C30" s="321"/>
      <c r="D30" s="322"/>
      <c r="E30" s="322"/>
      <c r="F30" s="322"/>
      <c r="G30" s="322"/>
      <c r="H30" s="322"/>
      <c r="I30" s="322"/>
    </row>
    <row r="31" spans="2:9" s="310" customFormat="1" x14ac:dyDescent="0.25">
      <c r="B31" s="321"/>
      <c r="C31" s="321"/>
      <c r="D31" s="322"/>
      <c r="E31" s="322"/>
      <c r="F31" s="322"/>
      <c r="G31" s="322"/>
      <c r="H31" s="322"/>
      <c r="I31" s="322"/>
    </row>
  </sheetData>
  <sheetProtection algorithmName="SHA-512" hashValue="6M9RPVjw6yXefTtqIAcvUkvdiOtIDLRpcrJXiEQ3jmdMrSxmqN6TJGfEQhg8UW+JwTfkxwnMbl1VrqfvTbEYfw==" saltValue="UWGHKMnAls5kqiDOKPOZmA==" spinCount="100000" sheet="1" objects="1" scenarios="1"/>
  <mergeCells count="5">
    <mergeCell ref="B1:I1"/>
    <mergeCell ref="B2:I2"/>
    <mergeCell ref="B3:I3"/>
    <mergeCell ref="B4:I4"/>
    <mergeCell ref="B5:I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ED35-24B6-41CD-864E-571296155F35}">
  <sheetPr>
    <tabColor rgb="FFFFFF99"/>
  </sheetPr>
  <dimension ref="A1:C33"/>
  <sheetViews>
    <sheetView zoomScale="77" zoomScaleNormal="77" workbookViewId="0">
      <selection activeCell="A2" sqref="A2:B2"/>
    </sheetView>
  </sheetViews>
  <sheetFormatPr defaultRowHeight="15.75" x14ac:dyDescent="0.25"/>
  <cols>
    <col min="1" max="2" width="50.625" customWidth="1"/>
    <col min="3" max="3" width="19.375" customWidth="1"/>
  </cols>
  <sheetData>
    <row r="1" spans="1:3" s="16" customFormat="1" ht="99.95" customHeight="1" x14ac:dyDescent="0.25">
      <c r="A1" s="19"/>
      <c r="B1" s="82"/>
    </row>
    <row r="2" spans="1:3" s="44" customFormat="1" ht="20.25" x14ac:dyDescent="0.3">
      <c r="A2" s="242" t="s">
        <v>2</v>
      </c>
      <c r="B2" s="243"/>
    </row>
    <row r="3" spans="1:3" s="16" customFormat="1" ht="18" x14ac:dyDescent="0.25">
      <c r="A3" s="244"/>
      <c r="B3" s="241"/>
    </row>
    <row r="4" spans="1:3" s="16" customFormat="1" ht="18" x14ac:dyDescent="0.25">
      <c r="A4" s="244" t="s">
        <v>1</v>
      </c>
      <c r="B4" s="241"/>
    </row>
    <row r="5" spans="1:3" s="16" customFormat="1" ht="18" x14ac:dyDescent="0.25">
      <c r="A5" s="244" t="s">
        <v>35</v>
      </c>
      <c r="B5" s="245"/>
      <c r="C5" s="49"/>
    </row>
    <row r="6" spans="1:3" s="16" customFormat="1" ht="18" x14ac:dyDescent="0.25">
      <c r="A6" s="244" t="s">
        <v>36</v>
      </c>
      <c r="B6" s="245"/>
    </row>
    <row r="7" spans="1:3" s="16" customFormat="1" ht="18" x14ac:dyDescent="0.25">
      <c r="A7" s="93"/>
      <c r="B7" s="82"/>
    </row>
    <row r="8" spans="1:3" s="16" customFormat="1" ht="79.5" customHeight="1" x14ac:dyDescent="0.25">
      <c r="A8" s="240" t="s">
        <v>37</v>
      </c>
      <c r="B8" s="241"/>
    </row>
    <row r="9" spans="1:3" s="16" customFormat="1" ht="18.75" customHeight="1" x14ac:dyDescent="0.25">
      <c r="A9" s="89"/>
      <c r="B9" s="82"/>
    </row>
    <row r="10" spans="1:3" s="16" customFormat="1" x14ac:dyDescent="0.25">
      <c r="A10" s="92" t="s">
        <v>38</v>
      </c>
      <c r="B10" s="82"/>
    </row>
    <row r="11" spans="1:3" s="16" customFormat="1" ht="89.45" customHeight="1" x14ac:dyDescent="0.25">
      <c r="A11" s="240" t="s">
        <v>39</v>
      </c>
      <c r="B11" s="241"/>
      <c r="C11" s="49"/>
    </row>
    <row r="12" spans="1:3" s="16" customFormat="1" ht="16.5" customHeight="1" x14ac:dyDescent="0.25">
      <c r="A12" s="89"/>
      <c r="B12" s="82"/>
    </row>
    <row r="13" spans="1:3" s="16" customFormat="1" ht="17.25" customHeight="1" x14ac:dyDescent="0.25">
      <c r="A13" s="246" t="s">
        <v>40</v>
      </c>
      <c r="B13" s="247"/>
    </row>
    <row r="14" spans="1:3" s="16" customFormat="1" ht="33" customHeight="1" x14ac:dyDescent="0.25">
      <c r="A14" s="248" t="s">
        <v>41</v>
      </c>
      <c r="B14" s="249"/>
    </row>
    <row r="15" spans="1:3" s="1" customFormat="1" ht="37.5" customHeight="1" x14ac:dyDescent="0.25">
      <c r="A15" s="240" t="s">
        <v>26</v>
      </c>
      <c r="B15" s="241"/>
    </row>
    <row r="16" spans="1:3" s="1" customFormat="1" ht="42" customHeight="1" x14ac:dyDescent="0.25">
      <c r="A16" s="240" t="s">
        <v>27</v>
      </c>
      <c r="B16" s="241"/>
    </row>
    <row r="17" spans="1:3" s="1" customFormat="1" ht="19.5" customHeight="1" x14ac:dyDescent="0.25">
      <c r="A17" s="240" t="s">
        <v>28</v>
      </c>
      <c r="B17" s="241"/>
    </row>
    <row r="18" spans="1:3" s="1" customFormat="1" ht="20.25" customHeight="1" x14ac:dyDescent="0.25">
      <c r="A18" s="240" t="s">
        <v>29</v>
      </c>
      <c r="B18" s="241"/>
    </row>
    <row r="19" spans="1:3" s="1" customFormat="1" ht="51.75" customHeight="1" x14ac:dyDescent="0.25">
      <c r="A19" s="240" t="s">
        <v>30</v>
      </c>
      <c r="B19" s="241"/>
    </row>
    <row r="20" spans="1:3" s="1" customFormat="1" ht="48.75" customHeight="1" x14ac:dyDescent="0.25">
      <c r="A20" s="240" t="s">
        <v>31</v>
      </c>
      <c r="B20" s="241"/>
    </row>
    <row r="21" spans="1:3" s="16" customFormat="1" ht="33" customHeight="1" x14ac:dyDescent="0.25">
      <c r="A21" s="240" t="s">
        <v>32</v>
      </c>
      <c r="B21" s="241"/>
    </row>
    <row r="22" spans="1:3" s="16" customFormat="1" x14ac:dyDescent="0.25">
      <c r="A22" s="248" t="s">
        <v>33</v>
      </c>
      <c r="B22" s="249"/>
    </row>
    <row r="23" spans="1:3" s="16" customFormat="1" ht="33" customHeight="1" x14ac:dyDescent="0.25">
      <c r="A23" s="240" t="s">
        <v>42</v>
      </c>
      <c r="B23" s="241"/>
    </row>
    <row r="24" spans="1:3" s="16" customFormat="1" x14ac:dyDescent="0.25">
      <c r="A24" s="240"/>
      <c r="B24" s="241"/>
    </row>
    <row r="25" spans="1:3" s="16" customFormat="1" ht="152.25" customHeight="1" x14ac:dyDescent="0.25">
      <c r="A25" s="240" t="s">
        <v>43</v>
      </c>
      <c r="B25" s="241"/>
      <c r="C25" s="49"/>
    </row>
    <row r="26" spans="1:3" s="16" customFormat="1" ht="17.25" customHeight="1" x14ac:dyDescent="0.25">
      <c r="A26" s="89"/>
      <c r="B26" s="82"/>
    </row>
    <row r="27" spans="1:3" s="16" customFormat="1" x14ac:dyDescent="0.25">
      <c r="A27" s="92" t="s">
        <v>44</v>
      </c>
      <c r="B27" s="82"/>
    </row>
    <row r="28" spans="1:3" s="16" customFormat="1" ht="84" customHeight="1" x14ac:dyDescent="0.25">
      <c r="A28" s="252" t="s">
        <v>45</v>
      </c>
      <c r="B28" s="253"/>
      <c r="C28" s="49"/>
    </row>
    <row r="29" spans="1:3" s="16" customFormat="1" ht="15.75" customHeight="1" x14ac:dyDescent="0.25">
      <c r="A29" s="90"/>
      <c r="B29" s="91"/>
    </row>
    <row r="30" spans="1:3" s="16" customFormat="1" ht="24.75" customHeight="1" x14ac:dyDescent="0.25">
      <c r="A30" s="41" t="s">
        <v>46</v>
      </c>
      <c r="B30" s="82"/>
    </row>
    <row r="31" spans="1:3" s="45" customFormat="1" ht="23.25" customHeight="1" x14ac:dyDescent="0.25">
      <c r="A31" s="42" t="s">
        <v>47</v>
      </c>
      <c r="B31" s="48">
        <v>44344</v>
      </c>
      <c r="C31" s="49"/>
    </row>
    <row r="32" spans="1:3" s="46" customFormat="1" ht="23.25" customHeight="1" x14ac:dyDescent="0.2">
      <c r="A32" s="47"/>
      <c r="B32" s="43"/>
    </row>
    <row r="33" spans="1:3" s="16" customFormat="1" ht="33.75" customHeight="1" thickBot="1" x14ac:dyDescent="0.3">
      <c r="A33" s="250" t="s">
        <v>48</v>
      </c>
      <c r="B33" s="251"/>
      <c r="C33" s="49"/>
    </row>
  </sheetData>
  <sheetProtection algorithmName="SHA-512" hashValue="Awyyu46XRvpy/OrNz7xzeejTfqxRDBFpWQvfAXcnaZl2UFXhYZeG9AkJMBUTpUWVDPIV/8EdPjU2OQYh00CRZg==" saltValue="MlaWloPKhrXa5V3nkNKCxw==" spinCount="100000" sheet="1" objects="1" scenarios="1"/>
  <mergeCells count="22">
    <mergeCell ref="A33:B33"/>
    <mergeCell ref="A15:B15"/>
    <mergeCell ref="A16:B16"/>
    <mergeCell ref="A17:B17"/>
    <mergeCell ref="A18:B18"/>
    <mergeCell ref="A19:B19"/>
    <mergeCell ref="A20:B20"/>
    <mergeCell ref="A28:B28"/>
    <mergeCell ref="A11:B11"/>
    <mergeCell ref="A13:B13"/>
    <mergeCell ref="A14:B14"/>
    <mergeCell ref="A24:B24"/>
    <mergeCell ref="A25:B25"/>
    <mergeCell ref="A21:B21"/>
    <mergeCell ref="A22:B22"/>
    <mergeCell ref="A23:B23"/>
    <mergeCell ref="A8:B8"/>
    <mergeCell ref="A2:B2"/>
    <mergeCell ref="A3:B3"/>
    <mergeCell ref="A4:B4"/>
    <mergeCell ref="A5:B5"/>
    <mergeCell ref="A6:B6"/>
  </mergeCells>
  <pageMargins left="0.7" right="0.7" top="0.75" bottom="0.75" header="0.3" footer="0.3"/>
  <pageSetup orientation="portrait" horizontalDpi="4294967293"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3E45A-B6D5-4BA0-A215-28B5C0A8677C}">
  <sheetPr>
    <tabColor theme="6" tint="0.79998168889431442"/>
  </sheetPr>
  <dimension ref="B1:N175"/>
  <sheetViews>
    <sheetView tabSelected="1" zoomScaleNormal="100" workbookViewId="0">
      <selection activeCell="I10" sqref="I10"/>
    </sheetView>
  </sheetViews>
  <sheetFormatPr defaultColWidth="9" defaultRowHeight="15.75" x14ac:dyDescent="0.25"/>
  <cols>
    <col min="1" max="1" width="2.375" style="50" customWidth="1"/>
    <col min="2" max="2" width="9" style="57"/>
    <col min="3" max="3" width="32.875" style="57" customWidth="1"/>
    <col min="4" max="4" width="18.625" style="57" bestFit="1" customWidth="1"/>
    <col min="5" max="5" width="10.125" style="57" customWidth="1"/>
    <col min="6" max="6" width="10" style="57" customWidth="1"/>
    <col min="7" max="8" width="9" style="57"/>
    <col min="9" max="9" width="9.75" style="57" customWidth="1"/>
    <col min="10" max="10" width="9" style="57"/>
    <col min="11" max="16384" width="9" style="50"/>
  </cols>
  <sheetData>
    <row r="1" spans="2:14" s="97" customFormat="1" ht="15" x14ac:dyDescent="0.2">
      <c r="B1" s="300" t="s">
        <v>324</v>
      </c>
      <c r="C1" s="300"/>
      <c r="D1" s="300"/>
      <c r="E1" s="300"/>
      <c r="F1" s="300"/>
      <c r="G1" s="300"/>
      <c r="H1" s="300"/>
      <c r="I1" s="300"/>
      <c r="J1" s="300"/>
    </row>
    <row r="2" spans="2:14" s="98" customFormat="1" ht="12.75" x14ac:dyDescent="0.2">
      <c r="B2" s="297" t="s">
        <v>328</v>
      </c>
      <c r="C2" s="297"/>
      <c r="D2" s="297"/>
      <c r="E2" s="297"/>
      <c r="F2" s="297"/>
      <c r="G2" s="297"/>
      <c r="H2" s="297"/>
      <c r="I2" s="297"/>
      <c r="J2" s="297"/>
    </row>
    <row r="3" spans="2:14" s="98" customFormat="1" ht="12.75" x14ac:dyDescent="0.2">
      <c r="B3" s="297"/>
      <c r="C3" s="297"/>
      <c r="D3" s="297"/>
      <c r="E3" s="297"/>
      <c r="F3" s="297"/>
      <c r="G3" s="297"/>
      <c r="H3" s="297"/>
      <c r="I3" s="297"/>
      <c r="J3" s="297"/>
    </row>
    <row r="4" spans="2:14" s="98" customFormat="1" ht="12.75" x14ac:dyDescent="0.2">
      <c r="B4" s="297"/>
      <c r="C4" s="297"/>
      <c r="D4" s="297"/>
      <c r="E4" s="297"/>
      <c r="F4" s="297"/>
      <c r="G4" s="297"/>
      <c r="H4" s="297"/>
      <c r="I4" s="297"/>
      <c r="J4" s="297"/>
    </row>
    <row r="5" spans="2:14" s="97" customFormat="1" ht="30.75" customHeight="1" x14ac:dyDescent="0.2">
      <c r="B5" s="298" t="s">
        <v>325</v>
      </c>
      <c r="C5" s="298"/>
      <c r="D5" s="298"/>
      <c r="E5" s="298"/>
      <c r="F5" s="298"/>
      <c r="G5" s="298"/>
      <c r="H5" s="298"/>
      <c r="I5" s="298"/>
      <c r="J5" s="298"/>
    </row>
    <row r="9" spans="2:14" ht="40.5" x14ac:dyDescent="0.25">
      <c r="B9" s="99"/>
      <c r="C9" s="99"/>
      <c r="D9" s="99"/>
      <c r="E9" s="99" t="s">
        <v>337</v>
      </c>
      <c r="F9" s="99" t="s">
        <v>338</v>
      </c>
      <c r="G9" s="99" t="s">
        <v>339</v>
      </c>
      <c r="H9" s="99" t="s">
        <v>340</v>
      </c>
      <c r="I9" s="99" t="s">
        <v>341</v>
      </c>
      <c r="J9" s="99" t="s">
        <v>125</v>
      </c>
      <c r="K9" s="55"/>
      <c r="L9" s="55"/>
      <c r="M9" s="55"/>
      <c r="N9" s="55"/>
    </row>
    <row r="10" spans="2:14" x14ac:dyDescent="0.25">
      <c r="B10" s="101" t="s">
        <v>92</v>
      </c>
      <c r="C10" s="102" t="s">
        <v>326</v>
      </c>
      <c r="D10" s="102" t="s">
        <v>342</v>
      </c>
      <c r="E10" s="102">
        <v>48</v>
      </c>
      <c r="F10" s="102">
        <v>747</v>
      </c>
      <c r="G10" s="102" t="s">
        <v>127</v>
      </c>
      <c r="H10" s="103">
        <v>2360</v>
      </c>
      <c r="I10" s="103">
        <v>3298767</v>
      </c>
      <c r="J10" s="102"/>
      <c r="K10" s="54"/>
    </row>
    <row r="11" spans="2:14" x14ac:dyDescent="0.25">
      <c r="B11" s="101" t="s">
        <v>92</v>
      </c>
      <c r="C11" s="102" t="s">
        <v>327</v>
      </c>
      <c r="D11" s="102" t="s">
        <v>343</v>
      </c>
      <c r="E11" s="102">
        <v>0</v>
      </c>
      <c r="F11" s="102">
        <v>4.1500000000000004</v>
      </c>
      <c r="G11" s="102">
        <v>1.7</v>
      </c>
      <c r="H11" s="104">
        <v>178.315</v>
      </c>
      <c r="I11" s="102" t="s">
        <v>127</v>
      </c>
      <c r="J11" s="102"/>
      <c r="K11" s="54"/>
    </row>
    <row r="12" spans="2:14" x14ac:dyDescent="0.25">
      <c r="B12" s="101" t="s">
        <v>92</v>
      </c>
      <c r="C12" s="102" t="s">
        <v>327</v>
      </c>
      <c r="D12" s="102" t="s">
        <v>344</v>
      </c>
      <c r="E12" s="102">
        <v>0</v>
      </c>
      <c r="F12" s="102">
        <v>2.1</v>
      </c>
      <c r="G12" s="102">
        <v>1.9</v>
      </c>
      <c r="H12" s="104">
        <v>207.98000000000002</v>
      </c>
      <c r="I12" s="102" t="s">
        <v>127</v>
      </c>
      <c r="J12" s="102"/>
      <c r="K12" s="54"/>
    </row>
    <row r="13" spans="2:14" x14ac:dyDescent="0.25">
      <c r="B13" s="101" t="s">
        <v>92</v>
      </c>
      <c r="C13" s="102" t="s">
        <v>327</v>
      </c>
      <c r="D13" s="102" t="s">
        <v>345</v>
      </c>
      <c r="E13" s="102">
        <v>0</v>
      </c>
      <c r="F13" s="102">
        <v>1.25</v>
      </c>
      <c r="G13" s="102" t="s">
        <v>127</v>
      </c>
      <c r="H13" s="104">
        <v>207.5</v>
      </c>
      <c r="I13" s="102" t="s">
        <v>127</v>
      </c>
      <c r="J13" s="102"/>
      <c r="K13" s="54"/>
    </row>
    <row r="14" spans="2:14" x14ac:dyDescent="0.25">
      <c r="B14" s="101" t="s">
        <v>92</v>
      </c>
      <c r="C14" s="102" t="s">
        <v>327</v>
      </c>
      <c r="D14" s="102" t="s">
        <v>346</v>
      </c>
      <c r="E14" s="102">
        <v>0.03</v>
      </c>
      <c r="F14" s="102">
        <v>1.1200000000000001</v>
      </c>
      <c r="G14" s="102" t="s">
        <v>127</v>
      </c>
      <c r="H14" s="104">
        <v>215</v>
      </c>
      <c r="I14" s="102" t="s">
        <v>127</v>
      </c>
      <c r="J14" s="102"/>
      <c r="K14" s="54"/>
    </row>
    <row r="15" spans="2:14" x14ac:dyDescent="0.25">
      <c r="B15" s="101" t="s">
        <v>92</v>
      </c>
      <c r="C15" s="102" t="s">
        <v>327</v>
      </c>
      <c r="D15" s="102" t="s">
        <v>347</v>
      </c>
      <c r="E15" s="102">
        <v>0.06</v>
      </c>
      <c r="F15" s="102">
        <v>1.05</v>
      </c>
      <c r="G15" s="102" t="s">
        <v>127</v>
      </c>
      <c r="H15" s="104">
        <v>222.5</v>
      </c>
      <c r="I15" s="102" t="s">
        <v>127</v>
      </c>
      <c r="J15" s="102"/>
      <c r="K15" s="54"/>
    </row>
    <row r="16" spans="2:14" x14ac:dyDescent="0.25">
      <c r="B16" s="101" t="s">
        <v>92</v>
      </c>
      <c r="C16" s="102" t="s">
        <v>327</v>
      </c>
      <c r="D16" s="102" t="s">
        <v>348</v>
      </c>
      <c r="E16" s="102">
        <v>0</v>
      </c>
      <c r="F16" s="102">
        <v>1.1200000000000001</v>
      </c>
      <c r="G16" s="102" t="s">
        <v>127</v>
      </c>
      <c r="H16" s="104">
        <v>230</v>
      </c>
      <c r="I16" s="102" t="s">
        <v>127</v>
      </c>
      <c r="J16" s="102"/>
      <c r="K16" s="54"/>
    </row>
    <row r="17" spans="2:14" x14ac:dyDescent="0.25">
      <c r="B17" s="101" t="s">
        <v>92</v>
      </c>
      <c r="C17" s="102" t="s">
        <v>327</v>
      </c>
      <c r="D17" s="102" t="s">
        <v>349</v>
      </c>
      <c r="E17" s="102" t="s">
        <v>127</v>
      </c>
      <c r="F17" s="102" t="s">
        <v>127</v>
      </c>
      <c r="G17" s="102" t="s">
        <v>127</v>
      </c>
      <c r="H17" s="102" t="s">
        <v>127</v>
      </c>
      <c r="I17" s="102" t="s">
        <v>127</v>
      </c>
      <c r="J17" s="102"/>
      <c r="K17" s="54"/>
    </row>
    <row r="18" spans="2:14" x14ac:dyDescent="0.25">
      <c r="B18" s="101" t="s">
        <v>92</v>
      </c>
      <c r="C18" s="102" t="s">
        <v>327</v>
      </c>
      <c r="D18" s="102" t="s">
        <v>350</v>
      </c>
      <c r="E18" s="102" t="s">
        <v>127</v>
      </c>
      <c r="F18" s="102" t="s">
        <v>127</v>
      </c>
      <c r="G18" s="102" t="s">
        <v>127</v>
      </c>
      <c r="H18" s="102" t="s">
        <v>127</v>
      </c>
      <c r="I18" s="102" t="s">
        <v>127</v>
      </c>
      <c r="J18" s="102"/>
      <c r="K18" s="54"/>
    </row>
    <row r="19" spans="2:14" x14ac:dyDescent="0.25">
      <c r="B19" s="101" t="s">
        <v>92</v>
      </c>
      <c r="C19" s="102" t="s">
        <v>327</v>
      </c>
      <c r="D19" s="102" t="s">
        <v>351</v>
      </c>
      <c r="E19" s="102" t="s">
        <v>127</v>
      </c>
      <c r="F19" s="102" t="s">
        <v>127</v>
      </c>
      <c r="G19" s="102" t="s">
        <v>127</v>
      </c>
      <c r="H19" s="102" t="s">
        <v>127</v>
      </c>
      <c r="I19" s="102" t="s">
        <v>127</v>
      </c>
      <c r="J19" s="102"/>
      <c r="K19" s="54"/>
    </row>
    <row r="20" spans="2:14" x14ac:dyDescent="0.25">
      <c r="B20" s="101" t="s">
        <v>92</v>
      </c>
      <c r="C20" s="102" t="s">
        <v>327</v>
      </c>
      <c r="D20" s="102" t="s">
        <v>352</v>
      </c>
      <c r="E20" s="102" t="s">
        <v>127</v>
      </c>
      <c r="F20" s="102" t="s">
        <v>127</v>
      </c>
      <c r="G20" s="102" t="s">
        <v>127</v>
      </c>
      <c r="H20" s="102" t="s">
        <v>127</v>
      </c>
      <c r="I20" s="102" t="s">
        <v>127</v>
      </c>
      <c r="J20" s="102"/>
      <c r="K20" s="54"/>
    </row>
    <row r="21" spans="2:14" x14ac:dyDescent="0.25">
      <c r="B21" s="101" t="s">
        <v>92</v>
      </c>
      <c r="C21" s="102" t="s">
        <v>327</v>
      </c>
      <c r="D21" s="102" t="s">
        <v>353</v>
      </c>
      <c r="E21" s="102" t="s">
        <v>127</v>
      </c>
      <c r="F21" s="102" t="s">
        <v>127</v>
      </c>
      <c r="G21" s="102" t="s">
        <v>127</v>
      </c>
      <c r="H21" s="102" t="s">
        <v>127</v>
      </c>
      <c r="I21" s="102" t="s">
        <v>127</v>
      </c>
      <c r="J21" s="102"/>
      <c r="K21" s="54"/>
      <c r="L21" s="54"/>
      <c r="M21" s="54"/>
      <c r="N21" s="54"/>
    </row>
    <row r="22" spans="2:14" x14ac:dyDescent="0.25">
      <c r="B22" s="101" t="s">
        <v>92</v>
      </c>
      <c r="C22" s="102" t="s">
        <v>327</v>
      </c>
      <c r="D22" s="102" t="s">
        <v>354</v>
      </c>
      <c r="E22" s="102" t="s">
        <v>127</v>
      </c>
      <c r="F22" s="102" t="s">
        <v>127</v>
      </c>
      <c r="G22" s="102" t="s">
        <v>127</v>
      </c>
      <c r="H22" s="102" t="s">
        <v>127</v>
      </c>
      <c r="I22" s="102" t="s">
        <v>127</v>
      </c>
      <c r="J22" s="102"/>
      <c r="K22" s="54"/>
      <c r="L22" s="54"/>
      <c r="M22" s="54"/>
      <c r="N22" s="54"/>
    </row>
    <row r="23" spans="2:14" x14ac:dyDescent="0.25">
      <c r="B23" s="101" t="s">
        <v>92</v>
      </c>
      <c r="C23" s="102" t="s">
        <v>327</v>
      </c>
      <c r="D23" s="102" t="s">
        <v>355</v>
      </c>
      <c r="E23" s="102" t="s">
        <v>127</v>
      </c>
      <c r="F23" s="102" t="s">
        <v>127</v>
      </c>
      <c r="G23" s="102" t="s">
        <v>127</v>
      </c>
      <c r="H23" s="102" t="s">
        <v>127</v>
      </c>
      <c r="I23" s="102" t="s">
        <v>127</v>
      </c>
      <c r="J23" s="102"/>
      <c r="K23" s="54"/>
      <c r="L23" s="54"/>
      <c r="M23" s="54"/>
      <c r="N23" s="54"/>
    </row>
    <row r="24" spans="2:14" x14ac:dyDescent="0.25">
      <c r="B24" s="101" t="s">
        <v>92</v>
      </c>
      <c r="C24" s="102" t="s">
        <v>327</v>
      </c>
      <c r="D24" s="102" t="s">
        <v>356</v>
      </c>
      <c r="E24" s="102" t="s">
        <v>127</v>
      </c>
      <c r="F24" s="102" t="s">
        <v>127</v>
      </c>
      <c r="G24" s="102" t="s">
        <v>127</v>
      </c>
      <c r="H24" s="102" t="s">
        <v>127</v>
      </c>
      <c r="I24" s="102" t="s">
        <v>127</v>
      </c>
      <c r="J24" s="102"/>
      <c r="K24" s="54"/>
      <c r="L24" s="54"/>
      <c r="M24" s="54"/>
      <c r="N24" s="54"/>
    </row>
    <row r="25" spans="2:14" x14ac:dyDescent="0.25">
      <c r="B25" s="101" t="s">
        <v>92</v>
      </c>
      <c r="C25" s="102" t="s">
        <v>327</v>
      </c>
      <c r="D25" s="102" t="s">
        <v>357</v>
      </c>
      <c r="E25" s="102" t="s">
        <v>127</v>
      </c>
      <c r="F25" s="102" t="s">
        <v>127</v>
      </c>
      <c r="G25" s="102" t="s">
        <v>127</v>
      </c>
      <c r="H25" s="102" t="s">
        <v>127</v>
      </c>
      <c r="I25" s="102" t="s">
        <v>127</v>
      </c>
      <c r="J25" s="102"/>
      <c r="K25" s="54"/>
      <c r="L25" s="54"/>
      <c r="M25" s="54"/>
      <c r="N25" s="54"/>
    </row>
    <row r="26" spans="2:14" x14ac:dyDescent="0.25">
      <c r="B26" s="102" t="s">
        <v>92</v>
      </c>
      <c r="C26" s="102" t="s">
        <v>358</v>
      </c>
      <c r="D26" s="102" t="s">
        <v>216</v>
      </c>
      <c r="E26" s="102" t="s">
        <v>127</v>
      </c>
      <c r="F26" s="102" t="s">
        <v>127</v>
      </c>
      <c r="G26" s="102" t="s">
        <v>127</v>
      </c>
      <c r="H26" s="102">
        <v>10.6</v>
      </c>
      <c r="I26" s="102" t="s">
        <v>127</v>
      </c>
      <c r="J26" s="102"/>
      <c r="K26" s="54"/>
      <c r="L26" s="54"/>
      <c r="M26" s="54"/>
      <c r="N26" s="54"/>
    </row>
    <row r="27" spans="2:14" x14ac:dyDescent="0.25">
      <c r="B27" s="178"/>
      <c r="C27" s="178"/>
      <c r="D27" s="178"/>
      <c r="E27" s="178"/>
      <c r="F27" s="178"/>
      <c r="G27" s="178"/>
      <c r="H27" s="178"/>
      <c r="I27" s="178"/>
      <c r="J27" s="178"/>
      <c r="K27" s="54"/>
      <c r="L27" s="54"/>
      <c r="M27" s="54"/>
      <c r="N27" s="54"/>
    </row>
    <row r="28" spans="2:14" ht="38.25" customHeight="1" x14ac:dyDescent="0.25">
      <c r="B28" s="301" t="s">
        <v>380</v>
      </c>
      <c r="C28" s="301"/>
      <c r="D28" s="301"/>
      <c r="E28" s="301"/>
      <c r="F28" s="301"/>
      <c r="G28" s="301"/>
      <c r="H28" s="301"/>
      <c r="I28" s="301"/>
      <c r="J28" s="301"/>
      <c r="K28" s="54"/>
      <c r="L28" s="54"/>
      <c r="M28" s="54"/>
      <c r="N28" s="54"/>
    </row>
    <row r="29" spans="2:14" x14ac:dyDescent="0.25">
      <c r="B29" s="57" t="s">
        <v>381</v>
      </c>
      <c r="C29" s="178"/>
      <c r="D29" s="178"/>
      <c r="E29" s="178"/>
      <c r="F29" s="178"/>
      <c r="G29" s="178"/>
      <c r="H29" s="178"/>
      <c r="I29" s="178"/>
      <c r="J29" s="178"/>
      <c r="K29" s="54"/>
      <c r="L29" s="54"/>
      <c r="M29" s="54"/>
      <c r="N29" s="54"/>
    </row>
    <row r="30" spans="2:14" x14ac:dyDescent="0.25">
      <c r="B30" s="57" t="s">
        <v>382</v>
      </c>
      <c r="C30" s="178"/>
      <c r="D30" s="178"/>
      <c r="E30" s="178"/>
      <c r="F30" s="178"/>
      <c r="G30" s="178"/>
      <c r="H30" s="178"/>
      <c r="I30" s="178"/>
      <c r="J30" s="178"/>
      <c r="K30" s="54"/>
      <c r="L30" s="54"/>
      <c r="M30" s="54"/>
      <c r="N30" s="54"/>
    </row>
    <row r="31" spans="2:14" x14ac:dyDescent="0.25">
      <c r="B31" s="57" t="s">
        <v>383</v>
      </c>
      <c r="K31" s="54"/>
      <c r="L31" s="54"/>
      <c r="M31" s="54"/>
      <c r="N31" s="54"/>
    </row>
    <row r="32" spans="2:14" ht="27" customHeight="1" x14ac:dyDescent="0.25">
      <c r="B32" s="299" t="s">
        <v>384</v>
      </c>
      <c r="C32" s="299"/>
      <c r="D32" s="299"/>
      <c r="E32" s="299"/>
      <c r="F32" s="299"/>
      <c r="G32" s="299"/>
      <c r="H32" s="299"/>
      <c r="I32" s="299"/>
      <c r="J32" s="299"/>
      <c r="K32" s="54"/>
      <c r="L32" s="54"/>
      <c r="M32" s="54"/>
      <c r="N32" s="54"/>
    </row>
    <row r="33" spans="2:14" x14ac:dyDescent="0.25">
      <c r="B33" s="57" t="s">
        <v>385</v>
      </c>
      <c r="K33" s="54"/>
      <c r="L33" s="54"/>
      <c r="M33" s="54"/>
      <c r="N33" s="54"/>
    </row>
    <row r="34" spans="2:14" x14ac:dyDescent="0.25">
      <c r="C34" s="178"/>
      <c r="K34" s="54"/>
      <c r="L34" s="54"/>
      <c r="M34" s="54"/>
      <c r="N34" s="54"/>
    </row>
    <row r="35" spans="2:14" x14ac:dyDescent="0.25">
      <c r="K35" s="54"/>
      <c r="L35" s="54"/>
      <c r="M35" s="54"/>
      <c r="N35" s="54"/>
    </row>
    <row r="36" spans="2:14" x14ac:dyDescent="0.25">
      <c r="K36" s="54"/>
      <c r="L36" s="54"/>
      <c r="M36" s="54"/>
      <c r="N36" s="54"/>
    </row>
    <row r="37" spans="2:14" x14ac:dyDescent="0.25">
      <c r="K37" s="54"/>
      <c r="L37" s="54"/>
      <c r="M37" s="54"/>
      <c r="N37" s="54"/>
    </row>
    <row r="38" spans="2:14" x14ac:dyDescent="0.25">
      <c r="K38" s="54"/>
      <c r="L38" s="54"/>
      <c r="M38" s="54"/>
      <c r="N38" s="54"/>
    </row>
    <row r="39" spans="2:14" x14ac:dyDescent="0.25">
      <c r="K39" s="54"/>
      <c r="L39" s="54"/>
      <c r="M39" s="54"/>
      <c r="N39" s="54"/>
    </row>
    <row r="40" spans="2:14" x14ac:dyDescent="0.25">
      <c r="K40" s="54"/>
      <c r="L40" s="54"/>
      <c r="M40" s="54"/>
      <c r="N40" s="54"/>
    </row>
    <row r="41" spans="2:14" x14ac:dyDescent="0.25">
      <c r="K41" s="54"/>
      <c r="L41" s="54"/>
      <c r="M41" s="54"/>
      <c r="N41" s="54"/>
    </row>
    <row r="42" spans="2:14" x14ac:dyDescent="0.25">
      <c r="K42" s="54"/>
      <c r="L42" s="54"/>
      <c r="M42" s="54"/>
      <c r="N42" s="54"/>
    </row>
    <row r="43" spans="2:14" x14ac:dyDescent="0.25">
      <c r="K43" s="54"/>
      <c r="L43" s="54"/>
      <c r="M43" s="54"/>
      <c r="N43" s="54"/>
    </row>
    <row r="44" spans="2:14" x14ac:dyDescent="0.25">
      <c r="K44" s="54"/>
      <c r="L44" s="54"/>
      <c r="M44" s="54"/>
      <c r="N44" s="54"/>
    </row>
    <row r="45" spans="2:14" x14ac:dyDescent="0.25">
      <c r="K45" s="54"/>
      <c r="L45" s="54"/>
      <c r="M45" s="54"/>
      <c r="N45" s="54"/>
    </row>
    <row r="46" spans="2:14" x14ac:dyDescent="0.25">
      <c r="K46" s="54"/>
      <c r="L46" s="54"/>
      <c r="M46" s="54"/>
      <c r="N46" s="54"/>
    </row>
    <row r="47" spans="2:14" x14ac:dyDescent="0.25">
      <c r="K47" s="54"/>
      <c r="L47" s="54"/>
      <c r="M47" s="54"/>
      <c r="N47" s="54"/>
    </row>
    <row r="48" spans="2:14" x14ac:dyDescent="0.25">
      <c r="K48" s="54"/>
      <c r="L48" s="54"/>
      <c r="M48" s="54"/>
      <c r="N48" s="54"/>
    </row>
    <row r="49" spans="11:14" x14ac:dyDescent="0.25">
      <c r="K49" s="54"/>
      <c r="L49" s="54"/>
      <c r="M49" s="54"/>
      <c r="N49" s="54"/>
    </row>
    <row r="50" spans="11:14" x14ac:dyDescent="0.25">
      <c r="K50" s="54"/>
      <c r="L50" s="54"/>
      <c r="M50" s="54"/>
      <c r="N50" s="54"/>
    </row>
    <row r="51" spans="11:14" x14ac:dyDescent="0.25">
      <c r="K51" s="54"/>
      <c r="L51" s="54"/>
      <c r="M51" s="54"/>
      <c r="N51" s="54"/>
    </row>
    <row r="52" spans="11:14" x14ac:dyDescent="0.25">
      <c r="K52" s="54"/>
      <c r="L52" s="54"/>
      <c r="M52" s="54"/>
      <c r="N52" s="54"/>
    </row>
    <row r="53" spans="11:14" x14ac:dyDescent="0.25">
      <c r="K53" s="54"/>
      <c r="L53" s="54"/>
      <c r="M53" s="54"/>
      <c r="N53" s="54"/>
    </row>
    <row r="54" spans="11:14" x14ac:dyDescent="0.25">
      <c r="K54" s="54"/>
      <c r="L54" s="54"/>
      <c r="M54" s="54"/>
      <c r="N54" s="54"/>
    </row>
    <row r="55" spans="11:14" x14ac:dyDescent="0.25">
      <c r="K55" s="54"/>
      <c r="L55" s="54"/>
      <c r="M55" s="54"/>
      <c r="N55" s="54"/>
    </row>
    <row r="56" spans="11:14" x14ac:dyDescent="0.25">
      <c r="K56" s="54"/>
      <c r="L56" s="54"/>
      <c r="M56" s="54"/>
      <c r="N56" s="54"/>
    </row>
    <row r="57" spans="11:14" x14ac:dyDescent="0.25">
      <c r="K57" s="54"/>
      <c r="L57" s="54"/>
      <c r="M57" s="54"/>
      <c r="N57" s="54"/>
    </row>
    <row r="58" spans="11:14" x14ac:dyDescent="0.25">
      <c r="K58" s="54"/>
      <c r="L58" s="54"/>
      <c r="M58" s="54"/>
      <c r="N58" s="54"/>
    </row>
    <row r="59" spans="11:14" x14ac:dyDescent="0.25">
      <c r="K59" s="54"/>
      <c r="L59" s="54"/>
      <c r="M59" s="54"/>
      <c r="N59" s="54"/>
    </row>
    <row r="60" spans="11:14" x14ac:dyDescent="0.25">
      <c r="K60" s="54"/>
      <c r="L60" s="54"/>
      <c r="M60" s="54"/>
      <c r="N60" s="54"/>
    </row>
    <row r="61" spans="11:14" x14ac:dyDescent="0.25">
      <c r="K61" s="54"/>
      <c r="L61" s="54"/>
      <c r="M61" s="54"/>
      <c r="N61" s="54"/>
    </row>
    <row r="62" spans="11:14" x14ac:dyDescent="0.25">
      <c r="K62" s="54"/>
      <c r="L62" s="54"/>
      <c r="M62" s="54"/>
      <c r="N62" s="54"/>
    </row>
    <row r="63" spans="11:14" x14ac:dyDescent="0.25">
      <c r="K63" s="54"/>
      <c r="L63" s="54"/>
      <c r="M63" s="54"/>
      <c r="N63" s="54"/>
    </row>
    <row r="64" spans="11:14" x14ac:dyDescent="0.25">
      <c r="K64" s="54"/>
      <c r="L64" s="54"/>
      <c r="M64" s="54"/>
      <c r="N64" s="54"/>
    </row>
    <row r="65" spans="11:14" x14ac:dyDescent="0.25">
      <c r="K65" s="54"/>
      <c r="L65" s="54"/>
      <c r="M65" s="54"/>
      <c r="N65" s="54"/>
    </row>
    <row r="66" spans="11:14" x14ac:dyDescent="0.25">
      <c r="K66" s="54"/>
      <c r="L66" s="54"/>
      <c r="M66" s="54"/>
      <c r="N66" s="54"/>
    </row>
    <row r="67" spans="11:14" x14ac:dyDescent="0.25">
      <c r="K67" s="54"/>
      <c r="L67" s="54"/>
      <c r="M67" s="54"/>
      <c r="N67" s="54"/>
    </row>
    <row r="68" spans="11:14" x14ac:dyDescent="0.25">
      <c r="K68" s="54"/>
      <c r="L68" s="54"/>
      <c r="M68" s="54"/>
      <c r="N68" s="54"/>
    </row>
    <row r="69" spans="11:14" x14ac:dyDescent="0.25">
      <c r="K69" s="54"/>
      <c r="L69" s="54"/>
      <c r="M69" s="54"/>
      <c r="N69" s="54"/>
    </row>
    <row r="70" spans="11:14" x14ac:dyDescent="0.25">
      <c r="K70" s="54"/>
      <c r="L70" s="54"/>
      <c r="M70" s="54"/>
      <c r="N70" s="54"/>
    </row>
    <row r="71" spans="11:14" x14ac:dyDescent="0.25">
      <c r="K71" s="54"/>
      <c r="L71" s="54"/>
      <c r="M71" s="54"/>
      <c r="N71" s="54"/>
    </row>
    <row r="72" spans="11:14" x14ac:dyDescent="0.25">
      <c r="K72" s="54"/>
      <c r="L72" s="54"/>
      <c r="M72" s="54"/>
      <c r="N72" s="54"/>
    </row>
    <row r="73" spans="11:14" x14ac:dyDescent="0.25">
      <c r="K73" s="54"/>
      <c r="L73" s="54"/>
      <c r="M73" s="54"/>
      <c r="N73" s="54"/>
    </row>
    <row r="74" spans="11:14" x14ac:dyDescent="0.25">
      <c r="K74" s="54"/>
      <c r="L74" s="54"/>
      <c r="M74" s="54"/>
      <c r="N74" s="54"/>
    </row>
    <row r="75" spans="11:14" x14ac:dyDescent="0.25">
      <c r="K75" s="54"/>
      <c r="L75" s="54"/>
      <c r="M75" s="54"/>
      <c r="N75" s="54"/>
    </row>
    <row r="76" spans="11:14" x14ac:dyDescent="0.25">
      <c r="K76" s="54"/>
      <c r="L76" s="54"/>
      <c r="M76" s="54"/>
      <c r="N76" s="54"/>
    </row>
    <row r="77" spans="11:14" x14ac:dyDescent="0.25">
      <c r="K77" s="54"/>
      <c r="L77" s="54"/>
      <c r="M77" s="54"/>
      <c r="N77" s="54"/>
    </row>
    <row r="78" spans="11:14" x14ac:dyDescent="0.25">
      <c r="K78" s="54"/>
      <c r="L78" s="54"/>
      <c r="M78" s="54"/>
      <c r="N78" s="54"/>
    </row>
    <row r="79" spans="11:14" x14ac:dyDescent="0.25">
      <c r="K79" s="54"/>
      <c r="L79" s="54"/>
      <c r="M79" s="54"/>
      <c r="N79" s="54"/>
    </row>
    <row r="80" spans="11:14" x14ac:dyDescent="0.25">
      <c r="K80" s="54"/>
      <c r="L80" s="54"/>
      <c r="M80" s="54"/>
      <c r="N80" s="54"/>
    </row>
    <row r="81" spans="11:14" x14ac:dyDescent="0.25">
      <c r="K81" s="54"/>
      <c r="L81" s="54"/>
      <c r="M81" s="54"/>
      <c r="N81" s="54"/>
    </row>
    <row r="82" spans="11:14" x14ac:dyDescent="0.25">
      <c r="K82" s="54"/>
      <c r="L82" s="54"/>
      <c r="M82" s="54"/>
      <c r="N82" s="54"/>
    </row>
    <row r="83" spans="11:14" x14ac:dyDescent="0.25">
      <c r="K83" s="54"/>
      <c r="L83" s="54"/>
      <c r="M83" s="54"/>
      <c r="N83" s="54"/>
    </row>
    <row r="84" spans="11:14" x14ac:dyDescent="0.25">
      <c r="K84" s="54"/>
      <c r="L84" s="54"/>
      <c r="M84" s="54"/>
      <c r="N84" s="54"/>
    </row>
    <row r="85" spans="11:14" x14ac:dyDescent="0.25">
      <c r="K85" s="54"/>
      <c r="L85" s="54"/>
      <c r="M85" s="54"/>
      <c r="N85" s="54"/>
    </row>
    <row r="86" spans="11:14" x14ac:dyDescent="0.25">
      <c r="K86" s="54"/>
      <c r="L86" s="54"/>
      <c r="M86" s="54"/>
      <c r="N86" s="54"/>
    </row>
    <row r="87" spans="11:14" x14ac:dyDescent="0.25">
      <c r="K87" s="54"/>
      <c r="L87" s="54"/>
      <c r="M87" s="54"/>
      <c r="N87" s="54"/>
    </row>
    <row r="88" spans="11:14" x14ac:dyDescent="0.25">
      <c r="K88" s="54"/>
      <c r="L88" s="54"/>
      <c r="M88" s="54"/>
      <c r="N88" s="54"/>
    </row>
    <row r="89" spans="11:14" x14ac:dyDescent="0.25">
      <c r="K89" s="54"/>
      <c r="L89" s="54"/>
      <c r="M89" s="54"/>
      <c r="N89" s="54"/>
    </row>
    <row r="90" spans="11:14" x14ac:dyDescent="0.25">
      <c r="K90" s="54"/>
      <c r="L90" s="54"/>
      <c r="M90" s="54"/>
      <c r="N90" s="54"/>
    </row>
    <row r="91" spans="11:14" x14ac:dyDescent="0.25">
      <c r="K91" s="54"/>
      <c r="L91" s="54"/>
      <c r="M91" s="54"/>
      <c r="N91" s="54"/>
    </row>
    <row r="92" spans="11:14" x14ac:dyDescent="0.25">
      <c r="K92" s="54"/>
      <c r="L92" s="54"/>
      <c r="M92" s="54"/>
      <c r="N92" s="54"/>
    </row>
    <row r="93" spans="11:14" x14ac:dyDescent="0.25">
      <c r="K93" s="54"/>
      <c r="L93" s="54"/>
      <c r="M93" s="54"/>
      <c r="N93" s="54"/>
    </row>
    <row r="94" spans="11:14" x14ac:dyDescent="0.25">
      <c r="K94" s="54"/>
      <c r="L94" s="54"/>
      <c r="M94" s="54"/>
      <c r="N94" s="54"/>
    </row>
    <row r="95" spans="11:14" x14ac:dyDescent="0.25">
      <c r="K95" s="54"/>
      <c r="L95" s="54"/>
      <c r="M95" s="54"/>
      <c r="N95" s="54"/>
    </row>
    <row r="96" spans="11:14" x14ac:dyDescent="0.25">
      <c r="K96" s="54"/>
      <c r="L96" s="54"/>
      <c r="M96" s="54"/>
      <c r="N96" s="54"/>
    </row>
    <row r="97" spans="11:14" x14ac:dyDescent="0.25">
      <c r="K97" s="54"/>
      <c r="L97" s="54"/>
      <c r="M97" s="54"/>
      <c r="N97" s="54"/>
    </row>
    <row r="98" spans="11:14" x14ac:dyDescent="0.25">
      <c r="K98" s="54"/>
      <c r="L98" s="54"/>
      <c r="M98" s="54"/>
      <c r="N98" s="54"/>
    </row>
    <row r="99" spans="11:14" x14ac:dyDescent="0.25">
      <c r="K99" s="54"/>
      <c r="L99" s="54"/>
      <c r="M99" s="54"/>
      <c r="N99" s="54"/>
    </row>
    <row r="100" spans="11:14" x14ac:dyDescent="0.25">
      <c r="K100" s="54"/>
      <c r="L100" s="54"/>
      <c r="M100" s="54"/>
      <c r="N100" s="54"/>
    </row>
    <row r="101" spans="11:14" x14ac:dyDescent="0.25">
      <c r="K101" s="54"/>
      <c r="L101" s="54"/>
      <c r="M101" s="54"/>
      <c r="N101" s="54"/>
    </row>
    <row r="102" spans="11:14" x14ac:dyDescent="0.25">
      <c r="K102" s="54"/>
      <c r="L102" s="54"/>
      <c r="M102" s="54"/>
      <c r="N102" s="54"/>
    </row>
    <row r="103" spans="11:14" x14ac:dyDescent="0.25">
      <c r="K103" s="54"/>
      <c r="L103" s="54"/>
      <c r="M103" s="54"/>
      <c r="N103" s="54"/>
    </row>
    <row r="104" spans="11:14" x14ac:dyDescent="0.25">
      <c r="K104" s="54"/>
      <c r="L104" s="54"/>
      <c r="M104" s="54"/>
      <c r="N104" s="54"/>
    </row>
    <row r="105" spans="11:14" x14ac:dyDescent="0.25">
      <c r="K105" s="54"/>
      <c r="L105" s="54"/>
      <c r="M105" s="54"/>
      <c r="N105" s="54"/>
    </row>
    <row r="106" spans="11:14" x14ac:dyDescent="0.25">
      <c r="K106" s="54"/>
      <c r="L106" s="54"/>
      <c r="M106" s="54"/>
      <c r="N106" s="54"/>
    </row>
    <row r="107" spans="11:14" x14ac:dyDescent="0.25">
      <c r="K107" s="54"/>
      <c r="L107" s="54"/>
      <c r="M107" s="54"/>
      <c r="N107" s="54"/>
    </row>
    <row r="108" spans="11:14" x14ac:dyDescent="0.25">
      <c r="K108" s="54"/>
      <c r="L108" s="54"/>
      <c r="M108" s="54"/>
      <c r="N108" s="54"/>
    </row>
    <row r="109" spans="11:14" x14ac:dyDescent="0.25">
      <c r="K109" s="54"/>
      <c r="L109" s="54"/>
      <c r="M109" s="54"/>
      <c r="N109" s="54"/>
    </row>
    <row r="110" spans="11:14" x14ac:dyDescent="0.25">
      <c r="K110" s="54"/>
      <c r="L110" s="54"/>
      <c r="M110" s="54"/>
      <c r="N110" s="54"/>
    </row>
    <row r="111" spans="11:14" x14ac:dyDescent="0.25">
      <c r="K111" s="54"/>
      <c r="L111" s="54"/>
      <c r="M111" s="54"/>
      <c r="N111" s="54"/>
    </row>
    <row r="112" spans="11:14" x14ac:dyDescent="0.25">
      <c r="K112" s="54"/>
      <c r="L112" s="54"/>
      <c r="M112" s="54"/>
      <c r="N112" s="54"/>
    </row>
    <row r="113" spans="11:14" x14ac:dyDescent="0.25">
      <c r="K113" s="54"/>
      <c r="L113" s="54"/>
      <c r="M113" s="54"/>
      <c r="N113" s="54"/>
    </row>
    <row r="114" spans="11:14" x14ac:dyDescent="0.25">
      <c r="K114" s="54"/>
      <c r="L114" s="54"/>
      <c r="M114" s="54"/>
      <c r="N114" s="54"/>
    </row>
    <row r="115" spans="11:14" x14ac:dyDescent="0.25">
      <c r="K115" s="54"/>
      <c r="L115" s="54"/>
      <c r="M115" s="54"/>
      <c r="N115" s="54"/>
    </row>
    <row r="116" spans="11:14" x14ac:dyDescent="0.25">
      <c r="K116" s="54"/>
      <c r="L116" s="54"/>
      <c r="M116" s="54"/>
      <c r="N116" s="54"/>
    </row>
    <row r="117" spans="11:14" x14ac:dyDescent="0.25">
      <c r="K117" s="54"/>
      <c r="L117" s="54"/>
      <c r="M117" s="54"/>
      <c r="N117" s="54"/>
    </row>
    <row r="118" spans="11:14" x14ac:dyDescent="0.25">
      <c r="K118" s="54"/>
      <c r="L118" s="54"/>
      <c r="M118" s="54"/>
      <c r="N118" s="54"/>
    </row>
    <row r="119" spans="11:14" x14ac:dyDescent="0.25">
      <c r="K119" s="54"/>
      <c r="L119" s="54"/>
      <c r="M119" s="54"/>
      <c r="N119" s="54"/>
    </row>
    <row r="120" spans="11:14" x14ac:dyDescent="0.25">
      <c r="K120" s="54"/>
      <c r="L120" s="54"/>
      <c r="M120" s="54"/>
      <c r="N120" s="54"/>
    </row>
    <row r="121" spans="11:14" x14ac:dyDescent="0.25">
      <c r="K121" s="54"/>
      <c r="L121" s="54"/>
      <c r="M121" s="54"/>
      <c r="N121" s="54"/>
    </row>
    <row r="122" spans="11:14" x14ac:dyDescent="0.25">
      <c r="K122" s="54"/>
      <c r="L122" s="54"/>
      <c r="M122" s="54"/>
      <c r="N122" s="54"/>
    </row>
    <row r="123" spans="11:14" x14ac:dyDescent="0.25">
      <c r="K123" s="54"/>
      <c r="L123" s="54"/>
      <c r="M123" s="54"/>
      <c r="N123" s="54"/>
    </row>
    <row r="124" spans="11:14" x14ac:dyDescent="0.25">
      <c r="K124" s="54"/>
      <c r="L124" s="54"/>
      <c r="M124" s="54"/>
      <c r="N124" s="54"/>
    </row>
    <row r="125" spans="11:14" x14ac:dyDescent="0.25">
      <c r="K125" s="54"/>
      <c r="L125" s="54"/>
      <c r="M125" s="54"/>
      <c r="N125" s="54"/>
    </row>
    <row r="126" spans="11:14" x14ac:dyDescent="0.25">
      <c r="K126" s="54"/>
      <c r="L126" s="54"/>
      <c r="M126" s="54"/>
      <c r="N126" s="54"/>
    </row>
    <row r="127" spans="11:14" x14ac:dyDescent="0.25">
      <c r="K127" s="54"/>
      <c r="L127" s="54"/>
      <c r="M127" s="54"/>
      <c r="N127" s="54"/>
    </row>
    <row r="128" spans="11:14" x14ac:dyDescent="0.25">
      <c r="K128" s="54"/>
      <c r="L128" s="54"/>
      <c r="M128" s="54"/>
      <c r="N128" s="54"/>
    </row>
    <row r="129" spans="11:14" x14ac:dyDescent="0.25">
      <c r="K129" s="54"/>
      <c r="L129" s="54"/>
      <c r="M129" s="54"/>
      <c r="N129" s="54"/>
    </row>
    <row r="130" spans="11:14" x14ac:dyDescent="0.25">
      <c r="K130" s="54"/>
      <c r="L130" s="54"/>
      <c r="M130" s="54"/>
      <c r="N130" s="54"/>
    </row>
    <row r="131" spans="11:14" x14ac:dyDescent="0.25">
      <c r="K131" s="54"/>
      <c r="L131" s="54"/>
      <c r="M131" s="54"/>
      <c r="N131" s="54"/>
    </row>
    <row r="132" spans="11:14" x14ac:dyDescent="0.25">
      <c r="K132" s="54"/>
      <c r="L132" s="54"/>
      <c r="M132" s="54"/>
      <c r="N132" s="54"/>
    </row>
    <row r="133" spans="11:14" x14ac:dyDescent="0.25">
      <c r="K133" s="54"/>
      <c r="L133" s="54"/>
      <c r="M133" s="54"/>
      <c r="N133" s="54"/>
    </row>
    <row r="134" spans="11:14" x14ac:dyDescent="0.25">
      <c r="K134" s="54"/>
      <c r="L134" s="54"/>
      <c r="M134" s="54"/>
      <c r="N134" s="54"/>
    </row>
    <row r="135" spans="11:14" x14ac:dyDescent="0.25">
      <c r="K135" s="54"/>
      <c r="L135" s="54"/>
      <c r="M135" s="54"/>
      <c r="N135" s="54"/>
    </row>
    <row r="136" spans="11:14" x14ac:dyDescent="0.25">
      <c r="K136" s="54"/>
      <c r="L136" s="54"/>
      <c r="M136" s="54"/>
      <c r="N136" s="54"/>
    </row>
    <row r="137" spans="11:14" x14ac:dyDescent="0.25">
      <c r="K137" s="54"/>
      <c r="L137" s="54"/>
      <c r="M137" s="54"/>
      <c r="N137" s="54"/>
    </row>
    <row r="138" spans="11:14" x14ac:dyDescent="0.25">
      <c r="K138" s="54"/>
      <c r="L138" s="54"/>
      <c r="M138" s="54"/>
      <c r="N138" s="54"/>
    </row>
    <row r="139" spans="11:14" x14ac:dyDescent="0.25">
      <c r="K139" s="54"/>
      <c r="L139" s="54"/>
      <c r="M139" s="54"/>
      <c r="N139" s="54"/>
    </row>
    <row r="140" spans="11:14" x14ac:dyDescent="0.25">
      <c r="K140" s="54"/>
      <c r="L140" s="54"/>
      <c r="M140" s="54"/>
      <c r="N140" s="54"/>
    </row>
    <row r="141" spans="11:14" x14ac:dyDescent="0.25">
      <c r="K141" s="54"/>
      <c r="L141" s="54"/>
      <c r="M141" s="54"/>
      <c r="N141" s="54"/>
    </row>
    <row r="142" spans="11:14" x14ac:dyDescent="0.25">
      <c r="K142" s="54"/>
      <c r="L142" s="54"/>
      <c r="M142" s="54"/>
      <c r="N142" s="54"/>
    </row>
    <row r="143" spans="11:14" x14ac:dyDescent="0.25">
      <c r="K143" s="54"/>
      <c r="L143" s="54"/>
      <c r="M143" s="54"/>
      <c r="N143" s="54"/>
    </row>
    <row r="144" spans="11:14" x14ac:dyDescent="0.25">
      <c r="K144" s="54"/>
      <c r="L144" s="54"/>
      <c r="M144" s="54"/>
      <c r="N144" s="54"/>
    </row>
    <row r="145" spans="11:14" x14ac:dyDescent="0.25">
      <c r="K145" s="54"/>
      <c r="L145" s="54"/>
      <c r="M145" s="54"/>
      <c r="N145" s="54"/>
    </row>
    <row r="146" spans="11:14" x14ac:dyDescent="0.25">
      <c r="K146" s="54"/>
      <c r="L146" s="54"/>
      <c r="M146" s="54"/>
      <c r="N146" s="54"/>
    </row>
    <row r="147" spans="11:14" x14ac:dyDescent="0.25">
      <c r="K147" s="54"/>
      <c r="L147" s="54"/>
      <c r="M147" s="54"/>
      <c r="N147" s="54"/>
    </row>
    <row r="148" spans="11:14" x14ac:dyDescent="0.25">
      <c r="K148" s="54"/>
      <c r="L148" s="54"/>
      <c r="M148" s="54"/>
      <c r="N148" s="54"/>
    </row>
    <row r="149" spans="11:14" x14ac:dyDescent="0.25">
      <c r="K149" s="54"/>
      <c r="L149" s="54"/>
      <c r="M149" s="54"/>
      <c r="N149" s="54"/>
    </row>
    <row r="150" spans="11:14" x14ac:dyDescent="0.25">
      <c r="K150" s="54"/>
      <c r="L150" s="54"/>
      <c r="M150" s="54"/>
      <c r="N150" s="54"/>
    </row>
    <row r="151" spans="11:14" x14ac:dyDescent="0.25">
      <c r="K151" s="54"/>
      <c r="L151" s="54"/>
      <c r="M151" s="54"/>
      <c r="N151" s="54"/>
    </row>
    <row r="152" spans="11:14" x14ac:dyDescent="0.25">
      <c r="K152" s="54"/>
      <c r="L152" s="54"/>
      <c r="M152" s="54"/>
      <c r="N152" s="54"/>
    </row>
    <row r="153" spans="11:14" x14ac:dyDescent="0.25">
      <c r="K153" s="54"/>
      <c r="L153" s="54"/>
      <c r="M153" s="54"/>
      <c r="N153" s="54"/>
    </row>
    <row r="154" spans="11:14" x14ac:dyDescent="0.25">
      <c r="K154" s="54"/>
      <c r="L154" s="54"/>
      <c r="M154" s="54"/>
      <c r="N154" s="54"/>
    </row>
    <row r="155" spans="11:14" x14ac:dyDescent="0.25">
      <c r="K155" s="54"/>
      <c r="L155" s="54"/>
      <c r="M155" s="54"/>
      <c r="N155" s="54"/>
    </row>
    <row r="156" spans="11:14" x14ac:dyDescent="0.25">
      <c r="K156" s="54"/>
      <c r="L156" s="54"/>
      <c r="M156" s="54"/>
      <c r="N156" s="54"/>
    </row>
    <row r="157" spans="11:14" x14ac:dyDescent="0.25">
      <c r="K157" s="54"/>
      <c r="L157" s="54"/>
      <c r="M157" s="54"/>
      <c r="N157" s="54"/>
    </row>
    <row r="158" spans="11:14" x14ac:dyDescent="0.25">
      <c r="K158" s="54"/>
      <c r="L158" s="54"/>
      <c r="M158" s="54"/>
      <c r="N158" s="54"/>
    </row>
    <row r="159" spans="11:14" x14ac:dyDescent="0.25">
      <c r="K159" s="54"/>
      <c r="L159" s="54"/>
      <c r="M159" s="54"/>
      <c r="N159" s="54"/>
    </row>
    <row r="160" spans="11:14" x14ac:dyDescent="0.25">
      <c r="K160" s="54"/>
      <c r="L160" s="54"/>
      <c r="M160" s="54"/>
      <c r="N160" s="54"/>
    </row>
    <row r="161" spans="11:14" x14ac:dyDescent="0.25">
      <c r="K161" s="54"/>
      <c r="L161" s="54"/>
      <c r="M161" s="54"/>
      <c r="N161" s="54"/>
    </row>
    <row r="162" spans="11:14" x14ac:dyDescent="0.25">
      <c r="K162" s="54"/>
      <c r="L162" s="54"/>
      <c r="M162" s="54"/>
      <c r="N162" s="54"/>
    </row>
    <row r="163" spans="11:14" x14ac:dyDescent="0.25">
      <c r="K163" s="54"/>
      <c r="L163" s="54"/>
      <c r="M163" s="54"/>
      <c r="N163" s="54"/>
    </row>
    <row r="164" spans="11:14" x14ac:dyDescent="0.25">
      <c r="K164" s="54"/>
      <c r="L164" s="54"/>
      <c r="M164" s="54"/>
      <c r="N164" s="54"/>
    </row>
    <row r="165" spans="11:14" x14ac:dyDescent="0.25">
      <c r="K165" s="54"/>
      <c r="L165" s="54"/>
      <c r="M165" s="54"/>
      <c r="N165" s="54"/>
    </row>
    <row r="166" spans="11:14" x14ac:dyDescent="0.25">
      <c r="K166" s="54"/>
      <c r="L166" s="54"/>
      <c r="M166" s="54"/>
      <c r="N166" s="54"/>
    </row>
    <row r="167" spans="11:14" x14ac:dyDescent="0.25">
      <c r="K167" s="54"/>
      <c r="L167" s="54"/>
      <c r="M167" s="54"/>
      <c r="N167" s="54"/>
    </row>
    <row r="168" spans="11:14" x14ac:dyDescent="0.25">
      <c r="K168" s="54"/>
      <c r="L168" s="54"/>
      <c r="M168" s="54"/>
      <c r="N168" s="54"/>
    </row>
    <row r="169" spans="11:14" x14ac:dyDescent="0.25">
      <c r="K169" s="54"/>
      <c r="L169" s="54"/>
      <c r="M169" s="54"/>
      <c r="N169" s="54"/>
    </row>
    <row r="170" spans="11:14" x14ac:dyDescent="0.25">
      <c r="K170" s="54"/>
      <c r="L170" s="54"/>
      <c r="M170" s="54"/>
      <c r="N170" s="54"/>
    </row>
    <row r="171" spans="11:14" x14ac:dyDescent="0.25">
      <c r="K171" s="54"/>
      <c r="L171" s="54"/>
      <c r="M171" s="54"/>
      <c r="N171" s="54"/>
    </row>
    <row r="172" spans="11:14" x14ac:dyDescent="0.25">
      <c r="K172" s="54"/>
      <c r="L172" s="54"/>
      <c r="M172" s="54"/>
      <c r="N172" s="54"/>
    </row>
    <row r="173" spans="11:14" x14ac:dyDescent="0.25">
      <c r="K173" s="54"/>
      <c r="L173" s="54"/>
      <c r="M173" s="54"/>
      <c r="N173" s="54"/>
    </row>
    <row r="174" spans="11:14" x14ac:dyDescent="0.25">
      <c r="K174" s="54"/>
      <c r="L174" s="54"/>
      <c r="M174" s="54"/>
      <c r="N174" s="54"/>
    </row>
    <row r="175" spans="11:14" x14ac:dyDescent="0.25">
      <c r="K175" s="54"/>
      <c r="L175" s="54"/>
      <c r="M175" s="54"/>
      <c r="N175" s="54"/>
    </row>
  </sheetData>
  <sheetProtection algorithmName="SHA-512" hashValue="Hsn2vEMZOaf6d0rw9s+2zoUqjZo/Vq5Nw2t3GlUPBe5rMFcKMvaAthjPpnUcSJbHI0C9N/8ZB45CXtFClX/xEw==" saltValue="pAEMMU+xsDvOHuHFK2m7qw==" spinCount="100000" sheet="1" objects="1" scenarios="1"/>
  <mergeCells count="7">
    <mergeCell ref="B32:J32"/>
    <mergeCell ref="B1:J1"/>
    <mergeCell ref="B2:J2"/>
    <mergeCell ref="B3:J3"/>
    <mergeCell ref="B4:J4"/>
    <mergeCell ref="B5:J5"/>
    <mergeCell ref="B28:J28"/>
  </mergeCells>
  <pageMargins left="0.7" right="0.7" top="0.75" bottom="0.75" header="0.3" footer="0.3"/>
  <pageSetup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475D-84DB-4677-B98C-EF796C098259}">
  <sheetPr>
    <tabColor theme="3" tint="0.59999389629810485"/>
  </sheetPr>
  <dimension ref="A1:F40"/>
  <sheetViews>
    <sheetView zoomScale="90" zoomScaleNormal="90" workbookViewId="0">
      <selection activeCell="B2" sqref="B2"/>
    </sheetView>
  </sheetViews>
  <sheetFormatPr defaultRowHeight="15.75" x14ac:dyDescent="0.25"/>
  <cols>
    <col min="1" max="1" width="25.625" customWidth="1"/>
    <col min="2" max="2" width="193.375" bestFit="1" customWidth="1"/>
    <col min="3" max="3" width="13.25" bestFit="1" customWidth="1"/>
  </cols>
  <sheetData>
    <row r="1" spans="1:6" ht="18" x14ac:dyDescent="0.25">
      <c r="A1" s="9" t="s">
        <v>49</v>
      </c>
      <c r="B1" s="10"/>
      <c r="C1" s="72"/>
      <c r="D1" s="72"/>
      <c r="E1" s="72"/>
      <c r="F1" s="73"/>
    </row>
    <row r="2" spans="1:6" x14ac:dyDescent="0.25">
      <c r="A2" s="11" t="s">
        <v>50</v>
      </c>
      <c r="B2" s="74" t="str">
        <f>'Admin Info'!B6</f>
        <v>Pacific Gas and Electric Company (PG&amp;E)</v>
      </c>
      <c r="C2" s="53"/>
      <c r="D2" s="53"/>
      <c r="E2" s="53"/>
      <c r="F2" s="75"/>
    </row>
    <row r="3" spans="1:6" x14ac:dyDescent="0.25">
      <c r="A3" s="12" t="s">
        <v>51</v>
      </c>
      <c r="B3" s="74">
        <v>44343</v>
      </c>
      <c r="C3" s="53"/>
      <c r="D3" s="53"/>
      <c r="E3" s="53"/>
      <c r="F3" s="75"/>
    </row>
    <row r="4" spans="1:6" x14ac:dyDescent="0.25">
      <c r="A4" s="12" t="s">
        <v>52</v>
      </c>
      <c r="B4" s="74" t="s">
        <v>379</v>
      </c>
      <c r="C4" s="53"/>
      <c r="D4" s="53"/>
      <c r="E4" s="53"/>
      <c r="F4" s="75"/>
    </row>
    <row r="5" spans="1:6" x14ac:dyDescent="0.25">
      <c r="A5" s="13"/>
      <c r="B5" s="74" t="s">
        <v>14</v>
      </c>
      <c r="C5" s="53"/>
      <c r="D5" s="53"/>
      <c r="E5" s="53"/>
      <c r="F5" s="75"/>
    </row>
    <row r="6" spans="1:6" x14ac:dyDescent="0.25">
      <c r="A6" s="13"/>
      <c r="B6" s="74"/>
      <c r="C6" s="53"/>
      <c r="D6" s="53"/>
      <c r="E6" s="53"/>
      <c r="F6" s="75"/>
    </row>
    <row r="7" spans="1:6" x14ac:dyDescent="0.25">
      <c r="A7" s="14"/>
      <c r="B7" s="88"/>
      <c r="C7" s="76"/>
      <c r="D7" s="76"/>
      <c r="E7" s="76"/>
      <c r="F7" s="77"/>
    </row>
    <row r="8" spans="1:6" x14ac:dyDescent="0.25">
      <c r="A8" s="15"/>
      <c r="B8" s="74"/>
      <c r="C8" s="53"/>
      <c r="D8" s="53"/>
      <c r="E8" s="53"/>
      <c r="F8" s="53"/>
    </row>
    <row r="9" spans="1:6" x14ac:dyDescent="0.25">
      <c r="A9" s="53"/>
      <c r="B9" s="53"/>
      <c r="C9" s="53"/>
      <c r="D9" s="53"/>
      <c r="E9" s="53"/>
      <c r="F9" s="53"/>
    </row>
    <row r="10" spans="1:6" ht="28.5" customHeight="1" x14ac:dyDescent="0.25">
      <c r="A10" s="53"/>
      <c r="B10" s="53"/>
      <c r="C10" s="17" t="s">
        <v>53</v>
      </c>
      <c r="D10" s="24"/>
      <c r="E10" s="78"/>
      <c r="F10" s="78"/>
    </row>
    <row r="11" spans="1:6" ht="17.25" customHeight="1" x14ac:dyDescent="0.25">
      <c r="A11" s="53"/>
      <c r="B11" s="53"/>
      <c r="C11" s="17" t="s">
        <v>54</v>
      </c>
      <c r="D11" s="17"/>
      <c r="E11" s="23"/>
      <c r="F11" s="23"/>
    </row>
    <row r="12" spans="1:6" ht="15.75" customHeight="1" x14ac:dyDescent="0.25">
      <c r="A12" s="123" t="s">
        <v>55</v>
      </c>
      <c r="B12" s="122" t="str">
        <f>'Form 1.1'!B5</f>
        <v>AVERAGE YEAR NATURAL GAS DEMAND BY CUSTOMER CLASS AND MONTH (MMcfd)</v>
      </c>
      <c r="C12" s="121" t="s">
        <v>56</v>
      </c>
      <c r="D12" s="20"/>
      <c r="E12" s="20"/>
      <c r="F12" s="79"/>
    </row>
    <row r="13" spans="1:6" x14ac:dyDescent="0.25">
      <c r="A13" s="123" t="s">
        <v>57</v>
      </c>
      <c r="B13" s="122" t="str">
        <f>'Form 1.2'!B5</f>
        <v>COLD YEAR AND DRY HYDRO DEMAND BY CUSTOMER CLASS AND MONTH (MMcfd)</v>
      </c>
      <c r="C13" s="121" t="s">
        <v>56</v>
      </c>
      <c r="D13" s="20"/>
      <c r="E13" s="20"/>
      <c r="F13" s="79"/>
    </row>
    <row r="14" spans="1:6" x14ac:dyDescent="0.25">
      <c r="A14" s="123" t="s">
        <v>58</v>
      </c>
      <c r="B14" s="122" t="str">
        <f>'Form 1.3'!B5</f>
        <v>HOT YEAR NATURAL GAS DEMAND BY CUSTOMER CLASS AND MONTH (MMcfd)</v>
      </c>
      <c r="C14" s="121" t="s">
        <v>56</v>
      </c>
      <c r="D14" s="20"/>
      <c r="E14" s="20"/>
      <c r="F14" s="79"/>
    </row>
    <row r="15" spans="1:6" x14ac:dyDescent="0.25">
      <c r="A15" s="123" t="s">
        <v>59</v>
      </c>
      <c r="B15" s="122" t="str">
        <f>'Form 1.4'!B5</f>
        <v>RECORDED AND WEATHER NORMALIZED NATURAL GAS DEMAND BY CUSTOMER CLASS AND MONTH (MMcfd)</v>
      </c>
      <c r="C15" s="121" t="s">
        <v>56</v>
      </c>
      <c r="D15" s="20"/>
      <c r="E15" s="20"/>
      <c r="F15" s="79"/>
    </row>
    <row r="16" spans="1:6" x14ac:dyDescent="0.25">
      <c r="A16" s="123" t="s">
        <v>60</v>
      </c>
      <c r="B16" s="122" t="str">
        <f>'Form 1.5'!B5</f>
        <v>NATURAL GAS COMMODITY PRICE, ELECTRICITY PRICE, AVERAGE NATURAL GAS TRANSPORTATION RATE BY CUSTOMER CLASS, AND PRICE OF RENEWABLE, SYNTHETIC, OR HYDROGEN</v>
      </c>
      <c r="C16" s="121" t="s">
        <v>56</v>
      </c>
      <c r="D16" s="20"/>
      <c r="E16" s="20"/>
      <c r="F16" s="79"/>
    </row>
    <row r="17" spans="1:6" x14ac:dyDescent="0.25">
      <c r="A17" s="123" t="s">
        <v>61</v>
      </c>
      <c r="B17" s="122" t="str">
        <f>'Form 1.6'!B5</f>
        <v>HEATING AND COOLING DEGREE DAYS BY MONTH AND YEAR AND TEMPERATURE ZONE IDENTIFICATION</v>
      </c>
      <c r="C17" s="121" t="s">
        <v>56</v>
      </c>
      <c r="D17" s="20"/>
      <c r="E17" s="20"/>
      <c r="F17" s="79"/>
    </row>
    <row r="18" spans="1:6" x14ac:dyDescent="0.25">
      <c r="A18" s="123" t="s">
        <v>62</v>
      </c>
      <c r="B18" s="122" t="str">
        <f>'Form 1.7'!B5</f>
        <v>PLANNING AREA MACRO-LEVEL ECONOMIC AND DEMOGRAPHIC ASSUMPTIONS</v>
      </c>
      <c r="C18" s="121" t="s">
        <v>56</v>
      </c>
      <c r="D18" s="20"/>
      <c r="E18" s="20"/>
      <c r="F18" s="79"/>
    </row>
    <row r="19" spans="1:6" x14ac:dyDescent="0.25">
      <c r="A19" s="123" t="s">
        <v>63</v>
      </c>
      <c r="B19" s="122" t="str">
        <f>'Form 1.8'!$B$5</f>
        <v>BASE YEAR AND FORECAST OF END-USE EQUIPMENT DATA AND SATURATION BY CUSTOMER CLASS</v>
      </c>
      <c r="C19" s="121" t="s">
        <v>56</v>
      </c>
      <c r="D19" s="20"/>
      <c r="E19" s="20"/>
      <c r="F19" s="79"/>
    </row>
    <row r="20" spans="1:6" x14ac:dyDescent="0.25">
      <c r="A20" s="123" t="s">
        <v>64</v>
      </c>
      <c r="B20" s="122" t="str">
        <f>'Form 1.9'!B5</f>
        <v>CUMULATIVE INCREMENTAL ENERGY EFFICIENCY AND DEMAND RESPONSE BY SECTOR</v>
      </c>
      <c r="C20" s="121" t="s">
        <v>56</v>
      </c>
      <c r="D20" s="20"/>
      <c r="E20" s="20"/>
      <c r="F20" s="79"/>
    </row>
    <row r="21" spans="1:6" x14ac:dyDescent="0.25">
      <c r="A21" s="123" t="s">
        <v>65</v>
      </c>
      <c r="B21" s="122" t="str">
        <f>'Form 1.10'!B5</f>
        <v>DEMAND REDUCTION DUE TO CLIMATE CHANGE, ELECTRIFICATION, AND RNG OR HYDROGEN</v>
      </c>
      <c r="C21" s="121" t="s">
        <v>56</v>
      </c>
      <c r="D21" s="20"/>
      <c r="E21" s="20"/>
      <c r="F21" s="79"/>
    </row>
    <row r="22" spans="1:6" x14ac:dyDescent="0.25">
      <c r="A22" s="123" t="s">
        <v>66</v>
      </c>
      <c r="B22" s="122" t="str">
        <f>'Form 1.11'!B5</f>
        <v>NEW BUSINESS DEMAND BY CUSTOMER CLASS</v>
      </c>
      <c r="C22" s="121" t="s">
        <v>56</v>
      </c>
      <c r="D22" s="20"/>
      <c r="E22" s="20"/>
      <c r="F22" s="79"/>
    </row>
    <row r="23" spans="1:6" x14ac:dyDescent="0.25">
      <c r="A23" s="123" t="s">
        <v>67</v>
      </c>
      <c r="B23" s="122" t="str">
        <f>'Form 2.1'!$C$5</f>
        <v>NATURAL GAS REVENUE REQUIREMENT BY FUNCTIONAL ASSET CATEGORY AND CUSTOMER CLASS</v>
      </c>
      <c r="C23" s="121" t="s">
        <v>56</v>
      </c>
      <c r="D23" s="20"/>
      <c r="E23" s="20"/>
      <c r="F23" s="79"/>
    </row>
    <row r="24" spans="1:6" x14ac:dyDescent="0.25">
      <c r="A24" s="123" t="s">
        <v>68</v>
      </c>
      <c r="B24" s="122" t="str">
        <f>'Form 2.2'!B5</f>
        <v xml:space="preserve">CUSTOMER COUNT BY CUSTOMER CLASS </v>
      </c>
      <c r="C24" s="121" t="s">
        <v>56</v>
      </c>
      <c r="D24" s="20"/>
      <c r="E24" s="20"/>
      <c r="F24" s="79"/>
    </row>
    <row r="25" spans="1:6" x14ac:dyDescent="0.25">
      <c r="A25" s="123" t="s">
        <v>69</v>
      </c>
      <c r="B25" s="122" t="s">
        <v>378</v>
      </c>
      <c r="C25" s="121" t="s">
        <v>56</v>
      </c>
      <c r="D25" s="20"/>
      <c r="E25" s="20"/>
      <c r="F25" s="79"/>
    </row>
    <row r="26" spans="1:6" x14ac:dyDescent="0.25">
      <c r="A26" s="123" t="s">
        <v>70</v>
      </c>
      <c r="B26" s="122" t="s">
        <v>325</v>
      </c>
      <c r="C26" s="121" t="s">
        <v>56</v>
      </c>
      <c r="D26" s="20"/>
      <c r="E26" s="20"/>
      <c r="F26" s="79"/>
    </row>
    <row r="27" spans="1:6" x14ac:dyDescent="0.25">
      <c r="A27" s="18"/>
      <c r="B27" s="80"/>
      <c r="C27" s="20"/>
      <c r="D27" s="20"/>
      <c r="E27" s="20"/>
      <c r="F27" s="79"/>
    </row>
    <row r="28" spans="1:6" x14ac:dyDescent="0.25">
      <c r="A28" s="18"/>
      <c r="B28" s="18"/>
      <c r="C28" s="20"/>
      <c r="D28" s="20"/>
      <c r="E28" s="20"/>
      <c r="F28" s="79"/>
    </row>
    <row r="29" spans="1:6" x14ac:dyDescent="0.25">
      <c r="A29" s="80"/>
      <c r="B29" s="80"/>
      <c r="C29" s="20"/>
      <c r="D29" s="20"/>
      <c r="E29" s="20"/>
      <c r="F29" s="79"/>
    </row>
    <row r="30" spans="1:6" x14ac:dyDescent="0.25">
      <c r="A30" s="80"/>
      <c r="B30" s="80"/>
      <c r="C30" s="20"/>
      <c r="D30" s="20"/>
      <c r="E30" s="20"/>
      <c r="F30" s="79"/>
    </row>
    <row r="31" spans="1:6" x14ac:dyDescent="0.25">
      <c r="A31" s="80"/>
      <c r="B31" s="80"/>
      <c r="C31" s="20"/>
      <c r="D31" s="20"/>
      <c r="E31" s="20"/>
      <c r="F31" s="79"/>
    </row>
    <row r="32" spans="1:6" x14ac:dyDescent="0.25">
      <c r="A32" s="80"/>
      <c r="B32" s="80"/>
      <c r="C32" s="20"/>
      <c r="D32" s="20"/>
      <c r="E32" s="20"/>
      <c r="F32" s="79"/>
    </row>
    <row r="33" spans="1:6" x14ac:dyDescent="0.25">
      <c r="A33" s="18"/>
      <c r="B33" s="18"/>
      <c r="C33" s="20"/>
      <c r="D33" s="20"/>
      <c r="E33" s="20"/>
      <c r="F33" s="22"/>
    </row>
    <row r="34" spans="1:6" x14ac:dyDescent="0.25">
      <c r="A34" s="18"/>
      <c r="B34" s="18"/>
      <c r="C34" s="79"/>
      <c r="D34" s="79"/>
      <c r="E34" s="22"/>
      <c r="F34" s="79"/>
    </row>
    <row r="35" spans="1:6" x14ac:dyDescent="0.25">
      <c r="A35" s="18"/>
      <c r="B35" s="18"/>
      <c r="C35" s="20"/>
      <c r="D35" s="79"/>
      <c r="E35" s="79"/>
      <c r="F35" s="79"/>
    </row>
    <row r="36" spans="1:6" x14ac:dyDescent="0.25">
      <c r="A36" s="18"/>
      <c r="B36" s="18"/>
      <c r="C36" s="79"/>
      <c r="D36" s="20"/>
      <c r="E36" s="20"/>
      <c r="F36" s="79"/>
    </row>
    <row r="37" spans="1:6" x14ac:dyDescent="0.25">
      <c r="A37" s="18"/>
      <c r="B37" s="18"/>
      <c r="C37" s="21"/>
      <c r="D37" s="21"/>
      <c r="E37" s="21"/>
      <c r="F37" s="21"/>
    </row>
    <row r="38" spans="1:6" x14ac:dyDescent="0.25">
      <c r="A38" s="18"/>
      <c r="B38" s="18"/>
      <c r="C38" s="20"/>
      <c r="D38" s="20"/>
      <c r="E38" s="20"/>
      <c r="F38" s="21"/>
    </row>
    <row r="39" spans="1:6" x14ac:dyDescent="0.25">
      <c r="A39" s="18"/>
      <c r="B39" s="18"/>
      <c r="C39" s="20"/>
      <c r="D39" s="20"/>
      <c r="E39" s="20"/>
      <c r="F39" s="21"/>
    </row>
    <row r="40" spans="1:6" x14ac:dyDescent="0.25">
      <c r="A40" s="18"/>
      <c r="B40" s="18"/>
      <c r="C40" s="20"/>
      <c r="D40" s="20"/>
      <c r="E40" s="20"/>
      <c r="F40" s="21"/>
    </row>
  </sheetData>
  <sheetProtection algorithmName="SHA-512" hashValue="Z1R4VD8pgA2dOJf/ap+zlYGkkHqpmAoCyVTbiApQV42ZbWtpjrxqRtZcgTU0XQ4rV70Wow103T9uc9ofmpd3WQ==" saltValue="Dky/tq+LPn6ncP5BOwPbJw==" spinCount="100000" sheet="1" objects="1" scenarios="1"/>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2F9F0-0FF1-47F4-ADEC-ED7F2AF1A110}">
  <sheetPr>
    <tabColor theme="6" tint="0.79998168889431442"/>
  </sheetPr>
  <dimension ref="B1:W245"/>
  <sheetViews>
    <sheetView zoomScale="87" zoomScaleNormal="87" workbookViewId="0">
      <pane ySplit="1" topLeftCell="A2" activePane="bottomLeft" state="frozen"/>
      <selection pane="bottomLeft" activeCell="K13" sqref="K13"/>
    </sheetView>
  </sheetViews>
  <sheetFormatPr defaultColWidth="9" defaultRowHeight="15.75" x14ac:dyDescent="0.25"/>
  <cols>
    <col min="1" max="1" width="2.625" style="16" customWidth="1"/>
    <col min="2" max="20" width="9.125" style="15" customWidth="1"/>
    <col min="21" max="21" width="4.875" style="53" customWidth="1"/>
    <col min="22" max="40" width="12.875" style="16" customWidth="1"/>
    <col min="41" max="16384" width="9" style="16"/>
  </cols>
  <sheetData>
    <row r="1" spans="2:21" s="4" customFormat="1" ht="15.75" customHeight="1" x14ac:dyDescent="0.2">
      <c r="B1" s="258" t="s">
        <v>71</v>
      </c>
      <c r="C1" s="258"/>
      <c r="D1" s="258"/>
      <c r="E1" s="258"/>
      <c r="F1" s="258"/>
      <c r="G1" s="258"/>
      <c r="H1" s="258"/>
      <c r="I1" s="258"/>
      <c r="J1" s="258"/>
      <c r="K1" s="258"/>
      <c r="L1" s="258"/>
      <c r="M1" s="258"/>
      <c r="N1" s="258"/>
      <c r="O1" s="258"/>
      <c r="P1" s="258"/>
      <c r="Q1" s="258"/>
      <c r="R1" s="258"/>
      <c r="S1" s="258"/>
      <c r="T1" s="258"/>
    </row>
    <row r="2" spans="2:21" s="5" customFormat="1" ht="15.75" customHeight="1" x14ac:dyDescent="0.2">
      <c r="B2" s="260" t="str">
        <f>'Admin Info'!B6</f>
        <v>Pacific Gas and Electric Company (PG&amp;E)</v>
      </c>
      <c r="C2" s="260"/>
      <c r="D2" s="260"/>
      <c r="E2" s="260"/>
      <c r="F2" s="260"/>
      <c r="G2" s="260"/>
      <c r="H2" s="260"/>
      <c r="I2" s="260"/>
      <c r="J2" s="260"/>
      <c r="K2" s="260"/>
      <c r="L2" s="260"/>
      <c r="M2" s="260"/>
      <c r="N2" s="260"/>
      <c r="O2" s="260"/>
      <c r="P2" s="260"/>
      <c r="Q2" s="260"/>
      <c r="R2" s="260"/>
      <c r="S2" s="260"/>
      <c r="T2" s="260"/>
    </row>
    <row r="3" spans="2:21" s="5" customFormat="1" ht="15.75" customHeight="1" x14ac:dyDescent="0.2">
      <c r="D3" s="32"/>
      <c r="E3" s="32"/>
      <c r="F3" s="32"/>
      <c r="G3" s="32"/>
      <c r="H3" s="32"/>
      <c r="I3" s="32"/>
      <c r="J3" s="32"/>
      <c r="K3" s="32"/>
      <c r="L3" s="32"/>
      <c r="M3" s="32"/>
    </row>
    <row r="4" spans="2:21" s="5" customFormat="1" ht="15.75" customHeight="1" x14ac:dyDescent="0.2">
      <c r="D4" s="32"/>
      <c r="E4" s="32"/>
      <c r="F4" s="32"/>
      <c r="G4" s="32"/>
      <c r="H4" s="32"/>
      <c r="I4" s="32"/>
      <c r="J4" s="32"/>
      <c r="K4" s="32"/>
      <c r="L4" s="32"/>
      <c r="M4" s="32"/>
    </row>
    <row r="5" spans="2:21" s="4" customFormat="1" ht="15.75" customHeight="1" x14ac:dyDescent="0.2">
      <c r="B5" s="257" t="s">
        <v>72</v>
      </c>
      <c r="C5" s="257"/>
      <c r="D5" s="257"/>
      <c r="E5" s="257"/>
      <c r="F5" s="257"/>
      <c r="G5" s="257"/>
      <c r="H5" s="257"/>
      <c r="I5" s="257"/>
      <c r="J5" s="257"/>
      <c r="K5" s="257"/>
      <c r="L5" s="257"/>
      <c r="M5" s="257"/>
      <c r="N5" s="257"/>
      <c r="O5" s="257"/>
      <c r="P5" s="257"/>
      <c r="Q5" s="257"/>
      <c r="R5" s="257"/>
      <c r="S5" s="257"/>
      <c r="T5" s="257"/>
    </row>
    <row r="6" spans="2:21" s="6" customFormat="1" ht="15.75" customHeight="1" x14ac:dyDescent="0.2">
      <c r="B6" s="259" t="s">
        <v>73</v>
      </c>
      <c r="C6" s="259"/>
      <c r="D6" s="259"/>
      <c r="E6" s="259"/>
      <c r="F6" s="259"/>
      <c r="G6" s="259"/>
      <c r="H6" s="259"/>
      <c r="I6" s="259"/>
      <c r="J6" s="259"/>
      <c r="K6" s="259"/>
      <c r="L6" s="259"/>
      <c r="M6" s="259"/>
      <c r="N6" s="259"/>
      <c r="O6" s="259"/>
      <c r="P6" s="259"/>
      <c r="Q6" s="259"/>
      <c r="R6" s="259"/>
      <c r="S6" s="259"/>
      <c r="T6" s="259"/>
      <c r="U6" s="8"/>
    </row>
    <row r="7" spans="2:21" s="6" customFormat="1" ht="15.75" customHeight="1" x14ac:dyDescent="0.2">
      <c r="B7" s="5"/>
      <c r="C7" s="5"/>
      <c r="D7" s="5"/>
      <c r="E7" s="5"/>
      <c r="F7" s="5"/>
      <c r="G7" s="5"/>
      <c r="H7" s="5"/>
      <c r="I7" s="5"/>
      <c r="J7" s="5"/>
      <c r="K7" s="5"/>
      <c r="L7" s="5"/>
      <c r="M7" s="5"/>
      <c r="N7" s="5"/>
      <c r="O7" s="5"/>
      <c r="P7" s="5"/>
      <c r="Q7" s="5"/>
      <c r="R7" s="5"/>
      <c r="S7" s="5"/>
      <c r="T7" s="5"/>
      <c r="U7" s="8"/>
    </row>
    <row r="8" spans="2:21" ht="15.75" customHeight="1" x14ac:dyDescent="0.25">
      <c r="B8" s="254"/>
      <c r="C8" s="255"/>
      <c r="D8" s="255"/>
      <c r="E8" s="255"/>
      <c r="F8" s="255"/>
      <c r="G8" s="255"/>
      <c r="H8" s="255"/>
      <c r="I8" s="255"/>
      <c r="J8" s="255"/>
      <c r="K8" s="255"/>
      <c r="L8" s="255"/>
      <c r="M8" s="255"/>
      <c r="N8" s="255"/>
      <c r="O8" s="255"/>
      <c r="P8" s="255"/>
      <c r="Q8" s="255"/>
      <c r="R8" s="255"/>
      <c r="S8" s="255"/>
      <c r="T8" s="256"/>
    </row>
    <row r="9" spans="2:21" ht="64.5" x14ac:dyDescent="0.25">
      <c r="B9" s="124" t="s">
        <v>74</v>
      </c>
      <c r="C9" s="124" t="s">
        <v>75</v>
      </c>
      <c r="D9" s="124" t="s">
        <v>76</v>
      </c>
      <c r="E9" s="124" t="s">
        <v>77</v>
      </c>
      <c r="F9" s="124" t="s">
        <v>78</v>
      </c>
      <c r="G9" s="124" t="s">
        <v>79</v>
      </c>
      <c r="H9" s="124" t="s">
        <v>80</v>
      </c>
      <c r="I9" s="124" t="s">
        <v>81</v>
      </c>
      <c r="J9" s="124" t="s">
        <v>82</v>
      </c>
      <c r="K9" s="124" t="s">
        <v>83</v>
      </c>
      <c r="L9" s="124" t="s">
        <v>84</v>
      </c>
      <c r="M9" s="124" t="s">
        <v>85</v>
      </c>
      <c r="N9" s="124" t="s">
        <v>86</v>
      </c>
      <c r="O9" s="124" t="s">
        <v>87</v>
      </c>
      <c r="P9" s="124" t="s">
        <v>88</v>
      </c>
      <c r="Q9" s="125" t="s">
        <v>89</v>
      </c>
      <c r="R9" s="124" t="s">
        <v>90</v>
      </c>
      <c r="S9" s="124" t="s">
        <v>91</v>
      </c>
      <c r="T9" s="126" t="s">
        <v>92</v>
      </c>
    </row>
    <row r="10" spans="2:21" x14ac:dyDescent="0.25">
      <c r="B10" s="127">
        <v>2021</v>
      </c>
      <c r="C10" s="127">
        <v>1</v>
      </c>
      <c r="D10" s="127">
        <v>974</v>
      </c>
      <c r="E10" s="127">
        <v>335</v>
      </c>
      <c r="F10" s="127"/>
      <c r="G10" s="127">
        <v>8</v>
      </c>
      <c r="H10" s="127"/>
      <c r="I10" s="127"/>
      <c r="J10" s="127">
        <v>534</v>
      </c>
      <c r="K10" s="127">
        <v>391</v>
      </c>
      <c r="L10" s="127"/>
      <c r="M10" s="127"/>
      <c r="N10" s="127">
        <v>5</v>
      </c>
      <c r="O10" s="127">
        <v>16</v>
      </c>
      <c r="P10" s="127">
        <v>66</v>
      </c>
      <c r="Q10" s="127"/>
      <c r="R10" s="127"/>
      <c r="S10" s="127">
        <v>366</v>
      </c>
      <c r="T10" s="127">
        <v>2695</v>
      </c>
      <c r="U10" s="179"/>
    </row>
    <row r="11" spans="2:21" x14ac:dyDescent="0.25">
      <c r="B11" s="127">
        <v>2021</v>
      </c>
      <c r="C11" s="127">
        <v>2</v>
      </c>
      <c r="D11" s="127">
        <v>886</v>
      </c>
      <c r="E11" s="127">
        <v>335</v>
      </c>
      <c r="F11" s="127"/>
      <c r="G11" s="127">
        <v>9</v>
      </c>
      <c r="H11" s="127"/>
      <c r="I11" s="127"/>
      <c r="J11" s="127">
        <v>527</v>
      </c>
      <c r="K11" s="127">
        <v>321</v>
      </c>
      <c r="L11" s="127"/>
      <c r="M11" s="127"/>
      <c r="N11" s="127">
        <v>5</v>
      </c>
      <c r="O11" s="127">
        <v>14</v>
      </c>
      <c r="P11" s="127">
        <v>56</v>
      </c>
      <c r="Q11" s="127"/>
      <c r="R11" s="127"/>
      <c r="S11" s="127">
        <v>207</v>
      </c>
      <c r="T11" s="127">
        <v>2360</v>
      </c>
      <c r="U11" s="179"/>
    </row>
    <row r="12" spans="2:21" x14ac:dyDescent="0.25">
      <c r="B12" s="127">
        <v>2021</v>
      </c>
      <c r="C12" s="127">
        <v>3</v>
      </c>
      <c r="D12" s="127">
        <v>587</v>
      </c>
      <c r="E12" s="127">
        <v>247</v>
      </c>
      <c r="F12" s="127"/>
      <c r="G12" s="127">
        <v>8</v>
      </c>
      <c r="H12" s="127"/>
      <c r="I12" s="127"/>
      <c r="J12" s="127">
        <v>510</v>
      </c>
      <c r="K12" s="127">
        <v>247</v>
      </c>
      <c r="L12" s="127"/>
      <c r="M12" s="127"/>
      <c r="N12" s="127">
        <v>5</v>
      </c>
      <c r="O12" s="127">
        <v>11</v>
      </c>
      <c r="P12" s="127">
        <v>44</v>
      </c>
      <c r="Q12" s="127"/>
      <c r="R12" s="127"/>
      <c r="S12" s="127">
        <v>333</v>
      </c>
      <c r="T12" s="127">
        <v>1992</v>
      </c>
      <c r="U12" s="179"/>
    </row>
    <row r="13" spans="2:21" x14ac:dyDescent="0.25">
      <c r="B13" s="127">
        <v>2021</v>
      </c>
      <c r="C13" s="127">
        <v>4</v>
      </c>
      <c r="D13" s="127">
        <v>460</v>
      </c>
      <c r="E13" s="127">
        <v>220</v>
      </c>
      <c r="F13" s="127"/>
      <c r="G13" s="127">
        <v>8</v>
      </c>
      <c r="H13" s="127"/>
      <c r="I13" s="127"/>
      <c r="J13" s="127">
        <v>508</v>
      </c>
      <c r="K13" s="127">
        <v>186</v>
      </c>
      <c r="L13" s="127"/>
      <c r="M13" s="127"/>
      <c r="N13" s="127">
        <v>5</v>
      </c>
      <c r="O13" s="127">
        <v>9</v>
      </c>
      <c r="P13" s="127">
        <v>33</v>
      </c>
      <c r="Q13" s="127"/>
      <c r="R13" s="127"/>
      <c r="S13" s="127">
        <v>235</v>
      </c>
      <c r="T13" s="127">
        <v>1664</v>
      </c>
      <c r="U13" s="179"/>
    </row>
    <row r="14" spans="2:21" x14ac:dyDescent="0.25">
      <c r="B14" s="127">
        <v>2021</v>
      </c>
      <c r="C14" s="127">
        <v>5</v>
      </c>
      <c r="D14" s="127">
        <v>321</v>
      </c>
      <c r="E14" s="127">
        <v>180</v>
      </c>
      <c r="F14" s="127"/>
      <c r="G14" s="127">
        <v>8</v>
      </c>
      <c r="H14" s="127"/>
      <c r="I14" s="127"/>
      <c r="J14" s="127">
        <v>513</v>
      </c>
      <c r="K14" s="127">
        <v>195</v>
      </c>
      <c r="L14" s="127"/>
      <c r="M14" s="127"/>
      <c r="N14" s="127">
        <v>5</v>
      </c>
      <c r="O14" s="127">
        <v>7</v>
      </c>
      <c r="P14" s="127">
        <v>26</v>
      </c>
      <c r="Q14" s="127"/>
      <c r="R14" s="127"/>
      <c r="S14" s="127">
        <v>196</v>
      </c>
      <c r="T14" s="127">
        <v>1451</v>
      </c>
      <c r="U14" s="179"/>
    </row>
    <row r="15" spans="2:21" x14ac:dyDescent="0.25">
      <c r="B15" s="127">
        <v>2021</v>
      </c>
      <c r="C15" s="127">
        <v>6</v>
      </c>
      <c r="D15" s="127">
        <v>264</v>
      </c>
      <c r="E15" s="127">
        <v>163</v>
      </c>
      <c r="F15" s="127"/>
      <c r="G15" s="127">
        <v>8</v>
      </c>
      <c r="H15" s="127"/>
      <c r="I15" s="127"/>
      <c r="J15" s="127">
        <v>516</v>
      </c>
      <c r="K15" s="127">
        <v>276</v>
      </c>
      <c r="L15" s="127"/>
      <c r="M15" s="127"/>
      <c r="N15" s="127">
        <v>5</v>
      </c>
      <c r="O15" s="127">
        <v>6</v>
      </c>
      <c r="P15" s="127">
        <v>25</v>
      </c>
      <c r="Q15" s="127"/>
      <c r="R15" s="127"/>
      <c r="S15" s="127">
        <v>268</v>
      </c>
      <c r="T15" s="127">
        <v>1531</v>
      </c>
      <c r="U15" s="179"/>
    </row>
    <row r="16" spans="2:21" x14ac:dyDescent="0.25">
      <c r="B16" s="127">
        <v>2021</v>
      </c>
      <c r="C16" s="127">
        <v>7</v>
      </c>
      <c r="D16" s="127">
        <v>224</v>
      </c>
      <c r="E16" s="127">
        <v>148</v>
      </c>
      <c r="F16" s="127"/>
      <c r="G16" s="127">
        <v>8</v>
      </c>
      <c r="H16" s="127"/>
      <c r="I16" s="127"/>
      <c r="J16" s="127">
        <v>583</v>
      </c>
      <c r="K16" s="127">
        <v>342</v>
      </c>
      <c r="L16" s="127"/>
      <c r="M16" s="127"/>
      <c r="N16" s="127">
        <v>5</v>
      </c>
      <c r="O16" s="127">
        <v>5</v>
      </c>
      <c r="P16" s="127">
        <v>18</v>
      </c>
      <c r="Q16" s="127"/>
      <c r="R16" s="127"/>
      <c r="S16" s="127">
        <v>377</v>
      </c>
      <c r="T16" s="127">
        <v>1710</v>
      </c>
      <c r="U16" s="179"/>
    </row>
    <row r="17" spans="2:21" x14ac:dyDescent="0.25">
      <c r="B17" s="127">
        <v>2021</v>
      </c>
      <c r="C17" s="127">
        <v>8</v>
      </c>
      <c r="D17" s="127">
        <v>221</v>
      </c>
      <c r="E17" s="127">
        <v>152</v>
      </c>
      <c r="F17" s="127"/>
      <c r="G17" s="127">
        <v>8</v>
      </c>
      <c r="H17" s="127"/>
      <c r="I17" s="127"/>
      <c r="J17" s="127">
        <v>676</v>
      </c>
      <c r="K17" s="127">
        <v>378</v>
      </c>
      <c r="L17" s="127"/>
      <c r="M17" s="127"/>
      <c r="N17" s="127">
        <v>5</v>
      </c>
      <c r="O17" s="127">
        <v>5</v>
      </c>
      <c r="P17" s="127">
        <v>24</v>
      </c>
      <c r="Q17" s="127"/>
      <c r="R17" s="127"/>
      <c r="S17" s="127">
        <v>417</v>
      </c>
      <c r="T17" s="127">
        <v>1886</v>
      </c>
      <c r="U17" s="179"/>
    </row>
    <row r="18" spans="2:21" x14ac:dyDescent="0.25">
      <c r="B18" s="127">
        <v>2021</v>
      </c>
      <c r="C18" s="127">
        <v>9</v>
      </c>
      <c r="D18" s="127">
        <v>239</v>
      </c>
      <c r="E18" s="127">
        <v>168</v>
      </c>
      <c r="F18" s="127"/>
      <c r="G18" s="127">
        <v>8</v>
      </c>
      <c r="H18" s="127"/>
      <c r="I18" s="127"/>
      <c r="J18" s="127">
        <v>678</v>
      </c>
      <c r="K18" s="127">
        <v>370</v>
      </c>
      <c r="L18" s="127"/>
      <c r="M18" s="127"/>
      <c r="N18" s="127">
        <v>5</v>
      </c>
      <c r="O18" s="127">
        <v>5</v>
      </c>
      <c r="P18" s="127">
        <v>26</v>
      </c>
      <c r="Q18" s="127"/>
      <c r="R18" s="127"/>
      <c r="S18" s="127">
        <v>321</v>
      </c>
      <c r="T18" s="127">
        <v>1820</v>
      </c>
      <c r="U18" s="179"/>
    </row>
    <row r="19" spans="2:21" x14ac:dyDescent="0.25">
      <c r="B19" s="127">
        <v>2021</v>
      </c>
      <c r="C19" s="127">
        <v>10</v>
      </c>
      <c r="D19" s="127">
        <v>285</v>
      </c>
      <c r="E19" s="127">
        <v>181</v>
      </c>
      <c r="F19" s="127"/>
      <c r="G19" s="127">
        <v>8</v>
      </c>
      <c r="H19" s="127"/>
      <c r="I19" s="127"/>
      <c r="J19" s="127">
        <v>568</v>
      </c>
      <c r="K19" s="127">
        <v>344</v>
      </c>
      <c r="L19" s="127"/>
      <c r="M19" s="127"/>
      <c r="N19" s="127">
        <v>5</v>
      </c>
      <c r="O19" s="127">
        <v>7</v>
      </c>
      <c r="P19" s="127">
        <v>28</v>
      </c>
      <c r="Q19" s="127"/>
      <c r="R19" s="127"/>
      <c r="S19" s="127">
        <v>280</v>
      </c>
      <c r="T19" s="127">
        <v>1706</v>
      </c>
      <c r="U19" s="179"/>
    </row>
    <row r="20" spans="2:21" x14ac:dyDescent="0.25">
      <c r="B20" s="127">
        <v>2021</v>
      </c>
      <c r="C20" s="127">
        <v>11</v>
      </c>
      <c r="D20" s="127">
        <v>583</v>
      </c>
      <c r="E20" s="127">
        <v>252</v>
      </c>
      <c r="F20" s="127"/>
      <c r="G20" s="127">
        <v>8</v>
      </c>
      <c r="H20" s="127"/>
      <c r="I20" s="127"/>
      <c r="J20" s="127">
        <v>545</v>
      </c>
      <c r="K20" s="127">
        <v>301</v>
      </c>
      <c r="L20" s="127"/>
      <c r="M20" s="127"/>
      <c r="N20" s="127">
        <v>5</v>
      </c>
      <c r="O20" s="127">
        <v>11</v>
      </c>
      <c r="P20" s="127">
        <v>45</v>
      </c>
      <c r="Q20" s="127"/>
      <c r="R20" s="127"/>
      <c r="S20" s="127">
        <v>179</v>
      </c>
      <c r="T20" s="127">
        <v>1929</v>
      </c>
      <c r="U20" s="179"/>
    </row>
    <row r="21" spans="2:21" x14ac:dyDescent="0.25">
      <c r="B21" s="127">
        <v>2021</v>
      </c>
      <c r="C21" s="127">
        <v>12</v>
      </c>
      <c r="D21" s="127">
        <v>893</v>
      </c>
      <c r="E21" s="127">
        <v>314</v>
      </c>
      <c r="F21" s="127"/>
      <c r="G21" s="127">
        <v>8</v>
      </c>
      <c r="H21" s="127"/>
      <c r="I21" s="127"/>
      <c r="J21" s="127">
        <v>557</v>
      </c>
      <c r="K21" s="127">
        <v>402</v>
      </c>
      <c r="L21" s="127"/>
      <c r="M21" s="127"/>
      <c r="N21" s="127">
        <v>5</v>
      </c>
      <c r="O21" s="127">
        <v>15</v>
      </c>
      <c r="P21" s="127">
        <v>71</v>
      </c>
      <c r="Q21" s="127"/>
      <c r="R21" s="127"/>
      <c r="S21" s="127">
        <v>255</v>
      </c>
      <c r="T21" s="127">
        <v>2520</v>
      </c>
      <c r="U21" s="179"/>
    </row>
    <row r="22" spans="2:21" x14ac:dyDescent="0.25">
      <c r="B22" s="127">
        <v>2022</v>
      </c>
      <c r="C22" s="127">
        <v>1</v>
      </c>
      <c r="D22" s="127">
        <v>960</v>
      </c>
      <c r="E22" s="127">
        <v>335</v>
      </c>
      <c r="F22" s="127"/>
      <c r="G22" s="127">
        <v>8</v>
      </c>
      <c r="H22" s="127"/>
      <c r="I22" s="127"/>
      <c r="J22" s="127">
        <v>548</v>
      </c>
      <c r="K22" s="127">
        <v>392</v>
      </c>
      <c r="L22" s="127"/>
      <c r="M22" s="127"/>
      <c r="N22" s="127">
        <v>5</v>
      </c>
      <c r="O22" s="127">
        <v>16</v>
      </c>
      <c r="P22" s="127">
        <v>66</v>
      </c>
      <c r="Q22" s="127"/>
      <c r="R22" s="127"/>
      <c r="S22" s="127">
        <v>200</v>
      </c>
      <c r="T22" s="127">
        <v>2530</v>
      </c>
      <c r="U22" s="179"/>
    </row>
    <row r="23" spans="2:21" x14ac:dyDescent="0.25">
      <c r="B23" s="127">
        <v>2022</v>
      </c>
      <c r="C23" s="127">
        <v>2</v>
      </c>
      <c r="D23" s="127">
        <v>869</v>
      </c>
      <c r="E23" s="127">
        <v>335</v>
      </c>
      <c r="F23" s="127"/>
      <c r="G23" s="127">
        <v>9</v>
      </c>
      <c r="H23" s="127"/>
      <c r="I23" s="127"/>
      <c r="J23" s="127">
        <v>540</v>
      </c>
      <c r="K23" s="127">
        <v>321</v>
      </c>
      <c r="L23" s="127"/>
      <c r="M23" s="127"/>
      <c r="N23" s="127">
        <v>6</v>
      </c>
      <c r="O23" s="127">
        <v>14</v>
      </c>
      <c r="P23" s="127">
        <v>56</v>
      </c>
      <c r="Q23" s="127"/>
      <c r="R23" s="127"/>
      <c r="S23" s="127">
        <v>183</v>
      </c>
      <c r="T23" s="127">
        <v>2333</v>
      </c>
      <c r="U23" s="179"/>
    </row>
    <row r="24" spans="2:21" x14ac:dyDescent="0.25">
      <c r="B24" s="127">
        <v>2022</v>
      </c>
      <c r="C24" s="127">
        <v>3</v>
      </c>
      <c r="D24" s="127">
        <v>571</v>
      </c>
      <c r="E24" s="127">
        <v>246</v>
      </c>
      <c r="F24" s="127"/>
      <c r="G24" s="127">
        <v>8</v>
      </c>
      <c r="H24" s="127"/>
      <c r="I24" s="127"/>
      <c r="J24" s="127">
        <v>519</v>
      </c>
      <c r="K24" s="127">
        <v>247</v>
      </c>
      <c r="L24" s="127"/>
      <c r="M24" s="127"/>
      <c r="N24" s="127">
        <v>5</v>
      </c>
      <c r="O24" s="127">
        <v>11</v>
      </c>
      <c r="P24" s="127">
        <v>44</v>
      </c>
      <c r="Q24" s="127"/>
      <c r="R24" s="127"/>
      <c r="S24" s="127">
        <v>118</v>
      </c>
      <c r="T24" s="127">
        <v>1769</v>
      </c>
      <c r="U24" s="179"/>
    </row>
    <row r="25" spans="2:21" x14ac:dyDescent="0.25">
      <c r="B25" s="127">
        <v>2022</v>
      </c>
      <c r="C25" s="127">
        <v>4</v>
      </c>
      <c r="D25" s="127">
        <v>444</v>
      </c>
      <c r="E25" s="127">
        <v>219</v>
      </c>
      <c r="F25" s="127"/>
      <c r="G25" s="127">
        <v>9</v>
      </c>
      <c r="H25" s="127"/>
      <c r="I25" s="127"/>
      <c r="J25" s="127">
        <v>514</v>
      </c>
      <c r="K25" s="127">
        <v>186</v>
      </c>
      <c r="L25" s="127"/>
      <c r="M25" s="127"/>
      <c r="N25" s="127">
        <v>5</v>
      </c>
      <c r="O25" s="127">
        <v>9</v>
      </c>
      <c r="P25" s="127">
        <v>33</v>
      </c>
      <c r="Q25" s="127"/>
      <c r="R25" s="127"/>
      <c r="S25" s="127">
        <v>182</v>
      </c>
      <c r="T25" s="127">
        <v>1601</v>
      </c>
      <c r="U25" s="179"/>
    </row>
    <row r="26" spans="2:21" x14ac:dyDescent="0.25">
      <c r="B26" s="127">
        <v>2022</v>
      </c>
      <c r="C26" s="127">
        <v>5</v>
      </c>
      <c r="D26" s="127">
        <v>306</v>
      </c>
      <c r="E26" s="127">
        <v>179</v>
      </c>
      <c r="F26" s="127"/>
      <c r="G26" s="127">
        <v>9</v>
      </c>
      <c r="H26" s="127"/>
      <c r="I26" s="127"/>
      <c r="J26" s="127">
        <v>515</v>
      </c>
      <c r="K26" s="127">
        <v>195</v>
      </c>
      <c r="L26" s="127"/>
      <c r="M26" s="127"/>
      <c r="N26" s="127">
        <v>5</v>
      </c>
      <c r="O26" s="127">
        <v>7</v>
      </c>
      <c r="P26" s="127">
        <v>26</v>
      </c>
      <c r="Q26" s="127"/>
      <c r="R26" s="127"/>
      <c r="S26" s="127">
        <v>196</v>
      </c>
      <c r="T26" s="127">
        <v>1438</v>
      </c>
      <c r="U26" s="179"/>
    </row>
    <row r="27" spans="2:21" x14ac:dyDescent="0.25">
      <c r="B27" s="127">
        <v>2022</v>
      </c>
      <c r="C27" s="127">
        <v>6</v>
      </c>
      <c r="D27" s="127">
        <v>249</v>
      </c>
      <c r="E27" s="127">
        <v>162</v>
      </c>
      <c r="F27" s="127"/>
      <c r="G27" s="127">
        <v>9</v>
      </c>
      <c r="H27" s="127"/>
      <c r="I27" s="127"/>
      <c r="J27" s="127">
        <v>516</v>
      </c>
      <c r="K27" s="127">
        <v>276</v>
      </c>
      <c r="L27" s="127"/>
      <c r="M27" s="127"/>
      <c r="N27" s="127">
        <v>5</v>
      </c>
      <c r="O27" s="127">
        <v>5</v>
      </c>
      <c r="P27" s="127">
        <v>25</v>
      </c>
      <c r="Q27" s="127"/>
      <c r="R27" s="127"/>
      <c r="S27" s="127">
        <v>268</v>
      </c>
      <c r="T27" s="127">
        <v>1515</v>
      </c>
      <c r="U27" s="179"/>
    </row>
    <row r="28" spans="2:21" x14ac:dyDescent="0.25">
      <c r="B28" s="127">
        <v>2022</v>
      </c>
      <c r="C28" s="127">
        <v>7</v>
      </c>
      <c r="D28" s="127">
        <v>210</v>
      </c>
      <c r="E28" s="127">
        <v>147</v>
      </c>
      <c r="F28" s="127"/>
      <c r="G28" s="127">
        <v>9</v>
      </c>
      <c r="H28" s="127"/>
      <c r="I28" s="127"/>
      <c r="J28" s="127">
        <v>579</v>
      </c>
      <c r="K28" s="127">
        <v>336</v>
      </c>
      <c r="L28" s="127"/>
      <c r="M28" s="127"/>
      <c r="N28" s="127">
        <v>5</v>
      </c>
      <c r="O28" s="127">
        <v>5</v>
      </c>
      <c r="P28" s="127">
        <v>18</v>
      </c>
      <c r="Q28" s="127"/>
      <c r="R28" s="127"/>
      <c r="S28" s="127">
        <v>377</v>
      </c>
      <c r="T28" s="127">
        <v>1686</v>
      </c>
      <c r="U28" s="179"/>
    </row>
    <row r="29" spans="2:21" x14ac:dyDescent="0.25">
      <c r="B29" s="127">
        <v>2022</v>
      </c>
      <c r="C29" s="127">
        <v>8</v>
      </c>
      <c r="D29" s="127">
        <v>208</v>
      </c>
      <c r="E29" s="127">
        <v>151</v>
      </c>
      <c r="F29" s="127"/>
      <c r="G29" s="127">
        <v>9</v>
      </c>
      <c r="H29" s="127"/>
      <c r="I29" s="127"/>
      <c r="J29" s="127">
        <v>669</v>
      </c>
      <c r="K29" s="127">
        <v>370</v>
      </c>
      <c r="L29" s="127"/>
      <c r="M29" s="127"/>
      <c r="N29" s="127">
        <v>5</v>
      </c>
      <c r="O29" s="127">
        <v>5</v>
      </c>
      <c r="P29" s="127">
        <v>24</v>
      </c>
      <c r="Q29" s="127"/>
      <c r="R29" s="127"/>
      <c r="S29" s="127">
        <v>417</v>
      </c>
      <c r="T29" s="127">
        <v>1858</v>
      </c>
      <c r="U29" s="179"/>
    </row>
    <row r="30" spans="2:21" x14ac:dyDescent="0.25">
      <c r="B30" s="127">
        <v>2022</v>
      </c>
      <c r="C30" s="127">
        <v>9</v>
      </c>
      <c r="D30" s="127">
        <v>227</v>
      </c>
      <c r="E30" s="127">
        <v>167</v>
      </c>
      <c r="F30" s="127"/>
      <c r="G30" s="127">
        <v>9</v>
      </c>
      <c r="H30" s="127"/>
      <c r="I30" s="127"/>
      <c r="J30" s="127">
        <v>669</v>
      </c>
      <c r="K30" s="127">
        <v>368</v>
      </c>
      <c r="L30" s="127"/>
      <c r="M30" s="127"/>
      <c r="N30" s="127">
        <v>5</v>
      </c>
      <c r="O30" s="127">
        <v>5</v>
      </c>
      <c r="P30" s="127">
        <v>26</v>
      </c>
      <c r="Q30" s="127"/>
      <c r="R30" s="127"/>
      <c r="S30" s="127">
        <v>321</v>
      </c>
      <c r="T30" s="127">
        <v>1797</v>
      </c>
      <c r="U30" s="179"/>
    </row>
    <row r="31" spans="2:21" x14ac:dyDescent="0.25">
      <c r="B31" s="127">
        <v>2022</v>
      </c>
      <c r="C31" s="127">
        <v>10</v>
      </c>
      <c r="D31" s="127">
        <v>274</v>
      </c>
      <c r="E31" s="127">
        <v>180</v>
      </c>
      <c r="F31" s="127"/>
      <c r="G31" s="127">
        <v>9</v>
      </c>
      <c r="H31" s="127"/>
      <c r="I31" s="127"/>
      <c r="J31" s="127">
        <v>558</v>
      </c>
      <c r="K31" s="127">
        <v>343</v>
      </c>
      <c r="L31" s="127"/>
      <c r="M31" s="127"/>
      <c r="N31" s="127">
        <v>5</v>
      </c>
      <c r="O31" s="127">
        <v>7</v>
      </c>
      <c r="P31" s="127">
        <v>27</v>
      </c>
      <c r="Q31" s="127"/>
      <c r="R31" s="127"/>
      <c r="S31" s="127">
        <v>280</v>
      </c>
      <c r="T31" s="127">
        <v>1683</v>
      </c>
      <c r="U31" s="179"/>
    </row>
    <row r="32" spans="2:21" x14ac:dyDescent="0.25">
      <c r="B32" s="127">
        <v>2022</v>
      </c>
      <c r="C32" s="127">
        <v>11</v>
      </c>
      <c r="D32" s="127">
        <v>570</v>
      </c>
      <c r="E32" s="127">
        <v>251</v>
      </c>
      <c r="F32" s="127"/>
      <c r="G32" s="127">
        <v>9</v>
      </c>
      <c r="H32" s="127"/>
      <c r="I32" s="127"/>
      <c r="J32" s="127">
        <v>532</v>
      </c>
      <c r="K32" s="127">
        <v>301</v>
      </c>
      <c r="L32" s="127"/>
      <c r="M32" s="127"/>
      <c r="N32" s="127">
        <v>5</v>
      </c>
      <c r="O32" s="127">
        <v>11</v>
      </c>
      <c r="P32" s="127">
        <v>44</v>
      </c>
      <c r="Q32" s="127"/>
      <c r="R32" s="127"/>
      <c r="S32" s="127">
        <v>179</v>
      </c>
      <c r="T32" s="127">
        <v>1902</v>
      </c>
      <c r="U32" s="179"/>
    </row>
    <row r="33" spans="2:21" x14ac:dyDescent="0.25">
      <c r="B33" s="127">
        <v>2022</v>
      </c>
      <c r="C33" s="127">
        <v>12</v>
      </c>
      <c r="D33" s="127">
        <v>879</v>
      </c>
      <c r="E33" s="127">
        <v>314</v>
      </c>
      <c r="F33" s="127"/>
      <c r="G33" s="127">
        <v>9</v>
      </c>
      <c r="H33" s="127"/>
      <c r="I33" s="127"/>
      <c r="J33" s="127">
        <v>543</v>
      </c>
      <c r="K33" s="127">
        <v>424</v>
      </c>
      <c r="L33" s="127"/>
      <c r="M33" s="127"/>
      <c r="N33" s="127">
        <v>5</v>
      </c>
      <c r="O33" s="127">
        <v>15</v>
      </c>
      <c r="P33" s="127">
        <v>70</v>
      </c>
      <c r="Q33" s="127"/>
      <c r="R33" s="127"/>
      <c r="S33" s="127">
        <v>255</v>
      </c>
      <c r="T33" s="127">
        <v>2514</v>
      </c>
      <c r="U33" s="179"/>
    </row>
    <row r="34" spans="2:21" x14ac:dyDescent="0.25">
      <c r="B34" s="127">
        <v>2023</v>
      </c>
      <c r="C34" s="127">
        <v>1</v>
      </c>
      <c r="D34" s="127">
        <v>947</v>
      </c>
      <c r="E34" s="127">
        <v>333</v>
      </c>
      <c r="F34" s="127"/>
      <c r="G34" s="127">
        <v>9</v>
      </c>
      <c r="H34" s="127"/>
      <c r="I34" s="127"/>
      <c r="J34" s="127">
        <v>534</v>
      </c>
      <c r="K34" s="127">
        <v>391</v>
      </c>
      <c r="L34" s="127"/>
      <c r="M34" s="127"/>
      <c r="N34" s="127">
        <v>5</v>
      </c>
      <c r="O34" s="127">
        <v>16</v>
      </c>
      <c r="P34" s="127">
        <v>65</v>
      </c>
      <c r="Q34" s="127"/>
      <c r="R34" s="127"/>
      <c r="S34" s="127">
        <v>199</v>
      </c>
      <c r="T34" s="127">
        <v>2499</v>
      </c>
      <c r="U34" s="179"/>
    </row>
    <row r="35" spans="2:21" x14ac:dyDescent="0.25">
      <c r="B35" s="127">
        <v>2023</v>
      </c>
      <c r="C35" s="127">
        <v>2</v>
      </c>
      <c r="D35" s="127">
        <v>858</v>
      </c>
      <c r="E35" s="127">
        <v>333</v>
      </c>
      <c r="F35" s="127"/>
      <c r="G35" s="127">
        <v>10</v>
      </c>
      <c r="H35" s="127"/>
      <c r="I35" s="127"/>
      <c r="J35" s="127">
        <v>525</v>
      </c>
      <c r="K35" s="127">
        <v>321</v>
      </c>
      <c r="L35" s="127"/>
      <c r="M35" s="127"/>
      <c r="N35" s="127">
        <v>6</v>
      </c>
      <c r="O35" s="127">
        <v>14</v>
      </c>
      <c r="P35" s="127">
        <v>56</v>
      </c>
      <c r="Q35" s="127"/>
      <c r="R35" s="127"/>
      <c r="S35" s="127">
        <v>182</v>
      </c>
      <c r="T35" s="127">
        <v>2305</v>
      </c>
      <c r="U35" s="179"/>
    </row>
    <row r="36" spans="2:21" x14ac:dyDescent="0.25">
      <c r="B36" s="127">
        <v>2023</v>
      </c>
      <c r="C36" s="127">
        <v>3</v>
      </c>
      <c r="D36" s="127">
        <v>563</v>
      </c>
      <c r="E36" s="127">
        <v>245</v>
      </c>
      <c r="F36" s="127"/>
      <c r="G36" s="127">
        <v>9</v>
      </c>
      <c r="H36" s="127"/>
      <c r="I36" s="127"/>
      <c r="J36" s="127">
        <v>507</v>
      </c>
      <c r="K36" s="127">
        <v>247</v>
      </c>
      <c r="L36" s="127"/>
      <c r="M36" s="127"/>
      <c r="N36" s="127">
        <v>5</v>
      </c>
      <c r="O36" s="127">
        <v>11</v>
      </c>
      <c r="P36" s="127">
        <v>44</v>
      </c>
      <c r="Q36" s="127"/>
      <c r="R36" s="127"/>
      <c r="S36" s="127">
        <v>117</v>
      </c>
      <c r="T36" s="127">
        <v>1748</v>
      </c>
      <c r="U36" s="179"/>
    </row>
    <row r="37" spans="2:21" x14ac:dyDescent="0.25">
      <c r="B37" s="127">
        <v>2023</v>
      </c>
      <c r="C37" s="127">
        <v>4</v>
      </c>
      <c r="D37" s="127">
        <v>438</v>
      </c>
      <c r="E37" s="127">
        <v>218</v>
      </c>
      <c r="F37" s="127"/>
      <c r="G37" s="127">
        <v>9</v>
      </c>
      <c r="H37" s="127"/>
      <c r="I37" s="127"/>
      <c r="J37" s="127">
        <v>505</v>
      </c>
      <c r="K37" s="127">
        <v>186</v>
      </c>
      <c r="L37" s="127"/>
      <c r="M37" s="127"/>
      <c r="N37" s="127">
        <v>6</v>
      </c>
      <c r="O37" s="127">
        <v>9</v>
      </c>
      <c r="P37" s="127">
        <v>33</v>
      </c>
      <c r="Q37" s="127"/>
      <c r="R37" s="127"/>
      <c r="S37" s="127">
        <v>181</v>
      </c>
      <c r="T37" s="127">
        <v>1585</v>
      </c>
      <c r="U37" s="179"/>
    </row>
    <row r="38" spans="2:21" x14ac:dyDescent="0.25">
      <c r="B38" s="127">
        <v>2023</v>
      </c>
      <c r="C38" s="127">
        <v>5</v>
      </c>
      <c r="D38" s="127">
        <v>301</v>
      </c>
      <c r="E38" s="127">
        <v>178</v>
      </c>
      <c r="F38" s="127"/>
      <c r="G38" s="127">
        <v>9</v>
      </c>
      <c r="H38" s="127"/>
      <c r="I38" s="127"/>
      <c r="J38" s="127">
        <v>508</v>
      </c>
      <c r="K38" s="127">
        <v>195</v>
      </c>
      <c r="L38" s="127"/>
      <c r="M38" s="127"/>
      <c r="N38" s="127">
        <v>5</v>
      </c>
      <c r="O38" s="127">
        <v>7</v>
      </c>
      <c r="P38" s="127">
        <v>26</v>
      </c>
      <c r="Q38" s="127"/>
      <c r="R38" s="127"/>
      <c r="S38" s="127">
        <v>195</v>
      </c>
      <c r="T38" s="127">
        <v>1424</v>
      </c>
      <c r="U38" s="179"/>
    </row>
    <row r="39" spans="2:21" x14ac:dyDescent="0.25">
      <c r="B39" s="127">
        <v>2023</v>
      </c>
      <c r="C39" s="127">
        <v>6</v>
      </c>
      <c r="D39" s="127">
        <v>244</v>
      </c>
      <c r="E39" s="127">
        <v>161</v>
      </c>
      <c r="F39" s="127"/>
      <c r="G39" s="127">
        <v>9</v>
      </c>
      <c r="H39" s="127"/>
      <c r="I39" s="127"/>
      <c r="J39" s="127">
        <v>511</v>
      </c>
      <c r="K39" s="127">
        <v>276</v>
      </c>
      <c r="L39" s="127"/>
      <c r="M39" s="127"/>
      <c r="N39" s="127">
        <v>6</v>
      </c>
      <c r="O39" s="127">
        <v>5</v>
      </c>
      <c r="P39" s="127">
        <v>24</v>
      </c>
      <c r="Q39" s="127"/>
      <c r="R39" s="127"/>
      <c r="S39" s="127">
        <v>267</v>
      </c>
      <c r="T39" s="127">
        <v>1503</v>
      </c>
      <c r="U39" s="179"/>
    </row>
    <row r="40" spans="2:21" x14ac:dyDescent="0.25">
      <c r="B40" s="127">
        <v>2023</v>
      </c>
      <c r="C40" s="127">
        <v>7</v>
      </c>
      <c r="D40" s="127">
        <v>206</v>
      </c>
      <c r="E40" s="127">
        <v>146</v>
      </c>
      <c r="F40" s="127"/>
      <c r="G40" s="127">
        <v>9</v>
      </c>
      <c r="H40" s="127"/>
      <c r="I40" s="127"/>
      <c r="J40" s="127">
        <v>577</v>
      </c>
      <c r="K40" s="127">
        <v>336</v>
      </c>
      <c r="L40" s="127"/>
      <c r="M40" s="127"/>
      <c r="N40" s="127">
        <v>5</v>
      </c>
      <c r="O40" s="127">
        <v>5</v>
      </c>
      <c r="P40" s="127">
        <v>18</v>
      </c>
      <c r="Q40" s="127"/>
      <c r="R40" s="127"/>
      <c r="S40" s="127">
        <v>376</v>
      </c>
      <c r="T40" s="127">
        <v>1678</v>
      </c>
      <c r="U40" s="179"/>
    </row>
    <row r="41" spans="2:21" x14ac:dyDescent="0.25">
      <c r="B41" s="127">
        <v>2023</v>
      </c>
      <c r="C41" s="127">
        <v>8</v>
      </c>
      <c r="D41" s="127">
        <v>203</v>
      </c>
      <c r="E41" s="127">
        <v>150</v>
      </c>
      <c r="F41" s="127"/>
      <c r="G41" s="127">
        <v>9</v>
      </c>
      <c r="H41" s="127"/>
      <c r="I41" s="127"/>
      <c r="J41" s="127">
        <v>669</v>
      </c>
      <c r="K41" s="127">
        <v>366</v>
      </c>
      <c r="L41" s="127"/>
      <c r="M41" s="127"/>
      <c r="N41" s="127">
        <v>5</v>
      </c>
      <c r="O41" s="127">
        <v>5</v>
      </c>
      <c r="P41" s="127">
        <v>24</v>
      </c>
      <c r="Q41" s="127"/>
      <c r="R41" s="127"/>
      <c r="S41" s="127">
        <v>416</v>
      </c>
      <c r="T41" s="127">
        <v>1847</v>
      </c>
      <c r="U41" s="179"/>
    </row>
    <row r="42" spans="2:21" x14ac:dyDescent="0.25">
      <c r="B42" s="127">
        <v>2023</v>
      </c>
      <c r="C42" s="127">
        <v>9</v>
      </c>
      <c r="D42" s="127">
        <v>222</v>
      </c>
      <c r="E42" s="127">
        <v>166</v>
      </c>
      <c r="F42" s="127"/>
      <c r="G42" s="127">
        <v>10</v>
      </c>
      <c r="H42" s="127"/>
      <c r="I42" s="127"/>
      <c r="J42" s="127">
        <v>670</v>
      </c>
      <c r="K42" s="127">
        <v>365</v>
      </c>
      <c r="L42" s="127"/>
      <c r="M42" s="127"/>
      <c r="N42" s="127">
        <v>6</v>
      </c>
      <c r="O42" s="127">
        <v>5</v>
      </c>
      <c r="P42" s="127">
        <v>26</v>
      </c>
      <c r="Q42" s="127"/>
      <c r="R42" s="127"/>
      <c r="S42" s="127">
        <v>320</v>
      </c>
      <c r="T42" s="127">
        <v>1790</v>
      </c>
      <c r="U42" s="179"/>
    </row>
    <row r="43" spans="2:21" x14ac:dyDescent="0.25">
      <c r="B43" s="127">
        <v>2023</v>
      </c>
      <c r="C43" s="127">
        <v>10</v>
      </c>
      <c r="D43" s="127">
        <v>268</v>
      </c>
      <c r="E43" s="127">
        <v>179</v>
      </c>
      <c r="F43" s="127"/>
      <c r="G43" s="127">
        <v>9</v>
      </c>
      <c r="H43" s="127"/>
      <c r="I43" s="127"/>
      <c r="J43" s="127">
        <v>560</v>
      </c>
      <c r="K43" s="127">
        <v>343</v>
      </c>
      <c r="L43" s="127"/>
      <c r="M43" s="127"/>
      <c r="N43" s="127">
        <v>6</v>
      </c>
      <c r="O43" s="127">
        <v>7</v>
      </c>
      <c r="P43" s="127">
        <v>27</v>
      </c>
      <c r="Q43" s="127"/>
      <c r="R43" s="127"/>
      <c r="S43" s="127">
        <v>279</v>
      </c>
      <c r="T43" s="127">
        <v>1678</v>
      </c>
      <c r="U43" s="179"/>
    </row>
    <row r="44" spans="2:21" x14ac:dyDescent="0.25">
      <c r="B44" s="127">
        <v>2023</v>
      </c>
      <c r="C44" s="127">
        <v>11</v>
      </c>
      <c r="D44" s="127">
        <v>561</v>
      </c>
      <c r="E44" s="127">
        <v>249</v>
      </c>
      <c r="F44" s="127"/>
      <c r="G44" s="127">
        <v>10</v>
      </c>
      <c r="H44" s="127"/>
      <c r="I44" s="127"/>
      <c r="J44" s="127">
        <v>536</v>
      </c>
      <c r="K44" s="127">
        <v>301</v>
      </c>
      <c r="L44" s="127"/>
      <c r="M44" s="127"/>
      <c r="N44" s="127">
        <v>6</v>
      </c>
      <c r="O44" s="127">
        <v>11</v>
      </c>
      <c r="P44" s="127">
        <v>44</v>
      </c>
      <c r="Q44" s="127"/>
      <c r="R44" s="127"/>
      <c r="S44" s="127">
        <v>179</v>
      </c>
      <c r="T44" s="127">
        <v>1897</v>
      </c>
      <c r="U44" s="179"/>
    </row>
    <row r="45" spans="2:21" x14ac:dyDescent="0.25">
      <c r="B45" s="127">
        <v>2023</v>
      </c>
      <c r="C45" s="127">
        <v>12</v>
      </c>
      <c r="D45" s="127">
        <v>866</v>
      </c>
      <c r="E45" s="127">
        <v>312</v>
      </c>
      <c r="F45" s="127"/>
      <c r="G45" s="127">
        <v>9</v>
      </c>
      <c r="H45" s="127"/>
      <c r="I45" s="127"/>
      <c r="J45" s="127">
        <v>547</v>
      </c>
      <c r="K45" s="127">
        <v>421</v>
      </c>
      <c r="L45" s="127"/>
      <c r="M45" s="127"/>
      <c r="N45" s="127">
        <v>6</v>
      </c>
      <c r="O45" s="127">
        <v>15</v>
      </c>
      <c r="P45" s="127">
        <v>70</v>
      </c>
      <c r="Q45" s="127"/>
      <c r="R45" s="127"/>
      <c r="S45" s="127">
        <v>255</v>
      </c>
      <c r="T45" s="127">
        <v>2501</v>
      </c>
      <c r="U45" s="179"/>
    </row>
    <row r="46" spans="2:21" x14ac:dyDescent="0.25">
      <c r="B46" s="127">
        <v>2024</v>
      </c>
      <c r="C46" s="127">
        <v>1</v>
      </c>
      <c r="D46" s="127">
        <v>932</v>
      </c>
      <c r="E46" s="127">
        <v>330</v>
      </c>
      <c r="F46" s="127"/>
      <c r="G46" s="127">
        <v>9</v>
      </c>
      <c r="H46" s="127"/>
      <c r="I46" s="127"/>
      <c r="J46" s="127">
        <v>538</v>
      </c>
      <c r="K46" s="127">
        <v>391</v>
      </c>
      <c r="L46" s="127"/>
      <c r="M46" s="127"/>
      <c r="N46" s="127">
        <v>6</v>
      </c>
      <c r="O46" s="127">
        <v>16</v>
      </c>
      <c r="P46" s="127">
        <v>65</v>
      </c>
      <c r="Q46" s="127"/>
      <c r="R46" s="127"/>
      <c r="S46" s="127">
        <v>199</v>
      </c>
      <c r="T46" s="127">
        <v>2486</v>
      </c>
      <c r="U46" s="179"/>
    </row>
    <row r="47" spans="2:21" x14ac:dyDescent="0.25">
      <c r="B47" s="127">
        <v>2024</v>
      </c>
      <c r="C47" s="127">
        <v>2</v>
      </c>
      <c r="D47" s="127">
        <v>814</v>
      </c>
      <c r="E47" s="127">
        <v>320</v>
      </c>
      <c r="F47" s="127"/>
      <c r="G47" s="127">
        <v>10</v>
      </c>
      <c r="H47" s="127"/>
      <c r="I47" s="127"/>
      <c r="J47" s="127">
        <v>511</v>
      </c>
      <c r="K47" s="127">
        <v>320</v>
      </c>
      <c r="L47" s="127"/>
      <c r="M47" s="127"/>
      <c r="N47" s="127">
        <v>6</v>
      </c>
      <c r="O47" s="127">
        <v>13</v>
      </c>
      <c r="P47" s="127">
        <v>54</v>
      </c>
      <c r="Q47" s="127"/>
      <c r="R47" s="127"/>
      <c r="S47" s="127">
        <v>182</v>
      </c>
      <c r="T47" s="127">
        <v>2230</v>
      </c>
      <c r="U47" s="179"/>
    </row>
    <row r="48" spans="2:21" x14ac:dyDescent="0.25">
      <c r="B48" s="127">
        <v>2024</v>
      </c>
      <c r="C48" s="127">
        <v>3</v>
      </c>
      <c r="D48" s="127">
        <v>551</v>
      </c>
      <c r="E48" s="127">
        <v>243</v>
      </c>
      <c r="F48" s="127"/>
      <c r="G48" s="127">
        <v>10</v>
      </c>
      <c r="H48" s="127"/>
      <c r="I48" s="127"/>
      <c r="J48" s="127">
        <v>510</v>
      </c>
      <c r="K48" s="127">
        <v>246</v>
      </c>
      <c r="L48" s="127"/>
      <c r="M48" s="127"/>
      <c r="N48" s="127">
        <v>6</v>
      </c>
      <c r="O48" s="127">
        <v>11</v>
      </c>
      <c r="P48" s="127">
        <v>43</v>
      </c>
      <c r="Q48" s="127"/>
      <c r="R48" s="127"/>
      <c r="S48" s="127">
        <v>117</v>
      </c>
      <c r="T48" s="127">
        <v>1737</v>
      </c>
      <c r="U48" s="179"/>
    </row>
    <row r="49" spans="2:21" x14ac:dyDescent="0.25">
      <c r="B49" s="127">
        <v>2024</v>
      </c>
      <c r="C49" s="127">
        <v>4</v>
      </c>
      <c r="D49" s="127">
        <v>427</v>
      </c>
      <c r="E49" s="127">
        <v>217</v>
      </c>
      <c r="F49" s="127"/>
      <c r="G49" s="127">
        <v>10</v>
      </c>
      <c r="H49" s="127"/>
      <c r="I49" s="127"/>
      <c r="J49" s="127">
        <v>507</v>
      </c>
      <c r="K49" s="127">
        <v>185</v>
      </c>
      <c r="L49" s="127"/>
      <c r="M49" s="127"/>
      <c r="N49" s="127">
        <v>6</v>
      </c>
      <c r="O49" s="127">
        <v>9</v>
      </c>
      <c r="P49" s="127">
        <v>33</v>
      </c>
      <c r="Q49" s="127"/>
      <c r="R49" s="127"/>
      <c r="S49" s="127">
        <v>181</v>
      </c>
      <c r="T49" s="127">
        <v>1575</v>
      </c>
      <c r="U49" s="179"/>
    </row>
    <row r="50" spans="2:21" x14ac:dyDescent="0.25">
      <c r="B50" s="127">
        <v>2024</v>
      </c>
      <c r="C50" s="127">
        <v>5</v>
      </c>
      <c r="D50" s="127">
        <v>292</v>
      </c>
      <c r="E50" s="127">
        <v>177</v>
      </c>
      <c r="F50" s="127"/>
      <c r="G50" s="127">
        <v>10</v>
      </c>
      <c r="H50" s="127"/>
      <c r="I50" s="127"/>
      <c r="J50" s="127">
        <v>510</v>
      </c>
      <c r="K50" s="127">
        <v>194</v>
      </c>
      <c r="L50" s="127"/>
      <c r="M50" s="127"/>
      <c r="N50" s="127">
        <v>6</v>
      </c>
      <c r="O50" s="127">
        <v>7</v>
      </c>
      <c r="P50" s="127">
        <v>26</v>
      </c>
      <c r="Q50" s="127"/>
      <c r="R50" s="127"/>
      <c r="S50" s="127">
        <v>195</v>
      </c>
      <c r="T50" s="127">
        <v>1417</v>
      </c>
      <c r="U50" s="179"/>
    </row>
    <row r="51" spans="2:21" x14ac:dyDescent="0.25">
      <c r="B51" s="127">
        <v>2024</v>
      </c>
      <c r="C51" s="127">
        <v>6</v>
      </c>
      <c r="D51" s="127">
        <v>236</v>
      </c>
      <c r="E51" s="127">
        <v>160</v>
      </c>
      <c r="F51" s="127"/>
      <c r="G51" s="127">
        <v>10</v>
      </c>
      <c r="H51" s="127"/>
      <c r="I51" s="127"/>
      <c r="J51" s="127">
        <v>512</v>
      </c>
      <c r="K51" s="127">
        <v>276</v>
      </c>
      <c r="L51" s="127"/>
      <c r="M51" s="127"/>
      <c r="N51" s="127">
        <v>6</v>
      </c>
      <c r="O51" s="127">
        <v>5</v>
      </c>
      <c r="P51" s="127">
        <v>24</v>
      </c>
      <c r="Q51" s="127"/>
      <c r="R51" s="127"/>
      <c r="S51" s="127">
        <v>267</v>
      </c>
      <c r="T51" s="127">
        <v>1496</v>
      </c>
      <c r="U51" s="179"/>
    </row>
    <row r="52" spans="2:21" x14ac:dyDescent="0.25">
      <c r="B52" s="127">
        <v>2024</v>
      </c>
      <c r="C52" s="127">
        <v>7</v>
      </c>
      <c r="D52" s="127">
        <v>197</v>
      </c>
      <c r="E52" s="127">
        <v>145</v>
      </c>
      <c r="F52" s="127"/>
      <c r="G52" s="127">
        <v>10</v>
      </c>
      <c r="H52" s="127"/>
      <c r="I52" s="127"/>
      <c r="J52" s="127">
        <v>577</v>
      </c>
      <c r="K52" s="127">
        <v>336</v>
      </c>
      <c r="L52" s="127"/>
      <c r="M52" s="127"/>
      <c r="N52" s="127">
        <v>6</v>
      </c>
      <c r="O52" s="127">
        <v>5</v>
      </c>
      <c r="P52" s="127">
        <v>18</v>
      </c>
      <c r="Q52" s="127"/>
      <c r="R52" s="127"/>
      <c r="S52" s="127">
        <v>376</v>
      </c>
      <c r="T52" s="127">
        <v>1670</v>
      </c>
      <c r="U52" s="179"/>
    </row>
    <row r="53" spans="2:21" x14ac:dyDescent="0.25">
      <c r="B53" s="127">
        <v>2024</v>
      </c>
      <c r="C53" s="127">
        <v>8</v>
      </c>
      <c r="D53" s="127">
        <v>195</v>
      </c>
      <c r="E53" s="127">
        <v>149</v>
      </c>
      <c r="F53" s="127"/>
      <c r="G53" s="127">
        <v>10</v>
      </c>
      <c r="H53" s="127"/>
      <c r="I53" s="127"/>
      <c r="J53" s="127">
        <v>669</v>
      </c>
      <c r="K53" s="127">
        <v>365</v>
      </c>
      <c r="L53" s="127"/>
      <c r="M53" s="127"/>
      <c r="N53" s="127">
        <v>6</v>
      </c>
      <c r="O53" s="127">
        <v>5</v>
      </c>
      <c r="P53" s="127">
        <v>24</v>
      </c>
      <c r="Q53" s="127"/>
      <c r="R53" s="127"/>
      <c r="S53" s="127">
        <v>416</v>
      </c>
      <c r="T53" s="127">
        <v>1839</v>
      </c>
      <c r="U53" s="179"/>
    </row>
    <row r="54" spans="2:21" x14ac:dyDescent="0.25">
      <c r="B54" s="127">
        <v>2024</v>
      </c>
      <c r="C54" s="127">
        <v>9</v>
      </c>
      <c r="D54" s="127">
        <v>214</v>
      </c>
      <c r="E54" s="127">
        <v>165</v>
      </c>
      <c r="F54" s="127"/>
      <c r="G54" s="127">
        <v>10</v>
      </c>
      <c r="H54" s="127"/>
      <c r="I54" s="127"/>
      <c r="J54" s="127">
        <v>669</v>
      </c>
      <c r="K54" s="127">
        <v>364</v>
      </c>
      <c r="L54" s="127"/>
      <c r="M54" s="127"/>
      <c r="N54" s="127">
        <v>6</v>
      </c>
      <c r="O54" s="127">
        <v>5</v>
      </c>
      <c r="P54" s="127">
        <v>26</v>
      </c>
      <c r="Q54" s="127"/>
      <c r="R54" s="127"/>
      <c r="S54" s="127">
        <v>320</v>
      </c>
      <c r="T54" s="127">
        <v>1779</v>
      </c>
      <c r="U54" s="179"/>
    </row>
    <row r="55" spans="2:21" x14ac:dyDescent="0.25">
      <c r="B55" s="127">
        <v>2024</v>
      </c>
      <c r="C55" s="127">
        <v>10</v>
      </c>
      <c r="D55" s="127">
        <v>260</v>
      </c>
      <c r="E55" s="127">
        <v>178</v>
      </c>
      <c r="F55" s="127"/>
      <c r="G55" s="127">
        <v>10</v>
      </c>
      <c r="H55" s="127"/>
      <c r="I55" s="127"/>
      <c r="J55" s="127">
        <v>559</v>
      </c>
      <c r="K55" s="127">
        <v>342</v>
      </c>
      <c r="L55" s="127"/>
      <c r="M55" s="127"/>
      <c r="N55" s="127">
        <v>6</v>
      </c>
      <c r="O55" s="127">
        <v>7</v>
      </c>
      <c r="P55" s="127">
        <v>27</v>
      </c>
      <c r="Q55" s="127"/>
      <c r="R55" s="127"/>
      <c r="S55" s="127">
        <v>279</v>
      </c>
      <c r="T55" s="127">
        <v>1668</v>
      </c>
      <c r="U55" s="179"/>
    </row>
    <row r="56" spans="2:21" x14ac:dyDescent="0.25">
      <c r="B56" s="127">
        <v>2024</v>
      </c>
      <c r="C56" s="127">
        <v>11</v>
      </c>
      <c r="D56" s="127">
        <v>549</v>
      </c>
      <c r="E56" s="127">
        <v>247</v>
      </c>
      <c r="F56" s="127"/>
      <c r="G56" s="127">
        <v>10</v>
      </c>
      <c r="H56" s="127"/>
      <c r="I56" s="127"/>
      <c r="J56" s="127">
        <v>534</v>
      </c>
      <c r="K56" s="127">
        <v>301</v>
      </c>
      <c r="L56" s="127"/>
      <c r="M56" s="127"/>
      <c r="N56" s="127">
        <v>6</v>
      </c>
      <c r="O56" s="127">
        <v>11</v>
      </c>
      <c r="P56" s="127">
        <v>44</v>
      </c>
      <c r="Q56" s="127"/>
      <c r="R56" s="127"/>
      <c r="S56" s="127">
        <v>179</v>
      </c>
      <c r="T56" s="127">
        <v>1881</v>
      </c>
      <c r="U56" s="179"/>
    </row>
    <row r="57" spans="2:21" x14ac:dyDescent="0.25">
      <c r="B57" s="127">
        <v>2024</v>
      </c>
      <c r="C57" s="127">
        <v>12</v>
      </c>
      <c r="D57" s="127">
        <v>851</v>
      </c>
      <c r="E57" s="127">
        <v>309</v>
      </c>
      <c r="F57" s="127"/>
      <c r="G57" s="127">
        <v>10</v>
      </c>
      <c r="H57" s="127"/>
      <c r="I57" s="127"/>
      <c r="J57" s="127">
        <v>545</v>
      </c>
      <c r="K57" s="127">
        <v>419</v>
      </c>
      <c r="L57" s="127"/>
      <c r="M57" s="127"/>
      <c r="N57" s="127">
        <v>6</v>
      </c>
      <c r="O57" s="127">
        <v>15</v>
      </c>
      <c r="P57" s="127">
        <v>70</v>
      </c>
      <c r="Q57" s="127"/>
      <c r="R57" s="127"/>
      <c r="S57" s="127">
        <v>255</v>
      </c>
      <c r="T57" s="127">
        <v>2480</v>
      </c>
      <c r="U57" s="179"/>
    </row>
    <row r="58" spans="2:21" x14ac:dyDescent="0.25">
      <c r="B58" s="127">
        <v>2025</v>
      </c>
      <c r="C58" s="127">
        <v>1</v>
      </c>
      <c r="D58" s="127">
        <v>916</v>
      </c>
      <c r="E58" s="127">
        <v>328</v>
      </c>
      <c r="F58" s="127"/>
      <c r="G58" s="127">
        <v>10</v>
      </c>
      <c r="H58" s="127"/>
      <c r="I58" s="127"/>
      <c r="J58" s="127">
        <v>535</v>
      </c>
      <c r="K58" s="127">
        <v>390</v>
      </c>
      <c r="L58" s="127"/>
      <c r="M58" s="127"/>
      <c r="N58" s="127">
        <v>6</v>
      </c>
      <c r="O58" s="127">
        <v>16</v>
      </c>
      <c r="P58" s="127">
        <v>65</v>
      </c>
      <c r="Q58" s="127"/>
      <c r="R58" s="127"/>
      <c r="S58" s="127">
        <v>199</v>
      </c>
      <c r="T58" s="127">
        <v>2465</v>
      </c>
      <c r="U58" s="179"/>
    </row>
    <row r="59" spans="2:21" x14ac:dyDescent="0.25">
      <c r="B59" s="127">
        <v>2025</v>
      </c>
      <c r="C59" s="127">
        <v>2</v>
      </c>
      <c r="D59" s="127">
        <v>828</v>
      </c>
      <c r="E59" s="127">
        <v>330</v>
      </c>
      <c r="F59" s="127"/>
      <c r="G59" s="127">
        <v>11</v>
      </c>
      <c r="H59" s="127"/>
      <c r="I59" s="127"/>
      <c r="J59" s="127">
        <v>526</v>
      </c>
      <c r="K59" s="127">
        <v>320</v>
      </c>
      <c r="L59" s="127"/>
      <c r="M59" s="127"/>
      <c r="N59" s="127">
        <v>7</v>
      </c>
      <c r="O59" s="127">
        <v>14</v>
      </c>
      <c r="P59" s="127">
        <v>55</v>
      </c>
      <c r="Q59" s="127"/>
      <c r="R59" s="127"/>
      <c r="S59" s="127">
        <v>182</v>
      </c>
      <c r="T59" s="127">
        <v>2273</v>
      </c>
      <c r="U59" s="179"/>
    </row>
    <row r="60" spans="2:21" x14ac:dyDescent="0.25">
      <c r="B60" s="127">
        <v>2025</v>
      </c>
      <c r="C60" s="127">
        <v>3</v>
      </c>
      <c r="D60" s="127">
        <v>540</v>
      </c>
      <c r="E60" s="127">
        <v>242</v>
      </c>
      <c r="F60" s="127"/>
      <c r="G60" s="127">
        <v>10</v>
      </c>
      <c r="H60" s="127"/>
      <c r="I60" s="127"/>
      <c r="J60" s="127">
        <v>508</v>
      </c>
      <c r="K60" s="127">
        <v>246</v>
      </c>
      <c r="L60" s="127"/>
      <c r="M60" s="127"/>
      <c r="N60" s="127">
        <v>6</v>
      </c>
      <c r="O60" s="127">
        <v>11</v>
      </c>
      <c r="P60" s="127">
        <v>43</v>
      </c>
      <c r="Q60" s="127"/>
      <c r="R60" s="127"/>
      <c r="S60" s="127">
        <v>117</v>
      </c>
      <c r="T60" s="127">
        <v>1723</v>
      </c>
      <c r="U60" s="179"/>
    </row>
    <row r="61" spans="2:21" x14ac:dyDescent="0.25">
      <c r="B61" s="127">
        <v>2025</v>
      </c>
      <c r="C61" s="127">
        <v>4</v>
      </c>
      <c r="D61" s="127">
        <v>417</v>
      </c>
      <c r="E61" s="127">
        <v>216</v>
      </c>
      <c r="F61" s="127"/>
      <c r="G61" s="127">
        <v>10</v>
      </c>
      <c r="H61" s="127"/>
      <c r="I61" s="127"/>
      <c r="J61" s="127">
        <v>505</v>
      </c>
      <c r="K61" s="127">
        <v>185</v>
      </c>
      <c r="L61" s="127"/>
      <c r="M61" s="127"/>
      <c r="N61" s="127">
        <v>6</v>
      </c>
      <c r="O61" s="127">
        <v>9</v>
      </c>
      <c r="P61" s="127">
        <v>33</v>
      </c>
      <c r="Q61" s="127"/>
      <c r="R61" s="127"/>
      <c r="S61" s="127">
        <v>181</v>
      </c>
      <c r="T61" s="127">
        <v>1562</v>
      </c>
      <c r="U61" s="179"/>
    </row>
    <row r="62" spans="2:21" x14ac:dyDescent="0.25">
      <c r="B62" s="127">
        <v>2025</v>
      </c>
      <c r="C62" s="127">
        <v>5</v>
      </c>
      <c r="D62" s="127">
        <v>284</v>
      </c>
      <c r="E62" s="127">
        <v>176</v>
      </c>
      <c r="F62" s="127"/>
      <c r="G62" s="127">
        <v>10</v>
      </c>
      <c r="H62" s="127"/>
      <c r="I62" s="127"/>
      <c r="J62" s="127">
        <v>508</v>
      </c>
      <c r="K62" s="127">
        <v>194</v>
      </c>
      <c r="L62" s="127"/>
      <c r="M62" s="127"/>
      <c r="N62" s="127">
        <v>6</v>
      </c>
      <c r="O62" s="127">
        <v>7</v>
      </c>
      <c r="P62" s="127">
        <v>25</v>
      </c>
      <c r="Q62" s="127"/>
      <c r="R62" s="127"/>
      <c r="S62" s="127">
        <v>195</v>
      </c>
      <c r="T62" s="127">
        <v>1405</v>
      </c>
      <c r="U62" s="179"/>
    </row>
    <row r="63" spans="2:21" x14ac:dyDescent="0.25">
      <c r="B63" s="127">
        <v>2025</v>
      </c>
      <c r="C63" s="127">
        <v>6</v>
      </c>
      <c r="D63" s="127">
        <v>228</v>
      </c>
      <c r="E63" s="127">
        <v>159</v>
      </c>
      <c r="F63" s="127"/>
      <c r="G63" s="127">
        <v>11</v>
      </c>
      <c r="H63" s="127"/>
      <c r="I63" s="127"/>
      <c r="J63" s="127">
        <v>510</v>
      </c>
      <c r="K63" s="127">
        <v>275</v>
      </c>
      <c r="L63" s="127"/>
      <c r="M63" s="127"/>
      <c r="N63" s="127">
        <v>6</v>
      </c>
      <c r="O63" s="127">
        <v>5</v>
      </c>
      <c r="P63" s="127">
        <v>24</v>
      </c>
      <c r="Q63" s="127"/>
      <c r="R63" s="127"/>
      <c r="S63" s="127">
        <v>267</v>
      </c>
      <c r="T63" s="127">
        <v>1485</v>
      </c>
      <c r="U63" s="179"/>
    </row>
    <row r="64" spans="2:21" x14ac:dyDescent="0.25">
      <c r="B64" s="127">
        <v>2025</v>
      </c>
      <c r="C64" s="127">
        <v>7</v>
      </c>
      <c r="D64" s="127">
        <v>190</v>
      </c>
      <c r="E64" s="127">
        <v>144</v>
      </c>
      <c r="F64" s="127"/>
      <c r="G64" s="127">
        <v>10</v>
      </c>
      <c r="H64" s="127"/>
      <c r="I64" s="127"/>
      <c r="J64" s="127">
        <v>575</v>
      </c>
      <c r="K64" s="127">
        <v>335</v>
      </c>
      <c r="L64" s="127"/>
      <c r="M64" s="127"/>
      <c r="N64" s="127">
        <v>6</v>
      </c>
      <c r="O64" s="127">
        <v>5</v>
      </c>
      <c r="P64" s="127">
        <v>18</v>
      </c>
      <c r="Q64" s="127"/>
      <c r="R64" s="127"/>
      <c r="S64" s="127">
        <v>376</v>
      </c>
      <c r="T64" s="127">
        <v>1659</v>
      </c>
      <c r="U64" s="179"/>
    </row>
    <row r="65" spans="2:21" x14ac:dyDescent="0.25">
      <c r="B65" s="127">
        <v>2025</v>
      </c>
      <c r="C65" s="127">
        <v>8</v>
      </c>
      <c r="D65" s="127">
        <v>188</v>
      </c>
      <c r="E65" s="127">
        <v>148</v>
      </c>
      <c r="F65" s="127"/>
      <c r="G65" s="127">
        <v>10</v>
      </c>
      <c r="H65" s="127"/>
      <c r="I65" s="127"/>
      <c r="J65" s="127">
        <v>667</v>
      </c>
      <c r="K65" s="127">
        <v>365</v>
      </c>
      <c r="L65" s="127"/>
      <c r="M65" s="127"/>
      <c r="N65" s="127">
        <v>6</v>
      </c>
      <c r="O65" s="127">
        <v>5</v>
      </c>
      <c r="P65" s="127">
        <v>24</v>
      </c>
      <c r="Q65" s="127"/>
      <c r="R65" s="127"/>
      <c r="S65" s="127">
        <v>416</v>
      </c>
      <c r="T65" s="127">
        <v>1829</v>
      </c>
      <c r="U65" s="179"/>
    </row>
    <row r="66" spans="2:21" x14ac:dyDescent="0.25">
      <c r="B66" s="127">
        <v>2025</v>
      </c>
      <c r="C66" s="127">
        <v>9</v>
      </c>
      <c r="D66" s="127">
        <v>207</v>
      </c>
      <c r="E66" s="127">
        <v>164</v>
      </c>
      <c r="F66" s="127"/>
      <c r="G66" s="127">
        <v>11</v>
      </c>
      <c r="H66" s="127"/>
      <c r="I66" s="127"/>
      <c r="J66" s="127">
        <v>668</v>
      </c>
      <c r="K66" s="127">
        <v>364</v>
      </c>
      <c r="L66" s="127"/>
      <c r="M66" s="127"/>
      <c r="N66" s="127">
        <v>6</v>
      </c>
      <c r="O66" s="127">
        <v>5</v>
      </c>
      <c r="P66" s="127">
        <v>26</v>
      </c>
      <c r="Q66" s="127"/>
      <c r="R66" s="127"/>
      <c r="S66" s="127">
        <v>320</v>
      </c>
      <c r="T66" s="127">
        <v>1771</v>
      </c>
      <c r="U66" s="179"/>
    </row>
    <row r="67" spans="2:21" x14ac:dyDescent="0.25">
      <c r="B67" s="127">
        <v>2025</v>
      </c>
      <c r="C67" s="127">
        <v>10</v>
      </c>
      <c r="D67" s="127">
        <v>252</v>
      </c>
      <c r="E67" s="127">
        <v>177</v>
      </c>
      <c r="F67" s="127"/>
      <c r="G67" s="127">
        <v>10</v>
      </c>
      <c r="H67" s="127"/>
      <c r="I67" s="127"/>
      <c r="J67" s="127">
        <v>557</v>
      </c>
      <c r="K67" s="127">
        <v>341</v>
      </c>
      <c r="L67" s="127"/>
      <c r="M67" s="127"/>
      <c r="N67" s="127">
        <v>6</v>
      </c>
      <c r="O67" s="127">
        <v>7</v>
      </c>
      <c r="P67" s="127">
        <v>27</v>
      </c>
      <c r="Q67" s="127"/>
      <c r="R67" s="127"/>
      <c r="S67" s="127">
        <v>279</v>
      </c>
      <c r="T67" s="127">
        <v>1656</v>
      </c>
      <c r="U67" s="179"/>
    </row>
    <row r="68" spans="2:21" x14ac:dyDescent="0.25">
      <c r="B68" s="127">
        <v>2025</v>
      </c>
      <c r="C68" s="127">
        <v>11</v>
      </c>
      <c r="D68" s="127">
        <v>538</v>
      </c>
      <c r="E68" s="127">
        <v>246</v>
      </c>
      <c r="F68" s="127"/>
      <c r="G68" s="127">
        <v>11</v>
      </c>
      <c r="H68" s="127"/>
      <c r="I68" s="127"/>
      <c r="J68" s="127">
        <v>532</v>
      </c>
      <c r="K68" s="127">
        <v>301</v>
      </c>
      <c r="L68" s="127"/>
      <c r="M68" s="127"/>
      <c r="N68" s="127">
        <v>6</v>
      </c>
      <c r="O68" s="127">
        <v>11</v>
      </c>
      <c r="P68" s="127">
        <v>44</v>
      </c>
      <c r="Q68" s="127"/>
      <c r="R68" s="127"/>
      <c r="S68" s="127">
        <v>179</v>
      </c>
      <c r="T68" s="127">
        <v>1868</v>
      </c>
      <c r="U68" s="179"/>
    </row>
    <row r="69" spans="2:21" x14ac:dyDescent="0.25">
      <c r="B69" s="127">
        <v>2025</v>
      </c>
      <c r="C69" s="127">
        <v>12</v>
      </c>
      <c r="D69" s="127">
        <v>837</v>
      </c>
      <c r="E69" s="127">
        <v>307</v>
      </c>
      <c r="F69" s="127"/>
      <c r="G69" s="127">
        <v>11</v>
      </c>
      <c r="H69" s="127"/>
      <c r="I69" s="127"/>
      <c r="J69" s="127">
        <v>543</v>
      </c>
      <c r="K69" s="127">
        <v>417</v>
      </c>
      <c r="L69" s="127"/>
      <c r="M69" s="127"/>
      <c r="N69" s="127">
        <v>6</v>
      </c>
      <c r="O69" s="127">
        <v>15</v>
      </c>
      <c r="P69" s="127">
        <v>69</v>
      </c>
      <c r="Q69" s="127"/>
      <c r="R69" s="127"/>
      <c r="S69" s="127">
        <v>255</v>
      </c>
      <c r="T69" s="127">
        <v>2460</v>
      </c>
      <c r="U69" s="179"/>
    </row>
    <row r="70" spans="2:21" x14ac:dyDescent="0.25">
      <c r="B70" s="127">
        <v>2026</v>
      </c>
      <c r="C70" s="127">
        <v>1</v>
      </c>
      <c r="D70" s="127">
        <v>900</v>
      </c>
      <c r="E70" s="127">
        <v>318</v>
      </c>
      <c r="F70" s="127"/>
      <c r="G70" s="127">
        <v>11</v>
      </c>
      <c r="H70" s="127"/>
      <c r="I70" s="127"/>
      <c r="J70" s="127">
        <v>534</v>
      </c>
      <c r="K70" s="127">
        <v>389</v>
      </c>
      <c r="L70" s="127"/>
      <c r="M70" s="127"/>
      <c r="N70" s="127">
        <v>6</v>
      </c>
      <c r="O70" s="127">
        <v>16</v>
      </c>
      <c r="P70" s="127">
        <v>64</v>
      </c>
      <c r="Q70" s="127"/>
      <c r="R70" s="127"/>
      <c r="S70" s="127">
        <v>199</v>
      </c>
      <c r="T70" s="127">
        <v>2437</v>
      </c>
      <c r="U70" s="179"/>
    </row>
    <row r="71" spans="2:21" x14ac:dyDescent="0.25">
      <c r="B71" s="127">
        <v>2026</v>
      </c>
      <c r="C71" s="127">
        <v>2</v>
      </c>
      <c r="D71" s="127">
        <v>812</v>
      </c>
      <c r="E71" s="127">
        <v>324</v>
      </c>
      <c r="F71" s="127"/>
      <c r="G71" s="127">
        <v>12</v>
      </c>
      <c r="H71" s="127"/>
      <c r="I71" s="127"/>
      <c r="J71" s="127">
        <v>525</v>
      </c>
      <c r="K71" s="127">
        <v>319</v>
      </c>
      <c r="L71" s="127"/>
      <c r="M71" s="127"/>
      <c r="N71" s="127">
        <v>7</v>
      </c>
      <c r="O71" s="127">
        <v>14</v>
      </c>
      <c r="P71" s="127">
        <v>55</v>
      </c>
      <c r="Q71" s="127"/>
      <c r="R71" s="127"/>
      <c r="S71" s="127">
        <v>182</v>
      </c>
      <c r="T71" s="127">
        <v>2250</v>
      </c>
      <c r="U71" s="179"/>
    </row>
    <row r="72" spans="2:21" x14ac:dyDescent="0.25">
      <c r="B72" s="127">
        <v>2026</v>
      </c>
      <c r="C72" s="127">
        <v>3</v>
      </c>
      <c r="D72" s="127">
        <v>528</v>
      </c>
      <c r="E72" s="127">
        <v>237</v>
      </c>
      <c r="F72" s="127"/>
      <c r="G72" s="127">
        <v>11</v>
      </c>
      <c r="H72" s="127"/>
      <c r="I72" s="127"/>
      <c r="J72" s="127">
        <v>507</v>
      </c>
      <c r="K72" s="127">
        <v>245</v>
      </c>
      <c r="L72" s="127"/>
      <c r="M72" s="127"/>
      <c r="N72" s="127">
        <v>6</v>
      </c>
      <c r="O72" s="127">
        <v>11</v>
      </c>
      <c r="P72" s="127">
        <v>43</v>
      </c>
      <c r="Q72" s="127"/>
      <c r="R72" s="127"/>
      <c r="S72" s="127">
        <v>117</v>
      </c>
      <c r="T72" s="127">
        <v>1705</v>
      </c>
      <c r="U72" s="179"/>
    </row>
    <row r="73" spans="2:21" x14ac:dyDescent="0.25">
      <c r="B73" s="127">
        <v>2026</v>
      </c>
      <c r="C73" s="127">
        <v>4</v>
      </c>
      <c r="D73" s="127">
        <v>407</v>
      </c>
      <c r="E73" s="127">
        <v>212</v>
      </c>
      <c r="F73" s="127"/>
      <c r="G73" s="127">
        <v>11</v>
      </c>
      <c r="H73" s="127"/>
      <c r="I73" s="127"/>
      <c r="J73" s="127">
        <v>504</v>
      </c>
      <c r="K73" s="127">
        <v>183</v>
      </c>
      <c r="L73" s="127"/>
      <c r="M73" s="127"/>
      <c r="N73" s="127">
        <v>7</v>
      </c>
      <c r="O73" s="127">
        <v>9</v>
      </c>
      <c r="P73" s="127">
        <v>32</v>
      </c>
      <c r="Q73" s="127"/>
      <c r="R73" s="127"/>
      <c r="S73" s="127">
        <v>181</v>
      </c>
      <c r="T73" s="127">
        <v>1546</v>
      </c>
      <c r="U73" s="179"/>
    </row>
    <row r="74" spans="2:21" x14ac:dyDescent="0.25">
      <c r="B74" s="127">
        <v>2026</v>
      </c>
      <c r="C74" s="127">
        <v>5</v>
      </c>
      <c r="D74" s="127">
        <v>275</v>
      </c>
      <c r="E74" s="127">
        <v>174</v>
      </c>
      <c r="F74" s="127"/>
      <c r="G74" s="127">
        <v>11</v>
      </c>
      <c r="H74" s="127"/>
      <c r="I74" s="127"/>
      <c r="J74" s="127">
        <v>507</v>
      </c>
      <c r="K74" s="127">
        <v>193</v>
      </c>
      <c r="L74" s="127"/>
      <c r="M74" s="127"/>
      <c r="N74" s="127">
        <v>6</v>
      </c>
      <c r="O74" s="127">
        <v>7</v>
      </c>
      <c r="P74" s="127">
        <v>25</v>
      </c>
      <c r="Q74" s="127"/>
      <c r="R74" s="127"/>
      <c r="S74" s="127">
        <v>195</v>
      </c>
      <c r="T74" s="127">
        <v>1393</v>
      </c>
      <c r="U74" s="179"/>
    </row>
    <row r="75" spans="2:21" x14ac:dyDescent="0.25">
      <c r="B75" s="127">
        <v>2026</v>
      </c>
      <c r="C75" s="127">
        <v>6</v>
      </c>
      <c r="D75" s="127">
        <v>219</v>
      </c>
      <c r="E75" s="127">
        <v>157</v>
      </c>
      <c r="F75" s="127"/>
      <c r="G75" s="127">
        <v>11</v>
      </c>
      <c r="H75" s="127"/>
      <c r="I75" s="127"/>
      <c r="J75" s="127">
        <v>509</v>
      </c>
      <c r="K75" s="127">
        <v>274</v>
      </c>
      <c r="L75" s="127"/>
      <c r="M75" s="127"/>
      <c r="N75" s="127">
        <v>7</v>
      </c>
      <c r="O75" s="127">
        <v>5</v>
      </c>
      <c r="P75" s="127">
        <v>24</v>
      </c>
      <c r="Q75" s="127"/>
      <c r="R75" s="127"/>
      <c r="S75" s="127">
        <v>267</v>
      </c>
      <c r="T75" s="127">
        <v>1473</v>
      </c>
      <c r="U75" s="179"/>
    </row>
    <row r="76" spans="2:21" x14ac:dyDescent="0.25">
      <c r="B76" s="127">
        <v>2026</v>
      </c>
      <c r="C76" s="127">
        <v>7</v>
      </c>
      <c r="D76" s="127">
        <v>182</v>
      </c>
      <c r="E76" s="127">
        <v>142</v>
      </c>
      <c r="F76" s="127"/>
      <c r="G76" s="127">
        <v>11</v>
      </c>
      <c r="H76" s="127"/>
      <c r="I76" s="127"/>
      <c r="J76" s="127">
        <v>574</v>
      </c>
      <c r="K76" s="127">
        <v>334</v>
      </c>
      <c r="L76" s="127"/>
      <c r="M76" s="127"/>
      <c r="N76" s="127">
        <v>6</v>
      </c>
      <c r="O76" s="127">
        <v>5</v>
      </c>
      <c r="P76" s="127">
        <v>18</v>
      </c>
      <c r="Q76" s="127"/>
      <c r="R76" s="127"/>
      <c r="S76" s="127">
        <v>376</v>
      </c>
      <c r="T76" s="127">
        <v>1648</v>
      </c>
      <c r="U76" s="179"/>
    </row>
    <row r="77" spans="2:21" x14ac:dyDescent="0.25">
      <c r="B77" s="127">
        <v>2026</v>
      </c>
      <c r="C77" s="127">
        <v>8</v>
      </c>
      <c r="D77" s="127">
        <v>181</v>
      </c>
      <c r="E77" s="127">
        <v>147</v>
      </c>
      <c r="F77" s="127"/>
      <c r="G77" s="127">
        <v>11</v>
      </c>
      <c r="H77" s="127"/>
      <c r="I77" s="127"/>
      <c r="J77" s="127">
        <v>666</v>
      </c>
      <c r="K77" s="127">
        <v>364</v>
      </c>
      <c r="L77" s="127"/>
      <c r="M77" s="127"/>
      <c r="N77" s="127">
        <v>7</v>
      </c>
      <c r="O77" s="127">
        <v>5</v>
      </c>
      <c r="P77" s="127">
        <v>23</v>
      </c>
      <c r="Q77" s="127"/>
      <c r="R77" s="127"/>
      <c r="S77" s="127">
        <v>416</v>
      </c>
      <c r="T77" s="127">
        <v>1820</v>
      </c>
      <c r="U77" s="179"/>
    </row>
    <row r="78" spans="2:21" x14ac:dyDescent="0.25">
      <c r="B78" s="127">
        <v>2026</v>
      </c>
      <c r="C78" s="127">
        <v>9</v>
      </c>
      <c r="D78" s="127">
        <v>199</v>
      </c>
      <c r="E78" s="127">
        <v>162</v>
      </c>
      <c r="F78" s="127"/>
      <c r="G78" s="127">
        <v>11</v>
      </c>
      <c r="H78" s="127"/>
      <c r="I78" s="127"/>
      <c r="J78" s="127">
        <v>666</v>
      </c>
      <c r="K78" s="127">
        <v>363</v>
      </c>
      <c r="L78" s="127"/>
      <c r="M78" s="127"/>
      <c r="N78" s="127">
        <v>7</v>
      </c>
      <c r="O78" s="127">
        <v>5</v>
      </c>
      <c r="P78" s="127">
        <v>25</v>
      </c>
      <c r="Q78" s="127"/>
      <c r="R78" s="127"/>
      <c r="S78" s="127">
        <v>320</v>
      </c>
      <c r="T78" s="127">
        <v>1758</v>
      </c>
      <c r="U78" s="179"/>
    </row>
    <row r="79" spans="2:21" x14ac:dyDescent="0.25">
      <c r="B79" s="127">
        <v>2026</v>
      </c>
      <c r="C79" s="127">
        <v>10</v>
      </c>
      <c r="D79" s="127">
        <v>243</v>
      </c>
      <c r="E79" s="127">
        <v>173</v>
      </c>
      <c r="F79" s="127"/>
      <c r="G79" s="127">
        <v>11</v>
      </c>
      <c r="H79" s="127"/>
      <c r="I79" s="127"/>
      <c r="J79" s="127">
        <v>554</v>
      </c>
      <c r="K79" s="127">
        <v>340</v>
      </c>
      <c r="L79" s="127"/>
      <c r="M79" s="127"/>
      <c r="N79" s="127">
        <v>7</v>
      </c>
      <c r="O79" s="127">
        <v>7</v>
      </c>
      <c r="P79" s="127">
        <v>27</v>
      </c>
      <c r="Q79" s="127"/>
      <c r="R79" s="127"/>
      <c r="S79" s="127">
        <v>279</v>
      </c>
      <c r="T79" s="127">
        <v>1641</v>
      </c>
      <c r="U79" s="179"/>
    </row>
    <row r="80" spans="2:21" x14ac:dyDescent="0.25">
      <c r="B80" s="127">
        <v>2026</v>
      </c>
      <c r="C80" s="127">
        <v>11</v>
      </c>
      <c r="D80" s="127">
        <v>524</v>
      </c>
      <c r="E80" s="127">
        <v>239</v>
      </c>
      <c r="F80" s="127"/>
      <c r="G80" s="127">
        <v>11</v>
      </c>
      <c r="H80" s="127"/>
      <c r="I80" s="127"/>
      <c r="J80" s="127">
        <v>526</v>
      </c>
      <c r="K80" s="127">
        <v>299</v>
      </c>
      <c r="L80" s="127"/>
      <c r="M80" s="127"/>
      <c r="N80" s="127">
        <v>7</v>
      </c>
      <c r="O80" s="127">
        <v>11</v>
      </c>
      <c r="P80" s="127">
        <v>43</v>
      </c>
      <c r="Q80" s="127"/>
      <c r="R80" s="127"/>
      <c r="S80" s="127">
        <v>179</v>
      </c>
      <c r="T80" s="127">
        <v>1839</v>
      </c>
      <c r="U80" s="179"/>
    </row>
    <row r="81" spans="2:21" x14ac:dyDescent="0.25">
      <c r="B81" s="127">
        <v>2026</v>
      </c>
      <c r="C81" s="127">
        <v>12</v>
      </c>
      <c r="D81" s="127">
        <v>820</v>
      </c>
      <c r="E81" s="127">
        <v>298</v>
      </c>
      <c r="F81" s="127"/>
      <c r="G81" s="127">
        <v>11</v>
      </c>
      <c r="H81" s="127"/>
      <c r="I81" s="127"/>
      <c r="J81" s="127">
        <v>535</v>
      </c>
      <c r="K81" s="127">
        <v>420</v>
      </c>
      <c r="L81" s="127"/>
      <c r="M81" s="127"/>
      <c r="N81" s="127">
        <v>7</v>
      </c>
      <c r="O81" s="127">
        <v>15</v>
      </c>
      <c r="P81" s="127">
        <v>69</v>
      </c>
      <c r="Q81" s="127"/>
      <c r="R81" s="127"/>
      <c r="S81" s="127">
        <v>255</v>
      </c>
      <c r="T81" s="127">
        <v>2430</v>
      </c>
      <c r="U81" s="179"/>
    </row>
    <row r="82" spans="2:21" x14ac:dyDescent="0.25">
      <c r="B82" s="127">
        <v>2027</v>
      </c>
      <c r="C82" s="127">
        <v>1</v>
      </c>
      <c r="D82" s="127">
        <v>884</v>
      </c>
      <c r="E82" s="127">
        <v>313</v>
      </c>
      <c r="F82" s="127"/>
      <c r="G82" s="127">
        <v>11</v>
      </c>
      <c r="H82" s="127"/>
      <c r="I82" s="127"/>
      <c r="J82" s="127">
        <v>526</v>
      </c>
      <c r="K82" s="127">
        <v>388</v>
      </c>
      <c r="L82" s="127"/>
      <c r="M82" s="127"/>
      <c r="N82" s="127">
        <v>7</v>
      </c>
      <c r="O82" s="127">
        <v>15</v>
      </c>
      <c r="P82" s="127">
        <v>64</v>
      </c>
      <c r="Q82" s="127"/>
      <c r="R82" s="127"/>
      <c r="S82" s="127">
        <v>199</v>
      </c>
      <c r="T82" s="127">
        <v>2407</v>
      </c>
      <c r="U82" s="179"/>
    </row>
    <row r="83" spans="2:21" x14ac:dyDescent="0.25">
      <c r="B83" s="127">
        <v>2027</v>
      </c>
      <c r="C83" s="127">
        <v>2</v>
      </c>
      <c r="D83" s="127">
        <v>798</v>
      </c>
      <c r="E83" s="127">
        <v>320</v>
      </c>
      <c r="F83" s="127"/>
      <c r="G83" s="127">
        <v>12</v>
      </c>
      <c r="H83" s="127"/>
      <c r="I83" s="127"/>
      <c r="J83" s="127">
        <v>516</v>
      </c>
      <c r="K83" s="127">
        <v>318</v>
      </c>
      <c r="L83" s="127"/>
      <c r="M83" s="127"/>
      <c r="N83" s="127">
        <v>7</v>
      </c>
      <c r="O83" s="127">
        <v>14</v>
      </c>
      <c r="P83" s="127">
        <v>54</v>
      </c>
      <c r="Q83" s="127"/>
      <c r="R83" s="127"/>
      <c r="S83" s="127">
        <v>182</v>
      </c>
      <c r="T83" s="127">
        <v>2221</v>
      </c>
      <c r="U83" s="179"/>
    </row>
    <row r="84" spans="2:21" x14ac:dyDescent="0.25">
      <c r="B84" s="127">
        <v>2027</v>
      </c>
      <c r="C84" s="127">
        <v>3</v>
      </c>
      <c r="D84" s="127">
        <v>516</v>
      </c>
      <c r="E84" s="127">
        <v>234</v>
      </c>
      <c r="F84" s="127"/>
      <c r="G84" s="127">
        <v>11</v>
      </c>
      <c r="H84" s="127"/>
      <c r="I84" s="127"/>
      <c r="J84" s="127">
        <v>498</v>
      </c>
      <c r="K84" s="127">
        <v>244</v>
      </c>
      <c r="L84" s="127"/>
      <c r="M84" s="127"/>
      <c r="N84" s="127">
        <v>7</v>
      </c>
      <c r="O84" s="127">
        <v>11</v>
      </c>
      <c r="P84" s="127">
        <v>43</v>
      </c>
      <c r="Q84" s="127"/>
      <c r="R84" s="127"/>
      <c r="S84" s="127">
        <v>117</v>
      </c>
      <c r="T84" s="127">
        <v>1681</v>
      </c>
      <c r="U84" s="179"/>
    </row>
    <row r="85" spans="2:21" x14ac:dyDescent="0.25">
      <c r="B85" s="127">
        <v>2027</v>
      </c>
      <c r="C85" s="127">
        <v>4</v>
      </c>
      <c r="D85" s="127">
        <v>397</v>
      </c>
      <c r="E85" s="127">
        <v>210</v>
      </c>
      <c r="F85" s="127"/>
      <c r="G85" s="127">
        <v>12</v>
      </c>
      <c r="H85" s="127"/>
      <c r="I85" s="127"/>
      <c r="J85" s="127">
        <v>495</v>
      </c>
      <c r="K85" s="127">
        <v>183</v>
      </c>
      <c r="L85" s="127"/>
      <c r="M85" s="127"/>
      <c r="N85" s="127">
        <v>7</v>
      </c>
      <c r="O85" s="127">
        <v>9</v>
      </c>
      <c r="P85" s="127">
        <v>32</v>
      </c>
      <c r="Q85" s="127"/>
      <c r="R85" s="127"/>
      <c r="S85" s="127">
        <v>181</v>
      </c>
      <c r="T85" s="127">
        <v>1526</v>
      </c>
      <c r="U85" s="179"/>
    </row>
    <row r="86" spans="2:21" x14ac:dyDescent="0.25">
      <c r="B86" s="127">
        <v>2027</v>
      </c>
      <c r="C86" s="127">
        <v>5</v>
      </c>
      <c r="D86" s="127">
        <v>267</v>
      </c>
      <c r="E86" s="127">
        <v>172</v>
      </c>
      <c r="F86" s="127"/>
      <c r="G86" s="127">
        <v>11</v>
      </c>
      <c r="H86" s="127"/>
      <c r="I86" s="127"/>
      <c r="J86" s="127">
        <v>498</v>
      </c>
      <c r="K86" s="127">
        <v>192</v>
      </c>
      <c r="L86" s="127"/>
      <c r="M86" s="127"/>
      <c r="N86" s="127">
        <v>7</v>
      </c>
      <c r="O86" s="127">
        <v>7</v>
      </c>
      <c r="P86" s="127">
        <v>25</v>
      </c>
      <c r="Q86" s="127"/>
      <c r="R86" s="127"/>
      <c r="S86" s="127">
        <v>195</v>
      </c>
      <c r="T86" s="127">
        <v>1374</v>
      </c>
      <c r="U86" s="179"/>
    </row>
    <row r="87" spans="2:21" x14ac:dyDescent="0.25">
      <c r="B87" s="127">
        <v>2027</v>
      </c>
      <c r="C87" s="127">
        <v>6</v>
      </c>
      <c r="D87" s="127">
        <v>211</v>
      </c>
      <c r="E87" s="127">
        <v>155</v>
      </c>
      <c r="F87" s="127"/>
      <c r="G87" s="127">
        <v>12</v>
      </c>
      <c r="H87" s="127"/>
      <c r="I87" s="127"/>
      <c r="J87" s="127">
        <v>500</v>
      </c>
      <c r="K87" s="127">
        <v>273</v>
      </c>
      <c r="L87" s="127"/>
      <c r="M87" s="127"/>
      <c r="N87" s="127">
        <v>7</v>
      </c>
      <c r="O87" s="127">
        <v>5</v>
      </c>
      <c r="P87" s="127">
        <v>24</v>
      </c>
      <c r="Q87" s="127"/>
      <c r="R87" s="127"/>
      <c r="S87" s="127">
        <v>267</v>
      </c>
      <c r="T87" s="127">
        <v>1454</v>
      </c>
      <c r="U87" s="179"/>
    </row>
    <row r="88" spans="2:21" x14ac:dyDescent="0.25">
      <c r="B88" s="127">
        <v>2027</v>
      </c>
      <c r="C88" s="127">
        <v>7</v>
      </c>
      <c r="D88" s="127">
        <v>177</v>
      </c>
      <c r="E88" s="127">
        <v>141</v>
      </c>
      <c r="F88" s="127"/>
      <c r="G88" s="127">
        <v>11</v>
      </c>
      <c r="H88" s="127"/>
      <c r="I88" s="127"/>
      <c r="J88" s="127">
        <v>566</v>
      </c>
      <c r="K88" s="127">
        <v>334</v>
      </c>
      <c r="L88" s="127"/>
      <c r="M88" s="127"/>
      <c r="N88" s="127">
        <v>7</v>
      </c>
      <c r="O88" s="127">
        <v>5</v>
      </c>
      <c r="P88" s="127">
        <v>18</v>
      </c>
      <c r="Q88" s="127"/>
      <c r="R88" s="127"/>
      <c r="S88" s="127">
        <v>376</v>
      </c>
      <c r="T88" s="127">
        <v>1635</v>
      </c>
      <c r="U88" s="179"/>
    </row>
    <row r="89" spans="2:21" x14ac:dyDescent="0.25">
      <c r="B89" s="127">
        <v>2027</v>
      </c>
      <c r="C89" s="127">
        <v>8</v>
      </c>
      <c r="D89" s="127">
        <v>177</v>
      </c>
      <c r="E89" s="127">
        <v>146</v>
      </c>
      <c r="F89" s="127"/>
      <c r="G89" s="127">
        <v>11</v>
      </c>
      <c r="H89" s="127"/>
      <c r="I89" s="127"/>
      <c r="J89" s="127">
        <v>658</v>
      </c>
      <c r="K89" s="127">
        <v>363</v>
      </c>
      <c r="L89" s="127"/>
      <c r="M89" s="127"/>
      <c r="N89" s="127">
        <v>7</v>
      </c>
      <c r="O89" s="127">
        <v>5</v>
      </c>
      <c r="P89" s="127">
        <v>23</v>
      </c>
      <c r="Q89" s="127"/>
      <c r="R89" s="127"/>
      <c r="S89" s="127">
        <v>416</v>
      </c>
      <c r="T89" s="127">
        <v>1806</v>
      </c>
      <c r="U89" s="179"/>
    </row>
    <row r="90" spans="2:21" x14ac:dyDescent="0.25">
      <c r="B90" s="127">
        <v>2027</v>
      </c>
      <c r="C90" s="127">
        <v>9</v>
      </c>
      <c r="D90" s="127">
        <v>191</v>
      </c>
      <c r="E90" s="127">
        <v>160</v>
      </c>
      <c r="F90" s="127"/>
      <c r="G90" s="127">
        <v>12</v>
      </c>
      <c r="H90" s="127"/>
      <c r="I90" s="127"/>
      <c r="J90" s="127">
        <v>658</v>
      </c>
      <c r="K90" s="127">
        <v>362</v>
      </c>
      <c r="L90" s="127"/>
      <c r="M90" s="127"/>
      <c r="N90" s="127">
        <v>7</v>
      </c>
      <c r="O90" s="127">
        <v>5</v>
      </c>
      <c r="P90" s="127">
        <v>25</v>
      </c>
      <c r="Q90" s="127"/>
      <c r="R90" s="127"/>
      <c r="S90" s="127">
        <v>320</v>
      </c>
      <c r="T90" s="127">
        <v>1740</v>
      </c>
      <c r="U90" s="179"/>
    </row>
    <row r="91" spans="2:21" x14ac:dyDescent="0.25">
      <c r="B91" s="127">
        <v>2027</v>
      </c>
      <c r="C91" s="127">
        <v>10</v>
      </c>
      <c r="D91" s="127">
        <v>235</v>
      </c>
      <c r="E91" s="127">
        <v>171</v>
      </c>
      <c r="F91" s="127"/>
      <c r="G91" s="127">
        <v>12</v>
      </c>
      <c r="H91" s="127"/>
      <c r="I91" s="127"/>
      <c r="J91" s="127">
        <v>551</v>
      </c>
      <c r="K91" s="127">
        <v>340</v>
      </c>
      <c r="L91" s="127"/>
      <c r="M91" s="127"/>
      <c r="N91" s="127">
        <v>7</v>
      </c>
      <c r="O91" s="127">
        <v>7</v>
      </c>
      <c r="P91" s="127">
        <v>27</v>
      </c>
      <c r="Q91" s="127"/>
      <c r="R91" s="127"/>
      <c r="S91" s="127">
        <v>279</v>
      </c>
      <c r="T91" s="127">
        <v>1629</v>
      </c>
      <c r="U91" s="179"/>
    </row>
    <row r="92" spans="2:21" x14ac:dyDescent="0.25">
      <c r="B92" s="127">
        <v>2027</v>
      </c>
      <c r="C92" s="127">
        <v>11</v>
      </c>
      <c r="D92" s="127">
        <v>511</v>
      </c>
      <c r="E92" s="127">
        <v>235</v>
      </c>
      <c r="F92" s="127"/>
      <c r="G92" s="127">
        <v>12</v>
      </c>
      <c r="H92" s="127"/>
      <c r="I92" s="127"/>
      <c r="J92" s="127">
        <v>529</v>
      </c>
      <c r="K92" s="127">
        <v>298</v>
      </c>
      <c r="L92" s="127"/>
      <c r="M92" s="127"/>
      <c r="N92" s="127">
        <v>7</v>
      </c>
      <c r="O92" s="127">
        <v>11</v>
      </c>
      <c r="P92" s="127">
        <v>43</v>
      </c>
      <c r="Q92" s="127"/>
      <c r="R92" s="127"/>
      <c r="S92" s="127">
        <v>179</v>
      </c>
      <c r="T92" s="127">
        <v>1825</v>
      </c>
      <c r="U92" s="179"/>
    </row>
    <row r="93" spans="2:21" x14ac:dyDescent="0.25">
      <c r="B93" s="127">
        <v>2027</v>
      </c>
      <c r="C93" s="127">
        <v>12</v>
      </c>
      <c r="D93" s="127">
        <v>805</v>
      </c>
      <c r="E93" s="127">
        <v>292</v>
      </c>
      <c r="F93" s="127"/>
      <c r="G93" s="127">
        <v>12</v>
      </c>
      <c r="H93" s="127"/>
      <c r="I93" s="127"/>
      <c r="J93" s="127">
        <v>543</v>
      </c>
      <c r="K93" s="127">
        <v>396</v>
      </c>
      <c r="L93" s="127"/>
      <c r="M93" s="127"/>
      <c r="N93" s="127">
        <v>7</v>
      </c>
      <c r="O93" s="127">
        <v>15</v>
      </c>
      <c r="P93" s="127">
        <v>68</v>
      </c>
      <c r="Q93" s="127"/>
      <c r="R93" s="127"/>
      <c r="S93" s="127">
        <v>255</v>
      </c>
      <c r="T93" s="127">
        <v>2393</v>
      </c>
      <c r="U93" s="179"/>
    </row>
    <row r="94" spans="2:21" x14ac:dyDescent="0.25">
      <c r="B94" s="127">
        <v>2028</v>
      </c>
      <c r="C94" s="127">
        <v>1</v>
      </c>
      <c r="D94" s="127">
        <v>869</v>
      </c>
      <c r="E94" s="127">
        <v>307</v>
      </c>
      <c r="F94" s="127"/>
      <c r="G94" s="127">
        <v>12</v>
      </c>
      <c r="H94" s="127"/>
      <c r="I94" s="127"/>
      <c r="J94" s="127">
        <v>534</v>
      </c>
      <c r="K94" s="127">
        <v>388</v>
      </c>
      <c r="L94" s="127"/>
      <c r="M94" s="127"/>
      <c r="N94" s="127">
        <v>7</v>
      </c>
      <c r="O94" s="127">
        <v>15</v>
      </c>
      <c r="P94" s="127">
        <v>64</v>
      </c>
      <c r="Q94" s="127"/>
      <c r="R94" s="127"/>
      <c r="S94" s="127">
        <v>199</v>
      </c>
      <c r="T94" s="127">
        <v>2395</v>
      </c>
      <c r="U94" s="179"/>
    </row>
    <row r="95" spans="2:21" x14ac:dyDescent="0.25">
      <c r="B95" s="127">
        <v>2028</v>
      </c>
      <c r="C95" s="127">
        <v>2</v>
      </c>
      <c r="D95" s="127">
        <v>756</v>
      </c>
      <c r="E95" s="127">
        <v>304</v>
      </c>
      <c r="F95" s="127"/>
      <c r="G95" s="127">
        <v>13</v>
      </c>
      <c r="H95" s="127"/>
      <c r="I95" s="127"/>
      <c r="J95" s="127">
        <v>507</v>
      </c>
      <c r="K95" s="127">
        <v>317</v>
      </c>
      <c r="L95" s="127"/>
      <c r="M95" s="127"/>
      <c r="N95" s="127">
        <v>8</v>
      </c>
      <c r="O95" s="127">
        <v>13</v>
      </c>
      <c r="P95" s="127">
        <v>53</v>
      </c>
      <c r="Q95" s="127"/>
      <c r="R95" s="127"/>
      <c r="S95" s="127">
        <v>182</v>
      </c>
      <c r="T95" s="127">
        <v>2153</v>
      </c>
      <c r="U95" s="179"/>
    </row>
    <row r="96" spans="2:21" x14ac:dyDescent="0.25">
      <c r="B96" s="127">
        <v>2028</v>
      </c>
      <c r="C96" s="127">
        <v>3</v>
      </c>
      <c r="D96" s="127">
        <v>505</v>
      </c>
      <c r="E96" s="127">
        <v>231</v>
      </c>
      <c r="F96" s="127"/>
      <c r="G96" s="127">
        <v>12</v>
      </c>
      <c r="H96" s="127"/>
      <c r="I96" s="127"/>
      <c r="J96" s="127">
        <v>507</v>
      </c>
      <c r="K96" s="127">
        <v>243</v>
      </c>
      <c r="L96" s="127"/>
      <c r="M96" s="127"/>
      <c r="N96" s="127">
        <v>7</v>
      </c>
      <c r="O96" s="127">
        <v>11</v>
      </c>
      <c r="P96" s="127">
        <v>43</v>
      </c>
      <c r="Q96" s="127"/>
      <c r="R96" s="127"/>
      <c r="S96" s="127">
        <v>117</v>
      </c>
      <c r="T96" s="127">
        <v>1676</v>
      </c>
      <c r="U96" s="179"/>
    </row>
    <row r="97" spans="2:21" x14ac:dyDescent="0.25">
      <c r="B97" s="127">
        <v>2028</v>
      </c>
      <c r="C97" s="127">
        <v>4</v>
      </c>
      <c r="D97" s="127">
        <v>388</v>
      </c>
      <c r="E97" s="127">
        <v>208</v>
      </c>
      <c r="F97" s="127"/>
      <c r="G97" s="127">
        <v>12</v>
      </c>
      <c r="H97" s="127"/>
      <c r="I97" s="127"/>
      <c r="J97" s="127">
        <v>504</v>
      </c>
      <c r="K97" s="127">
        <v>182</v>
      </c>
      <c r="L97" s="127"/>
      <c r="M97" s="127"/>
      <c r="N97" s="127">
        <v>7</v>
      </c>
      <c r="O97" s="127">
        <v>9</v>
      </c>
      <c r="P97" s="127">
        <v>32</v>
      </c>
      <c r="Q97" s="127"/>
      <c r="R97" s="127"/>
      <c r="S97" s="127">
        <v>181</v>
      </c>
      <c r="T97" s="127">
        <v>1523</v>
      </c>
      <c r="U97" s="179"/>
    </row>
    <row r="98" spans="2:21" x14ac:dyDescent="0.25">
      <c r="B98" s="127">
        <v>2028</v>
      </c>
      <c r="C98" s="127">
        <v>5</v>
      </c>
      <c r="D98" s="127">
        <v>259</v>
      </c>
      <c r="E98" s="127">
        <v>170</v>
      </c>
      <c r="F98" s="127"/>
      <c r="G98" s="127">
        <v>12</v>
      </c>
      <c r="H98" s="127"/>
      <c r="I98" s="127"/>
      <c r="J98" s="127">
        <v>507</v>
      </c>
      <c r="K98" s="127">
        <v>191</v>
      </c>
      <c r="L98" s="127"/>
      <c r="M98" s="127"/>
      <c r="N98" s="127">
        <v>7</v>
      </c>
      <c r="O98" s="127">
        <v>7</v>
      </c>
      <c r="P98" s="127">
        <v>25</v>
      </c>
      <c r="Q98" s="127"/>
      <c r="R98" s="127"/>
      <c r="S98" s="127">
        <v>195</v>
      </c>
      <c r="T98" s="127">
        <v>1373</v>
      </c>
      <c r="U98" s="179"/>
    </row>
    <row r="99" spans="2:21" x14ac:dyDescent="0.25">
      <c r="B99" s="127">
        <v>2028</v>
      </c>
      <c r="C99" s="127">
        <v>6</v>
      </c>
      <c r="D99" s="127">
        <v>204</v>
      </c>
      <c r="E99" s="127">
        <v>154</v>
      </c>
      <c r="F99" s="127"/>
      <c r="G99" s="127">
        <v>12</v>
      </c>
      <c r="H99" s="127"/>
      <c r="I99" s="127"/>
      <c r="J99" s="127">
        <v>509</v>
      </c>
      <c r="K99" s="127">
        <v>272</v>
      </c>
      <c r="L99" s="127"/>
      <c r="M99" s="127"/>
      <c r="N99" s="127">
        <v>7</v>
      </c>
      <c r="O99" s="127">
        <v>5</v>
      </c>
      <c r="P99" s="127">
        <v>24</v>
      </c>
      <c r="Q99" s="127"/>
      <c r="R99" s="127"/>
      <c r="S99" s="127">
        <v>267</v>
      </c>
      <c r="T99" s="127">
        <v>1454</v>
      </c>
      <c r="U99" s="179"/>
    </row>
    <row r="100" spans="2:21" x14ac:dyDescent="0.25">
      <c r="B100" s="127">
        <v>2028</v>
      </c>
      <c r="C100" s="127">
        <v>7</v>
      </c>
      <c r="D100" s="127">
        <v>172</v>
      </c>
      <c r="E100" s="127">
        <v>141</v>
      </c>
      <c r="F100" s="127"/>
      <c r="G100" s="127">
        <v>12</v>
      </c>
      <c r="H100" s="127"/>
      <c r="I100" s="127"/>
      <c r="J100" s="127">
        <v>575</v>
      </c>
      <c r="K100" s="127">
        <v>333</v>
      </c>
      <c r="L100" s="127"/>
      <c r="M100" s="127"/>
      <c r="N100" s="127">
        <v>7</v>
      </c>
      <c r="O100" s="127">
        <v>5</v>
      </c>
      <c r="P100" s="127">
        <v>18</v>
      </c>
      <c r="Q100" s="127"/>
      <c r="R100" s="127"/>
      <c r="S100" s="127">
        <v>376</v>
      </c>
      <c r="T100" s="127">
        <v>1639</v>
      </c>
      <c r="U100" s="179"/>
    </row>
    <row r="101" spans="2:21" x14ac:dyDescent="0.25">
      <c r="B101" s="127">
        <v>2028</v>
      </c>
      <c r="C101" s="127">
        <v>8</v>
      </c>
      <c r="D101" s="127">
        <v>172</v>
      </c>
      <c r="E101" s="127">
        <v>145</v>
      </c>
      <c r="F101" s="127"/>
      <c r="G101" s="127">
        <v>12</v>
      </c>
      <c r="H101" s="127"/>
      <c r="I101" s="127"/>
      <c r="J101" s="127">
        <v>667</v>
      </c>
      <c r="K101" s="127">
        <v>362</v>
      </c>
      <c r="L101" s="127"/>
      <c r="M101" s="127"/>
      <c r="N101" s="127">
        <v>7</v>
      </c>
      <c r="O101" s="127">
        <v>5</v>
      </c>
      <c r="P101" s="127">
        <v>23</v>
      </c>
      <c r="Q101" s="127"/>
      <c r="R101" s="127"/>
      <c r="S101" s="127">
        <v>416</v>
      </c>
      <c r="T101" s="127">
        <v>1809</v>
      </c>
      <c r="U101" s="179"/>
    </row>
    <row r="102" spans="2:21" x14ac:dyDescent="0.25">
      <c r="B102" s="127">
        <v>2028</v>
      </c>
      <c r="C102" s="127">
        <v>9</v>
      </c>
      <c r="D102" s="127">
        <v>184</v>
      </c>
      <c r="E102" s="127">
        <v>158</v>
      </c>
      <c r="F102" s="127"/>
      <c r="G102" s="127">
        <v>12</v>
      </c>
      <c r="H102" s="127"/>
      <c r="I102" s="127"/>
      <c r="J102" s="127">
        <v>668</v>
      </c>
      <c r="K102" s="127">
        <v>361</v>
      </c>
      <c r="L102" s="127"/>
      <c r="M102" s="127"/>
      <c r="N102" s="127">
        <v>7</v>
      </c>
      <c r="O102" s="127">
        <v>5</v>
      </c>
      <c r="P102" s="127">
        <v>25</v>
      </c>
      <c r="Q102" s="127"/>
      <c r="R102" s="127"/>
      <c r="S102" s="127">
        <v>320</v>
      </c>
      <c r="T102" s="127">
        <v>1740</v>
      </c>
      <c r="U102" s="179"/>
    </row>
    <row r="103" spans="2:21" x14ac:dyDescent="0.25">
      <c r="B103" s="127">
        <v>2028</v>
      </c>
      <c r="C103" s="127">
        <v>10</v>
      </c>
      <c r="D103" s="127">
        <v>227</v>
      </c>
      <c r="E103" s="127">
        <v>168</v>
      </c>
      <c r="F103" s="127"/>
      <c r="G103" s="127">
        <v>12</v>
      </c>
      <c r="H103" s="127"/>
      <c r="I103" s="127"/>
      <c r="J103" s="127">
        <v>558</v>
      </c>
      <c r="K103" s="127">
        <v>339</v>
      </c>
      <c r="L103" s="127"/>
      <c r="M103" s="127"/>
      <c r="N103" s="127">
        <v>7</v>
      </c>
      <c r="O103" s="127">
        <v>7</v>
      </c>
      <c r="P103" s="127">
        <v>27</v>
      </c>
      <c r="Q103" s="127"/>
      <c r="R103" s="127"/>
      <c r="S103" s="127">
        <v>279</v>
      </c>
      <c r="T103" s="127">
        <v>1624</v>
      </c>
      <c r="U103" s="179"/>
    </row>
    <row r="104" spans="2:21" x14ac:dyDescent="0.25">
      <c r="B104" s="127">
        <v>2028</v>
      </c>
      <c r="C104" s="127">
        <v>11</v>
      </c>
      <c r="D104" s="127">
        <v>499</v>
      </c>
      <c r="E104" s="127">
        <v>231</v>
      </c>
      <c r="F104" s="127"/>
      <c r="G104" s="127">
        <v>13</v>
      </c>
      <c r="H104" s="127"/>
      <c r="I104" s="127"/>
      <c r="J104" s="127">
        <v>533</v>
      </c>
      <c r="K104" s="127">
        <v>297</v>
      </c>
      <c r="L104" s="127"/>
      <c r="M104" s="127"/>
      <c r="N104" s="127">
        <v>8</v>
      </c>
      <c r="O104" s="127">
        <v>11</v>
      </c>
      <c r="P104" s="127">
        <v>43</v>
      </c>
      <c r="Q104" s="127"/>
      <c r="R104" s="127"/>
      <c r="S104" s="127">
        <v>179</v>
      </c>
      <c r="T104" s="127">
        <v>1814</v>
      </c>
      <c r="U104" s="179"/>
    </row>
    <row r="105" spans="2:21" x14ac:dyDescent="0.25">
      <c r="B105" s="127">
        <v>2028</v>
      </c>
      <c r="C105" s="127">
        <v>12</v>
      </c>
      <c r="D105" s="127">
        <v>790</v>
      </c>
      <c r="E105" s="127">
        <v>288</v>
      </c>
      <c r="F105" s="127"/>
      <c r="G105" s="127">
        <v>12</v>
      </c>
      <c r="H105" s="127"/>
      <c r="I105" s="127"/>
      <c r="J105" s="127">
        <v>544</v>
      </c>
      <c r="K105" s="127">
        <v>446</v>
      </c>
      <c r="L105" s="127"/>
      <c r="M105" s="127"/>
      <c r="N105" s="127">
        <v>7</v>
      </c>
      <c r="O105" s="127">
        <v>15</v>
      </c>
      <c r="P105" s="127">
        <v>69</v>
      </c>
      <c r="Q105" s="127"/>
      <c r="R105" s="127"/>
      <c r="S105" s="127">
        <v>255</v>
      </c>
      <c r="T105" s="127">
        <v>2426</v>
      </c>
      <c r="U105" s="179"/>
    </row>
    <row r="106" spans="2:21" x14ac:dyDescent="0.25">
      <c r="B106" s="127">
        <v>2029</v>
      </c>
      <c r="C106" s="127">
        <v>1</v>
      </c>
      <c r="D106" s="127">
        <v>854</v>
      </c>
      <c r="E106" s="127">
        <v>300</v>
      </c>
      <c r="F106" s="127"/>
      <c r="G106" s="127">
        <v>12</v>
      </c>
      <c r="H106" s="127"/>
      <c r="I106" s="127"/>
      <c r="J106" s="127">
        <v>535</v>
      </c>
      <c r="K106" s="127">
        <v>387</v>
      </c>
      <c r="L106" s="127"/>
      <c r="M106" s="127"/>
      <c r="N106" s="127">
        <v>7</v>
      </c>
      <c r="O106" s="127">
        <v>15</v>
      </c>
      <c r="P106" s="127">
        <v>63</v>
      </c>
      <c r="Q106" s="127"/>
      <c r="R106" s="127"/>
      <c r="S106" s="127">
        <v>199</v>
      </c>
      <c r="T106" s="127">
        <v>2372</v>
      </c>
      <c r="U106" s="179"/>
    </row>
    <row r="107" spans="2:21" x14ac:dyDescent="0.25">
      <c r="B107" s="127">
        <v>2029</v>
      </c>
      <c r="C107" s="127">
        <v>2</v>
      </c>
      <c r="D107" s="127">
        <v>769</v>
      </c>
      <c r="E107" s="127">
        <v>312</v>
      </c>
      <c r="F107" s="127"/>
      <c r="G107" s="127">
        <v>14</v>
      </c>
      <c r="H107" s="127"/>
      <c r="I107" s="127"/>
      <c r="J107" s="127">
        <v>526</v>
      </c>
      <c r="K107" s="127">
        <v>316</v>
      </c>
      <c r="L107" s="127"/>
      <c r="M107" s="127"/>
      <c r="N107" s="127">
        <v>8</v>
      </c>
      <c r="O107" s="127">
        <v>13</v>
      </c>
      <c r="P107" s="127">
        <v>54</v>
      </c>
      <c r="Q107" s="127"/>
      <c r="R107" s="127"/>
      <c r="S107" s="127">
        <v>182</v>
      </c>
      <c r="T107" s="127">
        <v>2194</v>
      </c>
      <c r="U107" s="179"/>
    </row>
    <row r="108" spans="2:21" x14ac:dyDescent="0.25">
      <c r="B108" s="127">
        <v>2029</v>
      </c>
      <c r="C108" s="127">
        <v>3</v>
      </c>
      <c r="D108" s="127">
        <v>493</v>
      </c>
      <c r="E108" s="127">
        <v>228</v>
      </c>
      <c r="F108" s="127"/>
      <c r="G108" s="127">
        <v>12</v>
      </c>
      <c r="H108" s="127"/>
      <c r="I108" s="127"/>
      <c r="J108" s="127">
        <v>508</v>
      </c>
      <c r="K108" s="127">
        <v>242</v>
      </c>
      <c r="L108" s="127"/>
      <c r="M108" s="127"/>
      <c r="N108" s="127">
        <v>7</v>
      </c>
      <c r="O108" s="127">
        <v>11</v>
      </c>
      <c r="P108" s="127">
        <v>42</v>
      </c>
      <c r="Q108" s="127"/>
      <c r="R108" s="127"/>
      <c r="S108" s="127">
        <v>117</v>
      </c>
      <c r="T108" s="127">
        <v>1660</v>
      </c>
      <c r="U108" s="179"/>
    </row>
    <row r="109" spans="2:21" x14ac:dyDescent="0.25">
      <c r="B109" s="127">
        <v>2029</v>
      </c>
      <c r="C109" s="127">
        <v>4</v>
      </c>
      <c r="D109" s="127">
        <v>378</v>
      </c>
      <c r="E109" s="127">
        <v>206</v>
      </c>
      <c r="F109" s="127"/>
      <c r="G109" s="127">
        <v>13</v>
      </c>
      <c r="H109" s="127"/>
      <c r="I109" s="127"/>
      <c r="J109" s="127">
        <v>505</v>
      </c>
      <c r="K109" s="127">
        <v>181</v>
      </c>
      <c r="L109" s="127"/>
      <c r="M109" s="127"/>
      <c r="N109" s="127">
        <v>8</v>
      </c>
      <c r="O109" s="127">
        <v>9</v>
      </c>
      <c r="P109" s="127">
        <v>32</v>
      </c>
      <c r="Q109" s="127"/>
      <c r="R109" s="127"/>
      <c r="S109" s="127">
        <v>181</v>
      </c>
      <c r="T109" s="127">
        <v>1513</v>
      </c>
      <c r="U109" s="179"/>
    </row>
    <row r="110" spans="2:21" x14ac:dyDescent="0.25">
      <c r="B110" s="127">
        <v>2029</v>
      </c>
      <c r="C110" s="127">
        <v>5</v>
      </c>
      <c r="D110" s="127">
        <v>251</v>
      </c>
      <c r="E110" s="127">
        <v>169</v>
      </c>
      <c r="F110" s="127"/>
      <c r="G110" s="127">
        <v>12</v>
      </c>
      <c r="H110" s="127"/>
      <c r="I110" s="127"/>
      <c r="J110" s="127">
        <v>508</v>
      </c>
      <c r="K110" s="127">
        <v>191</v>
      </c>
      <c r="L110" s="127"/>
      <c r="M110" s="127"/>
      <c r="N110" s="127">
        <v>7</v>
      </c>
      <c r="O110" s="127">
        <v>6</v>
      </c>
      <c r="P110" s="127">
        <v>25</v>
      </c>
      <c r="Q110" s="127"/>
      <c r="R110" s="127"/>
      <c r="S110" s="127">
        <v>195</v>
      </c>
      <c r="T110" s="127">
        <v>1364</v>
      </c>
      <c r="U110" s="179"/>
    </row>
    <row r="111" spans="2:21" x14ac:dyDescent="0.25">
      <c r="B111" s="127">
        <v>2029</v>
      </c>
      <c r="C111" s="127">
        <v>6</v>
      </c>
      <c r="D111" s="127">
        <v>196</v>
      </c>
      <c r="E111" s="127">
        <v>152</v>
      </c>
      <c r="F111" s="127"/>
      <c r="G111" s="127">
        <v>13</v>
      </c>
      <c r="H111" s="127"/>
      <c r="I111" s="127"/>
      <c r="J111" s="127">
        <v>510</v>
      </c>
      <c r="K111" s="127">
        <v>272</v>
      </c>
      <c r="L111" s="127"/>
      <c r="M111" s="127"/>
      <c r="N111" s="127">
        <v>8</v>
      </c>
      <c r="O111" s="127">
        <v>5</v>
      </c>
      <c r="P111" s="127">
        <v>24</v>
      </c>
      <c r="Q111" s="127"/>
      <c r="R111" s="127"/>
      <c r="S111" s="127">
        <v>267</v>
      </c>
      <c r="T111" s="127">
        <v>1447</v>
      </c>
      <c r="U111" s="179"/>
    </row>
    <row r="112" spans="2:21" x14ac:dyDescent="0.25">
      <c r="B112" s="127">
        <v>2029</v>
      </c>
      <c r="C112" s="127">
        <v>7</v>
      </c>
      <c r="D112" s="127">
        <v>168</v>
      </c>
      <c r="E112" s="127">
        <v>140</v>
      </c>
      <c r="F112" s="127"/>
      <c r="G112" s="127">
        <v>13</v>
      </c>
      <c r="H112" s="127"/>
      <c r="I112" s="127"/>
      <c r="J112" s="127">
        <v>575</v>
      </c>
      <c r="K112" s="127">
        <v>332</v>
      </c>
      <c r="L112" s="127"/>
      <c r="M112" s="127"/>
      <c r="N112" s="127">
        <v>8</v>
      </c>
      <c r="O112" s="127">
        <v>5</v>
      </c>
      <c r="P112" s="127">
        <v>18</v>
      </c>
      <c r="Q112" s="127"/>
      <c r="R112" s="127"/>
      <c r="S112" s="127">
        <v>376</v>
      </c>
      <c r="T112" s="127">
        <v>1635</v>
      </c>
      <c r="U112" s="179"/>
    </row>
    <row r="113" spans="2:21" x14ac:dyDescent="0.25">
      <c r="B113" s="127">
        <v>2029</v>
      </c>
      <c r="C113" s="127">
        <v>8</v>
      </c>
      <c r="D113" s="127">
        <v>168</v>
      </c>
      <c r="E113" s="127">
        <v>145</v>
      </c>
      <c r="F113" s="127"/>
      <c r="G113" s="127">
        <v>13</v>
      </c>
      <c r="H113" s="127"/>
      <c r="I113" s="127"/>
      <c r="J113" s="127">
        <v>668</v>
      </c>
      <c r="K113" s="127">
        <v>361</v>
      </c>
      <c r="L113" s="127"/>
      <c r="M113" s="127"/>
      <c r="N113" s="127">
        <v>8</v>
      </c>
      <c r="O113" s="127">
        <v>5</v>
      </c>
      <c r="P113" s="127">
        <v>23</v>
      </c>
      <c r="Q113" s="127"/>
      <c r="R113" s="127"/>
      <c r="S113" s="127">
        <v>416</v>
      </c>
      <c r="T113" s="127">
        <v>1807</v>
      </c>
      <c r="U113" s="179"/>
    </row>
    <row r="114" spans="2:21" x14ac:dyDescent="0.25">
      <c r="B114" s="127">
        <v>2029</v>
      </c>
      <c r="C114" s="127">
        <v>9</v>
      </c>
      <c r="D114" s="127">
        <v>176</v>
      </c>
      <c r="E114" s="127">
        <v>157</v>
      </c>
      <c r="F114" s="127"/>
      <c r="G114" s="127">
        <v>13</v>
      </c>
      <c r="H114" s="127"/>
      <c r="I114" s="127"/>
      <c r="J114" s="127">
        <v>668</v>
      </c>
      <c r="K114" s="127">
        <v>360</v>
      </c>
      <c r="L114" s="127"/>
      <c r="M114" s="127"/>
      <c r="N114" s="127">
        <v>8</v>
      </c>
      <c r="O114" s="127">
        <v>5</v>
      </c>
      <c r="P114" s="127">
        <v>25</v>
      </c>
      <c r="Q114" s="127"/>
      <c r="R114" s="127"/>
      <c r="S114" s="127">
        <v>320</v>
      </c>
      <c r="T114" s="127">
        <v>1732</v>
      </c>
      <c r="U114" s="179"/>
    </row>
    <row r="115" spans="2:21" x14ac:dyDescent="0.25">
      <c r="B115" s="127">
        <v>2029</v>
      </c>
      <c r="C115" s="127">
        <v>10</v>
      </c>
      <c r="D115" s="127">
        <v>219</v>
      </c>
      <c r="E115" s="127">
        <v>165</v>
      </c>
      <c r="F115" s="127"/>
      <c r="G115" s="127">
        <v>13</v>
      </c>
      <c r="H115" s="127"/>
      <c r="I115" s="127"/>
      <c r="J115" s="127">
        <v>558</v>
      </c>
      <c r="K115" s="127">
        <v>338</v>
      </c>
      <c r="L115" s="127"/>
      <c r="M115" s="127"/>
      <c r="N115" s="127">
        <v>8</v>
      </c>
      <c r="O115" s="127">
        <v>7</v>
      </c>
      <c r="P115" s="127">
        <v>27</v>
      </c>
      <c r="Q115" s="127"/>
      <c r="R115" s="127"/>
      <c r="S115" s="127">
        <v>279</v>
      </c>
      <c r="T115" s="127">
        <v>1614</v>
      </c>
      <c r="U115" s="179"/>
    </row>
    <row r="116" spans="2:21" x14ac:dyDescent="0.25">
      <c r="B116" s="127">
        <v>2029</v>
      </c>
      <c r="C116" s="127">
        <v>11</v>
      </c>
      <c r="D116" s="127">
        <v>487</v>
      </c>
      <c r="E116" s="127">
        <v>227</v>
      </c>
      <c r="F116" s="127"/>
      <c r="G116" s="127">
        <v>13</v>
      </c>
      <c r="H116" s="127"/>
      <c r="I116" s="127"/>
      <c r="J116" s="127">
        <v>533</v>
      </c>
      <c r="K116" s="127">
        <v>297</v>
      </c>
      <c r="L116" s="127"/>
      <c r="M116" s="127"/>
      <c r="N116" s="127">
        <v>8</v>
      </c>
      <c r="O116" s="127">
        <v>11</v>
      </c>
      <c r="P116" s="127">
        <v>43</v>
      </c>
      <c r="Q116" s="127"/>
      <c r="R116" s="127"/>
      <c r="S116" s="127">
        <v>179</v>
      </c>
      <c r="T116" s="127">
        <v>1798</v>
      </c>
      <c r="U116" s="179"/>
    </row>
    <row r="117" spans="2:21" x14ac:dyDescent="0.25">
      <c r="B117" s="127">
        <v>2029</v>
      </c>
      <c r="C117" s="127">
        <v>12</v>
      </c>
      <c r="D117" s="127">
        <v>774</v>
      </c>
      <c r="E117" s="127">
        <v>282</v>
      </c>
      <c r="F117" s="127"/>
      <c r="G117" s="127">
        <v>13</v>
      </c>
      <c r="H117" s="127"/>
      <c r="I117" s="127"/>
      <c r="J117" s="127">
        <v>544</v>
      </c>
      <c r="K117" s="127">
        <v>450</v>
      </c>
      <c r="L117" s="127"/>
      <c r="M117" s="127"/>
      <c r="N117" s="127">
        <v>8</v>
      </c>
      <c r="O117" s="127">
        <v>15</v>
      </c>
      <c r="P117" s="127">
        <v>69</v>
      </c>
      <c r="Q117" s="127"/>
      <c r="R117" s="127"/>
      <c r="S117" s="127">
        <v>255</v>
      </c>
      <c r="T117" s="127">
        <v>2410</v>
      </c>
      <c r="U117" s="179"/>
    </row>
    <row r="118" spans="2:21" x14ac:dyDescent="0.25">
      <c r="B118" s="127">
        <v>2030</v>
      </c>
      <c r="C118" s="127">
        <v>1</v>
      </c>
      <c r="D118" s="127">
        <v>838</v>
      </c>
      <c r="E118" s="127">
        <v>292</v>
      </c>
      <c r="F118" s="127"/>
      <c r="G118" s="127">
        <v>13</v>
      </c>
      <c r="H118" s="127"/>
      <c r="I118" s="127"/>
      <c r="J118" s="127">
        <v>535</v>
      </c>
      <c r="K118" s="127">
        <v>386</v>
      </c>
      <c r="L118" s="127"/>
      <c r="M118" s="127"/>
      <c r="N118" s="127">
        <v>8</v>
      </c>
      <c r="O118" s="127">
        <v>15</v>
      </c>
      <c r="P118" s="127">
        <v>63</v>
      </c>
      <c r="Q118" s="127"/>
      <c r="R118" s="127"/>
      <c r="S118" s="127">
        <v>199</v>
      </c>
      <c r="T118" s="127">
        <v>2349</v>
      </c>
      <c r="U118" s="179"/>
    </row>
    <row r="119" spans="2:21" x14ac:dyDescent="0.25">
      <c r="B119" s="127">
        <v>2030</v>
      </c>
      <c r="C119" s="127">
        <v>2</v>
      </c>
      <c r="D119" s="127">
        <v>754</v>
      </c>
      <c r="E119" s="127">
        <v>306</v>
      </c>
      <c r="F119" s="127"/>
      <c r="G119" s="127">
        <v>14</v>
      </c>
      <c r="H119" s="127"/>
      <c r="I119" s="127"/>
      <c r="J119" s="127">
        <v>527</v>
      </c>
      <c r="K119" s="127">
        <v>316</v>
      </c>
      <c r="L119" s="127"/>
      <c r="M119" s="127"/>
      <c r="N119" s="127">
        <v>9</v>
      </c>
      <c r="O119" s="127">
        <v>13</v>
      </c>
      <c r="P119" s="127">
        <v>54</v>
      </c>
      <c r="Q119" s="127"/>
      <c r="R119" s="127"/>
      <c r="S119" s="127">
        <v>182</v>
      </c>
      <c r="T119" s="127">
        <v>2175</v>
      </c>
      <c r="U119" s="179"/>
    </row>
    <row r="120" spans="2:21" x14ac:dyDescent="0.25">
      <c r="B120" s="127">
        <v>2030</v>
      </c>
      <c r="C120" s="127">
        <v>3</v>
      </c>
      <c r="D120" s="127">
        <v>481</v>
      </c>
      <c r="E120" s="127">
        <v>224</v>
      </c>
      <c r="F120" s="127"/>
      <c r="G120" s="127">
        <v>13</v>
      </c>
      <c r="H120" s="127"/>
      <c r="I120" s="127"/>
      <c r="J120" s="127">
        <v>508</v>
      </c>
      <c r="K120" s="127">
        <v>241</v>
      </c>
      <c r="L120" s="127"/>
      <c r="M120" s="127"/>
      <c r="N120" s="127">
        <v>8</v>
      </c>
      <c r="O120" s="127">
        <v>11</v>
      </c>
      <c r="P120" s="127">
        <v>42</v>
      </c>
      <c r="Q120" s="127"/>
      <c r="R120" s="127"/>
      <c r="S120" s="127">
        <v>117</v>
      </c>
      <c r="T120" s="127">
        <v>1645</v>
      </c>
      <c r="U120" s="179"/>
    </row>
    <row r="121" spans="2:21" x14ac:dyDescent="0.25">
      <c r="B121" s="127">
        <v>2030</v>
      </c>
      <c r="C121" s="127">
        <v>4</v>
      </c>
      <c r="D121" s="127">
        <v>368</v>
      </c>
      <c r="E121" s="127">
        <v>203</v>
      </c>
      <c r="F121" s="127"/>
      <c r="G121" s="127">
        <v>13</v>
      </c>
      <c r="H121" s="127"/>
      <c r="I121" s="127"/>
      <c r="J121" s="127">
        <v>505</v>
      </c>
      <c r="K121" s="127">
        <v>180</v>
      </c>
      <c r="L121" s="127"/>
      <c r="M121" s="127"/>
      <c r="N121" s="127">
        <v>8</v>
      </c>
      <c r="O121" s="127">
        <v>8</v>
      </c>
      <c r="P121" s="127">
        <v>32</v>
      </c>
      <c r="Q121" s="127"/>
      <c r="R121" s="127"/>
      <c r="S121" s="127">
        <v>181</v>
      </c>
      <c r="T121" s="127">
        <v>1498</v>
      </c>
      <c r="U121" s="179"/>
    </row>
    <row r="122" spans="2:21" x14ac:dyDescent="0.25">
      <c r="B122" s="127">
        <v>2030</v>
      </c>
      <c r="C122" s="127">
        <v>5</v>
      </c>
      <c r="D122" s="127">
        <v>242</v>
      </c>
      <c r="E122" s="127">
        <v>167</v>
      </c>
      <c r="F122" s="127"/>
      <c r="G122" s="127">
        <v>13</v>
      </c>
      <c r="H122" s="127"/>
      <c r="I122" s="127"/>
      <c r="J122" s="127">
        <v>508</v>
      </c>
      <c r="K122" s="127">
        <v>190</v>
      </c>
      <c r="L122" s="127"/>
      <c r="M122" s="127"/>
      <c r="N122" s="127">
        <v>8</v>
      </c>
      <c r="O122" s="127">
        <v>6</v>
      </c>
      <c r="P122" s="127">
        <v>25</v>
      </c>
      <c r="Q122" s="127"/>
      <c r="R122" s="127"/>
      <c r="S122" s="127">
        <v>195</v>
      </c>
      <c r="T122" s="127">
        <v>1354</v>
      </c>
      <c r="U122" s="179"/>
    </row>
    <row r="123" spans="2:21" x14ac:dyDescent="0.25">
      <c r="B123" s="127">
        <v>2030</v>
      </c>
      <c r="C123" s="127">
        <v>6</v>
      </c>
      <c r="D123" s="127">
        <v>187</v>
      </c>
      <c r="E123" s="127">
        <v>151</v>
      </c>
      <c r="F123" s="127"/>
      <c r="G123" s="127">
        <v>14</v>
      </c>
      <c r="H123" s="127"/>
      <c r="I123" s="127"/>
      <c r="J123" s="127">
        <v>510</v>
      </c>
      <c r="K123" s="127">
        <v>271</v>
      </c>
      <c r="L123" s="127"/>
      <c r="M123" s="127"/>
      <c r="N123" s="127">
        <v>8</v>
      </c>
      <c r="O123" s="127">
        <v>5</v>
      </c>
      <c r="P123" s="127">
        <v>24</v>
      </c>
      <c r="Q123" s="127"/>
      <c r="R123" s="127"/>
      <c r="S123" s="127">
        <v>267</v>
      </c>
      <c r="T123" s="127">
        <v>1437</v>
      </c>
      <c r="U123" s="179"/>
    </row>
    <row r="124" spans="2:21" x14ac:dyDescent="0.25">
      <c r="B124" s="127">
        <v>2030</v>
      </c>
      <c r="C124" s="127">
        <v>7</v>
      </c>
      <c r="D124" s="127">
        <v>162</v>
      </c>
      <c r="E124" s="127">
        <v>139</v>
      </c>
      <c r="F124" s="127"/>
      <c r="G124" s="127">
        <v>13</v>
      </c>
      <c r="H124" s="127"/>
      <c r="I124" s="127"/>
      <c r="J124" s="127">
        <v>576</v>
      </c>
      <c r="K124" s="127">
        <v>331</v>
      </c>
      <c r="L124" s="127"/>
      <c r="M124" s="127"/>
      <c r="N124" s="127">
        <v>8</v>
      </c>
      <c r="O124" s="127">
        <v>5</v>
      </c>
      <c r="P124" s="127">
        <v>18</v>
      </c>
      <c r="Q124" s="127"/>
      <c r="R124" s="127"/>
      <c r="S124" s="127">
        <v>376</v>
      </c>
      <c r="T124" s="127">
        <v>1628</v>
      </c>
      <c r="U124" s="179"/>
    </row>
    <row r="125" spans="2:21" x14ac:dyDescent="0.25">
      <c r="B125" s="127">
        <v>2030</v>
      </c>
      <c r="C125" s="127">
        <v>8</v>
      </c>
      <c r="D125" s="127">
        <v>162</v>
      </c>
      <c r="E125" s="127">
        <v>144</v>
      </c>
      <c r="F125" s="127"/>
      <c r="G125" s="127">
        <v>13</v>
      </c>
      <c r="H125" s="127"/>
      <c r="I125" s="127"/>
      <c r="J125" s="127">
        <v>668</v>
      </c>
      <c r="K125" s="127">
        <v>361</v>
      </c>
      <c r="L125" s="127"/>
      <c r="M125" s="127"/>
      <c r="N125" s="127">
        <v>8</v>
      </c>
      <c r="O125" s="127">
        <v>5</v>
      </c>
      <c r="P125" s="127">
        <v>23</v>
      </c>
      <c r="Q125" s="127"/>
      <c r="R125" s="127"/>
      <c r="S125" s="127">
        <v>416</v>
      </c>
      <c r="T125" s="127">
        <v>1800</v>
      </c>
      <c r="U125" s="179"/>
    </row>
    <row r="126" spans="2:21" x14ac:dyDescent="0.25">
      <c r="B126" s="127">
        <v>2030</v>
      </c>
      <c r="C126" s="127">
        <v>9</v>
      </c>
      <c r="D126" s="127">
        <v>168</v>
      </c>
      <c r="E126" s="127">
        <v>155</v>
      </c>
      <c r="F126" s="127"/>
      <c r="G126" s="127">
        <v>14</v>
      </c>
      <c r="H126" s="127"/>
      <c r="I126" s="127"/>
      <c r="J126" s="127">
        <v>669</v>
      </c>
      <c r="K126" s="127">
        <v>360</v>
      </c>
      <c r="L126" s="127"/>
      <c r="M126" s="127"/>
      <c r="N126" s="127">
        <v>8</v>
      </c>
      <c r="O126" s="127">
        <v>5</v>
      </c>
      <c r="P126" s="127">
        <v>25</v>
      </c>
      <c r="Q126" s="127"/>
      <c r="R126" s="127"/>
      <c r="S126" s="127">
        <v>320</v>
      </c>
      <c r="T126" s="127">
        <v>1724</v>
      </c>
      <c r="U126" s="179"/>
    </row>
    <row r="127" spans="2:21" x14ac:dyDescent="0.25">
      <c r="B127" s="127">
        <v>2030</v>
      </c>
      <c r="C127" s="127">
        <v>10</v>
      </c>
      <c r="D127" s="127">
        <v>210</v>
      </c>
      <c r="E127" s="127">
        <v>162</v>
      </c>
      <c r="F127" s="127"/>
      <c r="G127" s="127">
        <v>13</v>
      </c>
      <c r="H127" s="127"/>
      <c r="I127" s="127"/>
      <c r="J127" s="127">
        <v>559</v>
      </c>
      <c r="K127" s="127">
        <v>337</v>
      </c>
      <c r="L127" s="127"/>
      <c r="M127" s="127"/>
      <c r="N127" s="127">
        <v>8</v>
      </c>
      <c r="O127" s="127">
        <v>7</v>
      </c>
      <c r="P127" s="127">
        <v>27</v>
      </c>
      <c r="Q127" s="127"/>
      <c r="R127" s="127"/>
      <c r="S127" s="127">
        <v>279</v>
      </c>
      <c r="T127" s="127">
        <v>1602</v>
      </c>
      <c r="U127" s="179"/>
    </row>
    <row r="128" spans="2:21" x14ac:dyDescent="0.25">
      <c r="B128" s="127">
        <v>2030</v>
      </c>
      <c r="C128" s="127">
        <v>11</v>
      </c>
      <c r="D128" s="127">
        <v>473</v>
      </c>
      <c r="E128" s="127">
        <v>222</v>
      </c>
      <c r="F128" s="127"/>
      <c r="G128" s="127">
        <v>14</v>
      </c>
      <c r="H128" s="127"/>
      <c r="I128" s="127"/>
      <c r="J128" s="127">
        <v>534</v>
      </c>
      <c r="K128" s="127">
        <v>296</v>
      </c>
      <c r="L128" s="127"/>
      <c r="M128" s="127"/>
      <c r="N128" s="127">
        <v>8</v>
      </c>
      <c r="O128" s="127">
        <v>11</v>
      </c>
      <c r="P128" s="127">
        <v>43</v>
      </c>
      <c r="Q128" s="127"/>
      <c r="R128" s="127"/>
      <c r="S128" s="127">
        <v>179</v>
      </c>
      <c r="T128" s="127">
        <v>1780</v>
      </c>
      <c r="U128" s="179"/>
    </row>
    <row r="129" spans="2:21" x14ac:dyDescent="0.25">
      <c r="B129" s="128">
        <v>2030</v>
      </c>
      <c r="C129" s="128">
        <v>12</v>
      </c>
      <c r="D129" s="128">
        <v>758</v>
      </c>
      <c r="E129" s="128">
        <v>274</v>
      </c>
      <c r="F129" s="128"/>
      <c r="G129" s="128">
        <v>13</v>
      </c>
      <c r="H129" s="128"/>
      <c r="I129" s="128"/>
      <c r="J129" s="128">
        <v>545</v>
      </c>
      <c r="K129" s="128">
        <v>430</v>
      </c>
      <c r="L129" s="128"/>
      <c r="M129" s="128"/>
      <c r="N129" s="128">
        <v>8</v>
      </c>
      <c r="O129" s="128">
        <v>15</v>
      </c>
      <c r="P129" s="128">
        <v>68</v>
      </c>
      <c r="Q129" s="128"/>
      <c r="R129" s="128"/>
      <c r="S129" s="128">
        <v>255</v>
      </c>
      <c r="T129" s="127">
        <v>2366</v>
      </c>
      <c r="U129" s="179"/>
    </row>
    <row r="130" spans="2:21" x14ac:dyDescent="0.25">
      <c r="B130" s="127">
        <v>2031</v>
      </c>
      <c r="C130" s="127">
        <v>1</v>
      </c>
      <c r="D130" s="127">
        <v>816</v>
      </c>
      <c r="E130" s="127">
        <v>276</v>
      </c>
      <c r="F130" s="127"/>
      <c r="G130" s="127">
        <v>13</v>
      </c>
      <c r="H130" s="127"/>
      <c r="I130" s="127"/>
      <c r="J130" s="127">
        <v>536</v>
      </c>
      <c r="K130" s="127">
        <v>416</v>
      </c>
      <c r="L130" s="127"/>
      <c r="M130" s="127"/>
      <c r="N130" s="127">
        <v>8</v>
      </c>
      <c r="O130" s="127">
        <v>15</v>
      </c>
      <c r="P130" s="127">
        <v>64</v>
      </c>
      <c r="Q130" s="127"/>
      <c r="R130" s="127"/>
      <c r="S130" s="127">
        <v>199</v>
      </c>
      <c r="T130" s="127">
        <v>2343</v>
      </c>
      <c r="U130" s="179"/>
    </row>
    <row r="131" spans="2:21" x14ac:dyDescent="0.25">
      <c r="B131" s="127">
        <v>2031</v>
      </c>
      <c r="C131" s="127">
        <v>2</v>
      </c>
      <c r="D131" s="127">
        <v>733</v>
      </c>
      <c r="E131" s="127">
        <v>296</v>
      </c>
      <c r="F131" s="127"/>
      <c r="G131" s="127">
        <v>15</v>
      </c>
      <c r="H131" s="127"/>
      <c r="I131" s="127"/>
      <c r="J131" s="127">
        <v>527</v>
      </c>
      <c r="K131" s="127">
        <v>330</v>
      </c>
      <c r="L131" s="127"/>
      <c r="M131" s="127"/>
      <c r="N131" s="127">
        <v>9</v>
      </c>
      <c r="O131" s="127">
        <v>13</v>
      </c>
      <c r="P131" s="127">
        <v>54</v>
      </c>
      <c r="Q131" s="127"/>
      <c r="R131" s="127"/>
      <c r="S131" s="127">
        <v>182</v>
      </c>
      <c r="T131" s="127">
        <v>2159</v>
      </c>
      <c r="U131" s="179"/>
    </row>
    <row r="132" spans="2:21" x14ac:dyDescent="0.25">
      <c r="B132" s="127">
        <v>2031</v>
      </c>
      <c r="C132" s="127">
        <v>3</v>
      </c>
      <c r="D132" s="127">
        <v>464</v>
      </c>
      <c r="E132" s="127">
        <v>216</v>
      </c>
      <c r="F132" s="127"/>
      <c r="G132" s="127">
        <v>14</v>
      </c>
      <c r="H132" s="127"/>
      <c r="I132" s="127"/>
      <c r="J132" s="127">
        <v>509</v>
      </c>
      <c r="K132" s="127">
        <v>258</v>
      </c>
      <c r="L132" s="127"/>
      <c r="M132" s="127"/>
      <c r="N132" s="127">
        <v>8</v>
      </c>
      <c r="O132" s="127">
        <v>10</v>
      </c>
      <c r="P132" s="127">
        <v>43</v>
      </c>
      <c r="Q132" s="127"/>
      <c r="R132" s="127"/>
      <c r="S132" s="127">
        <v>117</v>
      </c>
      <c r="T132" s="127">
        <v>1639</v>
      </c>
      <c r="U132" s="179"/>
    </row>
    <row r="133" spans="2:21" x14ac:dyDescent="0.25">
      <c r="B133" s="127">
        <v>2031</v>
      </c>
      <c r="C133" s="127">
        <v>4</v>
      </c>
      <c r="D133" s="127">
        <v>354</v>
      </c>
      <c r="E133" s="127">
        <v>198</v>
      </c>
      <c r="F133" s="127"/>
      <c r="G133" s="127">
        <v>14</v>
      </c>
      <c r="H133" s="127"/>
      <c r="I133" s="127"/>
      <c r="J133" s="127">
        <v>506</v>
      </c>
      <c r="K133" s="127">
        <v>188</v>
      </c>
      <c r="L133" s="127"/>
      <c r="M133" s="127"/>
      <c r="N133" s="127">
        <v>8</v>
      </c>
      <c r="O133" s="127">
        <v>8</v>
      </c>
      <c r="P133" s="127">
        <v>32</v>
      </c>
      <c r="Q133" s="127"/>
      <c r="R133" s="127"/>
      <c r="S133" s="127">
        <v>181</v>
      </c>
      <c r="T133" s="127">
        <v>1489</v>
      </c>
      <c r="U133" s="179"/>
    </row>
    <row r="134" spans="2:21" x14ac:dyDescent="0.25">
      <c r="B134" s="127">
        <v>2031</v>
      </c>
      <c r="C134" s="127">
        <v>5</v>
      </c>
      <c r="D134" s="127">
        <v>230</v>
      </c>
      <c r="E134" s="127">
        <v>163</v>
      </c>
      <c r="F134" s="127"/>
      <c r="G134" s="127">
        <v>14</v>
      </c>
      <c r="H134" s="127"/>
      <c r="I134" s="127"/>
      <c r="J134" s="127">
        <v>509</v>
      </c>
      <c r="K134" s="127">
        <v>196</v>
      </c>
      <c r="L134" s="127"/>
      <c r="M134" s="127"/>
      <c r="N134" s="127">
        <v>8</v>
      </c>
      <c r="O134" s="127">
        <v>6</v>
      </c>
      <c r="P134" s="127">
        <v>25</v>
      </c>
      <c r="Q134" s="127"/>
      <c r="R134" s="127"/>
      <c r="S134" s="127">
        <v>195</v>
      </c>
      <c r="T134" s="127">
        <v>1346</v>
      </c>
      <c r="U134" s="179"/>
    </row>
    <row r="135" spans="2:21" x14ac:dyDescent="0.25">
      <c r="B135" s="127">
        <v>2031</v>
      </c>
      <c r="C135" s="127">
        <v>6</v>
      </c>
      <c r="D135" s="127">
        <v>176</v>
      </c>
      <c r="E135" s="127">
        <v>147</v>
      </c>
      <c r="F135" s="127"/>
      <c r="G135" s="127">
        <v>14</v>
      </c>
      <c r="H135" s="127"/>
      <c r="I135" s="127"/>
      <c r="J135" s="127">
        <v>511</v>
      </c>
      <c r="K135" s="127">
        <v>269</v>
      </c>
      <c r="L135" s="127"/>
      <c r="M135" s="127"/>
      <c r="N135" s="127">
        <v>8</v>
      </c>
      <c r="O135" s="127">
        <v>5</v>
      </c>
      <c r="P135" s="127">
        <v>24</v>
      </c>
      <c r="Q135" s="127"/>
      <c r="R135" s="127"/>
      <c r="S135" s="127">
        <v>267</v>
      </c>
      <c r="T135" s="127">
        <v>1421</v>
      </c>
      <c r="U135" s="179"/>
    </row>
    <row r="136" spans="2:21" x14ac:dyDescent="0.25">
      <c r="B136" s="127">
        <v>2031</v>
      </c>
      <c r="C136" s="127">
        <v>7</v>
      </c>
      <c r="D136" s="127">
        <v>154</v>
      </c>
      <c r="E136" s="127">
        <v>137</v>
      </c>
      <c r="F136" s="127"/>
      <c r="G136" s="127">
        <v>14</v>
      </c>
      <c r="H136" s="127"/>
      <c r="I136" s="127"/>
      <c r="J136" s="127">
        <v>577</v>
      </c>
      <c r="K136" s="127">
        <v>330</v>
      </c>
      <c r="L136" s="127"/>
      <c r="M136" s="127"/>
      <c r="N136" s="127">
        <v>8</v>
      </c>
      <c r="O136" s="127">
        <v>5</v>
      </c>
      <c r="P136" s="127">
        <v>18</v>
      </c>
      <c r="Q136" s="127"/>
      <c r="R136" s="127"/>
      <c r="S136" s="127">
        <v>376</v>
      </c>
      <c r="T136" s="127">
        <v>1619</v>
      </c>
      <c r="U136" s="179"/>
    </row>
    <row r="137" spans="2:21" x14ac:dyDescent="0.25">
      <c r="B137" s="127">
        <v>2031</v>
      </c>
      <c r="C137" s="127">
        <v>8</v>
      </c>
      <c r="D137" s="127">
        <v>154</v>
      </c>
      <c r="E137" s="127">
        <v>141</v>
      </c>
      <c r="F137" s="127"/>
      <c r="G137" s="127">
        <v>14</v>
      </c>
      <c r="H137" s="127"/>
      <c r="I137" s="127"/>
      <c r="J137" s="127">
        <v>669</v>
      </c>
      <c r="K137" s="127">
        <v>359</v>
      </c>
      <c r="L137" s="127"/>
      <c r="M137" s="127"/>
      <c r="N137" s="127">
        <v>8</v>
      </c>
      <c r="O137" s="127">
        <v>5</v>
      </c>
      <c r="P137" s="127">
        <v>23</v>
      </c>
      <c r="Q137" s="127"/>
      <c r="R137" s="127"/>
      <c r="S137" s="127">
        <v>416</v>
      </c>
      <c r="T137" s="127">
        <v>1789</v>
      </c>
      <c r="U137" s="179"/>
    </row>
    <row r="138" spans="2:21" x14ac:dyDescent="0.25">
      <c r="B138" s="127">
        <v>2031</v>
      </c>
      <c r="C138" s="127">
        <v>9</v>
      </c>
      <c r="D138" s="127">
        <v>157</v>
      </c>
      <c r="E138" s="127">
        <v>151</v>
      </c>
      <c r="F138" s="127"/>
      <c r="G138" s="127">
        <v>14</v>
      </c>
      <c r="H138" s="127"/>
      <c r="I138" s="127"/>
      <c r="J138" s="127">
        <v>669</v>
      </c>
      <c r="K138" s="127">
        <v>363</v>
      </c>
      <c r="L138" s="127"/>
      <c r="M138" s="127"/>
      <c r="N138" s="127">
        <v>9</v>
      </c>
      <c r="O138" s="127">
        <v>5</v>
      </c>
      <c r="P138" s="127">
        <v>25</v>
      </c>
      <c r="Q138" s="127"/>
      <c r="R138" s="127"/>
      <c r="S138" s="127">
        <v>320</v>
      </c>
      <c r="T138" s="127">
        <v>1713</v>
      </c>
      <c r="U138" s="179"/>
    </row>
    <row r="139" spans="2:21" x14ac:dyDescent="0.25">
      <c r="B139" s="127">
        <v>2031</v>
      </c>
      <c r="C139" s="127">
        <v>10</v>
      </c>
      <c r="D139" s="127">
        <v>197</v>
      </c>
      <c r="E139" s="127">
        <v>156</v>
      </c>
      <c r="F139" s="127"/>
      <c r="G139" s="127">
        <v>14</v>
      </c>
      <c r="H139" s="127"/>
      <c r="I139" s="127"/>
      <c r="J139" s="127">
        <v>559</v>
      </c>
      <c r="K139" s="127">
        <v>336</v>
      </c>
      <c r="L139" s="127"/>
      <c r="M139" s="127"/>
      <c r="N139" s="127">
        <v>8</v>
      </c>
      <c r="O139" s="127">
        <v>6</v>
      </c>
      <c r="P139" s="127">
        <v>27</v>
      </c>
      <c r="Q139" s="127"/>
      <c r="R139" s="127"/>
      <c r="S139" s="127">
        <v>279</v>
      </c>
      <c r="T139" s="127">
        <v>1582</v>
      </c>
      <c r="U139" s="179"/>
    </row>
    <row r="140" spans="2:21" x14ac:dyDescent="0.25">
      <c r="B140" s="127">
        <v>2031</v>
      </c>
      <c r="C140" s="127">
        <v>11</v>
      </c>
      <c r="D140" s="127">
        <v>454</v>
      </c>
      <c r="E140" s="127">
        <v>212</v>
      </c>
      <c r="F140" s="127"/>
      <c r="G140" s="127">
        <v>14</v>
      </c>
      <c r="H140" s="127"/>
      <c r="I140" s="127"/>
      <c r="J140" s="127">
        <v>533</v>
      </c>
      <c r="K140" s="127">
        <v>310</v>
      </c>
      <c r="L140" s="127"/>
      <c r="M140" s="127"/>
      <c r="N140" s="127">
        <v>9</v>
      </c>
      <c r="O140" s="127">
        <v>11</v>
      </c>
      <c r="P140" s="127">
        <v>43</v>
      </c>
      <c r="Q140" s="127"/>
      <c r="R140" s="127"/>
      <c r="S140" s="127">
        <v>179</v>
      </c>
      <c r="T140" s="127">
        <v>1765</v>
      </c>
      <c r="U140" s="179"/>
    </row>
    <row r="141" spans="2:21" x14ac:dyDescent="0.25">
      <c r="B141" s="127">
        <v>2031</v>
      </c>
      <c r="C141" s="127">
        <v>12</v>
      </c>
      <c r="D141" s="127">
        <v>735</v>
      </c>
      <c r="E141" s="127">
        <v>258</v>
      </c>
      <c r="F141" s="127"/>
      <c r="G141" s="127">
        <v>14</v>
      </c>
      <c r="H141" s="127"/>
      <c r="I141" s="127"/>
      <c r="J141" s="127">
        <v>544</v>
      </c>
      <c r="K141" s="127">
        <v>443</v>
      </c>
      <c r="L141" s="127"/>
      <c r="M141" s="127"/>
      <c r="N141" s="127">
        <v>8</v>
      </c>
      <c r="O141" s="127">
        <v>15</v>
      </c>
      <c r="P141" s="127">
        <v>69</v>
      </c>
      <c r="Q141" s="127"/>
      <c r="R141" s="127"/>
      <c r="S141" s="127">
        <v>255</v>
      </c>
      <c r="T141" s="127">
        <v>2341</v>
      </c>
      <c r="U141" s="179"/>
    </row>
    <row r="142" spans="2:21" x14ac:dyDescent="0.25">
      <c r="B142" s="127">
        <v>2032</v>
      </c>
      <c r="C142" s="127">
        <v>1</v>
      </c>
      <c r="D142" s="127">
        <v>795</v>
      </c>
      <c r="E142" s="127">
        <v>260</v>
      </c>
      <c r="F142" s="127"/>
      <c r="G142" s="127">
        <v>14</v>
      </c>
      <c r="H142" s="127"/>
      <c r="I142" s="127"/>
      <c r="J142" s="127">
        <v>535</v>
      </c>
      <c r="K142" s="127">
        <v>446</v>
      </c>
      <c r="L142" s="127"/>
      <c r="M142" s="127"/>
      <c r="N142" s="127">
        <v>8</v>
      </c>
      <c r="O142" s="127">
        <v>15</v>
      </c>
      <c r="P142" s="127">
        <v>64</v>
      </c>
      <c r="Q142" s="127"/>
      <c r="R142" s="127"/>
      <c r="S142" s="127">
        <v>199</v>
      </c>
      <c r="T142" s="127">
        <v>2336</v>
      </c>
      <c r="U142" s="179"/>
    </row>
    <row r="143" spans="2:21" x14ac:dyDescent="0.25">
      <c r="B143" s="127">
        <v>2032</v>
      </c>
      <c r="C143" s="127">
        <v>2</v>
      </c>
      <c r="D143" s="127">
        <v>687</v>
      </c>
      <c r="E143" s="127">
        <v>274</v>
      </c>
      <c r="F143" s="127"/>
      <c r="G143" s="127">
        <v>15</v>
      </c>
      <c r="H143" s="127"/>
      <c r="I143" s="127"/>
      <c r="J143" s="127">
        <v>508</v>
      </c>
      <c r="K143" s="127">
        <v>344</v>
      </c>
      <c r="L143" s="127"/>
      <c r="M143" s="127"/>
      <c r="N143" s="127">
        <v>9</v>
      </c>
      <c r="O143" s="127">
        <v>13</v>
      </c>
      <c r="P143" s="127">
        <v>53</v>
      </c>
      <c r="Q143" s="127"/>
      <c r="R143" s="127"/>
      <c r="S143" s="127">
        <v>182</v>
      </c>
      <c r="T143" s="127">
        <v>2085</v>
      </c>
      <c r="U143" s="179"/>
    </row>
    <row r="144" spans="2:21" x14ac:dyDescent="0.25">
      <c r="B144" s="127">
        <v>2032</v>
      </c>
      <c r="C144" s="127">
        <v>3</v>
      </c>
      <c r="D144" s="127">
        <v>448</v>
      </c>
      <c r="E144" s="127">
        <v>207</v>
      </c>
      <c r="F144" s="127"/>
      <c r="G144" s="127">
        <v>14</v>
      </c>
      <c r="H144" s="127"/>
      <c r="I144" s="127"/>
      <c r="J144" s="127">
        <v>507</v>
      </c>
      <c r="K144" s="127">
        <v>274</v>
      </c>
      <c r="L144" s="127"/>
      <c r="M144" s="127"/>
      <c r="N144" s="127">
        <v>8</v>
      </c>
      <c r="O144" s="127">
        <v>10</v>
      </c>
      <c r="P144" s="127">
        <v>43</v>
      </c>
      <c r="Q144" s="127"/>
      <c r="R144" s="127"/>
      <c r="S144" s="127">
        <v>117</v>
      </c>
      <c r="T144" s="127">
        <v>1628</v>
      </c>
      <c r="U144" s="179"/>
    </row>
    <row r="145" spans="2:21" x14ac:dyDescent="0.25">
      <c r="B145" s="127">
        <v>2032</v>
      </c>
      <c r="C145" s="127">
        <v>4</v>
      </c>
      <c r="D145" s="127">
        <v>341</v>
      </c>
      <c r="E145" s="127">
        <v>192</v>
      </c>
      <c r="F145" s="127"/>
      <c r="G145" s="127">
        <v>15</v>
      </c>
      <c r="H145" s="127"/>
      <c r="I145" s="127"/>
      <c r="J145" s="127">
        <v>505</v>
      </c>
      <c r="K145" s="127">
        <v>196</v>
      </c>
      <c r="L145" s="127"/>
      <c r="M145" s="127"/>
      <c r="N145" s="127">
        <v>9</v>
      </c>
      <c r="O145" s="127">
        <v>8</v>
      </c>
      <c r="P145" s="127">
        <v>32</v>
      </c>
      <c r="Q145" s="127"/>
      <c r="R145" s="127"/>
      <c r="S145" s="127">
        <v>181</v>
      </c>
      <c r="T145" s="127">
        <v>1479</v>
      </c>
      <c r="U145" s="179"/>
    </row>
    <row r="146" spans="2:21" x14ac:dyDescent="0.25">
      <c r="B146" s="127">
        <v>2032</v>
      </c>
      <c r="C146" s="127">
        <v>5</v>
      </c>
      <c r="D146" s="127">
        <v>219</v>
      </c>
      <c r="E146" s="127">
        <v>160</v>
      </c>
      <c r="F146" s="127"/>
      <c r="G146" s="127">
        <v>14</v>
      </c>
      <c r="H146" s="127"/>
      <c r="I146" s="127"/>
      <c r="J146" s="127">
        <v>508</v>
      </c>
      <c r="K146" s="127">
        <v>201</v>
      </c>
      <c r="L146" s="127"/>
      <c r="M146" s="127"/>
      <c r="N146" s="127">
        <v>8</v>
      </c>
      <c r="O146" s="127">
        <v>6</v>
      </c>
      <c r="P146" s="127">
        <v>25</v>
      </c>
      <c r="Q146" s="127"/>
      <c r="R146" s="127"/>
      <c r="S146" s="127">
        <v>195</v>
      </c>
      <c r="T146" s="127">
        <v>1336</v>
      </c>
      <c r="U146" s="179"/>
    </row>
    <row r="147" spans="2:21" x14ac:dyDescent="0.25">
      <c r="B147" s="127">
        <v>2032</v>
      </c>
      <c r="C147" s="127">
        <v>6</v>
      </c>
      <c r="D147" s="127">
        <v>164</v>
      </c>
      <c r="E147" s="127">
        <v>144</v>
      </c>
      <c r="F147" s="127"/>
      <c r="G147" s="127">
        <v>15</v>
      </c>
      <c r="H147" s="127"/>
      <c r="I147" s="127"/>
      <c r="J147" s="127">
        <v>510</v>
      </c>
      <c r="K147" s="127">
        <v>268</v>
      </c>
      <c r="L147" s="127"/>
      <c r="M147" s="127"/>
      <c r="N147" s="127">
        <v>9</v>
      </c>
      <c r="O147" s="127">
        <v>5</v>
      </c>
      <c r="P147" s="127">
        <v>24</v>
      </c>
      <c r="Q147" s="127"/>
      <c r="R147" s="127"/>
      <c r="S147" s="127">
        <v>267</v>
      </c>
      <c r="T147" s="127">
        <v>1406</v>
      </c>
      <c r="U147" s="179"/>
    </row>
    <row r="148" spans="2:21" x14ac:dyDescent="0.25">
      <c r="B148" s="127">
        <v>2032</v>
      </c>
      <c r="C148" s="127">
        <v>7</v>
      </c>
      <c r="D148" s="127">
        <v>145</v>
      </c>
      <c r="E148" s="127">
        <v>135</v>
      </c>
      <c r="F148" s="127"/>
      <c r="G148" s="127">
        <v>14</v>
      </c>
      <c r="H148" s="127"/>
      <c r="I148" s="127"/>
      <c r="J148" s="127">
        <v>576</v>
      </c>
      <c r="K148" s="127">
        <v>328</v>
      </c>
      <c r="L148" s="127"/>
      <c r="M148" s="127"/>
      <c r="N148" s="127">
        <v>9</v>
      </c>
      <c r="O148" s="127">
        <v>5</v>
      </c>
      <c r="P148" s="127">
        <v>18</v>
      </c>
      <c r="Q148" s="127"/>
      <c r="R148" s="127"/>
      <c r="S148" s="127">
        <v>376</v>
      </c>
      <c r="T148" s="127">
        <v>1606</v>
      </c>
      <c r="U148" s="179"/>
    </row>
    <row r="149" spans="2:21" x14ac:dyDescent="0.25">
      <c r="B149" s="127">
        <v>2032</v>
      </c>
      <c r="C149" s="127">
        <v>8</v>
      </c>
      <c r="D149" s="127">
        <v>145</v>
      </c>
      <c r="E149" s="127">
        <v>139</v>
      </c>
      <c r="F149" s="127"/>
      <c r="G149" s="127">
        <v>14</v>
      </c>
      <c r="H149" s="127"/>
      <c r="I149" s="127"/>
      <c r="J149" s="127">
        <v>668</v>
      </c>
      <c r="K149" s="127">
        <v>357</v>
      </c>
      <c r="L149" s="127"/>
      <c r="M149" s="127"/>
      <c r="N149" s="127">
        <v>9</v>
      </c>
      <c r="O149" s="127">
        <v>5</v>
      </c>
      <c r="P149" s="127">
        <v>23</v>
      </c>
      <c r="Q149" s="127"/>
      <c r="R149" s="127"/>
      <c r="S149" s="127">
        <v>416</v>
      </c>
      <c r="T149" s="127">
        <v>1776</v>
      </c>
      <c r="U149" s="179"/>
    </row>
    <row r="150" spans="2:21" x14ac:dyDescent="0.25">
      <c r="B150" s="127">
        <v>2032</v>
      </c>
      <c r="C150" s="127">
        <v>9</v>
      </c>
      <c r="D150" s="127">
        <v>149</v>
      </c>
      <c r="E150" s="127">
        <v>148</v>
      </c>
      <c r="F150" s="127"/>
      <c r="G150" s="127">
        <v>15</v>
      </c>
      <c r="H150" s="127"/>
      <c r="I150" s="127"/>
      <c r="J150" s="127">
        <v>669</v>
      </c>
      <c r="K150" s="127">
        <v>367</v>
      </c>
      <c r="L150" s="127"/>
      <c r="M150" s="127"/>
      <c r="N150" s="127">
        <v>9</v>
      </c>
      <c r="O150" s="127">
        <v>5</v>
      </c>
      <c r="P150" s="127">
        <v>25</v>
      </c>
      <c r="Q150" s="127"/>
      <c r="R150" s="127"/>
      <c r="S150" s="127">
        <v>320</v>
      </c>
      <c r="T150" s="127">
        <v>1707</v>
      </c>
      <c r="U150" s="179"/>
    </row>
    <row r="151" spans="2:21" x14ac:dyDescent="0.25">
      <c r="B151" s="127">
        <v>2032</v>
      </c>
      <c r="C151" s="127">
        <v>10</v>
      </c>
      <c r="D151" s="127">
        <v>186</v>
      </c>
      <c r="E151" s="127">
        <v>151</v>
      </c>
      <c r="F151" s="127"/>
      <c r="G151" s="127">
        <v>14</v>
      </c>
      <c r="H151" s="127"/>
      <c r="I151" s="127"/>
      <c r="J151" s="127">
        <v>558</v>
      </c>
      <c r="K151" s="127">
        <v>334</v>
      </c>
      <c r="L151" s="127"/>
      <c r="M151" s="127"/>
      <c r="N151" s="127">
        <v>9</v>
      </c>
      <c r="O151" s="127">
        <v>6</v>
      </c>
      <c r="P151" s="127">
        <v>26</v>
      </c>
      <c r="Q151" s="127"/>
      <c r="R151" s="127"/>
      <c r="S151" s="127">
        <v>279</v>
      </c>
      <c r="T151" s="127">
        <v>1563</v>
      </c>
      <c r="U151" s="179"/>
    </row>
    <row r="152" spans="2:21" x14ac:dyDescent="0.25">
      <c r="B152" s="127">
        <v>2032</v>
      </c>
      <c r="C152" s="127">
        <v>11</v>
      </c>
      <c r="D152" s="127">
        <v>436</v>
      </c>
      <c r="E152" s="127">
        <v>201</v>
      </c>
      <c r="F152" s="127"/>
      <c r="G152" s="127">
        <v>15</v>
      </c>
      <c r="H152" s="127"/>
      <c r="I152" s="127"/>
      <c r="J152" s="127">
        <v>534</v>
      </c>
      <c r="K152" s="127">
        <v>325</v>
      </c>
      <c r="L152" s="127"/>
      <c r="M152" s="127"/>
      <c r="N152" s="127">
        <v>9</v>
      </c>
      <c r="O152" s="127">
        <v>11</v>
      </c>
      <c r="P152" s="127">
        <v>43</v>
      </c>
      <c r="Q152" s="127"/>
      <c r="R152" s="127"/>
      <c r="S152" s="127">
        <v>179</v>
      </c>
      <c r="T152" s="127">
        <v>1753</v>
      </c>
      <c r="U152" s="179"/>
    </row>
    <row r="153" spans="2:21" x14ac:dyDescent="0.25">
      <c r="B153" s="127">
        <v>2032</v>
      </c>
      <c r="C153" s="127">
        <v>12</v>
      </c>
      <c r="D153" s="127">
        <v>713</v>
      </c>
      <c r="E153" s="127">
        <v>243</v>
      </c>
      <c r="F153" s="127"/>
      <c r="G153" s="127">
        <v>15</v>
      </c>
      <c r="H153" s="127"/>
      <c r="I153" s="127"/>
      <c r="J153" s="127">
        <v>545</v>
      </c>
      <c r="K153" s="127">
        <v>456</v>
      </c>
      <c r="L153" s="127"/>
      <c r="M153" s="127"/>
      <c r="N153" s="127">
        <v>9</v>
      </c>
      <c r="O153" s="127">
        <v>15</v>
      </c>
      <c r="P153" s="127">
        <v>69</v>
      </c>
      <c r="Q153" s="127"/>
      <c r="R153" s="127"/>
      <c r="S153" s="127">
        <v>255</v>
      </c>
      <c r="T153" s="127">
        <v>2320</v>
      </c>
      <c r="U153" s="179"/>
    </row>
    <row r="154" spans="2:21" x14ac:dyDescent="0.25">
      <c r="B154" s="127">
        <v>2033</v>
      </c>
      <c r="C154" s="127">
        <v>1</v>
      </c>
      <c r="D154" s="127">
        <v>774</v>
      </c>
      <c r="E154" s="127">
        <v>245</v>
      </c>
      <c r="F154" s="127"/>
      <c r="G154" s="127">
        <v>15</v>
      </c>
      <c r="H154" s="127"/>
      <c r="I154" s="127"/>
      <c r="J154" s="127">
        <v>536</v>
      </c>
      <c r="K154" s="127">
        <v>476</v>
      </c>
      <c r="L154" s="127"/>
      <c r="M154" s="127"/>
      <c r="N154" s="127">
        <v>9</v>
      </c>
      <c r="O154" s="127">
        <v>15</v>
      </c>
      <c r="P154" s="127">
        <v>65</v>
      </c>
      <c r="Q154" s="127"/>
      <c r="R154" s="127"/>
      <c r="S154" s="127">
        <v>199</v>
      </c>
      <c r="T154" s="127">
        <v>2334</v>
      </c>
      <c r="U154" s="179"/>
    </row>
    <row r="155" spans="2:21" x14ac:dyDescent="0.25">
      <c r="B155" s="127">
        <v>2033</v>
      </c>
      <c r="C155" s="127">
        <v>2</v>
      </c>
      <c r="D155" s="127">
        <v>692</v>
      </c>
      <c r="E155" s="127">
        <v>274</v>
      </c>
      <c r="F155" s="127"/>
      <c r="G155" s="127">
        <v>16</v>
      </c>
      <c r="H155" s="127"/>
      <c r="I155" s="127"/>
      <c r="J155" s="127">
        <v>528</v>
      </c>
      <c r="K155" s="127">
        <v>359</v>
      </c>
      <c r="L155" s="127"/>
      <c r="M155" s="127"/>
      <c r="N155" s="127">
        <v>10</v>
      </c>
      <c r="O155" s="127">
        <v>13</v>
      </c>
      <c r="P155" s="127">
        <v>54</v>
      </c>
      <c r="Q155" s="127"/>
      <c r="R155" s="127"/>
      <c r="S155" s="127">
        <v>182</v>
      </c>
      <c r="T155" s="127">
        <v>2128</v>
      </c>
      <c r="U155" s="179"/>
    </row>
    <row r="156" spans="2:21" x14ac:dyDescent="0.25">
      <c r="B156" s="127">
        <v>2033</v>
      </c>
      <c r="C156" s="127">
        <v>3</v>
      </c>
      <c r="D156" s="127">
        <v>432</v>
      </c>
      <c r="E156" s="127">
        <v>199</v>
      </c>
      <c r="F156" s="127"/>
      <c r="G156" s="127">
        <v>15</v>
      </c>
      <c r="H156" s="127"/>
      <c r="I156" s="127"/>
      <c r="J156" s="127">
        <v>509</v>
      </c>
      <c r="K156" s="127">
        <v>291</v>
      </c>
      <c r="L156" s="127"/>
      <c r="M156" s="127"/>
      <c r="N156" s="127">
        <v>9</v>
      </c>
      <c r="O156" s="127">
        <v>10</v>
      </c>
      <c r="P156" s="127">
        <v>43</v>
      </c>
      <c r="Q156" s="127"/>
      <c r="R156" s="127"/>
      <c r="S156" s="127">
        <v>117</v>
      </c>
      <c r="T156" s="127">
        <v>1625</v>
      </c>
      <c r="U156" s="179"/>
    </row>
    <row r="157" spans="2:21" x14ac:dyDescent="0.25">
      <c r="B157" s="127">
        <v>2033</v>
      </c>
      <c r="C157" s="127">
        <v>4</v>
      </c>
      <c r="D157" s="127">
        <v>327</v>
      </c>
      <c r="E157" s="127">
        <v>187</v>
      </c>
      <c r="F157" s="127"/>
      <c r="G157" s="127">
        <v>15</v>
      </c>
      <c r="H157" s="127"/>
      <c r="I157" s="127"/>
      <c r="J157" s="127">
        <v>506</v>
      </c>
      <c r="K157" s="127">
        <v>204</v>
      </c>
      <c r="L157" s="127"/>
      <c r="M157" s="127"/>
      <c r="N157" s="127">
        <v>9</v>
      </c>
      <c r="O157" s="127">
        <v>8</v>
      </c>
      <c r="P157" s="127">
        <v>32</v>
      </c>
      <c r="Q157" s="127"/>
      <c r="R157" s="127"/>
      <c r="S157" s="127">
        <v>181</v>
      </c>
      <c r="T157" s="127">
        <v>1469</v>
      </c>
      <c r="U157" s="179"/>
    </row>
    <row r="158" spans="2:21" x14ac:dyDescent="0.25">
      <c r="B158" s="127">
        <v>2033</v>
      </c>
      <c r="C158" s="127">
        <v>5</v>
      </c>
      <c r="D158" s="127">
        <v>207</v>
      </c>
      <c r="E158" s="127">
        <v>156</v>
      </c>
      <c r="F158" s="127"/>
      <c r="G158" s="127">
        <v>15</v>
      </c>
      <c r="H158" s="127"/>
      <c r="I158" s="127"/>
      <c r="J158" s="127">
        <v>509</v>
      </c>
      <c r="K158" s="127">
        <v>207</v>
      </c>
      <c r="L158" s="127"/>
      <c r="M158" s="127"/>
      <c r="N158" s="127">
        <v>9</v>
      </c>
      <c r="O158" s="127">
        <v>6</v>
      </c>
      <c r="P158" s="127">
        <v>25</v>
      </c>
      <c r="Q158" s="127"/>
      <c r="R158" s="127"/>
      <c r="S158" s="127">
        <v>195</v>
      </c>
      <c r="T158" s="127">
        <v>1329</v>
      </c>
      <c r="U158" s="179"/>
    </row>
    <row r="159" spans="2:21" x14ac:dyDescent="0.25">
      <c r="B159" s="127">
        <v>2033</v>
      </c>
      <c r="C159" s="127">
        <v>6</v>
      </c>
      <c r="D159" s="127">
        <v>152</v>
      </c>
      <c r="E159" s="127">
        <v>140</v>
      </c>
      <c r="F159" s="127"/>
      <c r="G159" s="127">
        <v>15</v>
      </c>
      <c r="H159" s="127"/>
      <c r="I159" s="127"/>
      <c r="J159" s="127">
        <v>512</v>
      </c>
      <c r="K159" s="127">
        <v>266</v>
      </c>
      <c r="L159" s="127"/>
      <c r="M159" s="127"/>
      <c r="N159" s="127">
        <v>9</v>
      </c>
      <c r="O159" s="127">
        <v>5</v>
      </c>
      <c r="P159" s="127">
        <v>24</v>
      </c>
      <c r="Q159" s="127"/>
      <c r="R159" s="127"/>
      <c r="S159" s="127">
        <v>267</v>
      </c>
      <c r="T159" s="127">
        <v>1390</v>
      </c>
      <c r="U159" s="179"/>
    </row>
    <row r="160" spans="2:21" x14ac:dyDescent="0.25">
      <c r="B160" s="127">
        <v>2033</v>
      </c>
      <c r="C160" s="127">
        <v>7</v>
      </c>
      <c r="D160" s="127">
        <v>136</v>
      </c>
      <c r="E160" s="127">
        <v>133</v>
      </c>
      <c r="F160" s="127"/>
      <c r="G160" s="127">
        <v>15</v>
      </c>
      <c r="H160" s="127"/>
      <c r="I160" s="127"/>
      <c r="J160" s="127">
        <v>578</v>
      </c>
      <c r="K160" s="127">
        <v>326</v>
      </c>
      <c r="L160" s="127"/>
      <c r="M160" s="127"/>
      <c r="N160" s="127">
        <v>9</v>
      </c>
      <c r="O160" s="127">
        <v>5</v>
      </c>
      <c r="P160" s="127">
        <v>18</v>
      </c>
      <c r="Q160" s="127"/>
      <c r="R160" s="127"/>
      <c r="S160" s="127">
        <v>376</v>
      </c>
      <c r="T160" s="127">
        <v>1596</v>
      </c>
      <c r="U160" s="179"/>
    </row>
    <row r="161" spans="2:21" x14ac:dyDescent="0.25">
      <c r="B161" s="127">
        <v>2033</v>
      </c>
      <c r="C161" s="127">
        <v>8</v>
      </c>
      <c r="D161" s="127">
        <v>136</v>
      </c>
      <c r="E161" s="127">
        <v>137</v>
      </c>
      <c r="F161" s="127"/>
      <c r="G161" s="127">
        <v>15</v>
      </c>
      <c r="H161" s="127"/>
      <c r="I161" s="127"/>
      <c r="J161" s="127">
        <v>670</v>
      </c>
      <c r="K161" s="127">
        <v>356</v>
      </c>
      <c r="L161" s="127"/>
      <c r="M161" s="127"/>
      <c r="N161" s="127">
        <v>9</v>
      </c>
      <c r="O161" s="127">
        <v>5</v>
      </c>
      <c r="P161" s="127">
        <v>23</v>
      </c>
      <c r="Q161" s="127"/>
      <c r="R161" s="127"/>
      <c r="S161" s="127">
        <v>416</v>
      </c>
      <c r="T161" s="127">
        <v>1767</v>
      </c>
      <c r="U161" s="179"/>
    </row>
    <row r="162" spans="2:21" x14ac:dyDescent="0.25">
      <c r="B162" s="127">
        <v>2033</v>
      </c>
      <c r="C162" s="127">
        <v>9</v>
      </c>
      <c r="D162" s="127">
        <v>141</v>
      </c>
      <c r="E162" s="127">
        <v>146</v>
      </c>
      <c r="F162" s="127"/>
      <c r="G162" s="127">
        <v>15</v>
      </c>
      <c r="H162" s="127"/>
      <c r="I162" s="127"/>
      <c r="J162" s="127">
        <v>671</v>
      </c>
      <c r="K162" s="127">
        <v>371</v>
      </c>
      <c r="L162" s="127"/>
      <c r="M162" s="127"/>
      <c r="N162" s="127">
        <v>9</v>
      </c>
      <c r="O162" s="127">
        <v>5</v>
      </c>
      <c r="P162" s="127">
        <v>25</v>
      </c>
      <c r="Q162" s="127"/>
      <c r="R162" s="127"/>
      <c r="S162" s="127">
        <v>320</v>
      </c>
      <c r="T162" s="127">
        <v>1703</v>
      </c>
      <c r="U162" s="179"/>
    </row>
    <row r="163" spans="2:21" x14ac:dyDescent="0.25">
      <c r="B163" s="127">
        <v>2033</v>
      </c>
      <c r="C163" s="127">
        <v>10</v>
      </c>
      <c r="D163" s="127">
        <v>173</v>
      </c>
      <c r="E163" s="127">
        <v>145</v>
      </c>
      <c r="F163" s="127"/>
      <c r="G163" s="127">
        <v>15</v>
      </c>
      <c r="H163" s="127"/>
      <c r="I163" s="127"/>
      <c r="J163" s="127">
        <v>560</v>
      </c>
      <c r="K163" s="127">
        <v>332</v>
      </c>
      <c r="L163" s="127"/>
      <c r="M163" s="127"/>
      <c r="N163" s="127">
        <v>9</v>
      </c>
      <c r="O163" s="127">
        <v>6</v>
      </c>
      <c r="P163" s="127">
        <v>26</v>
      </c>
      <c r="Q163" s="127"/>
      <c r="R163" s="127"/>
      <c r="S163" s="127">
        <v>279</v>
      </c>
      <c r="T163" s="127">
        <v>1545</v>
      </c>
      <c r="U163" s="179"/>
    </row>
    <row r="164" spans="2:21" x14ac:dyDescent="0.25">
      <c r="B164" s="127">
        <v>2033</v>
      </c>
      <c r="C164" s="127">
        <v>11</v>
      </c>
      <c r="D164" s="127">
        <v>417</v>
      </c>
      <c r="E164" s="127">
        <v>190</v>
      </c>
      <c r="F164" s="127"/>
      <c r="G164" s="127">
        <v>16</v>
      </c>
      <c r="H164" s="127"/>
      <c r="I164" s="127"/>
      <c r="J164" s="127">
        <v>536</v>
      </c>
      <c r="K164" s="127">
        <v>339</v>
      </c>
      <c r="L164" s="127"/>
      <c r="M164" s="127"/>
      <c r="N164" s="127">
        <v>9</v>
      </c>
      <c r="O164" s="127">
        <v>10</v>
      </c>
      <c r="P164" s="127">
        <v>44</v>
      </c>
      <c r="Q164" s="127"/>
      <c r="R164" s="127"/>
      <c r="S164" s="127">
        <v>179</v>
      </c>
      <c r="T164" s="127">
        <v>1740</v>
      </c>
      <c r="U164" s="179"/>
    </row>
    <row r="165" spans="2:21" x14ac:dyDescent="0.25">
      <c r="B165" s="127">
        <v>2033</v>
      </c>
      <c r="C165" s="127">
        <v>12</v>
      </c>
      <c r="D165" s="127">
        <v>690</v>
      </c>
      <c r="E165" s="127">
        <v>229</v>
      </c>
      <c r="F165" s="127"/>
      <c r="G165" s="127">
        <v>15</v>
      </c>
      <c r="H165" s="127"/>
      <c r="I165" s="127"/>
      <c r="J165" s="127">
        <v>547</v>
      </c>
      <c r="K165" s="127">
        <v>469</v>
      </c>
      <c r="L165" s="127"/>
      <c r="M165" s="127"/>
      <c r="N165" s="127">
        <v>9</v>
      </c>
      <c r="O165" s="127">
        <v>14</v>
      </c>
      <c r="P165" s="127">
        <v>69</v>
      </c>
      <c r="Q165" s="127"/>
      <c r="R165" s="127"/>
      <c r="S165" s="127">
        <v>255</v>
      </c>
      <c r="T165" s="127">
        <v>2297</v>
      </c>
      <c r="U165" s="179"/>
    </row>
    <row r="166" spans="2:21" x14ac:dyDescent="0.25">
      <c r="B166" s="127">
        <v>2034</v>
      </c>
      <c r="C166" s="127">
        <v>1</v>
      </c>
      <c r="D166" s="127">
        <v>753</v>
      </c>
      <c r="E166" s="127">
        <v>227</v>
      </c>
      <c r="F166" s="127"/>
      <c r="G166" s="127">
        <v>15</v>
      </c>
      <c r="H166" s="127"/>
      <c r="I166" s="127"/>
      <c r="J166" s="127">
        <v>538</v>
      </c>
      <c r="K166" s="127">
        <v>506</v>
      </c>
      <c r="L166" s="127"/>
      <c r="M166" s="127"/>
      <c r="N166" s="127">
        <v>9</v>
      </c>
      <c r="O166" s="127">
        <v>15</v>
      </c>
      <c r="P166" s="127">
        <v>66</v>
      </c>
      <c r="Q166" s="127"/>
      <c r="R166" s="127"/>
      <c r="S166" s="127">
        <v>199</v>
      </c>
      <c r="T166" s="127">
        <v>2328</v>
      </c>
      <c r="U166" s="179"/>
    </row>
    <row r="167" spans="2:21" x14ac:dyDescent="0.25">
      <c r="B167" s="127">
        <v>2034</v>
      </c>
      <c r="C167" s="127">
        <v>2</v>
      </c>
      <c r="D167" s="127">
        <v>672</v>
      </c>
      <c r="E167" s="127">
        <v>263</v>
      </c>
      <c r="F167" s="127"/>
      <c r="G167" s="127">
        <v>17</v>
      </c>
      <c r="H167" s="127"/>
      <c r="I167" s="127"/>
      <c r="J167" s="127">
        <v>530</v>
      </c>
      <c r="K167" s="127">
        <v>373</v>
      </c>
      <c r="L167" s="127"/>
      <c r="M167" s="127"/>
      <c r="N167" s="127">
        <v>10</v>
      </c>
      <c r="O167" s="127">
        <v>13</v>
      </c>
      <c r="P167" s="127">
        <v>55</v>
      </c>
      <c r="Q167" s="127"/>
      <c r="R167" s="127"/>
      <c r="S167" s="127">
        <v>182</v>
      </c>
      <c r="T167" s="127">
        <v>2115</v>
      </c>
      <c r="U167" s="179"/>
    </row>
    <row r="168" spans="2:21" x14ac:dyDescent="0.25">
      <c r="B168" s="127">
        <v>2034</v>
      </c>
      <c r="C168" s="127">
        <v>3</v>
      </c>
      <c r="D168" s="127">
        <v>415</v>
      </c>
      <c r="E168" s="127">
        <v>190</v>
      </c>
      <c r="F168" s="127"/>
      <c r="G168" s="127">
        <v>15</v>
      </c>
      <c r="H168" s="127"/>
      <c r="I168" s="127"/>
      <c r="J168" s="127">
        <v>511</v>
      </c>
      <c r="K168" s="127">
        <v>308</v>
      </c>
      <c r="L168" s="127"/>
      <c r="M168" s="127"/>
      <c r="N168" s="127">
        <v>9</v>
      </c>
      <c r="O168" s="127">
        <v>10</v>
      </c>
      <c r="P168" s="127">
        <v>44</v>
      </c>
      <c r="Q168" s="127"/>
      <c r="R168" s="127"/>
      <c r="S168" s="127">
        <v>117</v>
      </c>
      <c r="T168" s="127">
        <v>1619</v>
      </c>
      <c r="U168" s="179"/>
    </row>
    <row r="169" spans="2:21" x14ac:dyDescent="0.25">
      <c r="B169" s="127">
        <v>2034</v>
      </c>
      <c r="C169" s="127">
        <v>4</v>
      </c>
      <c r="D169" s="127">
        <v>313</v>
      </c>
      <c r="E169" s="127">
        <v>182</v>
      </c>
      <c r="F169" s="127"/>
      <c r="G169" s="127">
        <v>16</v>
      </c>
      <c r="H169" s="127"/>
      <c r="I169" s="127"/>
      <c r="J169" s="127">
        <v>508</v>
      </c>
      <c r="K169" s="127">
        <v>212</v>
      </c>
      <c r="L169" s="127"/>
      <c r="M169" s="127"/>
      <c r="N169" s="127">
        <v>9</v>
      </c>
      <c r="O169" s="127">
        <v>8</v>
      </c>
      <c r="P169" s="127">
        <v>32</v>
      </c>
      <c r="Q169" s="127"/>
      <c r="R169" s="127"/>
      <c r="S169" s="127">
        <v>181</v>
      </c>
      <c r="T169" s="127">
        <v>1461</v>
      </c>
      <c r="U169" s="179"/>
    </row>
    <row r="170" spans="2:21" x14ac:dyDescent="0.25">
      <c r="B170" s="127">
        <v>2034</v>
      </c>
      <c r="C170" s="127">
        <v>5</v>
      </c>
      <c r="D170" s="127">
        <v>195</v>
      </c>
      <c r="E170" s="127">
        <v>152</v>
      </c>
      <c r="F170" s="127"/>
      <c r="G170" s="127">
        <v>15</v>
      </c>
      <c r="H170" s="127"/>
      <c r="I170" s="127"/>
      <c r="J170" s="127">
        <v>511</v>
      </c>
      <c r="K170" s="127">
        <v>213</v>
      </c>
      <c r="L170" s="127"/>
      <c r="M170" s="127"/>
      <c r="N170" s="127">
        <v>9</v>
      </c>
      <c r="O170" s="127">
        <v>6</v>
      </c>
      <c r="P170" s="127">
        <v>25</v>
      </c>
      <c r="Q170" s="127"/>
      <c r="R170" s="127"/>
      <c r="S170" s="127">
        <v>195</v>
      </c>
      <c r="T170" s="127">
        <v>1321</v>
      </c>
      <c r="U170" s="179"/>
    </row>
    <row r="171" spans="2:21" x14ac:dyDescent="0.25">
      <c r="B171" s="127">
        <v>2034</v>
      </c>
      <c r="C171" s="127">
        <v>6</v>
      </c>
      <c r="D171" s="127">
        <v>141</v>
      </c>
      <c r="E171" s="127">
        <v>137</v>
      </c>
      <c r="F171" s="127"/>
      <c r="G171" s="127">
        <v>16</v>
      </c>
      <c r="H171" s="127"/>
      <c r="I171" s="127"/>
      <c r="J171" s="127">
        <v>514</v>
      </c>
      <c r="K171" s="127">
        <v>264</v>
      </c>
      <c r="L171" s="127"/>
      <c r="M171" s="127"/>
      <c r="N171" s="127">
        <v>10</v>
      </c>
      <c r="O171" s="127">
        <v>5</v>
      </c>
      <c r="P171" s="127">
        <v>24</v>
      </c>
      <c r="Q171" s="127"/>
      <c r="R171" s="127"/>
      <c r="S171" s="127">
        <v>267</v>
      </c>
      <c r="T171" s="127">
        <v>1378</v>
      </c>
      <c r="U171" s="179"/>
    </row>
    <row r="172" spans="2:21" x14ac:dyDescent="0.25">
      <c r="B172" s="127">
        <v>2034</v>
      </c>
      <c r="C172" s="127">
        <v>7</v>
      </c>
      <c r="D172" s="127">
        <v>127</v>
      </c>
      <c r="E172" s="127">
        <v>130</v>
      </c>
      <c r="F172" s="127"/>
      <c r="G172" s="127">
        <v>15</v>
      </c>
      <c r="H172" s="127"/>
      <c r="I172" s="127"/>
      <c r="J172" s="127">
        <v>580</v>
      </c>
      <c r="K172" s="127">
        <v>325</v>
      </c>
      <c r="L172" s="127"/>
      <c r="M172" s="127"/>
      <c r="N172" s="127">
        <v>9</v>
      </c>
      <c r="O172" s="127">
        <v>5</v>
      </c>
      <c r="P172" s="127">
        <v>18</v>
      </c>
      <c r="Q172" s="127"/>
      <c r="R172" s="127"/>
      <c r="S172" s="127">
        <v>376</v>
      </c>
      <c r="T172" s="127">
        <v>1585</v>
      </c>
      <c r="U172" s="179"/>
    </row>
    <row r="173" spans="2:21" x14ac:dyDescent="0.25">
      <c r="B173" s="127">
        <v>2034</v>
      </c>
      <c r="C173" s="127">
        <v>8</v>
      </c>
      <c r="D173" s="127">
        <v>128</v>
      </c>
      <c r="E173" s="127">
        <v>134</v>
      </c>
      <c r="F173" s="127"/>
      <c r="G173" s="127">
        <v>15</v>
      </c>
      <c r="H173" s="127"/>
      <c r="I173" s="127"/>
      <c r="J173" s="127">
        <v>672</v>
      </c>
      <c r="K173" s="127">
        <v>354</v>
      </c>
      <c r="L173" s="127"/>
      <c r="M173" s="127"/>
      <c r="N173" s="127">
        <v>9</v>
      </c>
      <c r="O173" s="127">
        <v>5</v>
      </c>
      <c r="P173" s="127">
        <v>24</v>
      </c>
      <c r="Q173" s="127"/>
      <c r="R173" s="127"/>
      <c r="S173" s="127">
        <v>416</v>
      </c>
      <c r="T173" s="127">
        <v>1757</v>
      </c>
      <c r="U173" s="179"/>
    </row>
    <row r="174" spans="2:21" x14ac:dyDescent="0.25">
      <c r="B174" s="127">
        <v>2034</v>
      </c>
      <c r="C174" s="127">
        <v>9</v>
      </c>
      <c r="D174" s="127">
        <v>132</v>
      </c>
      <c r="E174" s="127">
        <v>143</v>
      </c>
      <c r="F174" s="127"/>
      <c r="G174" s="127">
        <v>16</v>
      </c>
      <c r="H174" s="127"/>
      <c r="I174" s="127"/>
      <c r="J174" s="127">
        <v>673</v>
      </c>
      <c r="K174" s="127">
        <v>375</v>
      </c>
      <c r="L174" s="127"/>
      <c r="M174" s="127"/>
      <c r="N174" s="127">
        <v>10</v>
      </c>
      <c r="O174" s="127">
        <v>5</v>
      </c>
      <c r="P174" s="127">
        <v>26</v>
      </c>
      <c r="Q174" s="127"/>
      <c r="R174" s="127"/>
      <c r="S174" s="127">
        <v>320</v>
      </c>
      <c r="T174" s="127">
        <v>1700</v>
      </c>
      <c r="U174" s="179"/>
    </row>
    <row r="175" spans="2:21" x14ac:dyDescent="0.25">
      <c r="B175" s="127">
        <v>2034</v>
      </c>
      <c r="C175" s="127">
        <v>10</v>
      </c>
      <c r="D175" s="127">
        <v>161</v>
      </c>
      <c r="E175" s="127">
        <v>139</v>
      </c>
      <c r="F175" s="127"/>
      <c r="G175" s="127">
        <v>16</v>
      </c>
      <c r="H175" s="127"/>
      <c r="I175" s="127"/>
      <c r="J175" s="127">
        <v>563</v>
      </c>
      <c r="K175" s="127">
        <v>331</v>
      </c>
      <c r="L175" s="127"/>
      <c r="M175" s="127"/>
      <c r="N175" s="127">
        <v>9</v>
      </c>
      <c r="O175" s="127">
        <v>6</v>
      </c>
      <c r="P175" s="127">
        <v>26</v>
      </c>
      <c r="Q175" s="127"/>
      <c r="R175" s="127"/>
      <c r="S175" s="127">
        <v>279</v>
      </c>
      <c r="T175" s="127">
        <v>1530</v>
      </c>
      <c r="U175" s="179"/>
    </row>
    <row r="176" spans="2:21" x14ac:dyDescent="0.25">
      <c r="B176" s="127">
        <v>2034</v>
      </c>
      <c r="C176" s="127">
        <v>11</v>
      </c>
      <c r="D176" s="127">
        <v>398</v>
      </c>
      <c r="E176" s="127">
        <v>179</v>
      </c>
      <c r="F176" s="127"/>
      <c r="G176" s="127">
        <v>16</v>
      </c>
      <c r="H176" s="127"/>
      <c r="I176" s="127"/>
      <c r="J176" s="127">
        <v>538</v>
      </c>
      <c r="K176" s="127">
        <v>354</v>
      </c>
      <c r="L176" s="127"/>
      <c r="M176" s="127"/>
      <c r="N176" s="127">
        <v>10</v>
      </c>
      <c r="O176" s="127">
        <v>10</v>
      </c>
      <c r="P176" s="127">
        <v>44</v>
      </c>
      <c r="Q176" s="127"/>
      <c r="R176" s="127"/>
      <c r="S176" s="127">
        <v>179</v>
      </c>
      <c r="T176" s="127">
        <v>1728</v>
      </c>
      <c r="U176" s="179"/>
    </row>
    <row r="177" spans="2:21" x14ac:dyDescent="0.25">
      <c r="B177" s="127">
        <v>2034</v>
      </c>
      <c r="C177" s="127">
        <v>12</v>
      </c>
      <c r="D177" s="127">
        <v>668</v>
      </c>
      <c r="E177" s="127">
        <v>216</v>
      </c>
      <c r="F177" s="127"/>
      <c r="G177" s="127">
        <v>16</v>
      </c>
      <c r="H177" s="127"/>
      <c r="I177" s="127"/>
      <c r="J177" s="127">
        <v>549</v>
      </c>
      <c r="K177" s="127">
        <v>482</v>
      </c>
      <c r="L177" s="127"/>
      <c r="M177" s="127"/>
      <c r="N177" s="127">
        <v>9</v>
      </c>
      <c r="O177" s="127">
        <v>14</v>
      </c>
      <c r="P177" s="127">
        <v>69</v>
      </c>
      <c r="Q177" s="127"/>
      <c r="R177" s="127"/>
      <c r="S177" s="127">
        <v>255</v>
      </c>
      <c r="T177" s="127">
        <v>2278</v>
      </c>
      <c r="U177" s="179"/>
    </row>
    <row r="178" spans="2:21" x14ac:dyDescent="0.25">
      <c r="B178" s="127">
        <v>2035</v>
      </c>
      <c r="C178" s="127">
        <v>1</v>
      </c>
      <c r="D178" s="127">
        <v>732</v>
      </c>
      <c r="E178" s="127">
        <v>210</v>
      </c>
      <c r="F178" s="127"/>
      <c r="G178" s="127">
        <v>16</v>
      </c>
      <c r="H178" s="127"/>
      <c r="I178" s="127"/>
      <c r="J178" s="127">
        <v>540</v>
      </c>
      <c r="K178" s="127">
        <v>536</v>
      </c>
      <c r="L178" s="127"/>
      <c r="M178" s="127"/>
      <c r="N178" s="127">
        <v>9</v>
      </c>
      <c r="O178" s="127">
        <v>15</v>
      </c>
      <c r="P178" s="127">
        <v>67</v>
      </c>
      <c r="Q178" s="127"/>
      <c r="R178" s="127"/>
      <c r="S178" s="127">
        <v>199</v>
      </c>
      <c r="T178" s="127">
        <v>2324</v>
      </c>
      <c r="U178" s="179"/>
    </row>
    <row r="179" spans="2:21" x14ac:dyDescent="0.25">
      <c r="B179" s="127">
        <v>2035</v>
      </c>
      <c r="C179" s="127">
        <v>2</v>
      </c>
      <c r="D179" s="127">
        <v>652</v>
      </c>
      <c r="E179" s="127">
        <v>252</v>
      </c>
      <c r="F179" s="127"/>
      <c r="G179" s="127">
        <v>17</v>
      </c>
      <c r="H179" s="127"/>
      <c r="I179" s="127"/>
      <c r="J179" s="127">
        <v>532</v>
      </c>
      <c r="K179" s="127">
        <v>388</v>
      </c>
      <c r="L179" s="127"/>
      <c r="M179" s="127"/>
      <c r="N179" s="127">
        <v>10</v>
      </c>
      <c r="O179" s="127">
        <v>13</v>
      </c>
      <c r="P179" s="127">
        <v>55</v>
      </c>
      <c r="Q179" s="127"/>
      <c r="R179" s="127"/>
      <c r="S179" s="127">
        <v>182</v>
      </c>
      <c r="T179" s="127">
        <v>2101</v>
      </c>
      <c r="U179" s="179"/>
    </row>
    <row r="180" spans="2:21" x14ac:dyDescent="0.25">
      <c r="B180" s="127">
        <v>2035</v>
      </c>
      <c r="C180" s="127">
        <v>3</v>
      </c>
      <c r="D180" s="127">
        <v>399</v>
      </c>
      <c r="E180" s="127">
        <v>183</v>
      </c>
      <c r="F180" s="127"/>
      <c r="G180" s="127">
        <v>16</v>
      </c>
      <c r="H180" s="127"/>
      <c r="I180" s="127"/>
      <c r="J180" s="127">
        <v>513</v>
      </c>
      <c r="K180" s="127">
        <v>324</v>
      </c>
      <c r="L180" s="127"/>
      <c r="M180" s="127"/>
      <c r="N180" s="127">
        <v>9</v>
      </c>
      <c r="O180" s="127">
        <v>10</v>
      </c>
      <c r="P180" s="127">
        <v>44</v>
      </c>
      <c r="Q180" s="127"/>
      <c r="R180" s="127"/>
      <c r="S180" s="127">
        <v>117</v>
      </c>
      <c r="T180" s="127">
        <v>1615</v>
      </c>
      <c r="U180" s="179"/>
    </row>
    <row r="181" spans="2:21" x14ac:dyDescent="0.25">
      <c r="B181" s="127">
        <v>2035</v>
      </c>
      <c r="C181" s="127">
        <v>4</v>
      </c>
      <c r="D181" s="127">
        <v>300</v>
      </c>
      <c r="E181" s="127">
        <v>177</v>
      </c>
      <c r="F181" s="127"/>
      <c r="G181" s="127">
        <v>16</v>
      </c>
      <c r="H181" s="127"/>
      <c r="I181" s="127"/>
      <c r="J181" s="127">
        <v>511</v>
      </c>
      <c r="K181" s="127">
        <v>220</v>
      </c>
      <c r="L181" s="127"/>
      <c r="M181" s="127"/>
      <c r="N181" s="127">
        <v>10</v>
      </c>
      <c r="O181" s="127">
        <v>8</v>
      </c>
      <c r="P181" s="127">
        <v>32</v>
      </c>
      <c r="Q181" s="127"/>
      <c r="R181" s="127"/>
      <c r="S181" s="127">
        <v>181</v>
      </c>
      <c r="T181" s="127">
        <v>1455</v>
      </c>
      <c r="U181" s="179"/>
    </row>
    <row r="182" spans="2:21" x14ac:dyDescent="0.25">
      <c r="B182" s="127">
        <v>2035</v>
      </c>
      <c r="C182" s="127">
        <v>5</v>
      </c>
      <c r="D182" s="127">
        <v>184</v>
      </c>
      <c r="E182" s="127">
        <v>148</v>
      </c>
      <c r="F182" s="127"/>
      <c r="G182" s="127">
        <v>16</v>
      </c>
      <c r="H182" s="127"/>
      <c r="I182" s="127"/>
      <c r="J182" s="127">
        <v>514</v>
      </c>
      <c r="K182" s="127">
        <v>219</v>
      </c>
      <c r="L182" s="127"/>
      <c r="M182" s="127"/>
      <c r="N182" s="127">
        <v>10</v>
      </c>
      <c r="O182" s="127">
        <v>6</v>
      </c>
      <c r="P182" s="127">
        <v>25</v>
      </c>
      <c r="Q182" s="127"/>
      <c r="R182" s="127"/>
      <c r="S182" s="127">
        <v>195</v>
      </c>
      <c r="T182" s="127">
        <v>1317</v>
      </c>
      <c r="U182" s="179"/>
    </row>
    <row r="183" spans="2:21" x14ac:dyDescent="0.25">
      <c r="B183" s="127">
        <v>2035</v>
      </c>
      <c r="C183" s="127">
        <v>6</v>
      </c>
      <c r="D183" s="127">
        <v>132</v>
      </c>
      <c r="E183" s="127">
        <v>135</v>
      </c>
      <c r="F183" s="127"/>
      <c r="G183" s="127">
        <v>16</v>
      </c>
      <c r="H183" s="127"/>
      <c r="I183" s="127"/>
      <c r="J183" s="127">
        <v>516</v>
      </c>
      <c r="K183" s="127">
        <v>263</v>
      </c>
      <c r="L183" s="127"/>
      <c r="M183" s="127"/>
      <c r="N183" s="127">
        <v>10</v>
      </c>
      <c r="O183" s="127">
        <v>5</v>
      </c>
      <c r="P183" s="127">
        <v>24</v>
      </c>
      <c r="Q183" s="127"/>
      <c r="R183" s="127"/>
      <c r="S183" s="127">
        <v>267</v>
      </c>
      <c r="T183" s="127">
        <v>1368</v>
      </c>
      <c r="U183" s="179"/>
    </row>
    <row r="184" spans="2:21" x14ac:dyDescent="0.25">
      <c r="B184" s="127">
        <v>2035</v>
      </c>
      <c r="C184" s="127">
        <v>7</v>
      </c>
      <c r="D184" s="127">
        <v>118</v>
      </c>
      <c r="E184" s="127">
        <v>128</v>
      </c>
      <c r="F184" s="127"/>
      <c r="G184" s="127">
        <v>16</v>
      </c>
      <c r="H184" s="127"/>
      <c r="I184" s="127"/>
      <c r="J184" s="127">
        <v>583</v>
      </c>
      <c r="K184" s="127">
        <v>323</v>
      </c>
      <c r="L184" s="127"/>
      <c r="M184" s="127"/>
      <c r="N184" s="127">
        <v>10</v>
      </c>
      <c r="O184" s="127">
        <v>5</v>
      </c>
      <c r="P184" s="127">
        <v>18</v>
      </c>
      <c r="Q184" s="127"/>
      <c r="R184" s="127"/>
      <c r="S184" s="127">
        <v>376</v>
      </c>
      <c r="T184" s="127">
        <v>1577</v>
      </c>
      <c r="U184" s="179"/>
    </row>
    <row r="185" spans="2:21" x14ac:dyDescent="0.25">
      <c r="B185" s="127">
        <v>2035</v>
      </c>
      <c r="C185" s="127">
        <v>8</v>
      </c>
      <c r="D185" s="127">
        <v>119</v>
      </c>
      <c r="E185" s="127">
        <v>132</v>
      </c>
      <c r="F185" s="127"/>
      <c r="G185" s="127">
        <v>16</v>
      </c>
      <c r="H185" s="127"/>
      <c r="I185" s="127"/>
      <c r="J185" s="127">
        <v>675</v>
      </c>
      <c r="K185" s="127">
        <v>353</v>
      </c>
      <c r="L185" s="127"/>
      <c r="M185" s="127"/>
      <c r="N185" s="127">
        <v>10</v>
      </c>
      <c r="O185" s="127">
        <v>5</v>
      </c>
      <c r="P185" s="127">
        <v>24</v>
      </c>
      <c r="Q185" s="127"/>
      <c r="R185" s="127"/>
      <c r="S185" s="127">
        <v>416</v>
      </c>
      <c r="T185" s="127">
        <v>1750</v>
      </c>
      <c r="U185" s="179"/>
    </row>
    <row r="186" spans="2:21" x14ac:dyDescent="0.25">
      <c r="B186" s="127">
        <v>2035</v>
      </c>
      <c r="C186" s="127">
        <v>9</v>
      </c>
      <c r="D186" s="127">
        <v>124</v>
      </c>
      <c r="E186" s="127">
        <v>141</v>
      </c>
      <c r="F186" s="127"/>
      <c r="G186" s="127">
        <v>17</v>
      </c>
      <c r="H186" s="127"/>
      <c r="I186" s="127"/>
      <c r="J186" s="127">
        <v>676</v>
      </c>
      <c r="K186" s="127">
        <v>378</v>
      </c>
      <c r="L186" s="127"/>
      <c r="M186" s="127"/>
      <c r="N186" s="127">
        <v>10</v>
      </c>
      <c r="O186" s="127">
        <v>5</v>
      </c>
      <c r="P186" s="127">
        <v>26</v>
      </c>
      <c r="Q186" s="127"/>
      <c r="R186" s="127"/>
      <c r="S186" s="127">
        <v>320</v>
      </c>
      <c r="T186" s="127">
        <v>1697</v>
      </c>
      <c r="U186" s="179"/>
    </row>
    <row r="187" spans="2:21" x14ac:dyDescent="0.25">
      <c r="B187" s="127">
        <v>2035</v>
      </c>
      <c r="C187" s="127">
        <v>10</v>
      </c>
      <c r="D187" s="127">
        <v>149</v>
      </c>
      <c r="E187" s="127">
        <v>132</v>
      </c>
      <c r="F187" s="127"/>
      <c r="G187" s="127">
        <v>16</v>
      </c>
      <c r="H187" s="127"/>
      <c r="I187" s="127"/>
      <c r="J187" s="127">
        <v>565</v>
      </c>
      <c r="K187" s="127">
        <v>329</v>
      </c>
      <c r="L187" s="127"/>
      <c r="M187" s="127"/>
      <c r="N187" s="127">
        <v>10</v>
      </c>
      <c r="O187" s="127">
        <v>6</v>
      </c>
      <c r="P187" s="127">
        <v>26</v>
      </c>
      <c r="Q187" s="127"/>
      <c r="R187" s="127"/>
      <c r="S187" s="127">
        <v>279</v>
      </c>
      <c r="T187" s="127">
        <v>1512</v>
      </c>
      <c r="U187" s="179"/>
    </row>
    <row r="188" spans="2:21" x14ac:dyDescent="0.25">
      <c r="B188" s="127">
        <v>2035</v>
      </c>
      <c r="C188" s="127">
        <v>11</v>
      </c>
      <c r="D188" s="127">
        <v>380</v>
      </c>
      <c r="E188" s="127">
        <v>169</v>
      </c>
      <c r="F188" s="127"/>
      <c r="G188" s="127">
        <v>17</v>
      </c>
      <c r="H188" s="127"/>
      <c r="I188" s="127"/>
      <c r="J188" s="127">
        <v>541</v>
      </c>
      <c r="K188" s="127">
        <v>369</v>
      </c>
      <c r="L188" s="127"/>
      <c r="M188" s="127"/>
      <c r="N188" s="127">
        <v>10</v>
      </c>
      <c r="O188" s="127">
        <v>10</v>
      </c>
      <c r="P188" s="127">
        <v>44</v>
      </c>
      <c r="Q188" s="127"/>
      <c r="R188" s="127"/>
      <c r="S188" s="127">
        <v>179</v>
      </c>
      <c r="T188" s="127">
        <v>1719</v>
      </c>
      <c r="U188" s="179"/>
    </row>
    <row r="189" spans="2:21" x14ac:dyDescent="0.25">
      <c r="B189" s="127">
        <v>2035</v>
      </c>
      <c r="C189" s="127">
        <v>12</v>
      </c>
      <c r="D189" s="127">
        <v>646</v>
      </c>
      <c r="E189" s="127">
        <v>201</v>
      </c>
      <c r="F189" s="127"/>
      <c r="G189" s="127">
        <v>16</v>
      </c>
      <c r="H189" s="127"/>
      <c r="I189" s="127"/>
      <c r="J189" s="127">
        <v>551</v>
      </c>
      <c r="K189" s="127">
        <v>495</v>
      </c>
      <c r="L189" s="127"/>
      <c r="M189" s="127"/>
      <c r="N189" s="127">
        <v>10</v>
      </c>
      <c r="O189" s="127">
        <v>14</v>
      </c>
      <c r="P189" s="127">
        <v>70</v>
      </c>
      <c r="Q189" s="127"/>
      <c r="R189" s="127"/>
      <c r="S189" s="127">
        <v>255</v>
      </c>
      <c r="T189" s="127">
        <v>2258</v>
      </c>
      <c r="U189" s="179"/>
    </row>
    <row r="190" spans="2:21" x14ac:dyDescent="0.25">
      <c r="B190" s="129" t="s">
        <v>93</v>
      </c>
      <c r="C190" s="129"/>
      <c r="D190" s="129"/>
      <c r="E190" s="129"/>
      <c r="F190" s="129"/>
      <c r="G190" s="129"/>
      <c r="H190" s="129"/>
      <c r="I190" s="129"/>
      <c r="J190" s="129"/>
      <c r="K190" s="129"/>
      <c r="L190" s="129"/>
      <c r="M190" s="129"/>
      <c r="N190" s="129"/>
      <c r="O190" s="129"/>
      <c r="P190" s="129"/>
      <c r="Q190" s="129"/>
      <c r="R190" s="129"/>
      <c r="S190" s="129"/>
      <c r="T190" s="129"/>
      <c r="U190" s="179"/>
    </row>
    <row r="191" spans="2:21" x14ac:dyDescent="0.25">
      <c r="B191" s="129" t="s">
        <v>94</v>
      </c>
      <c r="C191" s="129"/>
      <c r="D191" s="129"/>
      <c r="E191" s="129"/>
      <c r="F191" s="129"/>
      <c r="G191" s="129"/>
      <c r="H191" s="129"/>
      <c r="I191" s="129"/>
      <c r="J191" s="129"/>
      <c r="K191" s="129"/>
      <c r="L191" s="129"/>
      <c r="M191" s="129"/>
      <c r="N191" s="129"/>
      <c r="O191" s="129"/>
      <c r="P191" s="129"/>
      <c r="Q191" s="129"/>
      <c r="R191" s="129"/>
      <c r="S191" s="129"/>
      <c r="T191" s="129"/>
      <c r="U191" s="179"/>
    </row>
    <row r="192" spans="2:21" x14ac:dyDescent="0.25">
      <c r="B192" s="129"/>
      <c r="C192" s="129"/>
      <c r="D192" s="129"/>
      <c r="E192" s="129"/>
      <c r="F192" s="129"/>
      <c r="G192" s="129"/>
      <c r="H192" s="129"/>
      <c r="I192" s="129"/>
      <c r="J192" s="129"/>
      <c r="K192" s="129"/>
      <c r="L192" s="129"/>
      <c r="M192" s="129"/>
      <c r="N192" s="129"/>
      <c r="O192" s="129"/>
      <c r="P192" s="129"/>
      <c r="Q192" s="129"/>
      <c r="R192" s="129"/>
      <c r="S192" s="129"/>
      <c r="T192" s="129"/>
      <c r="U192" s="179"/>
    </row>
    <row r="193" spans="2:21" x14ac:dyDescent="0.25">
      <c r="B193" s="129"/>
      <c r="C193" s="129"/>
      <c r="D193" s="129"/>
      <c r="E193" s="129"/>
      <c r="F193" s="129"/>
      <c r="G193" s="129"/>
      <c r="H193" s="129"/>
      <c r="I193" s="129"/>
      <c r="J193" s="129"/>
      <c r="K193" s="129"/>
      <c r="L193" s="129"/>
      <c r="M193" s="129"/>
      <c r="N193" s="129"/>
      <c r="O193" s="129"/>
      <c r="P193" s="129"/>
      <c r="Q193" s="129"/>
      <c r="R193" s="129"/>
      <c r="S193" s="129"/>
      <c r="T193" s="129"/>
      <c r="U193" s="179"/>
    </row>
    <row r="194" spans="2:21" x14ac:dyDescent="0.25">
      <c r="B194" s="129"/>
      <c r="C194" s="129"/>
      <c r="D194" s="129"/>
      <c r="E194" s="129"/>
      <c r="F194" s="129"/>
      <c r="G194" s="129"/>
      <c r="H194" s="129"/>
      <c r="I194" s="129"/>
      <c r="J194" s="129"/>
      <c r="K194" s="129"/>
      <c r="L194" s="129"/>
      <c r="M194" s="129"/>
      <c r="N194" s="129"/>
      <c r="O194" s="129"/>
      <c r="P194" s="129"/>
      <c r="Q194" s="129"/>
      <c r="R194" s="129"/>
      <c r="S194" s="129"/>
      <c r="T194" s="129"/>
      <c r="U194" s="179"/>
    </row>
    <row r="195" spans="2:21" x14ac:dyDescent="0.25">
      <c r="B195" s="129"/>
      <c r="C195" s="129"/>
      <c r="D195" s="129"/>
      <c r="E195" s="129"/>
      <c r="F195" s="129"/>
      <c r="G195" s="129"/>
      <c r="H195" s="129"/>
      <c r="I195" s="129"/>
      <c r="J195" s="129"/>
      <c r="K195" s="129"/>
      <c r="L195" s="129"/>
      <c r="M195" s="129"/>
      <c r="N195" s="129"/>
      <c r="O195" s="129"/>
      <c r="P195" s="129"/>
      <c r="Q195" s="129"/>
      <c r="R195" s="129"/>
      <c r="S195" s="129"/>
      <c r="T195" s="129"/>
      <c r="U195" s="179"/>
    </row>
    <row r="196" spans="2:21" x14ac:dyDescent="0.25">
      <c r="B196" s="129"/>
      <c r="C196" s="129"/>
      <c r="D196" s="129"/>
      <c r="E196" s="129"/>
      <c r="F196" s="129"/>
      <c r="G196" s="129"/>
      <c r="H196" s="129"/>
      <c r="I196" s="129"/>
      <c r="J196" s="129"/>
      <c r="K196" s="129"/>
      <c r="L196" s="129"/>
      <c r="M196" s="129"/>
      <c r="N196" s="129"/>
      <c r="O196" s="129"/>
      <c r="P196" s="129"/>
      <c r="Q196" s="129"/>
      <c r="R196" s="129"/>
      <c r="S196" s="129"/>
      <c r="T196" s="129"/>
      <c r="U196" s="179"/>
    </row>
    <row r="197" spans="2:21" x14ac:dyDescent="0.25">
      <c r="B197" s="129"/>
      <c r="C197" s="129"/>
      <c r="D197" s="129"/>
      <c r="E197" s="129"/>
      <c r="F197" s="129"/>
      <c r="G197" s="129"/>
      <c r="H197" s="129"/>
      <c r="I197" s="129"/>
      <c r="J197" s="129"/>
      <c r="K197" s="129"/>
      <c r="L197" s="129"/>
      <c r="M197" s="129"/>
      <c r="N197" s="129"/>
      <c r="O197" s="129"/>
      <c r="P197" s="129"/>
      <c r="Q197" s="129"/>
      <c r="R197" s="129"/>
      <c r="S197" s="129"/>
      <c r="T197" s="129"/>
      <c r="U197" s="179"/>
    </row>
    <row r="198" spans="2:21" x14ac:dyDescent="0.25">
      <c r="B198" s="129"/>
      <c r="C198" s="129"/>
      <c r="D198" s="129"/>
      <c r="E198" s="129"/>
      <c r="F198" s="129"/>
      <c r="G198" s="129"/>
      <c r="H198" s="129"/>
      <c r="I198" s="129"/>
      <c r="J198" s="129"/>
      <c r="K198" s="129"/>
      <c r="L198" s="129"/>
      <c r="M198" s="129"/>
      <c r="N198" s="129"/>
      <c r="O198" s="129"/>
      <c r="P198" s="129"/>
      <c r="Q198" s="129"/>
      <c r="R198" s="129"/>
      <c r="S198" s="129"/>
      <c r="T198" s="129"/>
      <c r="U198" s="179"/>
    </row>
    <row r="199" spans="2:21" x14ac:dyDescent="0.25">
      <c r="B199" s="129"/>
      <c r="C199" s="129"/>
      <c r="D199" s="129"/>
      <c r="E199" s="129"/>
      <c r="F199" s="129"/>
      <c r="G199" s="129"/>
      <c r="H199" s="129"/>
      <c r="I199" s="129"/>
      <c r="J199" s="129"/>
      <c r="K199" s="129"/>
      <c r="L199" s="129"/>
      <c r="M199" s="129"/>
      <c r="N199" s="129"/>
      <c r="O199" s="129"/>
      <c r="P199" s="129"/>
      <c r="Q199" s="129"/>
      <c r="R199" s="129"/>
      <c r="S199" s="129"/>
      <c r="T199" s="129"/>
      <c r="U199" s="179"/>
    </row>
    <row r="200" spans="2:21" x14ac:dyDescent="0.25">
      <c r="B200" s="129"/>
      <c r="C200" s="129"/>
      <c r="D200" s="130"/>
      <c r="E200" s="130"/>
      <c r="F200" s="130"/>
      <c r="G200" s="130"/>
      <c r="H200" s="130"/>
      <c r="I200" s="130"/>
      <c r="J200" s="130"/>
      <c r="K200" s="130"/>
      <c r="L200" s="130"/>
      <c r="M200" s="130"/>
      <c r="N200" s="130"/>
      <c r="O200" s="130"/>
      <c r="P200" s="130"/>
      <c r="Q200" s="130"/>
      <c r="R200" s="130"/>
      <c r="S200" s="130"/>
      <c r="T200" s="130"/>
      <c r="U200" s="179"/>
    </row>
    <row r="201" spans="2:21" x14ac:dyDescent="0.25">
      <c r="B201" s="129"/>
      <c r="C201" s="129"/>
      <c r="D201" s="131"/>
      <c r="E201" s="131"/>
      <c r="F201" s="131"/>
      <c r="G201" s="131"/>
      <c r="H201" s="131"/>
      <c r="I201" s="131"/>
      <c r="J201" s="131"/>
      <c r="K201" s="131"/>
      <c r="L201" s="131"/>
      <c r="M201" s="131"/>
      <c r="N201" s="131"/>
      <c r="O201" s="131"/>
      <c r="P201" s="131"/>
      <c r="Q201" s="131"/>
      <c r="R201" s="131"/>
      <c r="S201" s="131"/>
      <c r="T201" s="131"/>
      <c r="U201" s="179"/>
    </row>
    <row r="202" spans="2:21" x14ac:dyDescent="0.25">
      <c r="B202" s="129"/>
      <c r="C202" s="129"/>
      <c r="D202" s="129"/>
      <c r="E202" s="129"/>
      <c r="F202" s="129"/>
      <c r="G202" s="129"/>
      <c r="H202" s="129"/>
      <c r="I202" s="129"/>
      <c r="J202" s="129"/>
      <c r="K202" s="129"/>
      <c r="L202" s="129"/>
      <c r="M202" s="129"/>
      <c r="N202" s="129"/>
      <c r="O202" s="129"/>
      <c r="P202" s="129"/>
      <c r="Q202" s="129"/>
      <c r="R202" s="129"/>
      <c r="S202" s="129"/>
      <c r="T202" s="129"/>
      <c r="U202" s="179"/>
    </row>
    <row r="203" spans="2:21" x14ac:dyDescent="0.25">
      <c r="B203" s="129"/>
      <c r="C203" s="129"/>
      <c r="D203" s="129"/>
      <c r="E203" s="129"/>
      <c r="F203" s="129"/>
      <c r="G203" s="129"/>
      <c r="H203" s="129"/>
      <c r="I203" s="129"/>
      <c r="J203" s="129"/>
      <c r="K203" s="129"/>
      <c r="L203" s="129"/>
      <c r="M203" s="129"/>
      <c r="N203" s="129"/>
      <c r="O203" s="129"/>
      <c r="P203" s="129"/>
      <c r="Q203" s="129"/>
      <c r="R203" s="129"/>
      <c r="S203" s="129"/>
      <c r="T203" s="129"/>
      <c r="U203" s="179"/>
    </row>
    <row r="204" spans="2:21" x14ac:dyDescent="0.25">
      <c r="B204" s="129"/>
      <c r="C204" s="129"/>
      <c r="D204" s="129"/>
      <c r="E204" s="129"/>
      <c r="F204" s="129"/>
      <c r="G204" s="129"/>
      <c r="H204" s="129"/>
      <c r="I204" s="129"/>
      <c r="J204" s="129"/>
      <c r="K204" s="129"/>
      <c r="L204" s="129"/>
      <c r="M204" s="129"/>
      <c r="N204" s="129"/>
      <c r="O204" s="129"/>
      <c r="P204" s="129"/>
      <c r="Q204" s="129"/>
      <c r="R204" s="129"/>
      <c r="S204" s="129"/>
      <c r="T204" s="129"/>
      <c r="U204" s="179"/>
    </row>
    <row r="205" spans="2:21" x14ac:dyDescent="0.25">
      <c r="B205" s="129"/>
      <c r="C205" s="129"/>
      <c r="D205" s="129"/>
      <c r="E205" s="129"/>
      <c r="F205" s="129"/>
      <c r="G205" s="129"/>
      <c r="H205" s="129"/>
      <c r="I205" s="129"/>
      <c r="J205" s="129"/>
      <c r="K205" s="129"/>
      <c r="L205" s="129"/>
      <c r="M205" s="129"/>
      <c r="N205" s="129"/>
      <c r="O205" s="129"/>
      <c r="P205" s="129"/>
      <c r="Q205" s="129"/>
      <c r="R205" s="129"/>
      <c r="S205" s="129"/>
      <c r="T205" s="129"/>
      <c r="U205" s="179"/>
    </row>
    <row r="206" spans="2:21" x14ac:dyDescent="0.25">
      <c r="B206" s="129"/>
      <c r="C206" s="129"/>
      <c r="D206" s="129"/>
      <c r="E206" s="129"/>
      <c r="F206" s="129"/>
      <c r="G206" s="129"/>
      <c r="H206" s="129"/>
      <c r="I206" s="129"/>
      <c r="J206" s="129"/>
      <c r="K206" s="129"/>
      <c r="L206" s="129"/>
      <c r="M206" s="129"/>
      <c r="N206" s="129"/>
      <c r="O206" s="129"/>
      <c r="P206" s="129"/>
      <c r="Q206" s="129"/>
      <c r="R206" s="129"/>
      <c r="S206" s="129"/>
      <c r="T206" s="129"/>
      <c r="U206" s="179"/>
    </row>
    <row r="207" spans="2:21" x14ac:dyDescent="0.25">
      <c r="B207" s="129"/>
      <c r="C207" s="129"/>
      <c r="D207" s="129"/>
      <c r="E207" s="129"/>
      <c r="F207" s="129"/>
      <c r="G207" s="129"/>
      <c r="H207" s="129"/>
      <c r="I207" s="129"/>
      <c r="J207" s="129"/>
      <c r="K207" s="129"/>
      <c r="L207" s="129"/>
      <c r="M207" s="129"/>
      <c r="N207" s="129"/>
      <c r="O207" s="129"/>
      <c r="P207" s="129"/>
      <c r="Q207" s="129"/>
      <c r="R207" s="129"/>
      <c r="S207" s="129"/>
      <c r="T207" s="129"/>
      <c r="U207" s="179"/>
    </row>
    <row r="208" spans="2:21" x14ac:dyDescent="0.25">
      <c r="B208" s="129"/>
      <c r="C208" s="129"/>
      <c r="D208" s="129"/>
      <c r="E208" s="129"/>
      <c r="F208" s="129"/>
      <c r="G208" s="129"/>
      <c r="H208" s="129"/>
      <c r="I208" s="129"/>
      <c r="J208" s="129"/>
      <c r="K208" s="129"/>
      <c r="L208" s="129"/>
      <c r="M208" s="129"/>
      <c r="N208" s="129"/>
      <c r="O208" s="129"/>
      <c r="P208" s="129"/>
      <c r="Q208" s="129"/>
      <c r="R208" s="129"/>
      <c r="S208" s="129"/>
      <c r="T208" s="129"/>
      <c r="U208" s="179"/>
    </row>
    <row r="209" spans="2:23" x14ac:dyDescent="0.25">
      <c r="B209" s="129"/>
      <c r="C209" s="129"/>
      <c r="D209" s="129"/>
      <c r="E209" s="129"/>
      <c r="F209" s="129"/>
      <c r="G209" s="129"/>
      <c r="H209" s="129"/>
      <c r="I209" s="129"/>
      <c r="J209" s="129"/>
      <c r="K209" s="129"/>
      <c r="L209" s="129"/>
      <c r="M209" s="129"/>
      <c r="N209" s="129"/>
      <c r="O209" s="129"/>
      <c r="P209" s="129"/>
      <c r="Q209" s="129"/>
      <c r="R209" s="129"/>
      <c r="S209" s="129"/>
      <c r="T209" s="129"/>
      <c r="U209" s="179"/>
    </row>
    <row r="210" spans="2:23" x14ac:dyDescent="0.25">
      <c r="B210" s="129"/>
      <c r="C210" s="129"/>
      <c r="D210" s="129"/>
      <c r="E210" s="129"/>
      <c r="F210" s="129"/>
      <c r="G210" s="129"/>
      <c r="H210" s="129"/>
      <c r="I210" s="129"/>
      <c r="J210" s="129"/>
      <c r="K210" s="129"/>
      <c r="L210" s="129"/>
      <c r="M210" s="129"/>
      <c r="N210" s="129"/>
      <c r="O210" s="129"/>
      <c r="P210" s="129"/>
      <c r="Q210" s="129"/>
      <c r="R210" s="129"/>
      <c r="S210" s="129"/>
      <c r="T210" s="129"/>
      <c r="U210" s="179"/>
    </row>
    <row r="211" spans="2:23" x14ac:dyDescent="0.25">
      <c r="B211" s="129"/>
      <c r="C211" s="129"/>
      <c r="D211" s="129"/>
      <c r="E211" s="129"/>
      <c r="F211" s="129"/>
      <c r="G211" s="129"/>
      <c r="H211" s="129"/>
      <c r="I211" s="129"/>
      <c r="J211" s="129"/>
      <c r="K211" s="129"/>
      <c r="L211" s="129"/>
      <c r="M211" s="129"/>
      <c r="N211" s="129"/>
      <c r="O211" s="129"/>
      <c r="P211" s="129"/>
      <c r="Q211" s="129"/>
      <c r="R211" s="129"/>
      <c r="S211" s="129"/>
      <c r="T211" s="129"/>
      <c r="U211" s="179"/>
    </row>
    <row r="212" spans="2:23" x14ac:dyDescent="0.25">
      <c r="B212" s="129"/>
      <c r="C212" s="129"/>
      <c r="D212" s="129"/>
      <c r="E212" s="129"/>
      <c r="F212" s="129"/>
      <c r="G212" s="129"/>
      <c r="H212" s="129"/>
      <c r="I212" s="129"/>
      <c r="J212" s="129"/>
      <c r="K212" s="129"/>
      <c r="L212" s="129"/>
      <c r="M212" s="129"/>
      <c r="N212" s="129"/>
      <c r="O212" s="129"/>
      <c r="P212" s="129"/>
      <c r="Q212" s="129"/>
      <c r="R212" s="129"/>
      <c r="S212" s="129"/>
      <c r="T212" s="129"/>
      <c r="U212" s="179"/>
    </row>
    <row r="213" spans="2:23" x14ac:dyDescent="0.25">
      <c r="B213" s="129"/>
      <c r="C213" s="129"/>
      <c r="D213" s="129"/>
      <c r="E213" s="129"/>
      <c r="F213" s="129"/>
      <c r="G213" s="129"/>
      <c r="H213" s="129"/>
      <c r="I213" s="129"/>
      <c r="J213" s="129"/>
      <c r="K213" s="129"/>
      <c r="L213" s="129"/>
      <c r="M213" s="129"/>
      <c r="N213" s="129"/>
      <c r="O213" s="129"/>
      <c r="P213" s="129"/>
      <c r="Q213" s="129"/>
      <c r="R213" s="129"/>
      <c r="S213" s="129"/>
      <c r="T213" s="129"/>
      <c r="U213" s="179"/>
    </row>
    <row r="214" spans="2:23" x14ac:dyDescent="0.25">
      <c r="B214" s="129"/>
      <c r="C214" s="129"/>
      <c r="D214" s="180"/>
      <c r="E214" s="180"/>
      <c r="F214" s="180"/>
      <c r="G214" s="180"/>
      <c r="H214" s="180"/>
      <c r="I214" s="180"/>
      <c r="J214" s="180"/>
      <c r="K214" s="180"/>
      <c r="L214" s="180"/>
      <c r="M214" s="180"/>
      <c r="N214" s="180"/>
      <c r="O214" s="180"/>
      <c r="P214" s="180"/>
      <c r="Q214" s="180"/>
      <c r="R214" s="180"/>
      <c r="S214" s="180"/>
      <c r="T214" s="180"/>
      <c r="U214" s="179"/>
      <c r="V214" s="3"/>
      <c r="W214" s="3"/>
    </row>
    <row r="215" spans="2:23" x14ac:dyDescent="0.25">
      <c r="B215" s="129"/>
      <c r="C215" s="129"/>
      <c r="D215" s="180"/>
      <c r="E215" s="180"/>
      <c r="F215" s="180"/>
      <c r="G215" s="180"/>
      <c r="H215" s="180"/>
      <c r="I215" s="180"/>
      <c r="J215" s="180"/>
      <c r="K215" s="180"/>
      <c r="L215" s="180"/>
      <c r="M215" s="180"/>
      <c r="N215" s="180"/>
      <c r="O215" s="180"/>
      <c r="P215" s="180"/>
      <c r="Q215" s="180"/>
      <c r="R215" s="180"/>
      <c r="S215" s="180"/>
      <c r="T215" s="180"/>
      <c r="U215" s="179"/>
      <c r="V215" s="3"/>
      <c r="W215" s="3"/>
    </row>
    <row r="216" spans="2:23" x14ac:dyDescent="0.25">
      <c r="B216" s="129"/>
      <c r="C216" s="129"/>
      <c r="D216" s="180"/>
      <c r="E216" s="180"/>
      <c r="F216" s="180"/>
      <c r="G216" s="180"/>
      <c r="H216" s="180"/>
      <c r="I216" s="180"/>
      <c r="J216" s="180"/>
      <c r="K216" s="180"/>
      <c r="L216" s="180"/>
      <c r="M216" s="180"/>
      <c r="N216" s="180"/>
      <c r="O216" s="180"/>
      <c r="P216" s="180"/>
      <c r="Q216" s="180"/>
      <c r="R216" s="180"/>
      <c r="S216" s="180"/>
      <c r="T216" s="180"/>
      <c r="U216" s="179"/>
      <c r="V216" s="3"/>
      <c r="W216" s="3"/>
    </row>
    <row r="217" spans="2:23" x14ac:dyDescent="0.25">
      <c r="B217" s="129"/>
      <c r="C217" s="129"/>
      <c r="D217" s="180"/>
      <c r="E217" s="180"/>
      <c r="F217" s="180"/>
      <c r="G217" s="180"/>
      <c r="H217" s="180"/>
      <c r="I217" s="180"/>
      <c r="J217" s="180"/>
      <c r="K217" s="180"/>
      <c r="L217" s="180"/>
      <c r="M217" s="180"/>
      <c r="N217" s="180"/>
      <c r="O217" s="180"/>
      <c r="P217" s="180"/>
      <c r="Q217" s="180"/>
      <c r="R217" s="180"/>
      <c r="S217" s="180"/>
      <c r="T217" s="180"/>
      <c r="U217" s="179"/>
      <c r="V217" s="3"/>
      <c r="W217" s="3"/>
    </row>
    <row r="218" spans="2:23" x14ac:dyDescent="0.25">
      <c r="B218" s="180"/>
      <c r="C218" s="180"/>
      <c r="D218" s="180"/>
      <c r="E218" s="180"/>
      <c r="F218" s="180"/>
      <c r="G218" s="180"/>
      <c r="H218" s="180"/>
      <c r="I218" s="180"/>
      <c r="J218" s="180"/>
      <c r="K218" s="180"/>
      <c r="L218" s="180"/>
      <c r="M218" s="180"/>
      <c r="N218" s="180"/>
      <c r="O218" s="180"/>
      <c r="P218" s="180"/>
      <c r="Q218" s="180"/>
      <c r="R218" s="180"/>
      <c r="S218" s="180"/>
      <c r="T218" s="180"/>
      <c r="U218" s="179"/>
      <c r="V218" s="3"/>
      <c r="W218" s="3"/>
    </row>
    <row r="219" spans="2:23" x14ac:dyDescent="0.25">
      <c r="B219" s="180"/>
      <c r="C219" s="180"/>
      <c r="D219" s="180"/>
      <c r="E219" s="180"/>
      <c r="F219" s="180"/>
      <c r="G219" s="180"/>
      <c r="H219" s="180"/>
      <c r="I219" s="180"/>
      <c r="J219" s="180"/>
      <c r="K219" s="180"/>
      <c r="L219" s="180"/>
      <c r="M219" s="180"/>
      <c r="N219" s="180"/>
      <c r="O219" s="180"/>
      <c r="P219" s="180"/>
      <c r="Q219" s="180"/>
      <c r="R219" s="180"/>
      <c r="S219" s="180"/>
      <c r="T219" s="180"/>
      <c r="U219" s="179"/>
      <c r="V219" s="3"/>
      <c r="W219" s="3"/>
    </row>
    <row r="220" spans="2:23" x14ac:dyDescent="0.25">
      <c r="B220" s="180"/>
      <c r="C220" s="180"/>
      <c r="D220" s="180"/>
      <c r="E220" s="180"/>
      <c r="F220" s="180"/>
      <c r="G220" s="180"/>
      <c r="H220" s="180"/>
      <c r="I220" s="180"/>
      <c r="J220" s="180"/>
      <c r="K220" s="180"/>
      <c r="L220" s="180"/>
      <c r="M220" s="180"/>
      <c r="N220" s="180"/>
      <c r="O220" s="180"/>
      <c r="P220" s="180"/>
      <c r="Q220" s="180"/>
      <c r="R220" s="180"/>
      <c r="S220" s="180"/>
      <c r="T220" s="180"/>
      <c r="U220" s="179"/>
      <c r="V220" s="3"/>
      <c r="W220" s="3"/>
    </row>
    <row r="221" spans="2:23" x14ac:dyDescent="0.25">
      <c r="B221" s="180"/>
      <c r="C221" s="180"/>
      <c r="D221" s="180"/>
      <c r="E221" s="180"/>
      <c r="F221" s="180"/>
      <c r="G221" s="180"/>
      <c r="H221" s="180"/>
      <c r="I221" s="180"/>
      <c r="J221" s="180"/>
      <c r="K221" s="180"/>
      <c r="L221" s="180"/>
      <c r="M221" s="180"/>
      <c r="N221" s="180"/>
      <c r="O221" s="180"/>
      <c r="P221" s="180"/>
      <c r="Q221" s="180"/>
      <c r="R221" s="180"/>
      <c r="S221" s="180"/>
      <c r="T221" s="180"/>
      <c r="U221" s="179"/>
      <c r="V221" s="3"/>
      <c r="W221" s="3"/>
    </row>
    <row r="222" spans="2:23" x14ac:dyDescent="0.25">
      <c r="B222" s="180"/>
      <c r="C222" s="180"/>
      <c r="D222" s="180"/>
      <c r="E222" s="180"/>
      <c r="F222" s="180"/>
      <c r="G222" s="180"/>
      <c r="H222" s="180"/>
      <c r="I222" s="180"/>
      <c r="J222" s="180"/>
      <c r="K222" s="180"/>
      <c r="L222" s="180"/>
      <c r="M222" s="180"/>
      <c r="N222" s="180"/>
      <c r="O222" s="180"/>
      <c r="P222" s="180"/>
      <c r="Q222" s="180"/>
      <c r="R222" s="180"/>
      <c r="S222" s="180"/>
      <c r="T222" s="180"/>
      <c r="U222" s="179"/>
      <c r="V222" s="3"/>
      <c r="W222" s="3"/>
    </row>
    <row r="223" spans="2:23" x14ac:dyDescent="0.25">
      <c r="B223" s="180"/>
      <c r="C223" s="180"/>
      <c r="D223" s="180"/>
      <c r="E223" s="180"/>
      <c r="F223" s="180"/>
      <c r="G223" s="180"/>
      <c r="H223" s="180"/>
      <c r="I223" s="180"/>
      <c r="J223" s="180"/>
      <c r="K223" s="180"/>
      <c r="L223" s="180"/>
      <c r="M223" s="180"/>
      <c r="N223" s="180"/>
      <c r="O223" s="180"/>
      <c r="P223" s="180"/>
      <c r="Q223" s="180"/>
      <c r="R223" s="180"/>
      <c r="S223" s="180"/>
      <c r="T223" s="180"/>
      <c r="U223" s="179"/>
      <c r="V223" s="3"/>
      <c r="W223" s="3"/>
    </row>
    <row r="224" spans="2:23" x14ac:dyDescent="0.25">
      <c r="B224" s="180"/>
      <c r="C224" s="180"/>
      <c r="D224" s="180"/>
      <c r="E224" s="180"/>
      <c r="F224" s="180"/>
      <c r="G224" s="180"/>
      <c r="H224" s="180"/>
      <c r="I224" s="180"/>
      <c r="J224" s="180"/>
      <c r="K224" s="180"/>
      <c r="L224" s="180"/>
      <c r="M224" s="180"/>
      <c r="N224" s="180"/>
      <c r="O224" s="180"/>
      <c r="P224" s="180"/>
      <c r="Q224" s="180"/>
      <c r="R224" s="180"/>
      <c r="S224" s="180"/>
      <c r="T224" s="180"/>
      <c r="U224" s="179"/>
      <c r="V224" s="3"/>
      <c r="W224" s="3"/>
    </row>
    <row r="225" spans="2:23" x14ac:dyDescent="0.25">
      <c r="B225" s="180"/>
      <c r="C225" s="180"/>
      <c r="D225" s="180"/>
      <c r="E225" s="180"/>
      <c r="F225" s="180"/>
      <c r="G225" s="180"/>
      <c r="H225" s="180"/>
      <c r="I225" s="180"/>
      <c r="J225" s="180"/>
      <c r="K225" s="180"/>
      <c r="L225" s="180"/>
      <c r="M225" s="180"/>
      <c r="N225" s="180"/>
      <c r="O225" s="180"/>
      <c r="P225" s="180"/>
      <c r="Q225" s="180"/>
      <c r="R225" s="180"/>
      <c r="S225" s="180"/>
      <c r="T225" s="180"/>
      <c r="U225" s="179"/>
      <c r="V225" s="3"/>
      <c r="W225" s="3"/>
    </row>
    <row r="226" spans="2:23" x14ac:dyDescent="0.25">
      <c r="B226" s="180"/>
      <c r="C226" s="180"/>
      <c r="D226" s="180"/>
      <c r="E226" s="180"/>
      <c r="F226" s="180"/>
      <c r="G226" s="180"/>
      <c r="H226" s="180"/>
      <c r="I226" s="180"/>
      <c r="J226" s="180"/>
      <c r="K226" s="180"/>
      <c r="L226" s="180"/>
      <c r="M226" s="180"/>
      <c r="N226" s="180"/>
      <c r="O226" s="180"/>
      <c r="P226" s="180"/>
      <c r="Q226" s="180"/>
      <c r="R226" s="180"/>
      <c r="S226" s="180"/>
      <c r="T226" s="180"/>
      <c r="U226" s="179"/>
      <c r="V226" s="3"/>
      <c r="W226" s="3"/>
    </row>
    <row r="227" spans="2:23" x14ac:dyDescent="0.25">
      <c r="B227" s="180"/>
      <c r="C227" s="180"/>
      <c r="D227" s="180"/>
      <c r="E227" s="180"/>
      <c r="F227" s="180"/>
      <c r="G227" s="180"/>
      <c r="H227" s="180"/>
      <c r="I227" s="180"/>
      <c r="J227" s="180"/>
      <c r="K227" s="180"/>
      <c r="L227" s="180"/>
      <c r="M227" s="180"/>
      <c r="N227" s="180"/>
      <c r="O227" s="180"/>
      <c r="P227" s="180"/>
      <c r="Q227" s="180"/>
      <c r="R227" s="180"/>
      <c r="S227" s="180"/>
      <c r="T227" s="180"/>
      <c r="U227" s="179"/>
      <c r="V227" s="3"/>
      <c r="W227" s="3"/>
    </row>
    <row r="228" spans="2:23" x14ac:dyDescent="0.25">
      <c r="B228" s="180"/>
      <c r="C228" s="180"/>
      <c r="D228" s="180"/>
      <c r="E228" s="180"/>
      <c r="F228" s="180"/>
      <c r="G228" s="180"/>
      <c r="H228" s="180"/>
      <c r="I228" s="180"/>
      <c r="J228" s="180"/>
      <c r="K228" s="180"/>
      <c r="L228" s="180"/>
      <c r="M228" s="180"/>
      <c r="N228" s="180"/>
      <c r="O228" s="180"/>
      <c r="P228" s="180"/>
      <c r="Q228" s="180"/>
      <c r="R228" s="180"/>
      <c r="S228" s="180"/>
      <c r="T228" s="180"/>
      <c r="U228" s="179"/>
      <c r="V228" s="3"/>
      <c r="W228" s="3"/>
    </row>
    <row r="229" spans="2:23" x14ac:dyDescent="0.25">
      <c r="B229" s="180"/>
      <c r="C229" s="180"/>
      <c r="D229" s="180"/>
      <c r="E229" s="180"/>
      <c r="F229" s="180"/>
      <c r="G229" s="180"/>
      <c r="H229" s="180"/>
      <c r="I229" s="180"/>
      <c r="J229" s="180"/>
      <c r="K229" s="180"/>
      <c r="L229" s="180"/>
      <c r="M229" s="180"/>
      <c r="N229" s="180"/>
      <c r="O229" s="180"/>
      <c r="P229" s="180"/>
      <c r="Q229" s="180"/>
      <c r="R229" s="180"/>
      <c r="S229" s="180"/>
      <c r="T229" s="180"/>
      <c r="U229" s="179"/>
      <c r="V229" s="3"/>
      <c r="W229" s="3"/>
    </row>
    <row r="230" spans="2:23" x14ac:dyDescent="0.25">
      <c r="B230" s="180"/>
      <c r="C230" s="180"/>
      <c r="D230" s="180"/>
      <c r="E230" s="180"/>
      <c r="F230" s="180"/>
      <c r="G230" s="180"/>
      <c r="H230" s="180"/>
      <c r="I230" s="180"/>
      <c r="J230" s="180"/>
      <c r="K230" s="180"/>
      <c r="L230" s="180"/>
      <c r="M230" s="180"/>
      <c r="N230" s="180"/>
      <c r="O230" s="180"/>
      <c r="P230" s="180"/>
      <c r="Q230" s="180"/>
      <c r="R230" s="180"/>
      <c r="S230" s="180"/>
      <c r="T230" s="180"/>
      <c r="U230" s="179"/>
      <c r="V230" s="3"/>
      <c r="W230" s="3"/>
    </row>
    <row r="231" spans="2:23" x14ac:dyDescent="0.25">
      <c r="B231" s="180"/>
      <c r="C231" s="180"/>
      <c r="D231" s="180"/>
      <c r="E231" s="180"/>
      <c r="F231" s="180"/>
      <c r="G231" s="180"/>
      <c r="H231" s="180"/>
      <c r="I231" s="180"/>
      <c r="J231" s="180"/>
      <c r="K231" s="180"/>
      <c r="L231" s="180"/>
      <c r="M231" s="180"/>
      <c r="N231" s="180"/>
      <c r="O231" s="180"/>
      <c r="P231" s="180"/>
      <c r="Q231" s="180"/>
      <c r="R231" s="180"/>
      <c r="S231" s="180"/>
      <c r="T231" s="180"/>
      <c r="U231" s="179"/>
      <c r="V231" s="3"/>
      <c r="W231" s="3"/>
    </row>
    <row r="232" spans="2:23" x14ac:dyDescent="0.25">
      <c r="B232" s="180"/>
      <c r="C232" s="180"/>
      <c r="D232" s="180"/>
      <c r="E232" s="180"/>
      <c r="F232" s="180"/>
      <c r="G232" s="180"/>
      <c r="H232" s="180"/>
      <c r="I232" s="180"/>
      <c r="J232" s="180"/>
      <c r="K232" s="180"/>
      <c r="L232" s="180"/>
      <c r="M232" s="180"/>
      <c r="N232" s="180"/>
      <c r="O232" s="180"/>
      <c r="P232" s="180"/>
      <c r="Q232" s="180"/>
      <c r="R232" s="180"/>
      <c r="S232" s="180"/>
      <c r="T232" s="180"/>
      <c r="U232" s="179"/>
      <c r="V232" s="3"/>
      <c r="W232" s="3"/>
    </row>
    <row r="233" spans="2:23" x14ac:dyDescent="0.25">
      <c r="B233" s="180"/>
      <c r="C233" s="180"/>
      <c r="D233" s="180"/>
      <c r="E233" s="180"/>
      <c r="F233" s="180"/>
      <c r="G233" s="180"/>
      <c r="H233" s="180"/>
      <c r="I233" s="180"/>
      <c r="J233" s="180"/>
      <c r="K233" s="180"/>
      <c r="L233" s="180"/>
      <c r="M233" s="180"/>
      <c r="N233" s="180"/>
      <c r="O233" s="180"/>
      <c r="P233" s="180"/>
      <c r="Q233" s="180"/>
      <c r="R233" s="180"/>
      <c r="S233" s="180"/>
      <c r="T233" s="180"/>
      <c r="U233" s="179"/>
      <c r="V233" s="3"/>
      <c r="W233" s="3"/>
    </row>
    <row r="234" spans="2:23" x14ac:dyDescent="0.25">
      <c r="B234" s="180"/>
      <c r="C234" s="180"/>
      <c r="D234" s="180"/>
      <c r="E234" s="180"/>
      <c r="F234" s="180"/>
      <c r="G234" s="180"/>
      <c r="H234" s="180"/>
      <c r="I234" s="180"/>
      <c r="J234" s="180"/>
      <c r="K234" s="180"/>
      <c r="L234" s="180"/>
      <c r="M234" s="180"/>
      <c r="N234" s="180"/>
      <c r="O234" s="180"/>
      <c r="P234" s="180"/>
      <c r="Q234" s="180"/>
      <c r="R234" s="180"/>
      <c r="S234" s="180"/>
      <c r="T234" s="180"/>
      <c r="U234" s="179"/>
      <c r="V234" s="3"/>
      <c r="W234" s="3"/>
    </row>
    <row r="235" spans="2:23" x14ac:dyDescent="0.25">
      <c r="B235" s="180"/>
      <c r="C235" s="180"/>
      <c r="D235" s="180"/>
      <c r="E235" s="180"/>
      <c r="F235" s="180"/>
      <c r="G235" s="180"/>
      <c r="H235" s="180"/>
      <c r="I235" s="180"/>
      <c r="J235" s="180"/>
      <c r="K235" s="180"/>
      <c r="L235" s="180"/>
      <c r="M235" s="180"/>
      <c r="N235" s="180"/>
      <c r="O235" s="180"/>
      <c r="P235" s="180"/>
      <c r="Q235" s="180"/>
      <c r="R235" s="180"/>
      <c r="S235" s="180"/>
      <c r="T235" s="180"/>
      <c r="U235" s="179"/>
      <c r="V235" s="3"/>
      <c r="W235" s="3"/>
    </row>
    <row r="236" spans="2:23" x14ac:dyDescent="0.25">
      <c r="B236" s="180"/>
      <c r="C236" s="180"/>
      <c r="D236" s="180"/>
      <c r="E236" s="180"/>
      <c r="F236" s="180"/>
      <c r="G236" s="180"/>
      <c r="H236" s="180"/>
      <c r="I236" s="180"/>
      <c r="J236" s="180"/>
      <c r="K236" s="180"/>
      <c r="L236" s="180"/>
      <c r="M236" s="180"/>
      <c r="N236" s="180"/>
      <c r="O236" s="180"/>
      <c r="P236" s="180"/>
      <c r="Q236" s="180"/>
      <c r="R236" s="180"/>
      <c r="S236" s="180"/>
      <c r="T236" s="180"/>
      <c r="U236" s="179"/>
      <c r="V236" s="3"/>
      <c r="W236" s="3"/>
    </row>
    <row r="237" spans="2:23" x14ac:dyDescent="0.25">
      <c r="B237" s="180"/>
      <c r="C237" s="180"/>
      <c r="D237" s="180"/>
      <c r="E237" s="180"/>
      <c r="F237" s="180"/>
      <c r="G237" s="180"/>
      <c r="H237" s="180"/>
      <c r="I237" s="180"/>
      <c r="J237" s="180"/>
      <c r="K237" s="180"/>
      <c r="L237" s="180"/>
      <c r="M237" s="180"/>
      <c r="N237" s="180"/>
      <c r="O237" s="180"/>
      <c r="P237" s="180"/>
      <c r="Q237" s="180"/>
      <c r="R237" s="180"/>
      <c r="S237" s="180"/>
      <c r="T237" s="180"/>
      <c r="U237" s="179"/>
      <c r="V237" s="3"/>
      <c r="W237" s="3"/>
    </row>
    <row r="238" spans="2:23" x14ac:dyDescent="0.25">
      <c r="B238" s="180"/>
      <c r="C238" s="180"/>
      <c r="D238" s="180"/>
      <c r="E238" s="180"/>
      <c r="F238" s="180"/>
      <c r="G238" s="180"/>
      <c r="H238" s="180"/>
      <c r="I238" s="180"/>
      <c r="J238" s="180"/>
      <c r="K238" s="180"/>
      <c r="L238" s="180"/>
      <c r="M238" s="180"/>
      <c r="N238" s="180"/>
      <c r="O238" s="180"/>
      <c r="P238" s="180"/>
      <c r="Q238" s="180"/>
      <c r="R238" s="180"/>
      <c r="S238" s="180"/>
      <c r="T238" s="180"/>
      <c r="U238" s="179"/>
      <c r="V238" s="3"/>
      <c r="W238" s="3"/>
    </row>
    <row r="239" spans="2:23" x14ac:dyDescent="0.25">
      <c r="B239" s="180"/>
      <c r="C239" s="180"/>
      <c r="D239" s="180"/>
      <c r="E239" s="180"/>
      <c r="F239" s="180"/>
      <c r="G239" s="180"/>
      <c r="H239" s="180"/>
      <c r="I239" s="180"/>
      <c r="J239" s="180"/>
      <c r="K239" s="180"/>
      <c r="L239" s="180"/>
      <c r="M239" s="180"/>
      <c r="N239" s="180"/>
      <c r="O239" s="180"/>
      <c r="P239" s="180"/>
      <c r="Q239" s="180"/>
      <c r="R239" s="180"/>
      <c r="S239" s="180"/>
      <c r="T239" s="180"/>
      <c r="U239" s="179"/>
      <c r="V239" s="3"/>
      <c r="W239" s="3"/>
    </row>
    <row r="240" spans="2:23" x14ac:dyDescent="0.25">
      <c r="B240" s="180"/>
      <c r="C240" s="180"/>
      <c r="D240" s="180"/>
      <c r="E240" s="180"/>
      <c r="F240" s="180"/>
      <c r="G240" s="180"/>
      <c r="H240" s="180"/>
      <c r="I240" s="180"/>
      <c r="J240" s="180"/>
      <c r="K240" s="180"/>
      <c r="L240" s="180"/>
      <c r="M240" s="180"/>
      <c r="N240" s="180"/>
      <c r="O240" s="180"/>
      <c r="P240" s="180"/>
      <c r="Q240" s="180"/>
      <c r="R240" s="180"/>
      <c r="S240" s="180"/>
      <c r="T240" s="180"/>
      <c r="U240" s="179"/>
      <c r="V240" s="3"/>
      <c r="W240" s="3"/>
    </row>
    <row r="241" spans="2:23" x14ac:dyDescent="0.25">
      <c r="B241" s="180"/>
      <c r="C241" s="180"/>
      <c r="D241" s="180"/>
      <c r="E241" s="180"/>
      <c r="F241" s="180"/>
      <c r="G241" s="180"/>
      <c r="H241" s="180"/>
      <c r="I241" s="180"/>
      <c r="J241" s="180"/>
      <c r="K241" s="180"/>
      <c r="L241" s="180"/>
      <c r="M241" s="180"/>
      <c r="N241" s="180"/>
      <c r="O241" s="180"/>
      <c r="P241" s="180"/>
      <c r="Q241" s="180"/>
      <c r="R241" s="180"/>
      <c r="S241" s="180"/>
      <c r="T241" s="180"/>
      <c r="U241" s="179"/>
      <c r="V241" s="3"/>
      <c r="W241" s="3"/>
    </row>
    <row r="242" spans="2:23" x14ac:dyDescent="0.25">
      <c r="B242" s="180"/>
      <c r="C242" s="180"/>
      <c r="D242" s="180"/>
      <c r="E242" s="180"/>
      <c r="F242" s="180"/>
      <c r="G242" s="127"/>
      <c r="H242" s="181"/>
      <c r="I242" s="180"/>
      <c r="J242" s="180"/>
      <c r="K242" s="180"/>
      <c r="L242" s="180"/>
      <c r="M242" s="180"/>
      <c r="N242" s="180"/>
      <c r="O242" s="180"/>
      <c r="P242" s="180"/>
      <c r="Q242" s="180"/>
      <c r="R242" s="180"/>
      <c r="S242" s="180"/>
      <c r="T242" s="180"/>
      <c r="U242" s="179"/>
      <c r="V242" s="3"/>
      <c r="W242" s="3"/>
    </row>
    <row r="243" spans="2:23" x14ac:dyDescent="0.25">
      <c r="B243" s="180"/>
      <c r="C243" s="180"/>
      <c r="D243" s="180"/>
      <c r="E243" s="180"/>
      <c r="F243" s="180"/>
      <c r="G243" s="182"/>
      <c r="H243" s="183"/>
      <c r="I243" s="180"/>
      <c r="J243" s="180"/>
      <c r="K243" s="180"/>
      <c r="L243" s="180"/>
      <c r="M243" s="180"/>
      <c r="N243" s="180"/>
      <c r="O243" s="180"/>
      <c r="P243" s="180"/>
      <c r="Q243" s="180"/>
      <c r="R243" s="180"/>
      <c r="S243" s="180"/>
      <c r="T243" s="180"/>
      <c r="U243" s="179"/>
      <c r="V243" s="3"/>
      <c r="W243" s="3"/>
    </row>
    <row r="244" spans="2:23" x14ac:dyDescent="0.25">
      <c r="B244" s="180"/>
      <c r="C244" s="180"/>
      <c r="D244" s="180"/>
      <c r="E244" s="180"/>
      <c r="F244" s="180"/>
      <c r="G244" s="182"/>
      <c r="H244" s="183"/>
      <c r="I244" s="180"/>
      <c r="J244" s="180"/>
      <c r="K244" s="180"/>
      <c r="L244" s="180"/>
      <c r="M244" s="180"/>
      <c r="N244" s="180"/>
      <c r="O244" s="180"/>
      <c r="P244" s="180"/>
      <c r="Q244" s="180"/>
      <c r="R244" s="180"/>
      <c r="S244" s="180"/>
      <c r="T244" s="180"/>
      <c r="U244" s="179"/>
      <c r="V244" s="3"/>
      <c r="W244" s="3"/>
    </row>
    <row r="245" spans="2:23" x14ac:dyDescent="0.25">
      <c r="B245" s="180"/>
      <c r="C245" s="180"/>
      <c r="D245" s="180"/>
      <c r="E245" s="180"/>
      <c r="F245" s="180"/>
      <c r="G245" s="182"/>
      <c r="H245" s="183"/>
      <c r="I245" s="180"/>
      <c r="J245" s="180"/>
      <c r="K245" s="180"/>
      <c r="L245" s="180"/>
      <c r="M245" s="180"/>
      <c r="N245" s="180"/>
      <c r="O245" s="180"/>
      <c r="P245" s="180"/>
      <c r="Q245" s="180"/>
      <c r="R245" s="180"/>
      <c r="S245" s="180"/>
      <c r="T245" s="180"/>
      <c r="U245" s="179"/>
      <c r="V245" s="3"/>
      <c r="W245" s="3"/>
    </row>
  </sheetData>
  <sheetProtection algorithmName="SHA-512" hashValue="PmJRZv2SutibVnEOqKiqejtV/8wtKYEN+XzKog57GmkU0okLybMUBbQ0I68doZxMXDF6RGLLliviRsek13++hA==" saltValue="+5jptIoPlwzo2QpjsGstGg==" spinCount="100000" sheet="1" objects="1" scenarios="1"/>
  <mergeCells count="5">
    <mergeCell ref="B8:T8"/>
    <mergeCell ref="B5:T5"/>
    <mergeCell ref="B1:T1"/>
    <mergeCell ref="B6:T6"/>
    <mergeCell ref="B2:T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2688-1AE8-43A0-B6C5-FC832CD73C0A}">
  <sheetPr>
    <tabColor theme="6" tint="0.79998168889431442"/>
  </sheetPr>
  <dimension ref="B1:T213"/>
  <sheetViews>
    <sheetView zoomScale="89" zoomScaleNormal="89" workbookViewId="0">
      <selection activeCell="T10" sqref="T10"/>
    </sheetView>
  </sheetViews>
  <sheetFormatPr defaultColWidth="9" defaultRowHeight="15.75" x14ac:dyDescent="0.25"/>
  <cols>
    <col min="1" max="1" width="2.625" style="16" customWidth="1"/>
    <col min="2" max="20" width="9.125" style="15" customWidth="1"/>
    <col min="21" max="16384" width="9" style="16"/>
  </cols>
  <sheetData>
    <row r="1" spans="2:20" ht="15.75" customHeight="1" x14ac:dyDescent="0.25">
      <c r="B1" s="258" t="s">
        <v>95</v>
      </c>
      <c r="C1" s="258"/>
      <c r="D1" s="258"/>
      <c r="E1" s="258"/>
      <c r="F1" s="258"/>
      <c r="G1" s="258"/>
      <c r="H1" s="258"/>
      <c r="I1" s="258"/>
      <c r="J1" s="258"/>
      <c r="K1" s="258"/>
      <c r="L1" s="258"/>
      <c r="M1" s="258"/>
      <c r="N1" s="258"/>
      <c r="O1" s="258"/>
      <c r="P1" s="258"/>
      <c r="Q1" s="258"/>
      <c r="R1" s="258"/>
      <c r="S1" s="258"/>
      <c r="T1" s="258"/>
    </row>
    <row r="2" spans="2:20" ht="15.75" customHeight="1" x14ac:dyDescent="0.25">
      <c r="B2" s="260" t="str">
        <f>'Admin Info'!B6</f>
        <v>Pacific Gas and Electric Company (PG&amp;E)</v>
      </c>
      <c r="C2" s="260"/>
      <c r="D2" s="260"/>
      <c r="E2" s="260"/>
      <c r="F2" s="260"/>
      <c r="G2" s="260"/>
      <c r="H2" s="260"/>
      <c r="I2" s="260"/>
      <c r="J2" s="260"/>
      <c r="K2" s="260"/>
      <c r="L2" s="260"/>
      <c r="M2" s="260"/>
      <c r="N2" s="260"/>
      <c r="O2" s="260"/>
      <c r="P2" s="260"/>
      <c r="Q2" s="260"/>
      <c r="R2" s="260"/>
      <c r="S2" s="260"/>
      <c r="T2" s="260"/>
    </row>
    <row r="3" spans="2:20" ht="15.75" customHeight="1" x14ac:dyDescent="0.25">
      <c r="B3" s="5"/>
      <c r="C3" s="32"/>
      <c r="D3" s="32"/>
      <c r="E3" s="32"/>
      <c r="F3" s="32"/>
      <c r="G3" s="32"/>
      <c r="H3" s="32"/>
      <c r="I3" s="32"/>
      <c r="J3" s="32"/>
      <c r="K3" s="32"/>
      <c r="L3" s="32"/>
      <c r="M3" s="5"/>
      <c r="N3" s="5"/>
      <c r="O3" s="5"/>
      <c r="P3" s="5"/>
      <c r="Q3" s="5"/>
      <c r="R3" s="5"/>
      <c r="S3" s="5"/>
      <c r="T3" s="5"/>
    </row>
    <row r="4" spans="2:20" ht="15.75" customHeight="1" x14ac:dyDescent="0.25">
      <c r="B4" s="5"/>
      <c r="C4" s="32"/>
      <c r="D4" s="32"/>
      <c r="E4" s="32"/>
      <c r="F4" s="32"/>
      <c r="G4" s="32"/>
      <c r="H4" s="32"/>
      <c r="I4" s="32"/>
      <c r="J4" s="32"/>
      <c r="K4" s="32"/>
      <c r="L4" s="32"/>
      <c r="M4" s="5"/>
      <c r="N4" s="5"/>
      <c r="O4" s="5"/>
      <c r="P4" s="5"/>
      <c r="Q4" s="5"/>
      <c r="R4" s="5"/>
      <c r="S4" s="5"/>
      <c r="T4" s="5"/>
    </row>
    <row r="5" spans="2:20" ht="15.75" customHeight="1" x14ac:dyDescent="0.25">
      <c r="B5" s="261" t="s">
        <v>96</v>
      </c>
      <c r="C5" s="261"/>
      <c r="D5" s="261"/>
      <c r="E5" s="261"/>
      <c r="F5" s="261"/>
      <c r="G5" s="261"/>
      <c r="H5" s="261"/>
      <c r="I5" s="261"/>
      <c r="J5" s="261"/>
      <c r="K5" s="261"/>
      <c r="L5" s="261"/>
      <c r="M5" s="261"/>
      <c r="N5" s="261"/>
      <c r="O5" s="261"/>
      <c r="P5" s="261"/>
      <c r="Q5" s="261"/>
      <c r="R5" s="261"/>
      <c r="S5" s="261"/>
      <c r="T5" s="261"/>
    </row>
    <row r="6" spans="2:20" ht="15.75" customHeight="1" x14ac:dyDescent="0.25">
      <c r="B6" s="259" t="s">
        <v>97</v>
      </c>
      <c r="C6" s="259"/>
      <c r="D6" s="259"/>
      <c r="E6" s="259"/>
      <c r="F6" s="259"/>
      <c r="G6" s="259"/>
      <c r="H6" s="259"/>
      <c r="I6" s="259"/>
      <c r="J6" s="259"/>
      <c r="K6" s="259"/>
      <c r="L6" s="259"/>
      <c r="M6" s="259"/>
      <c r="N6" s="259"/>
      <c r="O6" s="259"/>
      <c r="P6" s="259"/>
      <c r="Q6" s="259"/>
      <c r="R6" s="259"/>
      <c r="S6" s="259"/>
      <c r="T6" s="259"/>
    </row>
    <row r="7" spans="2:20" ht="15.75" customHeight="1" x14ac:dyDescent="0.25">
      <c r="B7" s="5"/>
      <c r="C7" s="5"/>
      <c r="D7" s="5"/>
      <c r="E7" s="5"/>
      <c r="F7" s="5"/>
      <c r="G7" s="5"/>
      <c r="H7" s="5"/>
      <c r="I7" s="5"/>
      <c r="J7" s="5"/>
      <c r="K7" s="5"/>
      <c r="L7" s="5"/>
      <c r="M7" s="5"/>
      <c r="N7" s="5"/>
      <c r="O7" s="5"/>
      <c r="P7" s="5"/>
      <c r="Q7" s="5"/>
      <c r="R7" s="5"/>
      <c r="S7" s="5"/>
      <c r="T7" s="5"/>
    </row>
    <row r="8" spans="2:20" x14ac:dyDescent="0.25">
      <c r="B8" s="254"/>
      <c r="C8" s="255"/>
      <c r="D8" s="255"/>
      <c r="E8" s="255"/>
      <c r="F8" s="255"/>
      <c r="G8" s="255"/>
      <c r="H8" s="255"/>
      <c r="I8" s="255"/>
      <c r="J8" s="255"/>
      <c r="K8" s="255"/>
      <c r="L8" s="255"/>
      <c r="M8" s="255"/>
      <c r="N8" s="255"/>
      <c r="O8" s="255"/>
      <c r="P8" s="255"/>
      <c r="Q8" s="255"/>
      <c r="R8" s="255"/>
      <c r="S8" s="255"/>
      <c r="T8" s="256"/>
    </row>
    <row r="9" spans="2:20" ht="64.5" x14ac:dyDescent="0.25">
      <c r="B9" s="124" t="s">
        <v>74</v>
      </c>
      <c r="C9" s="124" t="s">
        <v>75</v>
      </c>
      <c r="D9" s="124" t="s">
        <v>76</v>
      </c>
      <c r="E9" s="124" t="s">
        <v>77</v>
      </c>
      <c r="F9" s="124" t="s">
        <v>78</v>
      </c>
      <c r="G9" s="124" t="s">
        <v>79</v>
      </c>
      <c r="H9" s="124" t="s">
        <v>80</v>
      </c>
      <c r="I9" s="124" t="s">
        <v>81</v>
      </c>
      <c r="J9" s="124" t="s">
        <v>82</v>
      </c>
      <c r="K9" s="124" t="s">
        <v>83</v>
      </c>
      <c r="L9" s="124" t="s">
        <v>84</v>
      </c>
      <c r="M9" s="124" t="s">
        <v>85</v>
      </c>
      <c r="N9" s="124" t="s">
        <v>86</v>
      </c>
      <c r="O9" s="124" t="s">
        <v>87</v>
      </c>
      <c r="P9" s="124" t="s">
        <v>88</v>
      </c>
      <c r="Q9" s="125" t="s">
        <v>89</v>
      </c>
      <c r="R9" s="124" t="s">
        <v>90</v>
      </c>
      <c r="S9" s="124" t="s">
        <v>91</v>
      </c>
      <c r="T9" s="126" t="s">
        <v>92</v>
      </c>
    </row>
    <row r="10" spans="2:20" x14ac:dyDescent="0.25">
      <c r="B10" s="127">
        <v>2021</v>
      </c>
      <c r="C10" s="127">
        <v>1</v>
      </c>
      <c r="D10" s="127">
        <v>1076</v>
      </c>
      <c r="E10" s="127">
        <v>360</v>
      </c>
      <c r="F10" s="127"/>
      <c r="G10" s="127">
        <v>8</v>
      </c>
      <c r="H10" s="127"/>
      <c r="I10" s="127"/>
      <c r="J10" s="127">
        <v>538</v>
      </c>
      <c r="K10" s="127">
        <v>400</v>
      </c>
      <c r="L10" s="127"/>
      <c r="M10" s="127"/>
      <c r="N10" s="127">
        <v>5</v>
      </c>
      <c r="O10" s="127">
        <v>17</v>
      </c>
      <c r="P10" s="127">
        <v>69</v>
      </c>
      <c r="Q10" s="127"/>
      <c r="R10" s="127"/>
      <c r="S10" s="127">
        <v>366</v>
      </c>
      <c r="T10" s="127">
        <v>2839</v>
      </c>
    </row>
    <row r="11" spans="2:20" x14ac:dyDescent="0.25">
      <c r="B11" s="127">
        <v>2021</v>
      </c>
      <c r="C11" s="127">
        <v>2</v>
      </c>
      <c r="D11" s="127">
        <v>975</v>
      </c>
      <c r="E11" s="127">
        <v>356</v>
      </c>
      <c r="F11" s="127"/>
      <c r="G11" s="127">
        <v>9</v>
      </c>
      <c r="H11" s="127"/>
      <c r="I11" s="127"/>
      <c r="J11" s="127">
        <v>530</v>
      </c>
      <c r="K11" s="127">
        <v>321</v>
      </c>
      <c r="L11" s="127"/>
      <c r="M11" s="127"/>
      <c r="N11" s="127">
        <v>5</v>
      </c>
      <c r="O11" s="127">
        <v>15</v>
      </c>
      <c r="P11" s="127">
        <v>59</v>
      </c>
      <c r="Q11" s="127"/>
      <c r="R11" s="127"/>
      <c r="S11" s="127">
        <v>207</v>
      </c>
      <c r="T11" s="127">
        <v>2477</v>
      </c>
    </row>
    <row r="12" spans="2:20" x14ac:dyDescent="0.25">
      <c r="B12" s="127">
        <v>2021</v>
      </c>
      <c r="C12" s="127">
        <v>3</v>
      </c>
      <c r="D12" s="127">
        <v>643</v>
      </c>
      <c r="E12" s="127">
        <v>260</v>
      </c>
      <c r="F12" s="127"/>
      <c r="G12" s="127">
        <v>8</v>
      </c>
      <c r="H12" s="127"/>
      <c r="I12" s="127"/>
      <c r="J12" s="127">
        <v>512</v>
      </c>
      <c r="K12" s="127">
        <v>250</v>
      </c>
      <c r="L12" s="127"/>
      <c r="M12" s="127"/>
      <c r="N12" s="127">
        <v>5</v>
      </c>
      <c r="O12" s="127">
        <v>12</v>
      </c>
      <c r="P12" s="127">
        <v>46</v>
      </c>
      <c r="Q12" s="127"/>
      <c r="R12" s="127"/>
      <c r="S12" s="127">
        <v>333</v>
      </c>
      <c r="T12" s="127">
        <v>2069</v>
      </c>
    </row>
    <row r="13" spans="2:20" x14ac:dyDescent="0.25">
      <c r="B13" s="127">
        <v>2021</v>
      </c>
      <c r="C13" s="127">
        <v>4</v>
      </c>
      <c r="D13" s="127">
        <v>499</v>
      </c>
      <c r="E13" s="127">
        <v>229</v>
      </c>
      <c r="F13" s="127"/>
      <c r="G13" s="127">
        <v>8</v>
      </c>
      <c r="H13" s="127"/>
      <c r="I13" s="127"/>
      <c r="J13" s="127">
        <v>510</v>
      </c>
      <c r="K13" s="127">
        <v>199</v>
      </c>
      <c r="L13" s="127"/>
      <c r="M13" s="127"/>
      <c r="N13" s="127">
        <v>5</v>
      </c>
      <c r="O13" s="127">
        <v>10</v>
      </c>
      <c r="P13" s="127">
        <v>34</v>
      </c>
      <c r="Q13" s="127"/>
      <c r="R13" s="127"/>
      <c r="S13" s="127">
        <v>235</v>
      </c>
      <c r="T13" s="127">
        <v>1729</v>
      </c>
    </row>
    <row r="14" spans="2:20" x14ac:dyDescent="0.25">
      <c r="B14" s="127">
        <v>2021</v>
      </c>
      <c r="C14" s="127">
        <v>5</v>
      </c>
      <c r="D14" s="127">
        <v>340</v>
      </c>
      <c r="E14" s="127">
        <v>184</v>
      </c>
      <c r="F14" s="127"/>
      <c r="G14" s="127">
        <v>8</v>
      </c>
      <c r="H14" s="127"/>
      <c r="I14" s="127"/>
      <c r="J14" s="127">
        <v>513</v>
      </c>
      <c r="K14" s="127">
        <v>264</v>
      </c>
      <c r="L14" s="127"/>
      <c r="M14" s="127"/>
      <c r="N14" s="127">
        <v>5</v>
      </c>
      <c r="O14" s="127">
        <v>7</v>
      </c>
      <c r="P14" s="127">
        <v>27</v>
      </c>
      <c r="Q14" s="127"/>
      <c r="R14" s="127"/>
      <c r="S14" s="127">
        <v>196</v>
      </c>
      <c r="T14" s="127">
        <v>1544</v>
      </c>
    </row>
    <row r="15" spans="2:20" x14ac:dyDescent="0.25">
      <c r="B15" s="127">
        <v>2021</v>
      </c>
      <c r="C15" s="127">
        <v>6</v>
      </c>
      <c r="D15" s="127">
        <v>272</v>
      </c>
      <c r="E15" s="127">
        <v>165</v>
      </c>
      <c r="F15" s="127"/>
      <c r="G15" s="127">
        <v>8</v>
      </c>
      <c r="H15" s="127"/>
      <c r="I15" s="127"/>
      <c r="J15" s="127">
        <v>516</v>
      </c>
      <c r="K15" s="127">
        <v>298</v>
      </c>
      <c r="L15" s="127"/>
      <c r="M15" s="127"/>
      <c r="N15" s="127">
        <v>5</v>
      </c>
      <c r="O15" s="127">
        <v>6</v>
      </c>
      <c r="P15" s="127">
        <v>25</v>
      </c>
      <c r="Q15" s="127"/>
      <c r="R15" s="127"/>
      <c r="S15" s="127">
        <v>268</v>
      </c>
      <c r="T15" s="127">
        <v>1563</v>
      </c>
    </row>
    <row r="16" spans="2:20" x14ac:dyDescent="0.25">
      <c r="B16" s="127">
        <v>2021</v>
      </c>
      <c r="C16" s="127">
        <v>7</v>
      </c>
      <c r="D16" s="127">
        <v>228</v>
      </c>
      <c r="E16" s="127">
        <v>149</v>
      </c>
      <c r="F16" s="127"/>
      <c r="G16" s="127">
        <v>8</v>
      </c>
      <c r="H16" s="127"/>
      <c r="I16" s="127"/>
      <c r="J16" s="127">
        <v>583</v>
      </c>
      <c r="K16" s="127">
        <v>384</v>
      </c>
      <c r="L16" s="127"/>
      <c r="M16" s="127"/>
      <c r="N16" s="127">
        <v>5</v>
      </c>
      <c r="O16" s="127">
        <v>5</v>
      </c>
      <c r="P16" s="127">
        <v>19</v>
      </c>
      <c r="Q16" s="127"/>
      <c r="R16" s="127"/>
      <c r="S16" s="127">
        <v>377</v>
      </c>
      <c r="T16" s="127">
        <v>1758</v>
      </c>
    </row>
    <row r="17" spans="2:20" x14ac:dyDescent="0.25">
      <c r="B17" s="127">
        <v>2021</v>
      </c>
      <c r="C17" s="127">
        <v>8</v>
      </c>
      <c r="D17" s="127">
        <v>224</v>
      </c>
      <c r="E17" s="127">
        <v>153</v>
      </c>
      <c r="F17" s="127"/>
      <c r="G17" s="127">
        <v>8</v>
      </c>
      <c r="H17" s="127"/>
      <c r="I17" s="127"/>
      <c r="J17" s="127">
        <v>676</v>
      </c>
      <c r="K17" s="127">
        <v>424</v>
      </c>
      <c r="L17" s="127"/>
      <c r="M17" s="127"/>
      <c r="N17" s="127">
        <v>5</v>
      </c>
      <c r="O17" s="127">
        <v>5</v>
      </c>
      <c r="P17" s="127">
        <v>24</v>
      </c>
      <c r="Q17" s="127"/>
      <c r="R17" s="127"/>
      <c r="S17" s="127">
        <v>417</v>
      </c>
      <c r="T17" s="127">
        <v>1936</v>
      </c>
    </row>
    <row r="18" spans="2:20" x14ac:dyDescent="0.25">
      <c r="B18" s="127">
        <v>2021</v>
      </c>
      <c r="C18" s="127">
        <v>9</v>
      </c>
      <c r="D18" s="127">
        <v>246</v>
      </c>
      <c r="E18" s="127">
        <v>169</v>
      </c>
      <c r="F18" s="127"/>
      <c r="G18" s="127">
        <v>8</v>
      </c>
      <c r="H18" s="127"/>
      <c r="I18" s="127"/>
      <c r="J18" s="127">
        <v>678</v>
      </c>
      <c r="K18" s="127">
        <v>372</v>
      </c>
      <c r="L18" s="127"/>
      <c r="M18" s="127"/>
      <c r="N18" s="127">
        <v>5</v>
      </c>
      <c r="O18" s="127">
        <v>6</v>
      </c>
      <c r="P18" s="127">
        <v>26</v>
      </c>
      <c r="Q18" s="127"/>
      <c r="R18" s="127"/>
      <c r="S18" s="127">
        <v>321</v>
      </c>
      <c r="T18" s="127">
        <v>1831</v>
      </c>
    </row>
    <row r="19" spans="2:20" x14ac:dyDescent="0.25">
      <c r="B19" s="127">
        <v>2021</v>
      </c>
      <c r="C19" s="127">
        <v>10</v>
      </c>
      <c r="D19" s="127">
        <v>305</v>
      </c>
      <c r="E19" s="127">
        <v>186</v>
      </c>
      <c r="F19" s="127"/>
      <c r="G19" s="127">
        <v>8</v>
      </c>
      <c r="H19" s="127"/>
      <c r="I19" s="127"/>
      <c r="J19" s="127">
        <v>569</v>
      </c>
      <c r="K19" s="127">
        <v>344</v>
      </c>
      <c r="L19" s="127"/>
      <c r="M19" s="127"/>
      <c r="N19" s="127">
        <v>5</v>
      </c>
      <c r="O19" s="127">
        <v>7</v>
      </c>
      <c r="P19" s="127">
        <v>28</v>
      </c>
      <c r="Q19" s="127"/>
      <c r="R19" s="127"/>
      <c r="S19" s="127">
        <v>280</v>
      </c>
      <c r="T19" s="127">
        <v>1732</v>
      </c>
    </row>
    <row r="20" spans="2:20" x14ac:dyDescent="0.25">
      <c r="B20" s="127">
        <v>2021</v>
      </c>
      <c r="C20" s="127">
        <v>11</v>
      </c>
      <c r="D20" s="127">
        <v>644</v>
      </c>
      <c r="E20" s="127">
        <v>266</v>
      </c>
      <c r="F20" s="127"/>
      <c r="G20" s="127">
        <v>8</v>
      </c>
      <c r="H20" s="127"/>
      <c r="I20" s="127"/>
      <c r="J20" s="127">
        <v>547</v>
      </c>
      <c r="K20" s="127">
        <v>311</v>
      </c>
      <c r="L20" s="127"/>
      <c r="M20" s="127"/>
      <c r="N20" s="127">
        <v>5</v>
      </c>
      <c r="O20" s="127">
        <v>12</v>
      </c>
      <c r="P20" s="127">
        <v>47</v>
      </c>
      <c r="Q20" s="127"/>
      <c r="R20" s="127"/>
      <c r="S20" s="127">
        <v>179</v>
      </c>
      <c r="T20" s="127">
        <v>2019</v>
      </c>
    </row>
    <row r="21" spans="2:20" x14ac:dyDescent="0.25">
      <c r="B21" s="127">
        <v>2021</v>
      </c>
      <c r="C21" s="127">
        <v>12</v>
      </c>
      <c r="D21" s="127">
        <v>994</v>
      </c>
      <c r="E21" s="127">
        <v>339</v>
      </c>
      <c r="F21" s="127"/>
      <c r="G21" s="127">
        <v>8</v>
      </c>
      <c r="H21" s="127"/>
      <c r="I21" s="127"/>
      <c r="J21" s="127">
        <v>560</v>
      </c>
      <c r="K21" s="127">
        <v>425</v>
      </c>
      <c r="L21" s="127"/>
      <c r="M21" s="127"/>
      <c r="N21" s="127">
        <v>5</v>
      </c>
      <c r="O21" s="127">
        <v>17</v>
      </c>
      <c r="P21" s="127">
        <v>74</v>
      </c>
      <c r="Q21" s="127"/>
      <c r="R21" s="127"/>
      <c r="S21" s="127">
        <v>255</v>
      </c>
      <c r="T21" s="127">
        <v>2677</v>
      </c>
    </row>
    <row r="22" spans="2:20" x14ac:dyDescent="0.25">
      <c r="B22" s="127">
        <v>2022</v>
      </c>
      <c r="C22" s="127">
        <v>1</v>
      </c>
      <c r="D22" s="127">
        <v>1062</v>
      </c>
      <c r="E22" s="127">
        <v>360</v>
      </c>
      <c r="F22" s="127"/>
      <c r="G22" s="127">
        <v>8</v>
      </c>
      <c r="H22" s="127"/>
      <c r="I22" s="127"/>
      <c r="J22" s="127">
        <v>552</v>
      </c>
      <c r="K22" s="127">
        <v>392</v>
      </c>
      <c r="L22" s="127"/>
      <c r="M22" s="127"/>
      <c r="N22" s="127">
        <v>5</v>
      </c>
      <c r="O22" s="127">
        <v>17</v>
      </c>
      <c r="P22" s="127">
        <v>70</v>
      </c>
      <c r="Q22" s="127"/>
      <c r="R22" s="127"/>
      <c r="S22" s="127">
        <v>200</v>
      </c>
      <c r="T22" s="127">
        <v>2666</v>
      </c>
    </row>
    <row r="23" spans="2:20" x14ac:dyDescent="0.25">
      <c r="B23" s="127">
        <v>2022</v>
      </c>
      <c r="C23" s="127">
        <v>2</v>
      </c>
      <c r="D23" s="127">
        <v>958</v>
      </c>
      <c r="E23" s="127">
        <v>356</v>
      </c>
      <c r="F23" s="127"/>
      <c r="G23" s="127">
        <v>9</v>
      </c>
      <c r="H23" s="127"/>
      <c r="I23" s="127"/>
      <c r="J23" s="127">
        <v>543</v>
      </c>
      <c r="K23" s="127">
        <v>321</v>
      </c>
      <c r="L23" s="127"/>
      <c r="M23" s="127"/>
      <c r="N23" s="127">
        <v>6</v>
      </c>
      <c r="O23" s="127">
        <v>15</v>
      </c>
      <c r="P23" s="127">
        <v>59</v>
      </c>
      <c r="Q23" s="127"/>
      <c r="R23" s="127"/>
      <c r="S23" s="127">
        <v>183</v>
      </c>
      <c r="T23" s="127">
        <v>2450</v>
      </c>
    </row>
    <row r="24" spans="2:20" x14ac:dyDescent="0.25">
      <c r="B24" s="127">
        <v>2022</v>
      </c>
      <c r="C24" s="127">
        <v>3</v>
      </c>
      <c r="D24" s="127">
        <v>627</v>
      </c>
      <c r="E24" s="127">
        <v>259</v>
      </c>
      <c r="F24" s="127"/>
      <c r="G24" s="127">
        <v>8</v>
      </c>
      <c r="H24" s="127"/>
      <c r="I24" s="127"/>
      <c r="J24" s="127">
        <v>521</v>
      </c>
      <c r="K24" s="127">
        <v>247</v>
      </c>
      <c r="L24" s="127"/>
      <c r="M24" s="127"/>
      <c r="N24" s="127">
        <v>5</v>
      </c>
      <c r="O24" s="127">
        <v>12</v>
      </c>
      <c r="P24" s="127">
        <v>46</v>
      </c>
      <c r="Q24" s="127"/>
      <c r="R24" s="127"/>
      <c r="S24" s="127">
        <v>118</v>
      </c>
      <c r="T24" s="127">
        <v>1843</v>
      </c>
    </row>
    <row r="25" spans="2:20" x14ac:dyDescent="0.25">
      <c r="B25" s="127">
        <v>2022</v>
      </c>
      <c r="C25" s="127">
        <v>4</v>
      </c>
      <c r="D25" s="127">
        <v>483</v>
      </c>
      <c r="E25" s="127">
        <v>228</v>
      </c>
      <c r="F25" s="127"/>
      <c r="G25" s="127">
        <v>9</v>
      </c>
      <c r="H25" s="127"/>
      <c r="I25" s="127"/>
      <c r="J25" s="127">
        <v>516</v>
      </c>
      <c r="K25" s="127">
        <v>186</v>
      </c>
      <c r="L25" s="127"/>
      <c r="M25" s="127"/>
      <c r="N25" s="127">
        <v>5</v>
      </c>
      <c r="O25" s="127">
        <v>9</v>
      </c>
      <c r="P25" s="127">
        <v>34</v>
      </c>
      <c r="Q25" s="127"/>
      <c r="R25" s="127"/>
      <c r="S25" s="127">
        <v>182</v>
      </c>
      <c r="T25" s="127">
        <v>1652</v>
      </c>
    </row>
    <row r="26" spans="2:20" x14ac:dyDescent="0.25">
      <c r="B26" s="127">
        <v>2022</v>
      </c>
      <c r="C26" s="127">
        <v>5</v>
      </c>
      <c r="D26" s="127">
        <v>325</v>
      </c>
      <c r="E26" s="127">
        <v>183</v>
      </c>
      <c r="F26" s="127"/>
      <c r="G26" s="127">
        <v>9</v>
      </c>
      <c r="H26" s="127"/>
      <c r="I26" s="127"/>
      <c r="J26" s="127">
        <v>516</v>
      </c>
      <c r="K26" s="127">
        <v>214</v>
      </c>
      <c r="L26" s="127"/>
      <c r="M26" s="127"/>
      <c r="N26" s="127">
        <v>5</v>
      </c>
      <c r="O26" s="127">
        <v>7</v>
      </c>
      <c r="P26" s="127">
        <v>26</v>
      </c>
      <c r="Q26" s="127"/>
      <c r="R26" s="127"/>
      <c r="S26" s="127">
        <v>196</v>
      </c>
      <c r="T26" s="127">
        <v>1481</v>
      </c>
    </row>
    <row r="27" spans="2:20" x14ac:dyDescent="0.25">
      <c r="B27" s="127">
        <v>2022</v>
      </c>
      <c r="C27" s="127">
        <v>6</v>
      </c>
      <c r="D27" s="127">
        <v>257</v>
      </c>
      <c r="E27" s="127">
        <v>164</v>
      </c>
      <c r="F27" s="127"/>
      <c r="G27" s="127">
        <v>9</v>
      </c>
      <c r="H27" s="127"/>
      <c r="I27" s="127"/>
      <c r="J27" s="127">
        <v>516</v>
      </c>
      <c r="K27" s="127">
        <v>294</v>
      </c>
      <c r="L27" s="127"/>
      <c r="M27" s="127"/>
      <c r="N27" s="127">
        <v>5</v>
      </c>
      <c r="O27" s="127">
        <v>6</v>
      </c>
      <c r="P27" s="127">
        <v>25</v>
      </c>
      <c r="Q27" s="127"/>
      <c r="R27" s="127"/>
      <c r="S27" s="127">
        <v>268</v>
      </c>
      <c r="T27" s="127">
        <v>1544</v>
      </c>
    </row>
    <row r="28" spans="2:20" x14ac:dyDescent="0.25">
      <c r="B28" s="127">
        <v>2022</v>
      </c>
      <c r="C28" s="127">
        <v>7</v>
      </c>
      <c r="D28" s="127">
        <v>214</v>
      </c>
      <c r="E28" s="127">
        <v>148</v>
      </c>
      <c r="F28" s="127"/>
      <c r="G28" s="127">
        <v>9</v>
      </c>
      <c r="H28" s="127"/>
      <c r="I28" s="127"/>
      <c r="J28" s="127">
        <v>579</v>
      </c>
      <c r="K28" s="127">
        <v>360</v>
      </c>
      <c r="L28" s="127"/>
      <c r="M28" s="127"/>
      <c r="N28" s="127">
        <v>5</v>
      </c>
      <c r="O28" s="127">
        <v>5</v>
      </c>
      <c r="P28" s="127">
        <v>18</v>
      </c>
      <c r="Q28" s="127"/>
      <c r="R28" s="127"/>
      <c r="S28" s="127">
        <v>377</v>
      </c>
      <c r="T28" s="127">
        <v>1715</v>
      </c>
    </row>
    <row r="29" spans="2:20" x14ac:dyDescent="0.25">
      <c r="B29" s="127">
        <v>2022</v>
      </c>
      <c r="C29" s="127">
        <v>8</v>
      </c>
      <c r="D29" s="127">
        <v>211</v>
      </c>
      <c r="E29" s="127">
        <v>152</v>
      </c>
      <c r="F29" s="127"/>
      <c r="G29" s="127">
        <v>9</v>
      </c>
      <c r="H29" s="127"/>
      <c r="I29" s="127"/>
      <c r="J29" s="127">
        <v>670</v>
      </c>
      <c r="K29" s="127">
        <v>386</v>
      </c>
      <c r="L29" s="127"/>
      <c r="M29" s="127"/>
      <c r="N29" s="127">
        <v>5</v>
      </c>
      <c r="O29" s="127">
        <v>5</v>
      </c>
      <c r="P29" s="127">
        <v>24</v>
      </c>
      <c r="Q29" s="127"/>
      <c r="R29" s="127"/>
      <c r="S29" s="127">
        <v>417</v>
      </c>
      <c r="T29" s="127">
        <v>1879</v>
      </c>
    </row>
    <row r="30" spans="2:20" x14ac:dyDescent="0.25">
      <c r="B30" s="127">
        <v>2022</v>
      </c>
      <c r="C30" s="127">
        <v>9</v>
      </c>
      <c r="D30" s="127">
        <v>234</v>
      </c>
      <c r="E30" s="127">
        <v>168</v>
      </c>
      <c r="F30" s="127"/>
      <c r="G30" s="127">
        <v>9</v>
      </c>
      <c r="H30" s="127"/>
      <c r="I30" s="127"/>
      <c r="J30" s="127">
        <v>669</v>
      </c>
      <c r="K30" s="127">
        <v>370</v>
      </c>
      <c r="L30" s="127"/>
      <c r="M30" s="127"/>
      <c r="N30" s="127">
        <v>5</v>
      </c>
      <c r="O30" s="127">
        <v>6</v>
      </c>
      <c r="P30" s="127">
        <v>26</v>
      </c>
      <c r="Q30" s="127"/>
      <c r="R30" s="127"/>
      <c r="S30" s="127">
        <v>321</v>
      </c>
      <c r="T30" s="127">
        <v>1808</v>
      </c>
    </row>
    <row r="31" spans="2:20" x14ac:dyDescent="0.25">
      <c r="B31" s="127">
        <v>2022</v>
      </c>
      <c r="C31" s="127">
        <v>10</v>
      </c>
      <c r="D31" s="127">
        <v>294</v>
      </c>
      <c r="E31" s="127">
        <v>185</v>
      </c>
      <c r="F31" s="127"/>
      <c r="G31" s="127">
        <v>9</v>
      </c>
      <c r="H31" s="127"/>
      <c r="I31" s="127"/>
      <c r="J31" s="127">
        <v>558</v>
      </c>
      <c r="K31" s="127">
        <v>344</v>
      </c>
      <c r="L31" s="127"/>
      <c r="M31" s="127"/>
      <c r="N31" s="127">
        <v>5</v>
      </c>
      <c r="O31" s="127">
        <v>7</v>
      </c>
      <c r="P31" s="127">
        <v>28</v>
      </c>
      <c r="Q31" s="127"/>
      <c r="R31" s="127"/>
      <c r="S31" s="127">
        <v>280</v>
      </c>
      <c r="T31" s="127">
        <v>1710</v>
      </c>
    </row>
    <row r="32" spans="2:20" x14ac:dyDescent="0.25">
      <c r="B32" s="127">
        <v>2022</v>
      </c>
      <c r="C32" s="127">
        <v>11</v>
      </c>
      <c r="D32" s="127">
        <v>631</v>
      </c>
      <c r="E32" s="127">
        <v>266</v>
      </c>
      <c r="F32" s="127"/>
      <c r="G32" s="127">
        <v>9</v>
      </c>
      <c r="H32" s="127"/>
      <c r="I32" s="127"/>
      <c r="J32" s="127">
        <v>534</v>
      </c>
      <c r="K32" s="127">
        <v>301</v>
      </c>
      <c r="L32" s="127"/>
      <c r="M32" s="127"/>
      <c r="N32" s="127">
        <v>5</v>
      </c>
      <c r="O32" s="127">
        <v>12</v>
      </c>
      <c r="P32" s="127">
        <v>46</v>
      </c>
      <c r="Q32" s="127"/>
      <c r="R32" s="127"/>
      <c r="S32" s="127">
        <v>179</v>
      </c>
      <c r="T32" s="127">
        <v>1983</v>
      </c>
    </row>
    <row r="33" spans="2:20" x14ac:dyDescent="0.25">
      <c r="B33" s="127">
        <v>2022</v>
      </c>
      <c r="C33" s="127">
        <v>12</v>
      </c>
      <c r="D33" s="127">
        <v>980</v>
      </c>
      <c r="E33" s="127">
        <v>338</v>
      </c>
      <c r="F33" s="127"/>
      <c r="G33" s="127">
        <v>9</v>
      </c>
      <c r="H33" s="127"/>
      <c r="I33" s="127"/>
      <c r="J33" s="127">
        <v>546</v>
      </c>
      <c r="K33" s="127">
        <v>433</v>
      </c>
      <c r="L33" s="127"/>
      <c r="M33" s="127"/>
      <c r="N33" s="127">
        <v>5</v>
      </c>
      <c r="O33" s="127">
        <v>17</v>
      </c>
      <c r="P33" s="127">
        <v>74</v>
      </c>
      <c r="Q33" s="127"/>
      <c r="R33" s="127"/>
      <c r="S33" s="127">
        <v>255</v>
      </c>
      <c r="T33" s="127">
        <v>2657</v>
      </c>
    </row>
    <row r="34" spans="2:20" x14ac:dyDescent="0.25">
      <c r="B34" s="127">
        <v>2023</v>
      </c>
      <c r="C34" s="127">
        <v>1</v>
      </c>
      <c r="D34" s="127">
        <v>1049</v>
      </c>
      <c r="E34" s="127">
        <v>358</v>
      </c>
      <c r="F34" s="127"/>
      <c r="G34" s="127">
        <v>9</v>
      </c>
      <c r="H34" s="127"/>
      <c r="I34" s="127"/>
      <c r="J34" s="127">
        <v>537</v>
      </c>
      <c r="K34" s="127">
        <v>391</v>
      </c>
      <c r="L34" s="127"/>
      <c r="M34" s="127"/>
      <c r="N34" s="127">
        <v>5</v>
      </c>
      <c r="O34" s="127">
        <v>17</v>
      </c>
      <c r="P34" s="127">
        <v>69</v>
      </c>
      <c r="Q34" s="127"/>
      <c r="R34" s="127"/>
      <c r="S34" s="127">
        <v>199</v>
      </c>
      <c r="T34" s="127">
        <v>2634</v>
      </c>
    </row>
    <row r="35" spans="2:20" x14ac:dyDescent="0.25">
      <c r="B35" s="127">
        <v>2023</v>
      </c>
      <c r="C35" s="127">
        <v>2</v>
      </c>
      <c r="D35" s="127">
        <v>947</v>
      </c>
      <c r="E35" s="127">
        <v>355</v>
      </c>
      <c r="F35" s="127"/>
      <c r="G35" s="127">
        <v>10</v>
      </c>
      <c r="H35" s="127"/>
      <c r="I35" s="127"/>
      <c r="J35" s="127">
        <v>528</v>
      </c>
      <c r="K35" s="127">
        <v>321</v>
      </c>
      <c r="L35" s="127"/>
      <c r="M35" s="127"/>
      <c r="N35" s="127">
        <v>6</v>
      </c>
      <c r="O35" s="127">
        <v>15</v>
      </c>
      <c r="P35" s="127">
        <v>58</v>
      </c>
      <c r="Q35" s="127"/>
      <c r="R35" s="127"/>
      <c r="S35" s="127">
        <v>182</v>
      </c>
      <c r="T35" s="127">
        <v>2422</v>
      </c>
    </row>
    <row r="36" spans="2:20" x14ac:dyDescent="0.25">
      <c r="B36" s="127">
        <v>2023</v>
      </c>
      <c r="C36" s="127">
        <v>3</v>
      </c>
      <c r="D36" s="127">
        <v>619</v>
      </c>
      <c r="E36" s="127">
        <v>258</v>
      </c>
      <c r="F36" s="127"/>
      <c r="G36" s="127">
        <v>9</v>
      </c>
      <c r="H36" s="127"/>
      <c r="I36" s="127"/>
      <c r="J36" s="127">
        <v>509</v>
      </c>
      <c r="K36" s="127">
        <v>247</v>
      </c>
      <c r="L36" s="127"/>
      <c r="M36" s="127"/>
      <c r="N36" s="127">
        <v>5</v>
      </c>
      <c r="O36" s="127">
        <v>12</v>
      </c>
      <c r="P36" s="127">
        <v>45</v>
      </c>
      <c r="Q36" s="127"/>
      <c r="R36" s="127"/>
      <c r="S36" s="127">
        <v>117</v>
      </c>
      <c r="T36" s="127">
        <v>1821</v>
      </c>
    </row>
    <row r="37" spans="2:20" x14ac:dyDescent="0.25">
      <c r="B37" s="127">
        <v>2023</v>
      </c>
      <c r="C37" s="127">
        <v>4</v>
      </c>
      <c r="D37" s="127">
        <v>477</v>
      </c>
      <c r="E37" s="127">
        <v>227</v>
      </c>
      <c r="F37" s="127"/>
      <c r="G37" s="127">
        <v>9</v>
      </c>
      <c r="H37" s="127"/>
      <c r="I37" s="127"/>
      <c r="J37" s="127">
        <v>506</v>
      </c>
      <c r="K37" s="127">
        <v>186</v>
      </c>
      <c r="L37" s="127"/>
      <c r="M37" s="127"/>
      <c r="N37" s="127">
        <v>6</v>
      </c>
      <c r="O37" s="127">
        <v>9</v>
      </c>
      <c r="P37" s="127">
        <v>34</v>
      </c>
      <c r="Q37" s="127"/>
      <c r="R37" s="127"/>
      <c r="S37" s="127">
        <v>181</v>
      </c>
      <c r="T37" s="127">
        <v>1635</v>
      </c>
    </row>
    <row r="38" spans="2:20" x14ac:dyDescent="0.25">
      <c r="B38" s="127">
        <v>2023</v>
      </c>
      <c r="C38" s="127">
        <v>5</v>
      </c>
      <c r="D38" s="127">
        <v>320</v>
      </c>
      <c r="E38" s="127">
        <v>183</v>
      </c>
      <c r="F38" s="127"/>
      <c r="G38" s="127">
        <v>9</v>
      </c>
      <c r="H38" s="127"/>
      <c r="I38" s="127"/>
      <c r="J38" s="127">
        <v>509</v>
      </c>
      <c r="K38" s="127">
        <v>195</v>
      </c>
      <c r="L38" s="127"/>
      <c r="M38" s="127"/>
      <c r="N38" s="127">
        <v>5</v>
      </c>
      <c r="O38" s="127">
        <v>7</v>
      </c>
      <c r="P38" s="127">
        <v>26</v>
      </c>
      <c r="Q38" s="127"/>
      <c r="R38" s="127"/>
      <c r="S38" s="127">
        <v>195</v>
      </c>
      <c r="T38" s="127">
        <v>1449</v>
      </c>
    </row>
    <row r="39" spans="2:20" x14ac:dyDescent="0.25">
      <c r="B39" s="127">
        <v>2023</v>
      </c>
      <c r="C39" s="127">
        <v>6</v>
      </c>
      <c r="D39" s="127">
        <v>253</v>
      </c>
      <c r="E39" s="127">
        <v>163</v>
      </c>
      <c r="F39" s="127"/>
      <c r="G39" s="127">
        <v>9</v>
      </c>
      <c r="H39" s="127"/>
      <c r="I39" s="127"/>
      <c r="J39" s="127">
        <v>511</v>
      </c>
      <c r="K39" s="127">
        <v>294</v>
      </c>
      <c r="L39" s="127"/>
      <c r="M39" s="127"/>
      <c r="N39" s="127">
        <v>6</v>
      </c>
      <c r="O39" s="127">
        <v>6</v>
      </c>
      <c r="P39" s="127">
        <v>25</v>
      </c>
      <c r="Q39" s="127"/>
      <c r="R39" s="127"/>
      <c r="S39" s="127">
        <v>267</v>
      </c>
      <c r="T39" s="127">
        <v>1534</v>
      </c>
    </row>
    <row r="40" spans="2:20" x14ac:dyDescent="0.25">
      <c r="B40" s="127">
        <v>2023</v>
      </c>
      <c r="C40" s="127">
        <v>7</v>
      </c>
      <c r="D40" s="127">
        <v>210</v>
      </c>
      <c r="E40" s="127">
        <v>147</v>
      </c>
      <c r="F40" s="127"/>
      <c r="G40" s="127">
        <v>9</v>
      </c>
      <c r="H40" s="127"/>
      <c r="I40" s="127"/>
      <c r="J40" s="127">
        <v>577</v>
      </c>
      <c r="K40" s="127">
        <v>341</v>
      </c>
      <c r="L40" s="127"/>
      <c r="M40" s="127"/>
      <c r="N40" s="127">
        <v>5</v>
      </c>
      <c r="O40" s="127">
        <v>5</v>
      </c>
      <c r="P40" s="127">
        <v>18</v>
      </c>
      <c r="Q40" s="127"/>
      <c r="R40" s="127"/>
      <c r="S40" s="127">
        <v>376</v>
      </c>
      <c r="T40" s="127">
        <v>1688</v>
      </c>
    </row>
    <row r="41" spans="2:20" x14ac:dyDescent="0.25">
      <c r="B41" s="127">
        <v>2023</v>
      </c>
      <c r="C41" s="127">
        <v>8</v>
      </c>
      <c r="D41" s="127">
        <v>207</v>
      </c>
      <c r="E41" s="127">
        <v>151</v>
      </c>
      <c r="F41" s="127"/>
      <c r="G41" s="127">
        <v>9</v>
      </c>
      <c r="H41" s="127"/>
      <c r="I41" s="127"/>
      <c r="J41" s="127">
        <v>669</v>
      </c>
      <c r="K41" s="127">
        <v>376</v>
      </c>
      <c r="L41" s="127"/>
      <c r="M41" s="127"/>
      <c r="N41" s="127">
        <v>5</v>
      </c>
      <c r="O41" s="127">
        <v>5</v>
      </c>
      <c r="P41" s="127">
        <v>24</v>
      </c>
      <c r="Q41" s="127"/>
      <c r="R41" s="127"/>
      <c r="S41" s="127">
        <v>416</v>
      </c>
      <c r="T41" s="127">
        <v>1862</v>
      </c>
    </row>
    <row r="42" spans="2:20" x14ac:dyDescent="0.25">
      <c r="B42" s="127">
        <v>2023</v>
      </c>
      <c r="C42" s="127">
        <v>9</v>
      </c>
      <c r="D42" s="127">
        <v>229</v>
      </c>
      <c r="E42" s="127">
        <v>167</v>
      </c>
      <c r="F42" s="127"/>
      <c r="G42" s="127">
        <v>10</v>
      </c>
      <c r="H42" s="127"/>
      <c r="I42" s="127"/>
      <c r="J42" s="127">
        <v>671</v>
      </c>
      <c r="K42" s="127">
        <v>367</v>
      </c>
      <c r="L42" s="127"/>
      <c r="M42" s="127"/>
      <c r="N42" s="127">
        <v>6</v>
      </c>
      <c r="O42" s="127">
        <v>5</v>
      </c>
      <c r="P42" s="127">
        <v>26</v>
      </c>
      <c r="Q42" s="127"/>
      <c r="R42" s="127"/>
      <c r="S42" s="127">
        <v>320</v>
      </c>
      <c r="T42" s="127">
        <v>1801</v>
      </c>
    </row>
    <row r="43" spans="2:20" x14ac:dyDescent="0.25">
      <c r="B43" s="127">
        <v>2023</v>
      </c>
      <c r="C43" s="127">
        <v>10</v>
      </c>
      <c r="D43" s="127">
        <v>288</v>
      </c>
      <c r="E43" s="127">
        <v>184</v>
      </c>
      <c r="F43" s="127"/>
      <c r="G43" s="127">
        <v>9</v>
      </c>
      <c r="H43" s="127"/>
      <c r="I43" s="127"/>
      <c r="J43" s="127">
        <v>561</v>
      </c>
      <c r="K43" s="127">
        <v>343</v>
      </c>
      <c r="L43" s="127"/>
      <c r="M43" s="127"/>
      <c r="N43" s="127">
        <v>6</v>
      </c>
      <c r="O43" s="127">
        <v>7</v>
      </c>
      <c r="P43" s="127">
        <v>28</v>
      </c>
      <c r="Q43" s="127"/>
      <c r="R43" s="127"/>
      <c r="S43" s="127">
        <v>279</v>
      </c>
      <c r="T43" s="127">
        <v>1705</v>
      </c>
    </row>
    <row r="44" spans="2:20" x14ac:dyDescent="0.25">
      <c r="B44" s="127">
        <v>2023</v>
      </c>
      <c r="C44" s="127">
        <v>11</v>
      </c>
      <c r="D44" s="127">
        <v>622</v>
      </c>
      <c r="E44" s="127">
        <v>264</v>
      </c>
      <c r="F44" s="127"/>
      <c r="G44" s="127">
        <v>10</v>
      </c>
      <c r="H44" s="127"/>
      <c r="I44" s="127"/>
      <c r="J44" s="127">
        <v>538</v>
      </c>
      <c r="K44" s="127">
        <v>301</v>
      </c>
      <c r="L44" s="127"/>
      <c r="M44" s="127"/>
      <c r="N44" s="127">
        <v>6</v>
      </c>
      <c r="O44" s="127">
        <v>12</v>
      </c>
      <c r="P44" s="127">
        <v>46</v>
      </c>
      <c r="Q44" s="127"/>
      <c r="R44" s="127"/>
      <c r="S44" s="127">
        <v>179</v>
      </c>
      <c r="T44" s="127">
        <v>1978</v>
      </c>
    </row>
    <row r="45" spans="2:20" x14ac:dyDescent="0.25">
      <c r="B45" s="127">
        <v>2023</v>
      </c>
      <c r="C45" s="127">
        <v>12</v>
      </c>
      <c r="D45" s="127">
        <v>968</v>
      </c>
      <c r="E45" s="127">
        <v>336</v>
      </c>
      <c r="F45" s="127"/>
      <c r="G45" s="127">
        <v>9</v>
      </c>
      <c r="H45" s="127"/>
      <c r="I45" s="127"/>
      <c r="J45" s="127">
        <v>550</v>
      </c>
      <c r="K45" s="127">
        <v>428</v>
      </c>
      <c r="L45" s="127"/>
      <c r="M45" s="127"/>
      <c r="N45" s="127">
        <v>6</v>
      </c>
      <c r="O45" s="127">
        <v>16</v>
      </c>
      <c r="P45" s="127">
        <v>74</v>
      </c>
      <c r="Q45" s="127"/>
      <c r="R45" s="127"/>
      <c r="S45" s="127">
        <v>255</v>
      </c>
      <c r="T45" s="127">
        <v>2642</v>
      </c>
    </row>
    <row r="46" spans="2:20" x14ac:dyDescent="0.25">
      <c r="B46" s="127">
        <v>2024</v>
      </c>
      <c r="C46" s="127">
        <v>1</v>
      </c>
      <c r="D46" s="127">
        <v>1034</v>
      </c>
      <c r="E46" s="127">
        <v>355</v>
      </c>
      <c r="F46" s="127"/>
      <c r="G46" s="127">
        <v>9</v>
      </c>
      <c r="H46" s="127"/>
      <c r="I46" s="127"/>
      <c r="J46" s="127">
        <v>541</v>
      </c>
      <c r="K46" s="127">
        <v>391</v>
      </c>
      <c r="L46" s="127"/>
      <c r="M46" s="127"/>
      <c r="N46" s="127">
        <v>6</v>
      </c>
      <c r="O46" s="127">
        <v>17</v>
      </c>
      <c r="P46" s="127">
        <v>69</v>
      </c>
      <c r="Q46" s="127"/>
      <c r="R46" s="127"/>
      <c r="S46" s="127">
        <v>199</v>
      </c>
      <c r="T46" s="127">
        <v>2621</v>
      </c>
    </row>
    <row r="47" spans="2:20" x14ac:dyDescent="0.25">
      <c r="B47" s="127">
        <v>2024</v>
      </c>
      <c r="C47" s="127">
        <v>2</v>
      </c>
      <c r="D47" s="127">
        <v>900</v>
      </c>
      <c r="E47" s="127">
        <v>341</v>
      </c>
      <c r="F47" s="127"/>
      <c r="G47" s="127">
        <v>10</v>
      </c>
      <c r="H47" s="127"/>
      <c r="I47" s="127"/>
      <c r="J47" s="127">
        <v>514</v>
      </c>
      <c r="K47" s="127">
        <v>320</v>
      </c>
      <c r="L47" s="127"/>
      <c r="M47" s="127"/>
      <c r="N47" s="127">
        <v>6</v>
      </c>
      <c r="O47" s="127">
        <v>15</v>
      </c>
      <c r="P47" s="127">
        <v>57</v>
      </c>
      <c r="Q47" s="127"/>
      <c r="R47" s="127"/>
      <c r="S47" s="127">
        <v>182</v>
      </c>
      <c r="T47" s="127">
        <v>2345</v>
      </c>
    </row>
    <row r="48" spans="2:20" x14ac:dyDescent="0.25">
      <c r="B48" s="127">
        <v>2024</v>
      </c>
      <c r="C48" s="127">
        <v>3</v>
      </c>
      <c r="D48" s="127">
        <v>608</v>
      </c>
      <c r="E48" s="127">
        <v>257</v>
      </c>
      <c r="F48" s="127"/>
      <c r="G48" s="127">
        <v>10</v>
      </c>
      <c r="H48" s="127"/>
      <c r="I48" s="127"/>
      <c r="J48" s="127">
        <v>512</v>
      </c>
      <c r="K48" s="127">
        <v>246</v>
      </c>
      <c r="L48" s="127"/>
      <c r="M48" s="127"/>
      <c r="N48" s="127">
        <v>6</v>
      </c>
      <c r="O48" s="127">
        <v>12</v>
      </c>
      <c r="P48" s="127">
        <v>45</v>
      </c>
      <c r="Q48" s="127"/>
      <c r="R48" s="127"/>
      <c r="S48" s="127">
        <v>117</v>
      </c>
      <c r="T48" s="127">
        <v>1813</v>
      </c>
    </row>
    <row r="49" spans="2:20" x14ac:dyDescent="0.25">
      <c r="B49" s="127">
        <v>2024</v>
      </c>
      <c r="C49" s="127">
        <v>4</v>
      </c>
      <c r="D49" s="127">
        <v>466</v>
      </c>
      <c r="E49" s="127">
        <v>226</v>
      </c>
      <c r="F49" s="127"/>
      <c r="G49" s="127">
        <v>10</v>
      </c>
      <c r="H49" s="127"/>
      <c r="I49" s="127"/>
      <c r="J49" s="127">
        <v>508</v>
      </c>
      <c r="K49" s="127">
        <v>185</v>
      </c>
      <c r="L49" s="127"/>
      <c r="M49" s="127"/>
      <c r="N49" s="127">
        <v>6</v>
      </c>
      <c r="O49" s="127">
        <v>9</v>
      </c>
      <c r="P49" s="127">
        <v>34</v>
      </c>
      <c r="Q49" s="127"/>
      <c r="R49" s="127"/>
      <c r="S49" s="127">
        <v>181</v>
      </c>
      <c r="T49" s="127">
        <v>1625</v>
      </c>
    </row>
    <row r="50" spans="2:20" x14ac:dyDescent="0.25">
      <c r="B50" s="127">
        <v>2024</v>
      </c>
      <c r="C50" s="127">
        <v>5</v>
      </c>
      <c r="D50" s="127">
        <v>311</v>
      </c>
      <c r="E50" s="127">
        <v>182</v>
      </c>
      <c r="F50" s="127"/>
      <c r="G50" s="127">
        <v>10</v>
      </c>
      <c r="H50" s="127"/>
      <c r="I50" s="127"/>
      <c r="J50" s="127">
        <v>511</v>
      </c>
      <c r="K50" s="127">
        <v>194</v>
      </c>
      <c r="L50" s="127"/>
      <c r="M50" s="127"/>
      <c r="N50" s="127">
        <v>6</v>
      </c>
      <c r="O50" s="127">
        <v>7</v>
      </c>
      <c r="P50" s="127">
        <v>26</v>
      </c>
      <c r="Q50" s="127"/>
      <c r="R50" s="127"/>
      <c r="S50" s="127">
        <v>195</v>
      </c>
      <c r="T50" s="127">
        <v>1442</v>
      </c>
    </row>
    <row r="51" spans="2:20" x14ac:dyDescent="0.25">
      <c r="B51" s="127">
        <v>2024</v>
      </c>
      <c r="C51" s="127">
        <v>6</v>
      </c>
      <c r="D51" s="127">
        <v>245</v>
      </c>
      <c r="E51" s="127">
        <v>162</v>
      </c>
      <c r="F51" s="127"/>
      <c r="G51" s="127">
        <v>10</v>
      </c>
      <c r="H51" s="127"/>
      <c r="I51" s="127"/>
      <c r="J51" s="127">
        <v>512</v>
      </c>
      <c r="K51" s="127">
        <v>276</v>
      </c>
      <c r="L51" s="127"/>
      <c r="M51" s="127"/>
      <c r="N51" s="127">
        <v>6</v>
      </c>
      <c r="O51" s="127">
        <v>6</v>
      </c>
      <c r="P51" s="127">
        <v>24</v>
      </c>
      <c r="Q51" s="127"/>
      <c r="R51" s="127"/>
      <c r="S51" s="127">
        <v>267</v>
      </c>
      <c r="T51" s="127">
        <v>1508</v>
      </c>
    </row>
    <row r="52" spans="2:20" x14ac:dyDescent="0.25">
      <c r="B52" s="127">
        <v>2024</v>
      </c>
      <c r="C52" s="127">
        <v>7</v>
      </c>
      <c r="D52" s="127">
        <v>202</v>
      </c>
      <c r="E52" s="127">
        <v>146</v>
      </c>
      <c r="F52" s="127"/>
      <c r="G52" s="127">
        <v>10</v>
      </c>
      <c r="H52" s="127"/>
      <c r="I52" s="127"/>
      <c r="J52" s="127">
        <v>577</v>
      </c>
      <c r="K52" s="127">
        <v>340</v>
      </c>
      <c r="L52" s="127"/>
      <c r="M52" s="127"/>
      <c r="N52" s="127">
        <v>6</v>
      </c>
      <c r="O52" s="127">
        <v>5</v>
      </c>
      <c r="P52" s="127">
        <v>18</v>
      </c>
      <c r="Q52" s="127"/>
      <c r="R52" s="127"/>
      <c r="S52" s="127">
        <v>376</v>
      </c>
      <c r="T52" s="127">
        <v>1680</v>
      </c>
    </row>
    <row r="53" spans="2:20" x14ac:dyDescent="0.25">
      <c r="B53" s="127">
        <v>2024</v>
      </c>
      <c r="C53" s="127">
        <v>8</v>
      </c>
      <c r="D53" s="127">
        <v>199</v>
      </c>
      <c r="E53" s="127">
        <v>150</v>
      </c>
      <c r="F53" s="127"/>
      <c r="G53" s="127">
        <v>10</v>
      </c>
      <c r="H53" s="127"/>
      <c r="I53" s="127"/>
      <c r="J53" s="127">
        <v>669</v>
      </c>
      <c r="K53" s="127">
        <v>372</v>
      </c>
      <c r="L53" s="127"/>
      <c r="M53" s="127"/>
      <c r="N53" s="127">
        <v>6</v>
      </c>
      <c r="O53" s="127">
        <v>5</v>
      </c>
      <c r="P53" s="127">
        <v>24</v>
      </c>
      <c r="Q53" s="127"/>
      <c r="R53" s="127"/>
      <c r="S53" s="127">
        <v>416</v>
      </c>
      <c r="T53" s="127">
        <v>1851</v>
      </c>
    </row>
    <row r="54" spans="2:20" x14ac:dyDescent="0.25">
      <c r="B54" s="127">
        <v>2024</v>
      </c>
      <c r="C54" s="127">
        <v>9</v>
      </c>
      <c r="D54" s="127">
        <v>221</v>
      </c>
      <c r="E54" s="127">
        <v>166</v>
      </c>
      <c r="F54" s="127"/>
      <c r="G54" s="127">
        <v>10</v>
      </c>
      <c r="H54" s="127"/>
      <c r="I54" s="127"/>
      <c r="J54" s="127">
        <v>670</v>
      </c>
      <c r="K54" s="127">
        <v>364</v>
      </c>
      <c r="L54" s="127"/>
      <c r="M54" s="127"/>
      <c r="N54" s="127">
        <v>6</v>
      </c>
      <c r="O54" s="127">
        <v>5</v>
      </c>
      <c r="P54" s="127">
        <v>26</v>
      </c>
      <c r="Q54" s="127"/>
      <c r="R54" s="127"/>
      <c r="S54" s="127">
        <v>320</v>
      </c>
      <c r="T54" s="127">
        <v>1788</v>
      </c>
    </row>
    <row r="55" spans="2:20" x14ac:dyDescent="0.25">
      <c r="B55" s="127">
        <v>2024</v>
      </c>
      <c r="C55" s="127">
        <v>10</v>
      </c>
      <c r="D55" s="127">
        <v>279</v>
      </c>
      <c r="E55" s="127">
        <v>183</v>
      </c>
      <c r="F55" s="127"/>
      <c r="G55" s="127">
        <v>10</v>
      </c>
      <c r="H55" s="127"/>
      <c r="I55" s="127"/>
      <c r="J55" s="127">
        <v>560</v>
      </c>
      <c r="K55" s="127">
        <v>342</v>
      </c>
      <c r="L55" s="127"/>
      <c r="M55" s="127"/>
      <c r="N55" s="127">
        <v>6</v>
      </c>
      <c r="O55" s="127">
        <v>7</v>
      </c>
      <c r="P55" s="127">
        <v>28</v>
      </c>
      <c r="Q55" s="127"/>
      <c r="R55" s="127"/>
      <c r="S55" s="127">
        <v>279</v>
      </c>
      <c r="T55" s="127">
        <v>1694</v>
      </c>
    </row>
    <row r="56" spans="2:20" x14ac:dyDescent="0.25">
      <c r="B56" s="127">
        <v>2024</v>
      </c>
      <c r="C56" s="127">
        <v>11</v>
      </c>
      <c r="D56" s="127">
        <v>610</v>
      </c>
      <c r="E56" s="127">
        <v>262</v>
      </c>
      <c r="F56" s="127"/>
      <c r="G56" s="127">
        <v>10</v>
      </c>
      <c r="H56" s="127"/>
      <c r="I56" s="127"/>
      <c r="J56" s="127">
        <v>536</v>
      </c>
      <c r="K56" s="127">
        <v>322</v>
      </c>
      <c r="L56" s="127"/>
      <c r="M56" s="127"/>
      <c r="N56" s="127">
        <v>6</v>
      </c>
      <c r="O56" s="127">
        <v>12</v>
      </c>
      <c r="P56" s="127">
        <v>46</v>
      </c>
      <c r="Q56" s="127"/>
      <c r="R56" s="127"/>
      <c r="S56" s="127">
        <v>179</v>
      </c>
      <c r="T56" s="127">
        <v>1983</v>
      </c>
    </row>
    <row r="57" spans="2:20" x14ac:dyDescent="0.25">
      <c r="B57" s="127">
        <v>2024</v>
      </c>
      <c r="C57" s="127">
        <v>12</v>
      </c>
      <c r="D57" s="127">
        <v>953</v>
      </c>
      <c r="E57" s="127">
        <v>334</v>
      </c>
      <c r="F57" s="127"/>
      <c r="G57" s="127">
        <v>10</v>
      </c>
      <c r="H57" s="127"/>
      <c r="I57" s="127"/>
      <c r="J57" s="127">
        <v>548</v>
      </c>
      <c r="K57" s="127">
        <v>429</v>
      </c>
      <c r="L57" s="127"/>
      <c r="M57" s="127"/>
      <c r="N57" s="127">
        <v>6</v>
      </c>
      <c r="O57" s="127">
        <v>16</v>
      </c>
      <c r="P57" s="127">
        <v>74</v>
      </c>
      <c r="Q57" s="127"/>
      <c r="R57" s="127"/>
      <c r="S57" s="127">
        <v>255</v>
      </c>
      <c r="T57" s="127">
        <v>2625</v>
      </c>
    </row>
    <row r="58" spans="2:20" x14ac:dyDescent="0.25">
      <c r="B58" s="127">
        <v>2025</v>
      </c>
      <c r="C58" s="127">
        <v>1</v>
      </c>
      <c r="D58" s="127">
        <v>1019</v>
      </c>
      <c r="E58" s="127">
        <v>353</v>
      </c>
      <c r="F58" s="127"/>
      <c r="G58" s="127">
        <v>10</v>
      </c>
      <c r="H58" s="127"/>
      <c r="I58" s="127"/>
      <c r="J58" s="127">
        <v>539</v>
      </c>
      <c r="K58" s="127">
        <v>390</v>
      </c>
      <c r="L58" s="127"/>
      <c r="M58" s="127"/>
      <c r="N58" s="127">
        <v>6</v>
      </c>
      <c r="O58" s="127">
        <v>17</v>
      </c>
      <c r="P58" s="127">
        <v>68</v>
      </c>
      <c r="Q58" s="127"/>
      <c r="R58" s="127"/>
      <c r="S58" s="127">
        <v>199</v>
      </c>
      <c r="T58" s="127">
        <v>2601</v>
      </c>
    </row>
    <row r="59" spans="2:20" x14ac:dyDescent="0.25">
      <c r="B59" s="127">
        <v>2025</v>
      </c>
      <c r="C59" s="127">
        <v>2</v>
      </c>
      <c r="D59" s="127">
        <v>918</v>
      </c>
      <c r="E59" s="127">
        <v>352</v>
      </c>
      <c r="F59" s="127"/>
      <c r="G59" s="127">
        <v>11</v>
      </c>
      <c r="H59" s="127"/>
      <c r="I59" s="127"/>
      <c r="J59" s="127">
        <v>530</v>
      </c>
      <c r="K59" s="127">
        <v>320</v>
      </c>
      <c r="L59" s="127"/>
      <c r="M59" s="127"/>
      <c r="N59" s="127">
        <v>7</v>
      </c>
      <c r="O59" s="127">
        <v>15</v>
      </c>
      <c r="P59" s="127">
        <v>58</v>
      </c>
      <c r="Q59" s="127"/>
      <c r="R59" s="127"/>
      <c r="S59" s="127">
        <v>182</v>
      </c>
      <c r="T59" s="127">
        <v>2393</v>
      </c>
    </row>
    <row r="60" spans="2:20" x14ac:dyDescent="0.25">
      <c r="B60" s="127">
        <v>2025</v>
      </c>
      <c r="C60" s="127">
        <v>3</v>
      </c>
      <c r="D60" s="127">
        <v>596</v>
      </c>
      <c r="E60" s="127">
        <v>256</v>
      </c>
      <c r="F60" s="127"/>
      <c r="G60" s="127">
        <v>10</v>
      </c>
      <c r="H60" s="127"/>
      <c r="I60" s="127"/>
      <c r="J60" s="127">
        <v>510</v>
      </c>
      <c r="K60" s="127">
        <v>246</v>
      </c>
      <c r="L60" s="127"/>
      <c r="M60" s="127"/>
      <c r="N60" s="127">
        <v>6</v>
      </c>
      <c r="O60" s="127">
        <v>12</v>
      </c>
      <c r="P60" s="127">
        <v>45</v>
      </c>
      <c r="Q60" s="127"/>
      <c r="R60" s="127"/>
      <c r="S60" s="127">
        <v>117</v>
      </c>
      <c r="T60" s="127">
        <v>1798</v>
      </c>
    </row>
    <row r="61" spans="2:20" x14ac:dyDescent="0.25">
      <c r="B61" s="127">
        <v>2025</v>
      </c>
      <c r="C61" s="127">
        <v>4</v>
      </c>
      <c r="D61" s="127">
        <v>457</v>
      </c>
      <c r="E61" s="127">
        <v>225</v>
      </c>
      <c r="F61" s="127"/>
      <c r="G61" s="127">
        <v>10</v>
      </c>
      <c r="H61" s="127"/>
      <c r="I61" s="127"/>
      <c r="J61" s="127">
        <v>506</v>
      </c>
      <c r="K61" s="127">
        <v>185</v>
      </c>
      <c r="L61" s="127"/>
      <c r="M61" s="127"/>
      <c r="N61" s="127">
        <v>6</v>
      </c>
      <c r="O61" s="127">
        <v>9</v>
      </c>
      <c r="P61" s="127">
        <v>34</v>
      </c>
      <c r="Q61" s="127"/>
      <c r="R61" s="127"/>
      <c r="S61" s="127">
        <v>181</v>
      </c>
      <c r="T61" s="127">
        <v>1613</v>
      </c>
    </row>
    <row r="62" spans="2:20" x14ac:dyDescent="0.25">
      <c r="B62" s="127">
        <v>2025</v>
      </c>
      <c r="C62" s="127">
        <v>5</v>
      </c>
      <c r="D62" s="127">
        <v>304</v>
      </c>
      <c r="E62" s="127">
        <v>181</v>
      </c>
      <c r="F62" s="127"/>
      <c r="G62" s="127">
        <v>10</v>
      </c>
      <c r="H62" s="127"/>
      <c r="I62" s="127"/>
      <c r="J62" s="127">
        <v>508</v>
      </c>
      <c r="K62" s="127">
        <v>194</v>
      </c>
      <c r="L62" s="127"/>
      <c r="M62" s="127"/>
      <c r="N62" s="127">
        <v>6</v>
      </c>
      <c r="O62" s="127">
        <v>7</v>
      </c>
      <c r="P62" s="127">
        <v>26</v>
      </c>
      <c r="Q62" s="127"/>
      <c r="R62" s="127"/>
      <c r="S62" s="127">
        <v>195</v>
      </c>
      <c r="T62" s="127">
        <v>1431</v>
      </c>
    </row>
    <row r="63" spans="2:20" x14ac:dyDescent="0.25">
      <c r="B63" s="127">
        <v>2025</v>
      </c>
      <c r="C63" s="127">
        <v>6</v>
      </c>
      <c r="D63" s="127">
        <v>237</v>
      </c>
      <c r="E63" s="127">
        <v>161</v>
      </c>
      <c r="F63" s="127"/>
      <c r="G63" s="127">
        <v>11</v>
      </c>
      <c r="H63" s="127"/>
      <c r="I63" s="127"/>
      <c r="J63" s="127">
        <v>510</v>
      </c>
      <c r="K63" s="127">
        <v>275</v>
      </c>
      <c r="L63" s="127"/>
      <c r="M63" s="127"/>
      <c r="N63" s="127">
        <v>6</v>
      </c>
      <c r="O63" s="127">
        <v>5</v>
      </c>
      <c r="P63" s="127">
        <v>24</v>
      </c>
      <c r="Q63" s="127"/>
      <c r="R63" s="127"/>
      <c r="S63" s="127">
        <v>267</v>
      </c>
      <c r="T63" s="127">
        <v>1496</v>
      </c>
    </row>
    <row r="64" spans="2:20" x14ac:dyDescent="0.25">
      <c r="B64" s="127">
        <v>2025</v>
      </c>
      <c r="C64" s="127">
        <v>7</v>
      </c>
      <c r="D64" s="127">
        <v>195</v>
      </c>
      <c r="E64" s="127">
        <v>145</v>
      </c>
      <c r="F64" s="127"/>
      <c r="G64" s="127">
        <v>10</v>
      </c>
      <c r="H64" s="127"/>
      <c r="I64" s="127"/>
      <c r="J64" s="127">
        <v>575</v>
      </c>
      <c r="K64" s="127">
        <v>337</v>
      </c>
      <c r="L64" s="127"/>
      <c r="M64" s="127"/>
      <c r="N64" s="127">
        <v>6</v>
      </c>
      <c r="O64" s="127">
        <v>5</v>
      </c>
      <c r="P64" s="127">
        <v>18</v>
      </c>
      <c r="Q64" s="127"/>
      <c r="R64" s="127"/>
      <c r="S64" s="127">
        <v>376</v>
      </c>
      <c r="T64" s="127">
        <v>1667</v>
      </c>
    </row>
    <row r="65" spans="2:20" x14ac:dyDescent="0.25">
      <c r="B65" s="127">
        <v>2025</v>
      </c>
      <c r="C65" s="127">
        <v>8</v>
      </c>
      <c r="D65" s="127">
        <v>192</v>
      </c>
      <c r="E65" s="127">
        <v>149</v>
      </c>
      <c r="F65" s="127"/>
      <c r="G65" s="127">
        <v>10</v>
      </c>
      <c r="H65" s="127"/>
      <c r="I65" s="127"/>
      <c r="J65" s="127">
        <v>667</v>
      </c>
      <c r="K65" s="127">
        <v>366</v>
      </c>
      <c r="L65" s="127"/>
      <c r="M65" s="127"/>
      <c r="N65" s="127">
        <v>6</v>
      </c>
      <c r="O65" s="127">
        <v>5</v>
      </c>
      <c r="P65" s="127">
        <v>24</v>
      </c>
      <c r="Q65" s="127"/>
      <c r="R65" s="127"/>
      <c r="S65" s="127">
        <v>416</v>
      </c>
      <c r="T65" s="127">
        <v>1835</v>
      </c>
    </row>
    <row r="66" spans="2:20" x14ac:dyDescent="0.25">
      <c r="B66" s="127">
        <v>2025</v>
      </c>
      <c r="C66" s="127">
        <v>9</v>
      </c>
      <c r="D66" s="127">
        <v>215</v>
      </c>
      <c r="E66" s="127">
        <v>165</v>
      </c>
      <c r="F66" s="127"/>
      <c r="G66" s="127">
        <v>11</v>
      </c>
      <c r="H66" s="127"/>
      <c r="I66" s="127"/>
      <c r="J66" s="127">
        <v>668</v>
      </c>
      <c r="K66" s="127">
        <v>364</v>
      </c>
      <c r="L66" s="127"/>
      <c r="M66" s="127"/>
      <c r="N66" s="127">
        <v>6</v>
      </c>
      <c r="O66" s="127">
        <v>5</v>
      </c>
      <c r="P66" s="127">
        <v>26</v>
      </c>
      <c r="Q66" s="127"/>
      <c r="R66" s="127"/>
      <c r="S66" s="127">
        <v>320</v>
      </c>
      <c r="T66" s="127">
        <v>1780</v>
      </c>
    </row>
    <row r="67" spans="2:20" x14ac:dyDescent="0.25">
      <c r="B67" s="127">
        <v>2025</v>
      </c>
      <c r="C67" s="127">
        <v>10</v>
      </c>
      <c r="D67" s="127">
        <v>272</v>
      </c>
      <c r="E67" s="127">
        <v>181</v>
      </c>
      <c r="F67" s="127"/>
      <c r="G67" s="127">
        <v>10</v>
      </c>
      <c r="H67" s="127"/>
      <c r="I67" s="127"/>
      <c r="J67" s="127">
        <v>558</v>
      </c>
      <c r="K67" s="127">
        <v>341</v>
      </c>
      <c r="L67" s="127"/>
      <c r="M67" s="127"/>
      <c r="N67" s="127">
        <v>6</v>
      </c>
      <c r="O67" s="127">
        <v>7</v>
      </c>
      <c r="P67" s="127">
        <v>27</v>
      </c>
      <c r="Q67" s="127"/>
      <c r="R67" s="127"/>
      <c r="S67" s="127">
        <v>279</v>
      </c>
      <c r="T67" s="127">
        <v>1681</v>
      </c>
    </row>
    <row r="68" spans="2:20" x14ac:dyDescent="0.25">
      <c r="B68" s="127">
        <v>2025</v>
      </c>
      <c r="C68" s="127">
        <v>11</v>
      </c>
      <c r="D68" s="127">
        <v>600</v>
      </c>
      <c r="E68" s="127">
        <v>261</v>
      </c>
      <c r="F68" s="127"/>
      <c r="G68" s="127">
        <v>11</v>
      </c>
      <c r="H68" s="127"/>
      <c r="I68" s="127"/>
      <c r="J68" s="127">
        <v>535</v>
      </c>
      <c r="K68" s="127">
        <v>327</v>
      </c>
      <c r="L68" s="127"/>
      <c r="M68" s="127"/>
      <c r="N68" s="127">
        <v>6</v>
      </c>
      <c r="O68" s="127">
        <v>12</v>
      </c>
      <c r="P68" s="127">
        <v>45</v>
      </c>
      <c r="Q68" s="127"/>
      <c r="R68" s="127"/>
      <c r="S68" s="127">
        <v>179</v>
      </c>
      <c r="T68" s="127">
        <v>1976</v>
      </c>
    </row>
    <row r="69" spans="2:20" x14ac:dyDescent="0.25">
      <c r="B69" s="127">
        <v>2025</v>
      </c>
      <c r="C69" s="127">
        <v>12</v>
      </c>
      <c r="D69" s="127">
        <v>939</v>
      </c>
      <c r="E69" s="127">
        <v>332</v>
      </c>
      <c r="F69" s="127"/>
      <c r="G69" s="127">
        <v>11</v>
      </c>
      <c r="H69" s="127"/>
      <c r="I69" s="127"/>
      <c r="J69" s="127">
        <v>547</v>
      </c>
      <c r="K69" s="127">
        <v>439</v>
      </c>
      <c r="L69" s="127"/>
      <c r="M69" s="127"/>
      <c r="N69" s="127">
        <v>6</v>
      </c>
      <c r="O69" s="127">
        <v>16</v>
      </c>
      <c r="P69" s="127">
        <v>73</v>
      </c>
      <c r="Q69" s="127"/>
      <c r="R69" s="127"/>
      <c r="S69" s="127">
        <v>255</v>
      </c>
      <c r="T69" s="127">
        <v>2618</v>
      </c>
    </row>
    <row r="70" spans="2:20" x14ac:dyDescent="0.25">
      <c r="B70" s="127">
        <v>2026</v>
      </c>
      <c r="C70" s="127">
        <v>1</v>
      </c>
      <c r="D70" s="127">
        <v>1003</v>
      </c>
      <c r="E70" s="127">
        <v>343</v>
      </c>
      <c r="F70" s="127"/>
      <c r="G70" s="127">
        <v>11</v>
      </c>
      <c r="H70" s="127"/>
      <c r="I70" s="127"/>
      <c r="J70" s="127">
        <v>538</v>
      </c>
      <c r="K70" s="127">
        <v>389</v>
      </c>
      <c r="L70" s="127"/>
      <c r="M70" s="127"/>
      <c r="N70" s="127">
        <v>6</v>
      </c>
      <c r="O70" s="127">
        <v>17</v>
      </c>
      <c r="P70" s="127">
        <v>68</v>
      </c>
      <c r="Q70" s="127"/>
      <c r="R70" s="127"/>
      <c r="S70" s="127">
        <v>199</v>
      </c>
      <c r="T70" s="127">
        <v>2574</v>
      </c>
    </row>
    <row r="71" spans="2:20" x14ac:dyDescent="0.25">
      <c r="B71" s="127">
        <v>2026</v>
      </c>
      <c r="C71" s="127">
        <v>2</v>
      </c>
      <c r="D71" s="127">
        <v>903</v>
      </c>
      <c r="E71" s="127">
        <v>345</v>
      </c>
      <c r="F71" s="127"/>
      <c r="G71" s="127">
        <v>12</v>
      </c>
      <c r="H71" s="127"/>
      <c r="I71" s="127"/>
      <c r="J71" s="127">
        <v>528</v>
      </c>
      <c r="K71" s="127">
        <v>319</v>
      </c>
      <c r="L71" s="127"/>
      <c r="M71" s="127"/>
      <c r="N71" s="127">
        <v>7</v>
      </c>
      <c r="O71" s="127">
        <v>15</v>
      </c>
      <c r="P71" s="127">
        <v>58</v>
      </c>
      <c r="Q71" s="127"/>
      <c r="R71" s="127"/>
      <c r="S71" s="127">
        <v>182</v>
      </c>
      <c r="T71" s="127">
        <v>2369</v>
      </c>
    </row>
    <row r="72" spans="2:20" x14ac:dyDescent="0.25">
      <c r="B72" s="127">
        <v>2026</v>
      </c>
      <c r="C72" s="127">
        <v>3</v>
      </c>
      <c r="D72" s="127">
        <v>584</v>
      </c>
      <c r="E72" s="127">
        <v>251</v>
      </c>
      <c r="F72" s="127"/>
      <c r="G72" s="127">
        <v>11</v>
      </c>
      <c r="H72" s="127"/>
      <c r="I72" s="127"/>
      <c r="J72" s="127">
        <v>509</v>
      </c>
      <c r="K72" s="127">
        <v>245</v>
      </c>
      <c r="L72" s="127"/>
      <c r="M72" s="127"/>
      <c r="N72" s="127">
        <v>6</v>
      </c>
      <c r="O72" s="127">
        <v>12</v>
      </c>
      <c r="P72" s="127">
        <v>45</v>
      </c>
      <c r="Q72" s="127"/>
      <c r="R72" s="127"/>
      <c r="S72" s="127">
        <v>117</v>
      </c>
      <c r="T72" s="127">
        <v>1780</v>
      </c>
    </row>
    <row r="73" spans="2:20" x14ac:dyDescent="0.25">
      <c r="B73" s="127">
        <v>2026</v>
      </c>
      <c r="C73" s="127">
        <v>4</v>
      </c>
      <c r="D73" s="127">
        <v>447</v>
      </c>
      <c r="E73" s="127">
        <v>222</v>
      </c>
      <c r="F73" s="127"/>
      <c r="G73" s="127">
        <v>11</v>
      </c>
      <c r="H73" s="127"/>
      <c r="I73" s="127"/>
      <c r="J73" s="127">
        <v>505</v>
      </c>
      <c r="K73" s="127">
        <v>183</v>
      </c>
      <c r="L73" s="127"/>
      <c r="M73" s="127"/>
      <c r="N73" s="127">
        <v>7</v>
      </c>
      <c r="O73" s="127">
        <v>9</v>
      </c>
      <c r="P73" s="127">
        <v>34</v>
      </c>
      <c r="Q73" s="127"/>
      <c r="R73" s="127"/>
      <c r="S73" s="127">
        <v>181</v>
      </c>
      <c r="T73" s="127">
        <v>1599</v>
      </c>
    </row>
    <row r="74" spans="2:20" x14ac:dyDescent="0.25">
      <c r="B74" s="127">
        <v>2026</v>
      </c>
      <c r="C74" s="127">
        <v>5</v>
      </c>
      <c r="D74" s="127">
        <v>295</v>
      </c>
      <c r="E74" s="127">
        <v>178</v>
      </c>
      <c r="F74" s="127"/>
      <c r="G74" s="127">
        <v>11</v>
      </c>
      <c r="H74" s="127"/>
      <c r="I74" s="127"/>
      <c r="J74" s="127">
        <v>507</v>
      </c>
      <c r="K74" s="127">
        <v>193</v>
      </c>
      <c r="L74" s="127"/>
      <c r="M74" s="127"/>
      <c r="N74" s="127">
        <v>6</v>
      </c>
      <c r="O74" s="127">
        <v>7</v>
      </c>
      <c r="P74" s="127">
        <v>26</v>
      </c>
      <c r="Q74" s="127"/>
      <c r="R74" s="127"/>
      <c r="S74" s="127">
        <v>195</v>
      </c>
      <c r="T74" s="127">
        <v>1418</v>
      </c>
    </row>
    <row r="75" spans="2:20" x14ac:dyDescent="0.25">
      <c r="B75" s="127">
        <v>2026</v>
      </c>
      <c r="C75" s="127">
        <v>6</v>
      </c>
      <c r="D75" s="127">
        <v>229</v>
      </c>
      <c r="E75" s="127">
        <v>159</v>
      </c>
      <c r="F75" s="127"/>
      <c r="G75" s="127">
        <v>11</v>
      </c>
      <c r="H75" s="127"/>
      <c r="I75" s="127"/>
      <c r="J75" s="127">
        <v>509</v>
      </c>
      <c r="K75" s="127">
        <v>274</v>
      </c>
      <c r="L75" s="127"/>
      <c r="M75" s="127"/>
      <c r="N75" s="127">
        <v>7</v>
      </c>
      <c r="O75" s="127">
        <v>5</v>
      </c>
      <c r="P75" s="127">
        <v>24</v>
      </c>
      <c r="Q75" s="127"/>
      <c r="R75" s="127"/>
      <c r="S75" s="127">
        <v>267</v>
      </c>
      <c r="T75" s="127">
        <v>1485</v>
      </c>
    </row>
    <row r="76" spans="2:20" x14ac:dyDescent="0.25">
      <c r="B76" s="127">
        <v>2026</v>
      </c>
      <c r="C76" s="127">
        <v>7</v>
      </c>
      <c r="D76" s="127">
        <v>187</v>
      </c>
      <c r="E76" s="127">
        <v>143</v>
      </c>
      <c r="F76" s="127"/>
      <c r="G76" s="127">
        <v>11</v>
      </c>
      <c r="H76" s="127"/>
      <c r="I76" s="127"/>
      <c r="J76" s="127">
        <v>574</v>
      </c>
      <c r="K76" s="127">
        <v>334</v>
      </c>
      <c r="L76" s="127"/>
      <c r="M76" s="127"/>
      <c r="N76" s="127">
        <v>6</v>
      </c>
      <c r="O76" s="127">
        <v>5</v>
      </c>
      <c r="P76" s="127">
        <v>18</v>
      </c>
      <c r="Q76" s="127"/>
      <c r="R76" s="127"/>
      <c r="S76" s="127">
        <v>376</v>
      </c>
      <c r="T76" s="127">
        <v>1654</v>
      </c>
    </row>
    <row r="77" spans="2:20" x14ac:dyDescent="0.25">
      <c r="B77" s="127">
        <v>2026</v>
      </c>
      <c r="C77" s="127">
        <v>8</v>
      </c>
      <c r="D77" s="127">
        <v>184</v>
      </c>
      <c r="E77" s="127">
        <v>147</v>
      </c>
      <c r="F77" s="127"/>
      <c r="G77" s="127">
        <v>11</v>
      </c>
      <c r="H77" s="127"/>
      <c r="I77" s="127"/>
      <c r="J77" s="127">
        <v>666</v>
      </c>
      <c r="K77" s="127">
        <v>364</v>
      </c>
      <c r="L77" s="127"/>
      <c r="M77" s="127"/>
      <c r="N77" s="127">
        <v>7</v>
      </c>
      <c r="O77" s="127">
        <v>5</v>
      </c>
      <c r="P77" s="127">
        <v>24</v>
      </c>
      <c r="Q77" s="127"/>
      <c r="R77" s="127"/>
      <c r="S77" s="127">
        <v>416</v>
      </c>
      <c r="T77" s="127">
        <v>1824</v>
      </c>
    </row>
    <row r="78" spans="2:20" x14ac:dyDescent="0.25">
      <c r="B78" s="127">
        <v>2026</v>
      </c>
      <c r="C78" s="127">
        <v>9</v>
      </c>
      <c r="D78" s="127">
        <v>206</v>
      </c>
      <c r="E78" s="127">
        <v>163</v>
      </c>
      <c r="F78" s="127"/>
      <c r="G78" s="127">
        <v>11</v>
      </c>
      <c r="H78" s="127"/>
      <c r="I78" s="127"/>
      <c r="J78" s="127">
        <v>667</v>
      </c>
      <c r="K78" s="127">
        <v>363</v>
      </c>
      <c r="L78" s="127"/>
      <c r="M78" s="127"/>
      <c r="N78" s="127">
        <v>7</v>
      </c>
      <c r="O78" s="127">
        <v>5</v>
      </c>
      <c r="P78" s="127">
        <v>26</v>
      </c>
      <c r="Q78" s="127"/>
      <c r="R78" s="127"/>
      <c r="S78" s="127">
        <v>320</v>
      </c>
      <c r="T78" s="127">
        <v>1768</v>
      </c>
    </row>
    <row r="79" spans="2:20" x14ac:dyDescent="0.25">
      <c r="B79" s="127">
        <v>2026</v>
      </c>
      <c r="C79" s="127">
        <v>10</v>
      </c>
      <c r="D79" s="127">
        <v>263</v>
      </c>
      <c r="E79" s="127">
        <v>178</v>
      </c>
      <c r="F79" s="127"/>
      <c r="G79" s="127">
        <v>11</v>
      </c>
      <c r="H79" s="127"/>
      <c r="I79" s="127"/>
      <c r="J79" s="127">
        <v>554</v>
      </c>
      <c r="K79" s="127">
        <v>340</v>
      </c>
      <c r="L79" s="127"/>
      <c r="M79" s="127"/>
      <c r="N79" s="127">
        <v>7</v>
      </c>
      <c r="O79" s="127">
        <v>7</v>
      </c>
      <c r="P79" s="127">
        <v>27</v>
      </c>
      <c r="Q79" s="127"/>
      <c r="R79" s="127"/>
      <c r="S79" s="127">
        <v>279</v>
      </c>
      <c r="T79" s="127">
        <v>1666</v>
      </c>
    </row>
    <row r="80" spans="2:20" x14ac:dyDescent="0.25">
      <c r="B80" s="127">
        <v>2026</v>
      </c>
      <c r="C80" s="127">
        <v>11</v>
      </c>
      <c r="D80" s="127">
        <v>586</v>
      </c>
      <c r="E80" s="127">
        <v>254</v>
      </c>
      <c r="F80" s="127"/>
      <c r="G80" s="127">
        <v>11</v>
      </c>
      <c r="H80" s="127"/>
      <c r="I80" s="127"/>
      <c r="J80" s="127">
        <v>528</v>
      </c>
      <c r="K80" s="127">
        <v>310</v>
      </c>
      <c r="L80" s="127"/>
      <c r="M80" s="127"/>
      <c r="N80" s="127">
        <v>7</v>
      </c>
      <c r="O80" s="127">
        <v>12</v>
      </c>
      <c r="P80" s="127">
        <v>45</v>
      </c>
      <c r="Q80" s="127"/>
      <c r="R80" s="127"/>
      <c r="S80" s="127">
        <v>179</v>
      </c>
      <c r="T80" s="127">
        <v>1932</v>
      </c>
    </row>
    <row r="81" spans="2:20" x14ac:dyDescent="0.25">
      <c r="B81" s="127">
        <v>2026</v>
      </c>
      <c r="C81" s="127">
        <v>12</v>
      </c>
      <c r="D81" s="127">
        <v>922</v>
      </c>
      <c r="E81" s="127">
        <v>323</v>
      </c>
      <c r="F81" s="127"/>
      <c r="G81" s="127">
        <v>11</v>
      </c>
      <c r="H81" s="127"/>
      <c r="I81" s="127"/>
      <c r="J81" s="127">
        <v>538</v>
      </c>
      <c r="K81" s="127">
        <v>447</v>
      </c>
      <c r="L81" s="127"/>
      <c r="M81" s="127"/>
      <c r="N81" s="127">
        <v>7</v>
      </c>
      <c r="O81" s="127">
        <v>16</v>
      </c>
      <c r="P81" s="127">
        <v>73</v>
      </c>
      <c r="Q81" s="127"/>
      <c r="R81" s="127"/>
      <c r="S81" s="127">
        <v>255</v>
      </c>
      <c r="T81" s="127">
        <v>2592</v>
      </c>
    </row>
    <row r="82" spans="2:20" x14ac:dyDescent="0.25">
      <c r="B82" s="127">
        <v>2027</v>
      </c>
      <c r="C82" s="127">
        <v>1</v>
      </c>
      <c r="D82" s="127">
        <v>988</v>
      </c>
      <c r="E82" s="127">
        <v>338</v>
      </c>
      <c r="F82" s="127"/>
      <c r="G82" s="127">
        <v>11</v>
      </c>
      <c r="H82" s="127"/>
      <c r="I82" s="127"/>
      <c r="J82" s="127">
        <v>529</v>
      </c>
      <c r="K82" s="127">
        <v>388</v>
      </c>
      <c r="L82" s="127"/>
      <c r="M82" s="127"/>
      <c r="N82" s="127">
        <v>7</v>
      </c>
      <c r="O82" s="127">
        <v>17</v>
      </c>
      <c r="P82" s="127">
        <v>67</v>
      </c>
      <c r="Q82" s="127"/>
      <c r="R82" s="127"/>
      <c r="S82" s="127">
        <v>199</v>
      </c>
      <c r="T82" s="127">
        <v>2544</v>
      </c>
    </row>
    <row r="83" spans="2:20" x14ac:dyDescent="0.25">
      <c r="B83" s="127">
        <v>2027</v>
      </c>
      <c r="C83" s="127">
        <v>2</v>
      </c>
      <c r="D83" s="127">
        <v>888</v>
      </c>
      <c r="E83" s="127">
        <v>342</v>
      </c>
      <c r="F83" s="127"/>
      <c r="G83" s="127">
        <v>12</v>
      </c>
      <c r="H83" s="127"/>
      <c r="I83" s="127"/>
      <c r="J83" s="127">
        <v>519</v>
      </c>
      <c r="K83" s="127">
        <v>318</v>
      </c>
      <c r="L83" s="127"/>
      <c r="M83" s="127"/>
      <c r="N83" s="127">
        <v>7</v>
      </c>
      <c r="O83" s="127">
        <v>15</v>
      </c>
      <c r="P83" s="127">
        <v>57</v>
      </c>
      <c r="Q83" s="127"/>
      <c r="R83" s="127"/>
      <c r="S83" s="127">
        <v>182</v>
      </c>
      <c r="T83" s="127">
        <v>2340</v>
      </c>
    </row>
    <row r="84" spans="2:20" x14ac:dyDescent="0.25">
      <c r="B84" s="127">
        <v>2027</v>
      </c>
      <c r="C84" s="127">
        <v>3</v>
      </c>
      <c r="D84" s="127">
        <v>573</v>
      </c>
      <c r="E84" s="127">
        <v>247</v>
      </c>
      <c r="F84" s="127"/>
      <c r="G84" s="127">
        <v>11</v>
      </c>
      <c r="H84" s="127"/>
      <c r="I84" s="127"/>
      <c r="J84" s="127">
        <v>500</v>
      </c>
      <c r="K84" s="127">
        <v>244</v>
      </c>
      <c r="L84" s="127"/>
      <c r="M84" s="127"/>
      <c r="N84" s="127">
        <v>7</v>
      </c>
      <c r="O84" s="127">
        <v>12</v>
      </c>
      <c r="P84" s="127">
        <v>44</v>
      </c>
      <c r="Q84" s="127"/>
      <c r="R84" s="127"/>
      <c r="S84" s="127">
        <v>117</v>
      </c>
      <c r="T84" s="127">
        <v>1755</v>
      </c>
    </row>
    <row r="85" spans="2:20" x14ac:dyDescent="0.25">
      <c r="B85" s="127">
        <v>2027</v>
      </c>
      <c r="C85" s="127">
        <v>4</v>
      </c>
      <c r="D85" s="127">
        <v>437</v>
      </c>
      <c r="E85" s="127">
        <v>220</v>
      </c>
      <c r="F85" s="127"/>
      <c r="G85" s="127">
        <v>12</v>
      </c>
      <c r="H85" s="127"/>
      <c r="I85" s="127"/>
      <c r="J85" s="127">
        <v>496</v>
      </c>
      <c r="K85" s="127">
        <v>183</v>
      </c>
      <c r="L85" s="127"/>
      <c r="M85" s="127"/>
      <c r="N85" s="127">
        <v>7</v>
      </c>
      <c r="O85" s="127">
        <v>9</v>
      </c>
      <c r="P85" s="127">
        <v>33</v>
      </c>
      <c r="Q85" s="127"/>
      <c r="R85" s="127"/>
      <c r="S85" s="127">
        <v>181</v>
      </c>
      <c r="T85" s="127">
        <v>1578</v>
      </c>
    </row>
    <row r="86" spans="2:20" x14ac:dyDescent="0.25">
      <c r="B86" s="127">
        <v>2027</v>
      </c>
      <c r="C86" s="127">
        <v>5</v>
      </c>
      <c r="D86" s="127">
        <v>287</v>
      </c>
      <c r="E86" s="127">
        <v>177</v>
      </c>
      <c r="F86" s="127"/>
      <c r="G86" s="127">
        <v>11</v>
      </c>
      <c r="H86" s="127"/>
      <c r="I86" s="127"/>
      <c r="J86" s="127">
        <v>499</v>
      </c>
      <c r="K86" s="127">
        <v>196</v>
      </c>
      <c r="L86" s="127"/>
      <c r="M86" s="127"/>
      <c r="N86" s="127">
        <v>7</v>
      </c>
      <c r="O86" s="127">
        <v>7</v>
      </c>
      <c r="P86" s="127">
        <v>26</v>
      </c>
      <c r="Q86" s="127"/>
      <c r="R86" s="127"/>
      <c r="S86" s="127">
        <v>195</v>
      </c>
      <c r="T86" s="127">
        <v>1405</v>
      </c>
    </row>
    <row r="87" spans="2:20" x14ac:dyDescent="0.25">
      <c r="B87" s="127">
        <v>2027</v>
      </c>
      <c r="C87" s="127">
        <v>6</v>
      </c>
      <c r="D87" s="127">
        <v>221</v>
      </c>
      <c r="E87" s="127">
        <v>157</v>
      </c>
      <c r="F87" s="127"/>
      <c r="G87" s="127">
        <v>12</v>
      </c>
      <c r="H87" s="127"/>
      <c r="I87" s="127"/>
      <c r="J87" s="127">
        <v>500</v>
      </c>
      <c r="K87" s="127">
        <v>273</v>
      </c>
      <c r="L87" s="127"/>
      <c r="M87" s="127"/>
      <c r="N87" s="127">
        <v>7</v>
      </c>
      <c r="O87" s="127">
        <v>5</v>
      </c>
      <c r="P87" s="127">
        <v>24</v>
      </c>
      <c r="Q87" s="127"/>
      <c r="R87" s="127"/>
      <c r="S87" s="127">
        <v>267</v>
      </c>
      <c r="T87" s="127">
        <v>1466</v>
      </c>
    </row>
    <row r="88" spans="2:20" x14ac:dyDescent="0.25">
      <c r="B88" s="127">
        <v>2027</v>
      </c>
      <c r="C88" s="127">
        <v>7</v>
      </c>
      <c r="D88" s="127">
        <v>179</v>
      </c>
      <c r="E88" s="127">
        <v>142</v>
      </c>
      <c r="F88" s="127"/>
      <c r="G88" s="127">
        <v>11</v>
      </c>
      <c r="H88" s="127"/>
      <c r="I88" s="127"/>
      <c r="J88" s="127">
        <v>566</v>
      </c>
      <c r="K88" s="127">
        <v>334</v>
      </c>
      <c r="L88" s="127"/>
      <c r="M88" s="127"/>
      <c r="N88" s="127">
        <v>7</v>
      </c>
      <c r="O88" s="127">
        <v>5</v>
      </c>
      <c r="P88" s="127">
        <v>18</v>
      </c>
      <c r="Q88" s="127"/>
      <c r="R88" s="127"/>
      <c r="S88" s="127">
        <v>376</v>
      </c>
      <c r="T88" s="127">
        <v>1638</v>
      </c>
    </row>
    <row r="89" spans="2:20" x14ac:dyDescent="0.25">
      <c r="B89" s="127">
        <v>2027</v>
      </c>
      <c r="C89" s="127">
        <v>8</v>
      </c>
      <c r="D89" s="127">
        <v>178</v>
      </c>
      <c r="E89" s="127">
        <v>146</v>
      </c>
      <c r="F89" s="127"/>
      <c r="G89" s="127">
        <v>11</v>
      </c>
      <c r="H89" s="127"/>
      <c r="I89" s="127"/>
      <c r="J89" s="127">
        <v>658</v>
      </c>
      <c r="K89" s="127">
        <v>368</v>
      </c>
      <c r="L89" s="127"/>
      <c r="M89" s="127"/>
      <c r="N89" s="127">
        <v>7</v>
      </c>
      <c r="O89" s="127">
        <v>5</v>
      </c>
      <c r="P89" s="127">
        <v>23</v>
      </c>
      <c r="Q89" s="127"/>
      <c r="R89" s="127"/>
      <c r="S89" s="127">
        <v>416</v>
      </c>
      <c r="T89" s="127">
        <v>1812</v>
      </c>
    </row>
    <row r="90" spans="2:20" x14ac:dyDescent="0.25">
      <c r="B90" s="127">
        <v>2027</v>
      </c>
      <c r="C90" s="127">
        <v>9</v>
      </c>
      <c r="D90" s="127">
        <v>199</v>
      </c>
      <c r="E90" s="127">
        <v>161</v>
      </c>
      <c r="F90" s="127"/>
      <c r="G90" s="127">
        <v>12</v>
      </c>
      <c r="H90" s="127"/>
      <c r="I90" s="127"/>
      <c r="J90" s="127">
        <v>659</v>
      </c>
      <c r="K90" s="127">
        <v>362</v>
      </c>
      <c r="L90" s="127"/>
      <c r="M90" s="127"/>
      <c r="N90" s="127">
        <v>7</v>
      </c>
      <c r="O90" s="127">
        <v>5</v>
      </c>
      <c r="P90" s="127">
        <v>25</v>
      </c>
      <c r="Q90" s="127"/>
      <c r="R90" s="127"/>
      <c r="S90" s="127">
        <v>320</v>
      </c>
      <c r="T90" s="127">
        <v>1750</v>
      </c>
    </row>
    <row r="91" spans="2:20" x14ac:dyDescent="0.25">
      <c r="B91" s="127">
        <v>2027</v>
      </c>
      <c r="C91" s="127">
        <v>10</v>
      </c>
      <c r="D91" s="127">
        <v>255</v>
      </c>
      <c r="E91" s="127">
        <v>175</v>
      </c>
      <c r="F91" s="127"/>
      <c r="G91" s="127">
        <v>12</v>
      </c>
      <c r="H91" s="127"/>
      <c r="I91" s="127"/>
      <c r="J91" s="127">
        <v>552</v>
      </c>
      <c r="K91" s="127">
        <v>340</v>
      </c>
      <c r="L91" s="127"/>
      <c r="M91" s="127"/>
      <c r="N91" s="127">
        <v>7</v>
      </c>
      <c r="O91" s="127">
        <v>7</v>
      </c>
      <c r="P91" s="127">
        <v>27</v>
      </c>
      <c r="Q91" s="127"/>
      <c r="R91" s="127"/>
      <c r="S91" s="127">
        <v>279</v>
      </c>
      <c r="T91" s="127">
        <v>1654</v>
      </c>
    </row>
    <row r="92" spans="2:20" x14ac:dyDescent="0.25">
      <c r="B92" s="127">
        <v>2027</v>
      </c>
      <c r="C92" s="127">
        <v>11</v>
      </c>
      <c r="D92" s="127">
        <v>574</v>
      </c>
      <c r="E92" s="127">
        <v>250</v>
      </c>
      <c r="F92" s="127"/>
      <c r="G92" s="127">
        <v>12</v>
      </c>
      <c r="H92" s="127"/>
      <c r="I92" s="127"/>
      <c r="J92" s="127">
        <v>531</v>
      </c>
      <c r="K92" s="127">
        <v>298</v>
      </c>
      <c r="L92" s="127"/>
      <c r="M92" s="127"/>
      <c r="N92" s="127">
        <v>7</v>
      </c>
      <c r="O92" s="127">
        <v>12</v>
      </c>
      <c r="P92" s="127">
        <v>45</v>
      </c>
      <c r="Q92" s="127"/>
      <c r="R92" s="127"/>
      <c r="S92" s="127">
        <v>179</v>
      </c>
      <c r="T92" s="127">
        <v>1908</v>
      </c>
    </row>
    <row r="93" spans="2:20" x14ac:dyDescent="0.25">
      <c r="B93" s="127">
        <v>2027</v>
      </c>
      <c r="C93" s="127">
        <v>12</v>
      </c>
      <c r="D93" s="127">
        <v>907</v>
      </c>
      <c r="E93" s="127">
        <v>317</v>
      </c>
      <c r="F93" s="127"/>
      <c r="G93" s="127">
        <v>12</v>
      </c>
      <c r="H93" s="127"/>
      <c r="I93" s="127"/>
      <c r="J93" s="127">
        <v>546</v>
      </c>
      <c r="K93" s="127">
        <v>414</v>
      </c>
      <c r="L93" s="127"/>
      <c r="M93" s="127"/>
      <c r="N93" s="127">
        <v>7</v>
      </c>
      <c r="O93" s="127">
        <v>16</v>
      </c>
      <c r="P93" s="127">
        <v>72</v>
      </c>
      <c r="Q93" s="127"/>
      <c r="R93" s="127"/>
      <c r="S93" s="127">
        <v>255</v>
      </c>
      <c r="T93" s="127">
        <v>2546</v>
      </c>
    </row>
    <row r="94" spans="2:20" x14ac:dyDescent="0.25">
      <c r="B94" s="127">
        <v>2028</v>
      </c>
      <c r="C94" s="127">
        <v>1</v>
      </c>
      <c r="D94" s="127">
        <v>973</v>
      </c>
      <c r="E94" s="127">
        <v>332</v>
      </c>
      <c r="F94" s="127"/>
      <c r="G94" s="127">
        <v>12</v>
      </c>
      <c r="H94" s="127"/>
      <c r="I94" s="127"/>
      <c r="J94" s="127">
        <v>538</v>
      </c>
      <c r="K94" s="127">
        <v>388</v>
      </c>
      <c r="L94" s="127"/>
      <c r="M94" s="127"/>
      <c r="N94" s="127">
        <v>7</v>
      </c>
      <c r="O94" s="127">
        <v>17</v>
      </c>
      <c r="P94" s="127">
        <v>67</v>
      </c>
      <c r="Q94" s="127"/>
      <c r="R94" s="127"/>
      <c r="S94" s="127">
        <v>199</v>
      </c>
      <c r="T94" s="127">
        <v>2533</v>
      </c>
    </row>
    <row r="95" spans="2:20" x14ac:dyDescent="0.25">
      <c r="B95" s="127">
        <v>2028</v>
      </c>
      <c r="C95" s="127">
        <v>2</v>
      </c>
      <c r="D95" s="127">
        <v>844</v>
      </c>
      <c r="E95" s="127">
        <v>325</v>
      </c>
      <c r="F95" s="127"/>
      <c r="G95" s="127">
        <v>13</v>
      </c>
      <c r="H95" s="127"/>
      <c r="I95" s="127"/>
      <c r="J95" s="127">
        <v>510</v>
      </c>
      <c r="K95" s="127">
        <v>317</v>
      </c>
      <c r="L95" s="127"/>
      <c r="M95" s="127"/>
      <c r="N95" s="127">
        <v>8</v>
      </c>
      <c r="O95" s="127">
        <v>14</v>
      </c>
      <c r="P95" s="127">
        <v>56</v>
      </c>
      <c r="Q95" s="127"/>
      <c r="R95" s="127"/>
      <c r="S95" s="127">
        <v>182</v>
      </c>
      <c r="T95" s="127">
        <v>2269</v>
      </c>
    </row>
    <row r="96" spans="2:20" x14ac:dyDescent="0.25">
      <c r="B96" s="127">
        <v>2028</v>
      </c>
      <c r="C96" s="127">
        <v>3</v>
      </c>
      <c r="D96" s="127">
        <v>562</v>
      </c>
      <c r="E96" s="127">
        <v>244</v>
      </c>
      <c r="F96" s="127"/>
      <c r="G96" s="127">
        <v>12</v>
      </c>
      <c r="H96" s="127"/>
      <c r="I96" s="127"/>
      <c r="J96" s="127">
        <v>509</v>
      </c>
      <c r="K96" s="127">
        <v>243</v>
      </c>
      <c r="L96" s="127"/>
      <c r="M96" s="127"/>
      <c r="N96" s="127">
        <v>7</v>
      </c>
      <c r="O96" s="127">
        <v>12</v>
      </c>
      <c r="P96" s="127">
        <v>44</v>
      </c>
      <c r="Q96" s="127"/>
      <c r="R96" s="127"/>
      <c r="S96" s="127">
        <v>117</v>
      </c>
      <c r="T96" s="127">
        <v>1750</v>
      </c>
    </row>
    <row r="97" spans="2:20" x14ac:dyDescent="0.25">
      <c r="B97" s="127">
        <v>2028</v>
      </c>
      <c r="C97" s="127">
        <v>4</v>
      </c>
      <c r="D97" s="127">
        <v>428</v>
      </c>
      <c r="E97" s="127">
        <v>218</v>
      </c>
      <c r="F97" s="127"/>
      <c r="G97" s="127">
        <v>12</v>
      </c>
      <c r="H97" s="127"/>
      <c r="I97" s="127"/>
      <c r="J97" s="127">
        <v>505</v>
      </c>
      <c r="K97" s="127">
        <v>182</v>
      </c>
      <c r="L97" s="127"/>
      <c r="M97" s="127"/>
      <c r="N97" s="127">
        <v>7</v>
      </c>
      <c r="O97" s="127">
        <v>9</v>
      </c>
      <c r="P97" s="127">
        <v>33</v>
      </c>
      <c r="Q97" s="127"/>
      <c r="R97" s="127"/>
      <c r="S97" s="127">
        <v>181</v>
      </c>
      <c r="T97" s="127">
        <v>1575</v>
      </c>
    </row>
    <row r="98" spans="2:20" x14ac:dyDescent="0.25">
      <c r="B98" s="127">
        <v>2028</v>
      </c>
      <c r="C98" s="127">
        <v>5</v>
      </c>
      <c r="D98" s="127">
        <v>279</v>
      </c>
      <c r="E98" s="127">
        <v>175</v>
      </c>
      <c r="F98" s="127"/>
      <c r="G98" s="127">
        <v>12</v>
      </c>
      <c r="H98" s="127"/>
      <c r="I98" s="127"/>
      <c r="J98" s="127">
        <v>508</v>
      </c>
      <c r="K98" s="127">
        <v>191</v>
      </c>
      <c r="L98" s="127"/>
      <c r="M98" s="127"/>
      <c r="N98" s="127">
        <v>7</v>
      </c>
      <c r="O98" s="127">
        <v>7</v>
      </c>
      <c r="P98" s="127">
        <v>26</v>
      </c>
      <c r="Q98" s="127"/>
      <c r="R98" s="127"/>
      <c r="S98" s="127">
        <v>195</v>
      </c>
      <c r="T98" s="127">
        <v>1400</v>
      </c>
    </row>
    <row r="99" spans="2:20" x14ac:dyDescent="0.25">
      <c r="B99" s="127">
        <v>2028</v>
      </c>
      <c r="C99" s="127">
        <v>6</v>
      </c>
      <c r="D99" s="127">
        <v>213</v>
      </c>
      <c r="E99" s="127">
        <v>156</v>
      </c>
      <c r="F99" s="127"/>
      <c r="G99" s="127">
        <v>12</v>
      </c>
      <c r="H99" s="127"/>
      <c r="I99" s="127"/>
      <c r="J99" s="127">
        <v>510</v>
      </c>
      <c r="K99" s="127">
        <v>272</v>
      </c>
      <c r="L99" s="127"/>
      <c r="M99" s="127"/>
      <c r="N99" s="127">
        <v>7</v>
      </c>
      <c r="O99" s="127">
        <v>5</v>
      </c>
      <c r="P99" s="127">
        <v>24</v>
      </c>
      <c r="Q99" s="127"/>
      <c r="R99" s="127"/>
      <c r="S99" s="127">
        <v>267</v>
      </c>
      <c r="T99" s="127">
        <v>1466</v>
      </c>
    </row>
    <row r="100" spans="2:20" x14ac:dyDescent="0.25">
      <c r="B100" s="127">
        <v>2028</v>
      </c>
      <c r="C100" s="127">
        <v>7</v>
      </c>
      <c r="D100" s="127">
        <v>174</v>
      </c>
      <c r="E100" s="127">
        <v>141</v>
      </c>
      <c r="F100" s="127"/>
      <c r="G100" s="127">
        <v>12</v>
      </c>
      <c r="H100" s="127"/>
      <c r="I100" s="127"/>
      <c r="J100" s="127">
        <v>575</v>
      </c>
      <c r="K100" s="127">
        <v>338</v>
      </c>
      <c r="L100" s="127"/>
      <c r="M100" s="127"/>
      <c r="N100" s="127">
        <v>7</v>
      </c>
      <c r="O100" s="127">
        <v>5</v>
      </c>
      <c r="P100" s="127">
        <v>18</v>
      </c>
      <c r="Q100" s="127"/>
      <c r="R100" s="127"/>
      <c r="S100" s="127">
        <v>376</v>
      </c>
      <c r="T100" s="127">
        <v>1646</v>
      </c>
    </row>
    <row r="101" spans="2:20" x14ac:dyDescent="0.25">
      <c r="B101" s="127">
        <v>2028</v>
      </c>
      <c r="C101" s="127">
        <v>8</v>
      </c>
      <c r="D101" s="127">
        <v>174</v>
      </c>
      <c r="E101" s="127">
        <v>145</v>
      </c>
      <c r="F101" s="127"/>
      <c r="G101" s="127">
        <v>12</v>
      </c>
      <c r="H101" s="127"/>
      <c r="I101" s="127"/>
      <c r="J101" s="127">
        <v>667</v>
      </c>
      <c r="K101" s="127">
        <v>368</v>
      </c>
      <c r="L101" s="127"/>
      <c r="M101" s="127"/>
      <c r="N101" s="127">
        <v>7</v>
      </c>
      <c r="O101" s="127">
        <v>5</v>
      </c>
      <c r="P101" s="127">
        <v>23</v>
      </c>
      <c r="Q101" s="127"/>
      <c r="R101" s="127"/>
      <c r="S101" s="127">
        <v>416</v>
      </c>
      <c r="T101" s="127">
        <v>1817</v>
      </c>
    </row>
    <row r="102" spans="2:20" x14ac:dyDescent="0.25">
      <c r="B102" s="127">
        <v>2028</v>
      </c>
      <c r="C102" s="127">
        <v>9</v>
      </c>
      <c r="D102" s="127">
        <v>191</v>
      </c>
      <c r="E102" s="127">
        <v>160</v>
      </c>
      <c r="F102" s="127"/>
      <c r="G102" s="127">
        <v>12</v>
      </c>
      <c r="H102" s="127"/>
      <c r="I102" s="127"/>
      <c r="J102" s="127">
        <v>668</v>
      </c>
      <c r="K102" s="127">
        <v>361</v>
      </c>
      <c r="L102" s="127"/>
      <c r="M102" s="127"/>
      <c r="N102" s="127">
        <v>7</v>
      </c>
      <c r="O102" s="127">
        <v>5</v>
      </c>
      <c r="P102" s="127">
        <v>26</v>
      </c>
      <c r="Q102" s="127"/>
      <c r="R102" s="127"/>
      <c r="S102" s="127">
        <v>320</v>
      </c>
      <c r="T102" s="127">
        <v>1750</v>
      </c>
    </row>
    <row r="103" spans="2:20" x14ac:dyDescent="0.25">
      <c r="B103" s="127">
        <v>2028</v>
      </c>
      <c r="C103" s="127">
        <v>10</v>
      </c>
      <c r="D103" s="127">
        <v>247</v>
      </c>
      <c r="E103" s="127">
        <v>173</v>
      </c>
      <c r="F103" s="127"/>
      <c r="G103" s="127">
        <v>12</v>
      </c>
      <c r="H103" s="127"/>
      <c r="I103" s="127"/>
      <c r="J103" s="127">
        <v>558</v>
      </c>
      <c r="K103" s="127">
        <v>339</v>
      </c>
      <c r="L103" s="127"/>
      <c r="M103" s="127"/>
      <c r="N103" s="127">
        <v>7</v>
      </c>
      <c r="O103" s="127">
        <v>7</v>
      </c>
      <c r="P103" s="127">
        <v>27</v>
      </c>
      <c r="Q103" s="127"/>
      <c r="R103" s="127"/>
      <c r="S103" s="127">
        <v>279</v>
      </c>
      <c r="T103" s="127">
        <v>1649</v>
      </c>
    </row>
    <row r="104" spans="2:20" x14ac:dyDescent="0.25">
      <c r="B104" s="127">
        <v>2028</v>
      </c>
      <c r="C104" s="127">
        <v>11</v>
      </c>
      <c r="D104" s="127">
        <v>562</v>
      </c>
      <c r="E104" s="127">
        <v>246</v>
      </c>
      <c r="F104" s="127"/>
      <c r="G104" s="127">
        <v>13</v>
      </c>
      <c r="H104" s="127"/>
      <c r="I104" s="127"/>
      <c r="J104" s="127">
        <v>535</v>
      </c>
      <c r="K104" s="127">
        <v>297</v>
      </c>
      <c r="L104" s="127"/>
      <c r="M104" s="127"/>
      <c r="N104" s="127">
        <v>8</v>
      </c>
      <c r="O104" s="127">
        <v>12</v>
      </c>
      <c r="P104" s="127">
        <v>45</v>
      </c>
      <c r="Q104" s="127"/>
      <c r="R104" s="127"/>
      <c r="S104" s="127">
        <v>179</v>
      </c>
      <c r="T104" s="127">
        <v>1897</v>
      </c>
    </row>
    <row r="105" spans="2:20" x14ac:dyDescent="0.25">
      <c r="B105" s="127">
        <v>2028</v>
      </c>
      <c r="C105" s="127">
        <v>12</v>
      </c>
      <c r="D105" s="127">
        <v>892</v>
      </c>
      <c r="E105" s="127">
        <v>313</v>
      </c>
      <c r="F105" s="127"/>
      <c r="G105" s="127">
        <v>12</v>
      </c>
      <c r="H105" s="127"/>
      <c r="I105" s="127"/>
      <c r="J105" s="127">
        <v>547</v>
      </c>
      <c r="K105" s="127">
        <v>470</v>
      </c>
      <c r="L105" s="127"/>
      <c r="M105" s="127"/>
      <c r="N105" s="127">
        <v>7</v>
      </c>
      <c r="O105" s="127">
        <v>16</v>
      </c>
      <c r="P105" s="127">
        <v>73</v>
      </c>
      <c r="Q105" s="127"/>
      <c r="R105" s="127"/>
      <c r="S105" s="127">
        <v>255</v>
      </c>
      <c r="T105" s="127">
        <v>2585</v>
      </c>
    </row>
    <row r="106" spans="2:20" x14ac:dyDescent="0.25">
      <c r="B106" s="127">
        <v>2029</v>
      </c>
      <c r="C106" s="127">
        <v>1</v>
      </c>
      <c r="D106" s="127">
        <v>958</v>
      </c>
      <c r="E106" s="127">
        <v>325</v>
      </c>
      <c r="F106" s="127"/>
      <c r="G106" s="127">
        <v>12</v>
      </c>
      <c r="H106" s="127"/>
      <c r="I106" s="127"/>
      <c r="J106" s="127">
        <v>538</v>
      </c>
      <c r="K106" s="127">
        <v>387</v>
      </c>
      <c r="L106" s="127"/>
      <c r="M106" s="127"/>
      <c r="N106" s="127">
        <v>7</v>
      </c>
      <c r="O106" s="127">
        <v>17</v>
      </c>
      <c r="P106" s="127">
        <v>67</v>
      </c>
      <c r="Q106" s="127"/>
      <c r="R106" s="127"/>
      <c r="S106" s="127">
        <v>199</v>
      </c>
      <c r="T106" s="127">
        <v>2510</v>
      </c>
    </row>
    <row r="107" spans="2:20" x14ac:dyDescent="0.25">
      <c r="B107" s="127">
        <v>2029</v>
      </c>
      <c r="C107" s="127">
        <v>2</v>
      </c>
      <c r="D107" s="127">
        <v>860</v>
      </c>
      <c r="E107" s="127">
        <v>334</v>
      </c>
      <c r="F107" s="127"/>
      <c r="G107" s="127">
        <v>14</v>
      </c>
      <c r="H107" s="127"/>
      <c r="I107" s="127"/>
      <c r="J107" s="127">
        <v>529</v>
      </c>
      <c r="K107" s="127">
        <v>316</v>
      </c>
      <c r="L107" s="127"/>
      <c r="M107" s="127"/>
      <c r="N107" s="127">
        <v>8</v>
      </c>
      <c r="O107" s="127">
        <v>15</v>
      </c>
      <c r="P107" s="127">
        <v>57</v>
      </c>
      <c r="Q107" s="127"/>
      <c r="R107" s="127"/>
      <c r="S107" s="127">
        <v>182</v>
      </c>
      <c r="T107" s="127">
        <v>2315</v>
      </c>
    </row>
    <row r="108" spans="2:20" x14ac:dyDescent="0.25">
      <c r="B108" s="127">
        <v>2029</v>
      </c>
      <c r="C108" s="127">
        <v>3</v>
      </c>
      <c r="D108" s="127">
        <v>551</v>
      </c>
      <c r="E108" s="127">
        <v>241</v>
      </c>
      <c r="F108" s="127"/>
      <c r="G108" s="127">
        <v>12</v>
      </c>
      <c r="H108" s="127"/>
      <c r="I108" s="127"/>
      <c r="J108" s="127">
        <v>509</v>
      </c>
      <c r="K108" s="127">
        <v>242</v>
      </c>
      <c r="L108" s="127"/>
      <c r="M108" s="127"/>
      <c r="N108" s="127">
        <v>7</v>
      </c>
      <c r="O108" s="127">
        <v>11</v>
      </c>
      <c r="P108" s="127">
        <v>44</v>
      </c>
      <c r="Q108" s="127"/>
      <c r="R108" s="127"/>
      <c r="S108" s="127">
        <v>117</v>
      </c>
      <c r="T108" s="127">
        <v>1734</v>
      </c>
    </row>
    <row r="109" spans="2:20" x14ac:dyDescent="0.25">
      <c r="B109" s="127">
        <v>2029</v>
      </c>
      <c r="C109" s="127">
        <v>4</v>
      </c>
      <c r="D109" s="127">
        <v>418</v>
      </c>
      <c r="E109" s="127">
        <v>215</v>
      </c>
      <c r="F109" s="127"/>
      <c r="G109" s="127">
        <v>13</v>
      </c>
      <c r="H109" s="127"/>
      <c r="I109" s="127"/>
      <c r="J109" s="127">
        <v>506</v>
      </c>
      <c r="K109" s="127">
        <v>181</v>
      </c>
      <c r="L109" s="127"/>
      <c r="M109" s="127"/>
      <c r="N109" s="127">
        <v>8</v>
      </c>
      <c r="O109" s="127">
        <v>9</v>
      </c>
      <c r="P109" s="127">
        <v>33</v>
      </c>
      <c r="Q109" s="127"/>
      <c r="R109" s="127"/>
      <c r="S109" s="127">
        <v>181</v>
      </c>
      <c r="T109" s="127">
        <v>1564</v>
      </c>
    </row>
    <row r="110" spans="2:20" x14ac:dyDescent="0.25">
      <c r="B110" s="127">
        <v>2029</v>
      </c>
      <c r="C110" s="127">
        <v>5</v>
      </c>
      <c r="D110" s="127">
        <v>271</v>
      </c>
      <c r="E110" s="127">
        <v>173</v>
      </c>
      <c r="F110" s="127"/>
      <c r="G110" s="127">
        <v>12</v>
      </c>
      <c r="H110" s="127"/>
      <c r="I110" s="127"/>
      <c r="J110" s="127">
        <v>508</v>
      </c>
      <c r="K110" s="127">
        <v>191</v>
      </c>
      <c r="L110" s="127"/>
      <c r="M110" s="127"/>
      <c r="N110" s="127">
        <v>7</v>
      </c>
      <c r="O110" s="127">
        <v>7</v>
      </c>
      <c r="P110" s="127">
        <v>26</v>
      </c>
      <c r="Q110" s="127"/>
      <c r="R110" s="127"/>
      <c r="S110" s="127">
        <v>195</v>
      </c>
      <c r="T110" s="127">
        <v>1390</v>
      </c>
    </row>
    <row r="111" spans="2:20" x14ac:dyDescent="0.25">
      <c r="B111" s="127">
        <v>2029</v>
      </c>
      <c r="C111" s="127">
        <v>6</v>
      </c>
      <c r="D111" s="127">
        <v>206</v>
      </c>
      <c r="E111" s="127">
        <v>154</v>
      </c>
      <c r="F111" s="127"/>
      <c r="G111" s="127">
        <v>13</v>
      </c>
      <c r="H111" s="127"/>
      <c r="I111" s="127"/>
      <c r="J111" s="127">
        <v>510</v>
      </c>
      <c r="K111" s="127">
        <v>272</v>
      </c>
      <c r="L111" s="127"/>
      <c r="M111" s="127"/>
      <c r="N111" s="127">
        <v>8</v>
      </c>
      <c r="O111" s="127">
        <v>5</v>
      </c>
      <c r="P111" s="127">
        <v>24</v>
      </c>
      <c r="Q111" s="127"/>
      <c r="R111" s="127"/>
      <c r="S111" s="127">
        <v>267</v>
      </c>
      <c r="T111" s="127">
        <v>1459</v>
      </c>
    </row>
    <row r="112" spans="2:20" x14ac:dyDescent="0.25">
      <c r="B112" s="127">
        <v>2029</v>
      </c>
      <c r="C112" s="127">
        <v>7</v>
      </c>
      <c r="D112" s="127">
        <v>170</v>
      </c>
      <c r="E112" s="127">
        <v>140</v>
      </c>
      <c r="F112" s="127"/>
      <c r="G112" s="127">
        <v>13</v>
      </c>
      <c r="H112" s="127"/>
      <c r="I112" s="127"/>
      <c r="J112" s="127">
        <v>575</v>
      </c>
      <c r="K112" s="127">
        <v>332</v>
      </c>
      <c r="L112" s="127"/>
      <c r="M112" s="127"/>
      <c r="N112" s="127">
        <v>8</v>
      </c>
      <c r="O112" s="127">
        <v>5</v>
      </c>
      <c r="P112" s="127">
        <v>18</v>
      </c>
      <c r="Q112" s="127"/>
      <c r="R112" s="127"/>
      <c r="S112" s="127">
        <v>376</v>
      </c>
      <c r="T112" s="127">
        <v>1637</v>
      </c>
    </row>
    <row r="113" spans="2:20" x14ac:dyDescent="0.25">
      <c r="B113" s="127">
        <v>2029</v>
      </c>
      <c r="C113" s="127">
        <v>8</v>
      </c>
      <c r="D113" s="127">
        <v>170</v>
      </c>
      <c r="E113" s="127">
        <v>145</v>
      </c>
      <c r="F113" s="127"/>
      <c r="G113" s="127">
        <v>13</v>
      </c>
      <c r="H113" s="127"/>
      <c r="I113" s="127"/>
      <c r="J113" s="127">
        <v>668</v>
      </c>
      <c r="K113" s="127">
        <v>365</v>
      </c>
      <c r="L113" s="127"/>
      <c r="M113" s="127"/>
      <c r="N113" s="127">
        <v>8</v>
      </c>
      <c r="O113" s="127">
        <v>5</v>
      </c>
      <c r="P113" s="127">
        <v>23</v>
      </c>
      <c r="Q113" s="127"/>
      <c r="R113" s="127"/>
      <c r="S113" s="127">
        <v>416</v>
      </c>
      <c r="T113" s="127">
        <v>1813</v>
      </c>
    </row>
    <row r="114" spans="2:20" x14ac:dyDescent="0.25">
      <c r="B114" s="127">
        <v>2029</v>
      </c>
      <c r="C114" s="127">
        <v>9</v>
      </c>
      <c r="D114" s="127">
        <v>184</v>
      </c>
      <c r="E114" s="127">
        <v>158</v>
      </c>
      <c r="F114" s="127"/>
      <c r="G114" s="127">
        <v>13</v>
      </c>
      <c r="H114" s="127"/>
      <c r="I114" s="127"/>
      <c r="J114" s="127">
        <v>668</v>
      </c>
      <c r="K114" s="127">
        <v>360</v>
      </c>
      <c r="L114" s="127"/>
      <c r="M114" s="127"/>
      <c r="N114" s="127">
        <v>8</v>
      </c>
      <c r="O114" s="127">
        <v>5</v>
      </c>
      <c r="P114" s="127">
        <v>25</v>
      </c>
      <c r="Q114" s="127"/>
      <c r="R114" s="127"/>
      <c r="S114" s="127">
        <v>320</v>
      </c>
      <c r="T114" s="127">
        <v>1741</v>
      </c>
    </row>
    <row r="115" spans="2:20" x14ac:dyDescent="0.25">
      <c r="B115" s="127">
        <v>2029</v>
      </c>
      <c r="C115" s="127">
        <v>10</v>
      </c>
      <c r="D115" s="127">
        <v>239</v>
      </c>
      <c r="E115" s="127">
        <v>170</v>
      </c>
      <c r="F115" s="127"/>
      <c r="G115" s="127">
        <v>13</v>
      </c>
      <c r="H115" s="127"/>
      <c r="I115" s="127"/>
      <c r="J115" s="127">
        <v>559</v>
      </c>
      <c r="K115" s="127">
        <v>338</v>
      </c>
      <c r="L115" s="127"/>
      <c r="M115" s="127"/>
      <c r="N115" s="127">
        <v>8</v>
      </c>
      <c r="O115" s="127">
        <v>7</v>
      </c>
      <c r="P115" s="127">
        <v>27</v>
      </c>
      <c r="Q115" s="127"/>
      <c r="R115" s="127"/>
      <c r="S115" s="127">
        <v>279</v>
      </c>
      <c r="T115" s="127">
        <v>1640</v>
      </c>
    </row>
    <row r="116" spans="2:20" x14ac:dyDescent="0.25">
      <c r="B116" s="127">
        <v>2029</v>
      </c>
      <c r="C116" s="127">
        <v>11</v>
      </c>
      <c r="D116" s="127">
        <v>549</v>
      </c>
      <c r="E116" s="127">
        <v>242</v>
      </c>
      <c r="F116" s="127"/>
      <c r="G116" s="127">
        <v>13</v>
      </c>
      <c r="H116" s="127"/>
      <c r="I116" s="127"/>
      <c r="J116" s="127">
        <v>536</v>
      </c>
      <c r="K116" s="127">
        <v>297</v>
      </c>
      <c r="L116" s="127"/>
      <c r="M116" s="127"/>
      <c r="N116" s="127">
        <v>8</v>
      </c>
      <c r="O116" s="127">
        <v>12</v>
      </c>
      <c r="P116" s="127">
        <v>45</v>
      </c>
      <c r="Q116" s="127"/>
      <c r="R116" s="127"/>
      <c r="S116" s="127">
        <v>179</v>
      </c>
      <c r="T116" s="127">
        <v>1881</v>
      </c>
    </row>
    <row r="117" spans="2:20" x14ac:dyDescent="0.25">
      <c r="B117" s="127">
        <v>2029</v>
      </c>
      <c r="C117" s="127">
        <v>12</v>
      </c>
      <c r="D117" s="127">
        <v>877</v>
      </c>
      <c r="E117" s="127">
        <v>307</v>
      </c>
      <c r="F117" s="127"/>
      <c r="G117" s="127">
        <v>13</v>
      </c>
      <c r="H117" s="127"/>
      <c r="I117" s="127"/>
      <c r="J117" s="127">
        <v>548</v>
      </c>
      <c r="K117" s="127">
        <v>475</v>
      </c>
      <c r="L117" s="127"/>
      <c r="M117" s="127"/>
      <c r="N117" s="127">
        <v>8</v>
      </c>
      <c r="O117" s="127">
        <v>16</v>
      </c>
      <c r="P117" s="127">
        <v>73</v>
      </c>
      <c r="Q117" s="127"/>
      <c r="R117" s="127"/>
      <c r="S117" s="127">
        <v>255</v>
      </c>
      <c r="T117" s="127">
        <v>2572</v>
      </c>
    </row>
    <row r="118" spans="2:20" x14ac:dyDescent="0.25">
      <c r="B118" s="127">
        <v>2030</v>
      </c>
      <c r="C118" s="127">
        <v>1</v>
      </c>
      <c r="D118" s="127">
        <v>942</v>
      </c>
      <c r="E118" s="127">
        <v>317</v>
      </c>
      <c r="F118" s="127"/>
      <c r="G118" s="127">
        <v>13</v>
      </c>
      <c r="H118" s="127"/>
      <c r="I118" s="127"/>
      <c r="J118" s="127">
        <v>539</v>
      </c>
      <c r="K118" s="127">
        <v>386</v>
      </c>
      <c r="L118" s="127"/>
      <c r="M118" s="127"/>
      <c r="N118" s="127">
        <v>8</v>
      </c>
      <c r="O118" s="127">
        <v>17</v>
      </c>
      <c r="P118" s="127">
        <v>67</v>
      </c>
      <c r="Q118" s="127"/>
      <c r="R118" s="127"/>
      <c r="S118" s="127">
        <v>199</v>
      </c>
      <c r="T118" s="127">
        <v>2488</v>
      </c>
    </row>
    <row r="119" spans="2:20" x14ac:dyDescent="0.25">
      <c r="B119" s="127">
        <v>2030</v>
      </c>
      <c r="C119" s="127">
        <v>2</v>
      </c>
      <c r="D119" s="127">
        <v>845</v>
      </c>
      <c r="E119" s="127">
        <v>328</v>
      </c>
      <c r="F119" s="127"/>
      <c r="G119" s="127">
        <v>14</v>
      </c>
      <c r="H119" s="127"/>
      <c r="I119" s="127"/>
      <c r="J119" s="127">
        <v>530</v>
      </c>
      <c r="K119" s="127">
        <v>316</v>
      </c>
      <c r="L119" s="127"/>
      <c r="M119" s="127"/>
      <c r="N119" s="127">
        <v>9</v>
      </c>
      <c r="O119" s="127">
        <v>15</v>
      </c>
      <c r="P119" s="127">
        <v>57</v>
      </c>
      <c r="Q119" s="127"/>
      <c r="R119" s="127"/>
      <c r="S119" s="127">
        <v>182</v>
      </c>
      <c r="T119" s="127">
        <v>2296</v>
      </c>
    </row>
    <row r="120" spans="2:20" x14ac:dyDescent="0.25">
      <c r="B120" s="127">
        <v>2030</v>
      </c>
      <c r="C120" s="127">
        <v>3</v>
      </c>
      <c r="D120" s="127">
        <v>539</v>
      </c>
      <c r="E120" s="127">
        <v>238</v>
      </c>
      <c r="F120" s="127"/>
      <c r="G120" s="127">
        <v>13</v>
      </c>
      <c r="H120" s="127"/>
      <c r="I120" s="127"/>
      <c r="J120" s="127">
        <v>510</v>
      </c>
      <c r="K120" s="127">
        <v>241</v>
      </c>
      <c r="L120" s="127"/>
      <c r="M120" s="127"/>
      <c r="N120" s="127">
        <v>8</v>
      </c>
      <c r="O120" s="127">
        <v>11</v>
      </c>
      <c r="P120" s="127">
        <v>44</v>
      </c>
      <c r="Q120" s="127"/>
      <c r="R120" s="127"/>
      <c r="S120" s="127">
        <v>117</v>
      </c>
      <c r="T120" s="127">
        <v>1721</v>
      </c>
    </row>
    <row r="121" spans="2:20" x14ac:dyDescent="0.25">
      <c r="B121" s="127">
        <v>2030</v>
      </c>
      <c r="C121" s="127">
        <v>4</v>
      </c>
      <c r="D121" s="127">
        <v>408</v>
      </c>
      <c r="E121" s="127">
        <v>213</v>
      </c>
      <c r="F121" s="127"/>
      <c r="G121" s="127">
        <v>13</v>
      </c>
      <c r="H121" s="127"/>
      <c r="I121" s="127"/>
      <c r="J121" s="127">
        <v>506</v>
      </c>
      <c r="K121" s="127">
        <v>180</v>
      </c>
      <c r="L121" s="127"/>
      <c r="M121" s="127"/>
      <c r="N121" s="127">
        <v>8</v>
      </c>
      <c r="O121" s="127">
        <v>9</v>
      </c>
      <c r="P121" s="127">
        <v>33</v>
      </c>
      <c r="Q121" s="127"/>
      <c r="R121" s="127"/>
      <c r="S121" s="127">
        <v>181</v>
      </c>
      <c r="T121" s="127">
        <v>1551</v>
      </c>
    </row>
    <row r="122" spans="2:20" x14ac:dyDescent="0.25">
      <c r="B122" s="127">
        <v>2030</v>
      </c>
      <c r="C122" s="127">
        <v>5</v>
      </c>
      <c r="D122" s="127">
        <v>262</v>
      </c>
      <c r="E122" s="127">
        <v>171</v>
      </c>
      <c r="F122" s="127"/>
      <c r="G122" s="127">
        <v>13</v>
      </c>
      <c r="H122" s="127"/>
      <c r="I122" s="127"/>
      <c r="J122" s="127">
        <v>509</v>
      </c>
      <c r="K122" s="127">
        <v>190</v>
      </c>
      <c r="L122" s="127"/>
      <c r="M122" s="127"/>
      <c r="N122" s="127">
        <v>8</v>
      </c>
      <c r="O122" s="127">
        <v>7</v>
      </c>
      <c r="P122" s="127">
        <v>25</v>
      </c>
      <c r="Q122" s="127"/>
      <c r="R122" s="127"/>
      <c r="S122" s="127">
        <v>195</v>
      </c>
      <c r="T122" s="127">
        <v>1380</v>
      </c>
    </row>
    <row r="123" spans="2:20" x14ac:dyDescent="0.25">
      <c r="B123" s="127">
        <v>2030</v>
      </c>
      <c r="C123" s="127">
        <v>6</v>
      </c>
      <c r="D123" s="127">
        <v>197</v>
      </c>
      <c r="E123" s="127">
        <v>153</v>
      </c>
      <c r="F123" s="127"/>
      <c r="G123" s="127">
        <v>14</v>
      </c>
      <c r="H123" s="127"/>
      <c r="I123" s="127"/>
      <c r="J123" s="127">
        <v>511</v>
      </c>
      <c r="K123" s="127">
        <v>271</v>
      </c>
      <c r="L123" s="127"/>
      <c r="M123" s="127"/>
      <c r="N123" s="127">
        <v>8</v>
      </c>
      <c r="O123" s="127">
        <v>5</v>
      </c>
      <c r="P123" s="127">
        <v>24</v>
      </c>
      <c r="Q123" s="127"/>
      <c r="R123" s="127"/>
      <c r="S123" s="127">
        <v>267</v>
      </c>
      <c r="T123" s="127">
        <v>1450</v>
      </c>
    </row>
    <row r="124" spans="2:20" x14ac:dyDescent="0.25">
      <c r="B124" s="127">
        <v>2030</v>
      </c>
      <c r="C124" s="127">
        <v>7</v>
      </c>
      <c r="D124" s="127">
        <v>165</v>
      </c>
      <c r="E124" s="127">
        <v>139</v>
      </c>
      <c r="F124" s="127"/>
      <c r="G124" s="127">
        <v>13</v>
      </c>
      <c r="H124" s="127"/>
      <c r="I124" s="127"/>
      <c r="J124" s="127">
        <v>576</v>
      </c>
      <c r="K124" s="127">
        <v>331</v>
      </c>
      <c r="L124" s="127"/>
      <c r="M124" s="127"/>
      <c r="N124" s="127">
        <v>8</v>
      </c>
      <c r="O124" s="127">
        <v>5</v>
      </c>
      <c r="P124" s="127">
        <v>18</v>
      </c>
      <c r="Q124" s="127"/>
      <c r="R124" s="127"/>
      <c r="S124" s="127">
        <v>376</v>
      </c>
      <c r="T124" s="127">
        <v>1631</v>
      </c>
    </row>
    <row r="125" spans="2:20" x14ac:dyDescent="0.25">
      <c r="B125" s="127">
        <v>2030</v>
      </c>
      <c r="C125" s="127">
        <v>8</v>
      </c>
      <c r="D125" s="127">
        <v>165</v>
      </c>
      <c r="E125" s="127">
        <v>144</v>
      </c>
      <c r="F125" s="127"/>
      <c r="G125" s="127">
        <v>13</v>
      </c>
      <c r="H125" s="127"/>
      <c r="I125" s="127"/>
      <c r="J125" s="127">
        <v>668</v>
      </c>
      <c r="K125" s="127">
        <v>361</v>
      </c>
      <c r="L125" s="127"/>
      <c r="M125" s="127"/>
      <c r="N125" s="127">
        <v>8</v>
      </c>
      <c r="O125" s="127">
        <v>5</v>
      </c>
      <c r="P125" s="127">
        <v>23</v>
      </c>
      <c r="Q125" s="127"/>
      <c r="R125" s="127"/>
      <c r="S125" s="127">
        <v>416</v>
      </c>
      <c r="T125" s="127">
        <v>1803</v>
      </c>
    </row>
    <row r="126" spans="2:20" x14ac:dyDescent="0.25">
      <c r="B126" s="127">
        <v>2030</v>
      </c>
      <c r="C126" s="127">
        <v>9</v>
      </c>
      <c r="D126" s="127">
        <v>176</v>
      </c>
      <c r="E126" s="127">
        <v>156</v>
      </c>
      <c r="F126" s="127"/>
      <c r="G126" s="127">
        <v>14</v>
      </c>
      <c r="H126" s="127"/>
      <c r="I126" s="127"/>
      <c r="J126" s="127">
        <v>669</v>
      </c>
      <c r="K126" s="127">
        <v>360</v>
      </c>
      <c r="L126" s="127"/>
      <c r="M126" s="127"/>
      <c r="N126" s="127">
        <v>8</v>
      </c>
      <c r="O126" s="127">
        <v>5</v>
      </c>
      <c r="P126" s="127">
        <v>25</v>
      </c>
      <c r="Q126" s="127"/>
      <c r="R126" s="127"/>
      <c r="S126" s="127">
        <v>320</v>
      </c>
      <c r="T126" s="127">
        <v>1733</v>
      </c>
    </row>
    <row r="127" spans="2:20" x14ac:dyDescent="0.25">
      <c r="B127" s="127">
        <v>2030</v>
      </c>
      <c r="C127" s="127">
        <v>10</v>
      </c>
      <c r="D127" s="127">
        <v>230</v>
      </c>
      <c r="E127" s="127">
        <v>167</v>
      </c>
      <c r="F127" s="127"/>
      <c r="G127" s="127">
        <v>13</v>
      </c>
      <c r="H127" s="127"/>
      <c r="I127" s="127"/>
      <c r="J127" s="127">
        <v>559</v>
      </c>
      <c r="K127" s="127">
        <v>337</v>
      </c>
      <c r="L127" s="127"/>
      <c r="M127" s="127"/>
      <c r="N127" s="127">
        <v>8</v>
      </c>
      <c r="O127" s="127">
        <v>7</v>
      </c>
      <c r="P127" s="127">
        <v>27</v>
      </c>
      <c r="Q127" s="127"/>
      <c r="R127" s="127"/>
      <c r="S127" s="127">
        <v>279</v>
      </c>
      <c r="T127" s="127">
        <v>1627</v>
      </c>
    </row>
    <row r="128" spans="2:20" x14ac:dyDescent="0.25">
      <c r="B128" s="127">
        <v>2030</v>
      </c>
      <c r="C128" s="127">
        <v>11</v>
      </c>
      <c r="D128" s="127">
        <v>536</v>
      </c>
      <c r="E128" s="127">
        <v>237</v>
      </c>
      <c r="F128" s="127"/>
      <c r="G128" s="127">
        <v>14</v>
      </c>
      <c r="H128" s="127"/>
      <c r="I128" s="127"/>
      <c r="J128" s="127">
        <v>536</v>
      </c>
      <c r="K128" s="127">
        <v>296</v>
      </c>
      <c r="L128" s="127"/>
      <c r="M128" s="127"/>
      <c r="N128" s="127">
        <v>8</v>
      </c>
      <c r="O128" s="127">
        <v>12</v>
      </c>
      <c r="P128" s="127">
        <v>45</v>
      </c>
      <c r="Q128" s="127"/>
      <c r="R128" s="127"/>
      <c r="S128" s="127">
        <v>179</v>
      </c>
      <c r="T128" s="127">
        <v>1863</v>
      </c>
    </row>
    <row r="129" spans="2:20" x14ac:dyDescent="0.25">
      <c r="B129" s="128">
        <v>2030</v>
      </c>
      <c r="C129" s="128">
        <v>12</v>
      </c>
      <c r="D129" s="128">
        <v>861</v>
      </c>
      <c r="E129" s="128">
        <v>299</v>
      </c>
      <c r="F129" s="128"/>
      <c r="G129" s="128">
        <v>13</v>
      </c>
      <c r="H129" s="128"/>
      <c r="I129" s="128"/>
      <c r="J129" s="128">
        <v>548</v>
      </c>
      <c r="K129" s="128">
        <v>455</v>
      </c>
      <c r="L129" s="128"/>
      <c r="M129" s="128"/>
      <c r="N129" s="128">
        <v>8</v>
      </c>
      <c r="O129" s="128">
        <v>16</v>
      </c>
      <c r="P129" s="128">
        <v>72</v>
      </c>
      <c r="Q129" s="128"/>
      <c r="R129" s="128"/>
      <c r="S129" s="128">
        <v>255</v>
      </c>
      <c r="T129" s="127">
        <v>2527</v>
      </c>
    </row>
    <row r="130" spans="2:20" x14ac:dyDescent="0.25">
      <c r="B130" s="127">
        <v>2031</v>
      </c>
      <c r="C130" s="127">
        <v>1</v>
      </c>
      <c r="D130" s="127">
        <v>921</v>
      </c>
      <c r="E130" s="127">
        <v>301</v>
      </c>
      <c r="F130" s="127"/>
      <c r="G130" s="127">
        <v>13</v>
      </c>
      <c r="H130" s="127"/>
      <c r="I130" s="127"/>
      <c r="J130" s="127">
        <v>539</v>
      </c>
      <c r="K130" s="127">
        <v>416</v>
      </c>
      <c r="L130" s="127"/>
      <c r="M130" s="127"/>
      <c r="N130" s="127">
        <v>8</v>
      </c>
      <c r="O130" s="127">
        <v>17</v>
      </c>
      <c r="P130" s="127">
        <v>68</v>
      </c>
      <c r="Q130" s="127"/>
      <c r="R130" s="127"/>
      <c r="S130" s="127">
        <v>199</v>
      </c>
      <c r="T130" s="127">
        <v>2482</v>
      </c>
    </row>
    <row r="131" spans="2:20" x14ac:dyDescent="0.25">
      <c r="B131" s="127">
        <v>2031</v>
      </c>
      <c r="C131" s="127">
        <v>2</v>
      </c>
      <c r="D131" s="127">
        <v>825</v>
      </c>
      <c r="E131" s="127">
        <v>318</v>
      </c>
      <c r="F131" s="127"/>
      <c r="G131" s="127">
        <v>15</v>
      </c>
      <c r="H131" s="127"/>
      <c r="I131" s="127"/>
      <c r="J131" s="127">
        <v>530</v>
      </c>
      <c r="K131" s="127">
        <v>328</v>
      </c>
      <c r="L131" s="127"/>
      <c r="M131" s="127"/>
      <c r="N131" s="127">
        <v>9</v>
      </c>
      <c r="O131" s="127">
        <v>15</v>
      </c>
      <c r="P131" s="127">
        <v>57</v>
      </c>
      <c r="Q131" s="127"/>
      <c r="R131" s="127"/>
      <c r="S131" s="127">
        <v>182</v>
      </c>
      <c r="T131" s="127">
        <v>2279</v>
      </c>
    </row>
    <row r="132" spans="2:20" x14ac:dyDescent="0.25">
      <c r="B132" s="127">
        <v>2031</v>
      </c>
      <c r="C132" s="127">
        <v>3</v>
      </c>
      <c r="D132" s="127">
        <v>522</v>
      </c>
      <c r="E132" s="127">
        <v>230</v>
      </c>
      <c r="F132" s="127"/>
      <c r="G132" s="127">
        <v>14</v>
      </c>
      <c r="H132" s="127"/>
      <c r="I132" s="127"/>
      <c r="J132" s="127">
        <v>511</v>
      </c>
      <c r="K132" s="127">
        <v>264</v>
      </c>
      <c r="L132" s="127"/>
      <c r="M132" s="127"/>
      <c r="N132" s="127">
        <v>8</v>
      </c>
      <c r="O132" s="127">
        <v>11</v>
      </c>
      <c r="P132" s="127">
        <v>44</v>
      </c>
      <c r="Q132" s="127"/>
      <c r="R132" s="127"/>
      <c r="S132" s="127">
        <v>117</v>
      </c>
      <c r="T132" s="127">
        <v>1721</v>
      </c>
    </row>
    <row r="133" spans="2:20" x14ac:dyDescent="0.25">
      <c r="B133" s="127">
        <v>2031</v>
      </c>
      <c r="C133" s="127">
        <v>4</v>
      </c>
      <c r="D133" s="127">
        <v>394</v>
      </c>
      <c r="E133" s="127">
        <v>207</v>
      </c>
      <c r="F133" s="127"/>
      <c r="G133" s="127">
        <v>14</v>
      </c>
      <c r="H133" s="127"/>
      <c r="I133" s="127"/>
      <c r="J133" s="127">
        <v>507</v>
      </c>
      <c r="K133" s="127">
        <v>200</v>
      </c>
      <c r="L133" s="127"/>
      <c r="M133" s="127"/>
      <c r="N133" s="127">
        <v>8</v>
      </c>
      <c r="O133" s="127">
        <v>9</v>
      </c>
      <c r="P133" s="127">
        <v>33</v>
      </c>
      <c r="Q133" s="127"/>
      <c r="R133" s="127"/>
      <c r="S133" s="127">
        <v>181</v>
      </c>
      <c r="T133" s="127">
        <v>1553</v>
      </c>
    </row>
    <row r="134" spans="2:20" x14ac:dyDescent="0.25">
      <c r="B134" s="127">
        <v>2031</v>
      </c>
      <c r="C134" s="127">
        <v>5</v>
      </c>
      <c r="D134" s="127">
        <v>251</v>
      </c>
      <c r="E134" s="127">
        <v>168</v>
      </c>
      <c r="F134" s="127"/>
      <c r="G134" s="127">
        <v>14</v>
      </c>
      <c r="H134" s="127"/>
      <c r="I134" s="127"/>
      <c r="J134" s="127">
        <v>509</v>
      </c>
      <c r="K134" s="127">
        <v>210</v>
      </c>
      <c r="L134" s="127"/>
      <c r="M134" s="127"/>
      <c r="N134" s="127">
        <v>8</v>
      </c>
      <c r="O134" s="127">
        <v>7</v>
      </c>
      <c r="P134" s="127">
        <v>26</v>
      </c>
      <c r="Q134" s="127"/>
      <c r="R134" s="127"/>
      <c r="S134" s="127">
        <v>195</v>
      </c>
      <c r="T134" s="127">
        <v>1388</v>
      </c>
    </row>
    <row r="135" spans="2:20" x14ac:dyDescent="0.25">
      <c r="B135" s="127">
        <v>2031</v>
      </c>
      <c r="C135" s="127">
        <v>6</v>
      </c>
      <c r="D135" s="127">
        <v>186</v>
      </c>
      <c r="E135" s="127">
        <v>149</v>
      </c>
      <c r="F135" s="127"/>
      <c r="G135" s="127">
        <v>14</v>
      </c>
      <c r="H135" s="127"/>
      <c r="I135" s="127"/>
      <c r="J135" s="127">
        <v>511</v>
      </c>
      <c r="K135" s="127">
        <v>269</v>
      </c>
      <c r="L135" s="127"/>
      <c r="M135" s="127"/>
      <c r="N135" s="127">
        <v>8</v>
      </c>
      <c r="O135" s="127">
        <v>5</v>
      </c>
      <c r="P135" s="127">
        <v>24</v>
      </c>
      <c r="Q135" s="127"/>
      <c r="R135" s="127"/>
      <c r="S135" s="127">
        <v>267</v>
      </c>
      <c r="T135" s="127">
        <v>1433</v>
      </c>
    </row>
    <row r="136" spans="2:20" x14ac:dyDescent="0.25">
      <c r="B136" s="127">
        <v>2031</v>
      </c>
      <c r="C136" s="127">
        <v>7</v>
      </c>
      <c r="D136" s="127">
        <v>156</v>
      </c>
      <c r="E136" s="127">
        <v>137</v>
      </c>
      <c r="F136" s="127"/>
      <c r="G136" s="127">
        <v>14</v>
      </c>
      <c r="H136" s="127"/>
      <c r="I136" s="127"/>
      <c r="J136" s="127">
        <v>577</v>
      </c>
      <c r="K136" s="127">
        <v>330</v>
      </c>
      <c r="L136" s="127"/>
      <c r="M136" s="127"/>
      <c r="N136" s="127">
        <v>8</v>
      </c>
      <c r="O136" s="127">
        <v>5</v>
      </c>
      <c r="P136" s="127">
        <v>18</v>
      </c>
      <c r="Q136" s="127"/>
      <c r="R136" s="127"/>
      <c r="S136" s="127">
        <v>376</v>
      </c>
      <c r="T136" s="127">
        <v>1621</v>
      </c>
    </row>
    <row r="137" spans="2:20" x14ac:dyDescent="0.25">
      <c r="B137" s="127">
        <v>2031</v>
      </c>
      <c r="C137" s="127">
        <v>8</v>
      </c>
      <c r="D137" s="127">
        <v>156</v>
      </c>
      <c r="E137" s="127">
        <v>141</v>
      </c>
      <c r="F137" s="127"/>
      <c r="G137" s="127">
        <v>14</v>
      </c>
      <c r="H137" s="127"/>
      <c r="I137" s="127"/>
      <c r="J137" s="127">
        <v>669</v>
      </c>
      <c r="K137" s="127">
        <v>359</v>
      </c>
      <c r="L137" s="127"/>
      <c r="M137" s="127"/>
      <c r="N137" s="127">
        <v>8</v>
      </c>
      <c r="O137" s="127">
        <v>5</v>
      </c>
      <c r="P137" s="127">
        <v>24</v>
      </c>
      <c r="Q137" s="127"/>
      <c r="R137" s="127"/>
      <c r="S137" s="127">
        <v>416</v>
      </c>
      <c r="T137" s="127">
        <v>1792</v>
      </c>
    </row>
    <row r="138" spans="2:20" x14ac:dyDescent="0.25">
      <c r="B138" s="127">
        <v>2031</v>
      </c>
      <c r="C138" s="127">
        <v>9</v>
      </c>
      <c r="D138" s="127">
        <v>165</v>
      </c>
      <c r="E138" s="127">
        <v>153</v>
      </c>
      <c r="F138" s="127"/>
      <c r="G138" s="127">
        <v>14</v>
      </c>
      <c r="H138" s="127"/>
      <c r="I138" s="127"/>
      <c r="J138" s="127">
        <v>670</v>
      </c>
      <c r="K138" s="127">
        <v>364</v>
      </c>
      <c r="L138" s="127"/>
      <c r="M138" s="127"/>
      <c r="N138" s="127">
        <v>9</v>
      </c>
      <c r="O138" s="127">
        <v>5</v>
      </c>
      <c r="P138" s="127">
        <v>25</v>
      </c>
      <c r="Q138" s="127"/>
      <c r="R138" s="127"/>
      <c r="S138" s="127">
        <v>320</v>
      </c>
      <c r="T138" s="127">
        <v>1725</v>
      </c>
    </row>
    <row r="139" spans="2:20" x14ac:dyDescent="0.25">
      <c r="B139" s="127">
        <v>2031</v>
      </c>
      <c r="C139" s="127">
        <v>10</v>
      </c>
      <c r="D139" s="127">
        <v>218</v>
      </c>
      <c r="E139" s="127">
        <v>161</v>
      </c>
      <c r="F139" s="127"/>
      <c r="G139" s="127">
        <v>14</v>
      </c>
      <c r="H139" s="127"/>
      <c r="I139" s="127"/>
      <c r="J139" s="127">
        <v>559</v>
      </c>
      <c r="K139" s="127">
        <v>336</v>
      </c>
      <c r="L139" s="127"/>
      <c r="M139" s="127"/>
      <c r="N139" s="127">
        <v>8</v>
      </c>
      <c r="O139" s="127">
        <v>7</v>
      </c>
      <c r="P139" s="127">
        <v>27</v>
      </c>
      <c r="Q139" s="127"/>
      <c r="R139" s="127"/>
      <c r="S139" s="127">
        <v>279</v>
      </c>
      <c r="T139" s="127">
        <v>1609</v>
      </c>
    </row>
    <row r="140" spans="2:20" x14ac:dyDescent="0.25">
      <c r="B140" s="127">
        <v>2031</v>
      </c>
      <c r="C140" s="127">
        <v>11</v>
      </c>
      <c r="D140" s="127">
        <v>517</v>
      </c>
      <c r="E140" s="127">
        <v>227</v>
      </c>
      <c r="F140" s="127"/>
      <c r="G140" s="127">
        <v>14</v>
      </c>
      <c r="H140" s="127"/>
      <c r="I140" s="127"/>
      <c r="J140" s="127">
        <v>535</v>
      </c>
      <c r="K140" s="127">
        <v>314</v>
      </c>
      <c r="L140" s="127"/>
      <c r="M140" s="127"/>
      <c r="N140" s="127">
        <v>9</v>
      </c>
      <c r="O140" s="127">
        <v>11</v>
      </c>
      <c r="P140" s="127">
        <v>45</v>
      </c>
      <c r="Q140" s="127"/>
      <c r="R140" s="127"/>
      <c r="S140" s="127">
        <v>179</v>
      </c>
      <c r="T140" s="127">
        <v>1851</v>
      </c>
    </row>
    <row r="141" spans="2:20" x14ac:dyDescent="0.25">
      <c r="B141" s="127">
        <v>2031</v>
      </c>
      <c r="C141" s="127">
        <v>12</v>
      </c>
      <c r="D141" s="127">
        <v>838</v>
      </c>
      <c r="E141" s="127">
        <v>284</v>
      </c>
      <c r="F141" s="127"/>
      <c r="G141" s="127">
        <v>14</v>
      </c>
      <c r="H141" s="127"/>
      <c r="I141" s="127"/>
      <c r="J141" s="127">
        <v>547</v>
      </c>
      <c r="K141" s="127">
        <v>467</v>
      </c>
      <c r="L141" s="127"/>
      <c r="M141" s="127"/>
      <c r="N141" s="127">
        <v>8</v>
      </c>
      <c r="O141" s="127">
        <v>16</v>
      </c>
      <c r="P141" s="127">
        <v>73</v>
      </c>
      <c r="Q141" s="127"/>
      <c r="R141" s="127"/>
      <c r="S141" s="127">
        <v>255</v>
      </c>
      <c r="T141" s="127">
        <v>2502</v>
      </c>
    </row>
    <row r="142" spans="2:20" x14ac:dyDescent="0.25">
      <c r="B142" s="127">
        <v>2032</v>
      </c>
      <c r="C142" s="127">
        <v>1</v>
      </c>
      <c r="D142" s="127">
        <v>900</v>
      </c>
      <c r="E142" s="127">
        <v>286</v>
      </c>
      <c r="F142" s="127"/>
      <c r="G142" s="127">
        <v>14</v>
      </c>
      <c r="H142" s="127"/>
      <c r="I142" s="127"/>
      <c r="J142" s="127">
        <v>538</v>
      </c>
      <c r="K142" s="127">
        <v>445</v>
      </c>
      <c r="L142" s="127"/>
      <c r="M142" s="127"/>
      <c r="N142" s="127">
        <v>8</v>
      </c>
      <c r="O142" s="127">
        <v>17</v>
      </c>
      <c r="P142" s="127">
        <v>68</v>
      </c>
      <c r="Q142" s="127"/>
      <c r="R142" s="127"/>
      <c r="S142" s="127">
        <v>199</v>
      </c>
      <c r="T142" s="127">
        <v>2475</v>
      </c>
    </row>
    <row r="143" spans="2:20" x14ac:dyDescent="0.25">
      <c r="B143" s="127">
        <v>2032</v>
      </c>
      <c r="C143" s="127">
        <v>2</v>
      </c>
      <c r="D143" s="127">
        <v>775</v>
      </c>
      <c r="E143" s="127">
        <v>296</v>
      </c>
      <c r="F143" s="127"/>
      <c r="G143" s="127">
        <v>15</v>
      </c>
      <c r="H143" s="127"/>
      <c r="I143" s="127"/>
      <c r="J143" s="127">
        <v>511</v>
      </c>
      <c r="K143" s="127">
        <v>341</v>
      </c>
      <c r="L143" s="127"/>
      <c r="M143" s="127"/>
      <c r="N143" s="127">
        <v>9</v>
      </c>
      <c r="O143" s="127">
        <v>14</v>
      </c>
      <c r="P143" s="127">
        <v>56</v>
      </c>
      <c r="Q143" s="127"/>
      <c r="R143" s="127"/>
      <c r="S143" s="127">
        <v>182</v>
      </c>
      <c r="T143" s="127">
        <v>2199</v>
      </c>
    </row>
    <row r="144" spans="2:20" x14ac:dyDescent="0.25">
      <c r="B144" s="127">
        <v>2032</v>
      </c>
      <c r="C144" s="127">
        <v>3</v>
      </c>
      <c r="D144" s="127">
        <v>506</v>
      </c>
      <c r="E144" s="127">
        <v>221</v>
      </c>
      <c r="F144" s="127"/>
      <c r="G144" s="127">
        <v>14</v>
      </c>
      <c r="H144" s="127"/>
      <c r="I144" s="127"/>
      <c r="J144" s="127">
        <v>509</v>
      </c>
      <c r="K144" s="127">
        <v>287</v>
      </c>
      <c r="L144" s="127"/>
      <c r="M144" s="127"/>
      <c r="N144" s="127">
        <v>8</v>
      </c>
      <c r="O144" s="127">
        <v>11</v>
      </c>
      <c r="P144" s="127">
        <v>45</v>
      </c>
      <c r="Q144" s="127"/>
      <c r="R144" s="127"/>
      <c r="S144" s="127">
        <v>117</v>
      </c>
      <c r="T144" s="127">
        <v>1718</v>
      </c>
    </row>
    <row r="145" spans="2:20" x14ac:dyDescent="0.25">
      <c r="B145" s="127">
        <v>2032</v>
      </c>
      <c r="C145" s="127">
        <v>4</v>
      </c>
      <c r="D145" s="127">
        <v>381</v>
      </c>
      <c r="E145" s="127">
        <v>202</v>
      </c>
      <c r="F145" s="127"/>
      <c r="G145" s="127">
        <v>15</v>
      </c>
      <c r="H145" s="127"/>
      <c r="I145" s="127"/>
      <c r="J145" s="127">
        <v>506</v>
      </c>
      <c r="K145" s="127">
        <v>220</v>
      </c>
      <c r="L145" s="127"/>
      <c r="M145" s="127"/>
      <c r="N145" s="127">
        <v>9</v>
      </c>
      <c r="O145" s="127">
        <v>9</v>
      </c>
      <c r="P145" s="127">
        <v>33</v>
      </c>
      <c r="Q145" s="127"/>
      <c r="R145" s="127"/>
      <c r="S145" s="127">
        <v>181</v>
      </c>
      <c r="T145" s="127">
        <v>1556</v>
      </c>
    </row>
    <row r="146" spans="2:20" x14ac:dyDescent="0.25">
      <c r="B146" s="127">
        <v>2032</v>
      </c>
      <c r="C146" s="127">
        <v>5</v>
      </c>
      <c r="D146" s="127">
        <v>239</v>
      </c>
      <c r="E146" s="127">
        <v>164</v>
      </c>
      <c r="F146" s="127"/>
      <c r="G146" s="127">
        <v>14</v>
      </c>
      <c r="H146" s="127"/>
      <c r="I146" s="127"/>
      <c r="J146" s="127">
        <v>508</v>
      </c>
      <c r="K146" s="127">
        <v>230</v>
      </c>
      <c r="L146" s="127"/>
      <c r="M146" s="127"/>
      <c r="N146" s="127">
        <v>8</v>
      </c>
      <c r="O146" s="127">
        <v>7</v>
      </c>
      <c r="P146" s="127">
        <v>26</v>
      </c>
      <c r="Q146" s="127"/>
      <c r="R146" s="127"/>
      <c r="S146" s="127">
        <v>195</v>
      </c>
      <c r="T146" s="127">
        <v>1391</v>
      </c>
    </row>
    <row r="147" spans="2:20" x14ac:dyDescent="0.25">
      <c r="B147" s="127">
        <v>2032</v>
      </c>
      <c r="C147" s="127">
        <v>6</v>
      </c>
      <c r="D147" s="127">
        <v>174</v>
      </c>
      <c r="E147" s="127">
        <v>146</v>
      </c>
      <c r="F147" s="127"/>
      <c r="G147" s="127">
        <v>15</v>
      </c>
      <c r="H147" s="127"/>
      <c r="I147" s="127"/>
      <c r="J147" s="127">
        <v>510</v>
      </c>
      <c r="K147" s="127">
        <v>268</v>
      </c>
      <c r="L147" s="127"/>
      <c r="M147" s="127"/>
      <c r="N147" s="127">
        <v>9</v>
      </c>
      <c r="O147" s="127">
        <v>5</v>
      </c>
      <c r="P147" s="127">
        <v>24</v>
      </c>
      <c r="Q147" s="127"/>
      <c r="R147" s="127"/>
      <c r="S147" s="127">
        <v>267</v>
      </c>
      <c r="T147" s="127">
        <v>1418</v>
      </c>
    </row>
    <row r="148" spans="2:20" x14ac:dyDescent="0.25">
      <c r="B148" s="127">
        <v>2032</v>
      </c>
      <c r="C148" s="127">
        <v>7</v>
      </c>
      <c r="D148" s="127">
        <v>148</v>
      </c>
      <c r="E148" s="127">
        <v>135</v>
      </c>
      <c r="F148" s="127"/>
      <c r="G148" s="127">
        <v>14</v>
      </c>
      <c r="H148" s="127"/>
      <c r="I148" s="127"/>
      <c r="J148" s="127">
        <v>576</v>
      </c>
      <c r="K148" s="127">
        <v>328</v>
      </c>
      <c r="L148" s="127"/>
      <c r="M148" s="127"/>
      <c r="N148" s="127">
        <v>9</v>
      </c>
      <c r="O148" s="127">
        <v>5</v>
      </c>
      <c r="P148" s="127">
        <v>18</v>
      </c>
      <c r="Q148" s="127"/>
      <c r="R148" s="127"/>
      <c r="S148" s="127">
        <v>376</v>
      </c>
      <c r="T148" s="127">
        <v>1609</v>
      </c>
    </row>
    <row r="149" spans="2:20" x14ac:dyDescent="0.25">
      <c r="B149" s="127">
        <v>2032</v>
      </c>
      <c r="C149" s="127">
        <v>8</v>
      </c>
      <c r="D149" s="127">
        <v>148</v>
      </c>
      <c r="E149" s="127">
        <v>139</v>
      </c>
      <c r="F149" s="127"/>
      <c r="G149" s="127">
        <v>14</v>
      </c>
      <c r="H149" s="127"/>
      <c r="I149" s="127"/>
      <c r="J149" s="127">
        <v>668</v>
      </c>
      <c r="K149" s="127">
        <v>357</v>
      </c>
      <c r="L149" s="127"/>
      <c r="M149" s="127"/>
      <c r="N149" s="127">
        <v>9</v>
      </c>
      <c r="O149" s="127">
        <v>5</v>
      </c>
      <c r="P149" s="127">
        <v>23</v>
      </c>
      <c r="Q149" s="127"/>
      <c r="R149" s="127"/>
      <c r="S149" s="127">
        <v>416</v>
      </c>
      <c r="T149" s="127">
        <v>1779</v>
      </c>
    </row>
    <row r="150" spans="2:20" x14ac:dyDescent="0.25">
      <c r="B150" s="127">
        <v>2032</v>
      </c>
      <c r="C150" s="127">
        <v>9</v>
      </c>
      <c r="D150" s="127">
        <v>154</v>
      </c>
      <c r="E150" s="127">
        <v>149</v>
      </c>
      <c r="F150" s="127"/>
      <c r="G150" s="127">
        <v>15</v>
      </c>
      <c r="H150" s="127"/>
      <c r="I150" s="127"/>
      <c r="J150" s="127">
        <v>669</v>
      </c>
      <c r="K150" s="127">
        <v>368</v>
      </c>
      <c r="L150" s="127"/>
      <c r="M150" s="127"/>
      <c r="N150" s="127">
        <v>9</v>
      </c>
      <c r="O150" s="127">
        <v>5</v>
      </c>
      <c r="P150" s="127">
        <v>25</v>
      </c>
      <c r="Q150" s="127"/>
      <c r="R150" s="127"/>
      <c r="S150" s="127">
        <v>320</v>
      </c>
      <c r="T150" s="127">
        <v>1714</v>
      </c>
    </row>
    <row r="151" spans="2:20" x14ac:dyDescent="0.25">
      <c r="B151" s="127">
        <v>2032</v>
      </c>
      <c r="C151" s="127">
        <v>10</v>
      </c>
      <c r="D151" s="127">
        <v>206</v>
      </c>
      <c r="E151" s="127">
        <v>156</v>
      </c>
      <c r="F151" s="127"/>
      <c r="G151" s="127">
        <v>14</v>
      </c>
      <c r="H151" s="127"/>
      <c r="I151" s="127"/>
      <c r="J151" s="127">
        <v>559</v>
      </c>
      <c r="K151" s="127">
        <v>334</v>
      </c>
      <c r="L151" s="127"/>
      <c r="M151" s="127"/>
      <c r="N151" s="127">
        <v>9</v>
      </c>
      <c r="O151" s="127">
        <v>7</v>
      </c>
      <c r="P151" s="127">
        <v>27</v>
      </c>
      <c r="Q151" s="127"/>
      <c r="R151" s="127"/>
      <c r="S151" s="127">
        <v>279</v>
      </c>
      <c r="T151" s="127">
        <v>1591</v>
      </c>
    </row>
    <row r="152" spans="2:20" x14ac:dyDescent="0.25">
      <c r="B152" s="127">
        <v>2032</v>
      </c>
      <c r="C152" s="127">
        <v>11</v>
      </c>
      <c r="D152" s="127">
        <v>499</v>
      </c>
      <c r="E152" s="127">
        <v>216</v>
      </c>
      <c r="F152" s="127"/>
      <c r="G152" s="127">
        <v>15</v>
      </c>
      <c r="H152" s="127"/>
      <c r="I152" s="127"/>
      <c r="J152" s="127">
        <v>536</v>
      </c>
      <c r="K152" s="127">
        <v>331</v>
      </c>
      <c r="L152" s="127"/>
      <c r="M152" s="127"/>
      <c r="N152" s="127">
        <v>9</v>
      </c>
      <c r="O152" s="127">
        <v>11</v>
      </c>
      <c r="P152" s="127">
        <v>45</v>
      </c>
      <c r="Q152" s="127"/>
      <c r="R152" s="127"/>
      <c r="S152" s="127">
        <v>179</v>
      </c>
      <c r="T152" s="127">
        <v>1841</v>
      </c>
    </row>
    <row r="153" spans="2:20" x14ac:dyDescent="0.25">
      <c r="B153" s="127">
        <v>2032</v>
      </c>
      <c r="C153" s="127">
        <v>12</v>
      </c>
      <c r="D153" s="127">
        <v>816</v>
      </c>
      <c r="E153" s="127">
        <v>269</v>
      </c>
      <c r="F153" s="127"/>
      <c r="G153" s="127">
        <v>15</v>
      </c>
      <c r="H153" s="127"/>
      <c r="I153" s="127"/>
      <c r="J153" s="127">
        <v>548</v>
      </c>
      <c r="K153" s="127">
        <v>479</v>
      </c>
      <c r="L153" s="127"/>
      <c r="M153" s="127"/>
      <c r="N153" s="127">
        <v>9</v>
      </c>
      <c r="O153" s="127">
        <v>16</v>
      </c>
      <c r="P153" s="127">
        <v>73</v>
      </c>
      <c r="Q153" s="127"/>
      <c r="R153" s="127"/>
      <c r="S153" s="127">
        <v>255</v>
      </c>
      <c r="T153" s="127">
        <v>2480</v>
      </c>
    </row>
    <row r="154" spans="2:20" x14ac:dyDescent="0.25">
      <c r="B154" s="127">
        <v>2033</v>
      </c>
      <c r="C154" s="127">
        <v>1</v>
      </c>
      <c r="D154" s="127">
        <v>879</v>
      </c>
      <c r="E154" s="127">
        <v>270</v>
      </c>
      <c r="F154" s="127"/>
      <c r="G154" s="127">
        <v>15</v>
      </c>
      <c r="H154" s="127"/>
      <c r="I154" s="127"/>
      <c r="J154" s="127">
        <v>540</v>
      </c>
      <c r="K154" s="127">
        <v>474</v>
      </c>
      <c r="L154" s="127"/>
      <c r="M154" s="127"/>
      <c r="N154" s="127">
        <v>9</v>
      </c>
      <c r="O154" s="127">
        <v>17</v>
      </c>
      <c r="P154" s="127">
        <v>69</v>
      </c>
      <c r="Q154" s="127"/>
      <c r="R154" s="127"/>
      <c r="S154" s="127">
        <v>199</v>
      </c>
      <c r="T154" s="127">
        <v>2472</v>
      </c>
    </row>
    <row r="155" spans="2:20" x14ac:dyDescent="0.25">
      <c r="B155" s="127">
        <v>2033</v>
      </c>
      <c r="C155" s="127">
        <v>2</v>
      </c>
      <c r="D155" s="127">
        <v>784</v>
      </c>
      <c r="E155" s="127">
        <v>296</v>
      </c>
      <c r="F155" s="127"/>
      <c r="G155" s="127">
        <v>16</v>
      </c>
      <c r="H155" s="127"/>
      <c r="I155" s="127"/>
      <c r="J155" s="127">
        <v>531</v>
      </c>
      <c r="K155" s="127">
        <v>354</v>
      </c>
      <c r="L155" s="127"/>
      <c r="M155" s="127"/>
      <c r="N155" s="127">
        <v>10</v>
      </c>
      <c r="O155" s="127">
        <v>15</v>
      </c>
      <c r="P155" s="127">
        <v>57</v>
      </c>
      <c r="Q155" s="127"/>
      <c r="R155" s="127"/>
      <c r="S155" s="127">
        <v>182</v>
      </c>
      <c r="T155" s="127">
        <v>2245</v>
      </c>
    </row>
    <row r="156" spans="2:20" x14ac:dyDescent="0.25">
      <c r="B156" s="127">
        <v>2033</v>
      </c>
      <c r="C156" s="127">
        <v>3</v>
      </c>
      <c r="D156" s="127">
        <v>490</v>
      </c>
      <c r="E156" s="127">
        <v>213</v>
      </c>
      <c r="F156" s="127"/>
      <c r="G156" s="127">
        <v>15</v>
      </c>
      <c r="H156" s="127"/>
      <c r="I156" s="127"/>
      <c r="J156" s="127">
        <v>511</v>
      </c>
      <c r="K156" s="127">
        <v>309</v>
      </c>
      <c r="L156" s="127"/>
      <c r="M156" s="127"/>
      <c r="N156" s="127">
        <v>9</v>
      </c>
      <c r="O156" s="127">
        <v>11</v>
      </c>
      <c r="P156" s="127">
        <v>45</v>
      </c>
      <c r="Q156" s="127"/>
      <c r="R156" s="127"/>
      <c r="S156" s="127">
        <v>117</v>
      </c>
      <c r="T156" s="127">
        <v>1720</v>
      </c>
    </row>
    <row r="157" spans="2:20" x14ac:dyDescent="0.25">
      <c r="B157" s="127">
        <v>2033</v>
      </c>
      <c r="C157" s="127">
        <v>4</v>
      </c>
      <c r="D157" s="127">
        <v>367</v>
      </c>
      <c r="E157" s="127">
        <v>197</v>
      </c>
      <c r="F157" s="127"/>
      <c r="G157" s="127">
        <v>15</v>
      </c>
      <c r="H157" s="127"/>
      <c r="I157" s="127"/>
      <c r="J157" s="127">
        <v>508</v>
      </c>
      <c r="K157" s="127">
        <v>240</v>
      </c>
      <c r="L157" s="127"/>
      <c r="M157" s="127"/>
      <c r="N157" s="127">
        <v>9</v>
      </c>
      <c r="O157" s="127">
        <v>9</v>
      </c>
      <c r="P157" s="127">
        <v>33</v>
      </c>
      <c r="Q157" s="127"/>
      <c r="R157" s="127"/>
      <c r="S157" s="127">
        <v>181</v>
      </c>
      <c r="T157" s="127">
        <v>1559</v>
      </c>
    </row>
    <row r="158" spans="2:20" x14ac:dyDescent="0.25">
      <c r="B158" s="127">
        <v>2033</v>
      </c>
      <c r="C158" s="127">
        <v>5</v>
      </c>
      <c r="D158" s="127">
        <v>228</v>
      </c>
      <c r="E158" s="127">
        <v>160</v>
      </c>
      <c r="F158" s="127"/>
      <c r="G158" s="127">
        <v>15</v>
      </c>
      <c r="H158" s="127"/>
      <c r="I158" s="127"/>
      <c r="J158" s="127">
        <v>510</v>
      </c>
      <c r="K158" s="127">
        <v>250</v>
      </c>
      <c r="L158" s="127"/>
      <c r="M158" s="127"/>
      <c r="N158" s="127">
        <v>9</v>
      </c>
      <c r="O158" s="127">
        <v>7</v>
      </c>
      <c r="P158" s="127">
        <v>26</v>
      </c>
      <c r="Q158" s="127"/>
      <c r="R158" s="127"/>
      <c r="S158" s="127">
        <v>195</v>
      </c>
      <c r="T158" s="127">
        <v>1400</v>
      </c>
    </row>
    <row r="159" spans="2:20" x14ac:dyDescent="0.25">
      <c r="B159" s="127">
        <v>2033</v>
      </c>
      <c r="C159" s="127">
        <v>6</v>
      </c>
      <c r="D159" s="127">
        <v>162</v>
      </c>
      <c r="E159" s="127">
        <v>142</v>
      </c>
      <c r="F159" s="127"/>
      <c r="G159" s="127">
        <v>15</v>
      </c>
      <c r="H159" s="127"/>
      <c r="I159" s="127"/>
      <c r="J159" s="127">
        <v>512</v>
      </c>
      <c r="K159" s="127">
        <v>266</v>
      </c>
      <c r="L159" s="127"/>
      <c r="M159" s="127"/>
      <c r="N159" s="127">
        <v>9</v>
      </c>
      <c r="O159" s="127">
        <v>5</v>
      </c>
      <c r="P159" s="127">
        <v>24</v>
      </c>
      <c r="Q159" s="127"/>
      <c r="R159" s="127"/>
      <c r="S159" s="127">
        <v>267</v>
      </c>
      <c r="T159" s="127">
        <v>1402</v>
      </c>
    </row>
    <row r="160" spans="2:20" x14ac:dyDescent="0.25">
      <c r="B160" s="127">
        <v>2033</v>
      </c>
      <c r="C160" s="127">
        <v>7</v>
      </c>
      <c r="D160" s="127">
        <v>139</v>
      </c>
      <c r="E160" s="127">
        <v>133</v>
      </c>
      <c r="F160" s="127"/>
      <c r="G160" s="127">
        <v>15</v>
      </c>
      <c r="H160" s="127"/>
      <c r="I160" s="127"/>
      <c r="J160" s="127">
        <v>578</v>
      </c>
      <c r="K160" s="127">
        <v>326</v>
      </c>
      <c r="L160" s="127"/>
      <c r="M160" s="127"/>
      <c r="N160" s="127">
        <v>9</v>
      </c>
      <c r="O160" s="127">
        <v>5</v>
      </c>
      <c r="P160" s="127">
        <v>18</v>
      </c>
      <c r="Q160" s="127"/>
      <c r="R160" s="127"/>
      <c r="S160" s="127">
        <v>376</v>
      </c>
      <c r="T160" s="127">
        <v>1599</v>
      </c>
    </row>
    <row r="161" spans="2:20" x14ac:dyDescent="0.25">
      <c r="B161" s="127">
        <v>2033</v>
      </c>
      <c r="C161" s="127">
        <v>8</v>
      </c>
      <c r="D161" s="127">
        <v>139</v>
      </c>
      <c r="E161" s="127">
        <v>137</v>
      </c>
      <c r="F161" s="127"/>
      <c r="G161" s="127">
        <v>15</v>
      </c>
      <c r="H161" s="127"/>
      <c r="I161" s="127"/>
      <c r="J161" s="127">
        <v>670</v>
      </c>
      <c r="K161" s="127">
        <v>356</v>
      </c>
      <c r="L161" s="127"/>
      <c r="M161" s="127"/>
      <c r="N161" s="127">
        <v>9</v>
      </c>
      <c r="O161" s="127">
        <v>5</v>
      </c>
      <c r="P161" s="127">
        <v>24</v>
      </c>
      <c r="Q161" s="127"/>
      <c r="R161" s="127"/>
      <c r="S161" s="127">
        <v>416</v>
      </c>
      <c r="T161" s="127">
        <v>1771</v>
      </c>
    </row>
    <row r="162" spans="2:20" x14ac:dyDescent="0.25">
      <c r="B162" s="127">
        <v>2033</v>
      </c>
      <c r="C162" s="127">
        <v>9</v>
      </c>
      <c r="D162" s="127">
        <v>144</v>
      </c>
      <c r="E162" s="127">
        <v>146</v>
      </c>
      <c r="F162" s="127"/>
      <c r="G162" s="127">
        <v>15</v>
      </c>
      <c r="H162" s="127"/>
      <c r="I162" s="127"/>
      <c r="J162" s="127">
        <v>671</v>
      </c>
      <c r="K162" s="127">
        <v>372</v>
      </c>
      <c r="L162" s="127"/>
      <c r="M162" s="127"/>
      <c r="N162" s="127">
        <v>9</v>
      </c>
      <c r="O162" s="127">
        <v>5</v>
      </c>
      <c r="P162" s="127">
        <v>25</v>
      </c>
      <c r="Q162" s="127"/>
      <c r="R162" s="127"/>
      <c r="S162" s="127">
        <v>320</v>
      </c>
      <c r="T162" s="127">
        <v>1707</v>
      </c>
    </row>
    <row r="163" spans="2:20" x14ac:dyDescent="0.25">
      <c r="B163" s="127">
        <v>2033</v>
      </c>
      <c r="C163" s="127">
        <v>10</v>
      </c>
      <c r="D163" s="127">
        <v>194</v>
      </c>
      <c r="E163" s="127">
        <v>150</v>
      </c>
      <c r="F163" s="127"/>
      <c r="G163" s="127">
        <v>15</v>
      </c>
      <c r="H163" s="127"/>
      <c r="I163" s="127"/>
      <c r="J163" s="127">
        <v>561</v>
      </c>
      <c r="K163" s="127">
        <v>332</v>
      </c>
      <c r="L163" s="127"/>
      <c r="M163" s="127"/>
      <c r="N163" s="127">
        <v>9</v>
      </c>
      <c r="O163" s="127">
        <v>7</v>
      </c>
      <c r="P163" s="127">
        <v>27</v>
      </c>
      <c r="Q163" s="127"/>
      <c r="R163" s="127"/>
      <c r="S163" s="127">
        <v>279</v>
      </c>
      <c r="T163" s="127">
        <v>1574</v>
      </c>
    </row>
    <row r="164" spans="2:20" x14ac:dyDescent="0.25">
      <c r="B164" s="127">
        <v>2033</v>
      </c>
      <c r="C164" s="127">
        <v>11</v>
      </c>
      <c r="D164" s="127">
        <v>480</v>
      </c>
      <c r="E164" s="127">
        <v>205</v>
      </c>
      <c r="F164" s="127"/>
      <c r="G164" s="127">
        <v>16</v>
      </c>
      <c r="H164" s="127"/>
      <c r="I164" s="127"/>
      <c r="J164" s="127">
        <v>538</v>
      </c>
      <c r="K164" s="127">
        <v>349</v>
      </c>
      <c r="L164" s="127"/>
      <c r="M164" s="127"/>
      <c r="N164" s="127">
        <v>9</v>
      </c>
      <c r="O164" s="127">
        <v>11</v>
      </c>
      <c r="P164" s="127">
        <v>45</v>
      </c>
      <c r="Q164" s="127"/>
      <c r="R164" s="127"/>
      <c r="S164" s="127">
        <v>179</v>
      </c>
      <c r="T164" s="127">
        <v>1832</v>
      </c>
    </row>
    <row r="165" spans="2:20" x14ac:dyDescent="0.25">
      <c r="B165" s="127">
        <v>2033</v>
      </c>
      <c r="C165" s="127">
        <v>12</v>
      </c>
      <c r="D165" s="127">
        <v>794</v>
      </c>
      <c r="E165" s="127">
        <v>255</v>
      </c>
      <c r="F165" s="127"/>
      <c r="G165" s="127">
        <v>15</v>
      </c>
      <c r="H165" s="127"/>
      <c r="I165" s="127"/>
      <c r="J165" s="127">
        <v>550</v>
      </c>
      <c r="K165" s="127">
        <v>492</v>
      </c>
      <c r="L165" s="127"/>
      <c r="M165" s="127"/>
      <c r="N165" s="127">
        <v>9</v>
      </c>
      <c r="O165" s="127">
        <v>16</v>
      </c>
      <c r="P165" s="127">
        <v>73</v>
      </c>
      <c r="Q165" s="127"/>
      <c r="R165" s="127"/>
      <c r="S165" s="127">
        <v>255</v>
      </c>
      <c r="T165" s="127">
        <v>2459</v>
      </c>
    </row>
    <row r="166" spans="2:20" x14ac:dyDescent="0.25">
      <c r="B166" s="127">
        <v>2034</v>
      </c>
      <c r="C166" s="127">
        <v>1</v>
      </c>
      <c r="D166" s="127">
        <v>858</v>
      </c>
      <c r="E166" s="127">
        <v>253</v>
      </c>
      <c r="F166" s="127"/>
      <c r="G166" s="127">
        <v>15</v>
      </c>
      <c r="H166" s="127"/>
      <c r="I166" s="127"/>
      <c r="J166" s="127">
        <v>542</v>
      </c>
      <c r="K166" s="127">
        <v>504</v>
      </c>
      <c r="L166" s="127"/>
      <c r="M166" s="127"/>
      <c r="N166" s="127">
        <v>9</v>
      </c>
      <c r="O166" s="127">
        <v>17</v>
      </c>
      <c r="P166" s="127">
        <v>70</v>
      </c>
      <c r="Q166" s="127"/>
      <c r="R166" s="127"/>
      <c r="S166" s="127">
        <v>199</v>
      </c>
      <c r="T166" s="127">
        <v>2467</v>
      </c>
    </row>
    <row r="167" spans="2:20" x14ac:dyDescent="0.25">
      <c r="B167" s="127">
        <v>2034</v>
      </c>
      <c r="C167" s="127">
        <v>2</v>
      </c>
      <c r="D167" s="127">
        <v>764</v>
      </c>
      <c r="E167" s="127">
        <v>285</v>
      </c>
      <c r="F167" s="127"/>
      <c r="G167" s="127">
        <v>17</v>
      </c>
      <c r="H167" s="127"/>
      <c r="I167" s="127"/>
      <c r="J167" s="127">
        <v>533</v>
      </c>
      <c r="K167" s="127">
        <v>366</v>
      </c>
      <c r="L167" s="127"/>
      <c r="M167" s="127"/>
      <c r="N167" s="127">
        <v>10</v>
      </c>
      <c r="O167" s="127">
        <v>15</v>
      </c>
      <c r="P167" s="127">
        <v>58</v>
      </c>
      <c r="Q167" s="127"/>
      <c r="R167" s="127"/>
      <c r="S167" s="127">
        <v>182</v>
      </c>
      <c r="T167" s="127">
        <v>2230</v>
      </c>
    </row>
    <row r="168" spans="2:20" x14ac:dyDescent="0.25">
      <c r="B168" s="127">
        <v>2034</v>
      </c>
      <c r="C168" s="127">
        <v>3</v>
      </c>
      <c r="D168" s="127">
        <v>473</v>
      </c>
      <c r="E168" s="127">
        <v>204</v>
      </c>
      <c r="F168" s="127"/>
      <c r="G168" s="127">
        <v>15</v>
      </c>
      <c r="H168" s="127"/>
      <c r="I168" s="127"/>
      <c r="J168" s="127">
        <v>513</v>
      </c>
      <c r="K168" s="127">
        <v>332</v>
      </c>
      <c r="L168" s="127"/>
      <c r="M168" s="127"/>
      <c r="N168" s="127">
        <v>9</v>
      </c>
      <c r="O168" s="127">
        <v>11</v>
      </c>
      <c r="P168" s="127">
        <v>45</v>
      </c>
      <c r="Q168" s="127"/>
      <c r="R168" s="127"/>
      <c r="S168" s="127">
        <v>117</v>
      </c>
      <c r="T168" s="127">
        <v>1719</v>
      </c>
    </row>
    <row r="169" spans="2:20" x14ac:dyDescent="0.25">
      <c r="B169" s="127">
        <v>2034</v>
      </c>
      <c r="C169" s="127">
        <v>4</v>
      </c>
      <c r="D169" s="127">
        <v>354</v>
      </c>
      <c r="E169" s="127">
        <v>192</v>
      </c>
      <c r="F169" s="127"/>
      <c r="G169" s="127">
        <v>16</v>
      </c>
      <c r="H169" s="127"/>
      <c r="I169" s="127"/>
      <c r="J169" s="127">
        <v>510</v>
      </c>
      <c r="K169" s="127">
        <v>260</v>
      </c>
      <c r="L169" s="127"/>
      <c r="M169" s="127"/>
      <c r="N169" s="127">
        <v>9</v>
      </c>
      <c r="O169" s="127">
        <v>9</v>
      </c>
      <c r="P169" s="127">
        <v>33</v>
      </c>
      <c r="Q169" s="127"/>
      <c r="R169" s="127"/>
      <c r="S169" s="127">
        <v>181</v>
      </c>
      <c r="T169" s="127">
        <v>1564</v>
      </c>
    </row>
    <row r="170" spans="2:20" x14ac:dyDescent="0.25">
      <c r="B170" s="127">
        <v>2034</v>
      </c>
      <c r="C170" s="127">
        <v>5</v>
      </c>
      <c r="D170" s="127">
        <v>216</v>
      </c>
      <c r="E170" s="127">
        <v>157</v>
      </c>
      <c r="F170" s="127"/>
      <c r="G170" s="127">
        <v>15</v>
      </c>
      <c r="H170" s="127"/>
      <c r="I170" s="127"/>
      <c r="J170" s="127">
        <v>512</v>
      </c>
      <c r="K170" s="127">
        <v>270</v>
      </c>
      <c r="L170" s="127"/>
      <c r="M170" s="127"/>
      <c r="N170" s="127">
        <v>9</v>
      </c>
      <c r="O170" s="127">
        <v>6</v>
      </c>
      <c r="P170" s="127">
        <v>26</v>
      </c>
      <c r="Q170" s="127"/>
      <c r="R170" s="127"/>
      <c r="S170" s="127">
        <v>195</v>
      </c>
      <c r="T170" s="127">
        <v>1406</v>
      </c>
    </row>
    <row r="171" spans="2:20" x14ac:dyDescent="0.25">
      <c r="B171" s="127">
        <v>2034</v>
      </c>
      <c r="C171" s="127">
        <v>6</v>
      </c>
      <c r="D171" s="127">
        <v>151</v>
      </c>
      <c r="E171" s="127">
        <v>139</v>
      </c>
      <c r="F171" s="127"/>
      <c r="G171" s="127">
        <v>16</v>
      </c>
      <c r="H171" s="127"/>
      <c r="I171" s="127"/>
      <c r="J171" s="127">
        <v>514</v>
      </c>
      <c r="K171" s="127">
        <v>264</v>
      </c>
      <c r="L171" s="127"/>
      <c r="M171" s="127"/>
      <c r="N171" s="127">
        <v>10</v>
      </c>
      <c r="O171" s="127">
        <v>5</v>
      </c>
      <c r="P171" s="127">
        <v>24</v>
      </c>
      <c r="Q171" s="127"/>
      <c r="R171" s="127"/>
      <c r="S171" s="127">
        <v>267</v>
      </c>
      <c r="T171" s="127">
        <v>1390</v>
      </c>
    </row>
    <row r="172" spans="2:20" x14ac:dyDescent="0.25">
      <c r="B172" s="127">
        <v>2034</v>
      </c>
      <c r="C172" s="127">
        <v>7</v>
      </c>
      <c r="D172" s="127">
        <v>130</v>
      </c>
      <c r="E172" s="127">
        <v>130</v>
      </c>
      <c r="F172" s="127"/>
      <c r="G172" s="127">
        <v>15</v>
      </c>
      <c r="H172" s="127"/>
      <c r="I172" s="127"/>
      <c r="J172" s="127">
        <v>580</v>
      </c>
      <c r="K172" s="127">
        <v>325</v>
      </c>
      <c r="L172" s="127"/>
      <c r="M172" s="127"/>
      <c r="N172" s="127">
        <v>9</v>
      </c>
      <c r="O172" s="127">
        <v>5</v>
      </c>
      <c r="P172" s="127">
        <v>18</v>
      </c>
      <c r="Q172" s="127"/>
      <c r="R172" s="127"/>
      <c r="S172" s="127">
        <v>376</v>
      </c>
      <c r="T172" s="127">
        <v>1588</v>
      </c>
    </row>
    <row r="173" spans="2:20" x14ac:dyDescent="0.25">
      <c r="B173" s="127">
        <v>2034</v>
      </c>
      <c r="C173" s="127">
        <v>8</v>
      </c>
      <c r="D173" s="127">
        <v>131</v>
      </c>
      <c r="E173" s="127">
        <v>134</v>
      </c>
      <c r="F173" s="127"/>
      <c r="G173" s="127">
        <v>15</v>
      </c>
      <c r="H173" s="127"/>
      <c r="I173" s="127"/>
      <c r="J173" s="127">
        <v>672</v>
      </c>
      <c r="K173" s="127">
        <v>355</v>
      </c>
      <c r="L173" s="127"/>
      <c r="M173" s="127"/>
      <c r="N173" s="127">
        <v>9</v>
      </c>
      <c r="O173" s="127">
        <v>5</v>
      </c>
      <c r="P173" s="127">
        <v>24</v>
      </c>
      <c r="Q173" s="127"/>
      <c r="R173" s="127"/>
      <c r="S173" s="127">
        <v>416</v>
      </c>
      <c r="T173" s="127">
        <v>1761</v>
      </c>
    </row>
    <row r="174" spans="2:20" x14ac:dyDescent="0.25">
      <c r="B174" s="127">
        <v>2034</v>
      </c>
      <c r="C174" s="127">
        <v>9</v>
      </c>
      <c r="D174" s="127">
        <v>135</v>
      </c>
      <c r="E174" s="127">
        <v>143</v>
      </c>
      <c r="F174" s="127"/>
      <c r="G174" s="127">
        <v>16</v>
      </c>
      <c r="H174" s="127"/>
      <c r="I174" s="127"/>
      <c r="J174" s="127">
        <v>673</v>
      </c>
      <c r="K174" s="127">
        <v>376</v>
      </c>
      <c r="L174" s="127"/>
      <c r="M174" s="127"/>
      <c r="N174" s="127">
        <v>10</v>
      </c>
      <c r="O174" s="127">
        <v>5</v>
      </c>
      <c r="P174" s="127">
        <v>26</v>
      </c>
      <c r="Q174" s="127"/>
      <c r="R174" s="127"/>
      <c r="S174" s="127">
        <v>320</v>
      </c>
      <c r="T174" s="127">
        <v>1704</v>
      </c>
    </row>
    <row r="175" spans="2:20" x14ac:dyDescent="0.25">
      <c r="B175" s="127">
        <v>2034</v>
      </c>
      <c r="C175" s="127">
        <v>10</v>
      </c>
      <c r="D175" s="127">
        <v>182</v>
      </c>
      <c r="E175" s="127">
        <v>143</v>
      </c>
      <c r="F175" s="127"/>
      <c r="G175" s="127">
        <v>16</v>
      </c>
      <c r="H175" s="127"/>
      <c r="I175" s="127"/>
      <c r="J175" s="127">
        <v>563</v>
      </c>
      <c r="K175" s="127">
        <v>331</v>
      </c>
      <c r="L175" s="127"/>
      <c r="M175" s="127"/>
      <c r="N175" s="127">
        <v>9</v>
      </c>
      <c r="O175" s="127">
        <v>7</v>
      </c>
      <c r="P175" s="127">
        <v>27</v>
      </c>
      <c r="Q175" s="127"/>
      <c r="R175" s="127"/>
      <c r="S175" s="127">
        <v>279</v>
      </c>
      <c r="T175" s="127">
        <v>1557</v>
      </c>
    </row>
    <row r="176" spans="2:20" x14ac:dyDescent="0.25">
      <c r="B176" s="127">
        <v>2034</v>
      </c>
      <c r="C176" s="127">
        <v>11</v>
      </c>
      <c r="D176" s="127">
        <v>461</v>
      </c>
      <c r="E176" s="127">
        <v>194</v>
      </c>
      <c r="F176" s="127"/>
      <c r="G176" s="127">
        <v>16</v>
      </c>
      <c r="H176" s="127"/>
      <c r="I176" s="127"/>
      <c r="J176" s="127">
        <v>540</v>
      </c>
      <c r="K176" s="127">
        <v>367</v>
      </c>
      <c r="L176" s="127"/>
      <c r="M176" s="127"/>
      <c r="N176" s="127">
        <v>10</v>
      </c>
      <c r="O176" s="127">
        <v>11</v>
      </c>
      <c r="P176" s="127">
        <v>46</v>
      </c>
      <c r="Q176" s="127"/>
      <c r="R176" s="127"/>
      <c r="S176" s="127">
        <v>179</v>
      </c>
      <c r="T176" s="127">
        <v>1824</v>
      </c>
    </row>
    <row r="177" spans="2:20" x14ac:dyDescent="0.25">
      <c r="B177" s="127">
        <v>2034</v>
      </c>
      <c r="C177" s="127">
        <v>12</v>
      </c>
      <c r="D177" s="127">
        <v>772</v>
      </c>
      <c r="E177" s="127">
        <v>241</v>
      </c>
      <c r="F177" s="127"/>
      <c r="G177" s="127">
        <v>16</v>
      </c>
      <c r="H177" s="127"/>
      <c r="I177" s="127"/>
      <c r="J177" s="127">
        <v>553</v>
      </c>
      <c r="K177" s="127">
        <v>505</v>
      </c>
      <c r="L177" s="127"/>
      <c r="M177" s="127"/>
      <c r="N177" s="127">
        <v>9</v>
      </c>
      <c r="O177" s="127">
        <v>16</v>
      </c>
      <c r="P177" s="127">
        <v>73</v>
      </c>
      <c r="Q177" s="127"/>
      <c r="R177" s="127"/>
      <c r="S177" s="127">
        <v>255</v>
      </c>
      <c r="T177" s="127">
        <v>2440</v>
      </c>
    </row>
    <row r="178" spans="2:20" x14ac:dyDescent="0.25">
      <c r="B178" s="127">
        <v>2035</v>
      </c>
      <c r="C178" s="127">
        <v>1</v>
      </c>
      <c r="D178" s="127">
        <v>838</v>
      </c>
      <c r="E178" s="127">
        <v>236</v>
      </c>
      <c r="F178" s="127"/>
      <c r="G178" s="127">
        <v>16</v>
      </c>
      <c r="H178" s="127"/>
      <c r="I178" s="127"/>
      <c r="J178" s="127">
        <v>544</v>
      </c>
      <c r="K178" s="127">
        <v>533</v>
      </c>
      <c r="L178" s="127"/>
      <c r="M178" s="127"/>
      <c r="N178" s="127">
        <v>9</v>
      </c>
      <c r="O178" s="127">
        <v>17</v>
      </c>
      <c r="P178" s="127">
        <v>70</v>
      </c>
      <c r="Q178" s="127"/>
      <c r="R178" s="127"/>
      <c r="S178" s="127">
        <v>199</v>
      </c>
      <c r="T178" s="127">
        <v>2462</v>
      </c>
    </row>
    <row r="179" spans="2:20" x14ac:dyDescent="0.25">
      <c r="B179" s="127">
        <v>2035</v>
      </c>
      <c r="C179" s="127">
        <v>2</v>
      </c>
      <c r="D179" s="127">
        <v>745</v>
      </c>
      <c r="E179" s="127">
        <v>275</v>
      </c>
      <c r="F179" s="127"/>
      <c r="G179" s="127">
        <v>17</v>
      </c>
      <c r="H179" s="127"/>
      <c r="I179" s="127"/>
      <c r="J179" s="127">
        <v>535</v>
      </c>
      <c r="K179" s="127">
        <v>379</v>
      </c>
      <c r="L179" s="127"/>
      <c r="M179" s="127"/>
      <c r="N179" s="127">
        <v>10</v>
      </c>
      <c r="O179" s="127">
        <v>14</v>
      </c>
      <c r="P179" s="127">
        <v>58</v>
      </c>
      <c r="Q179" s="127"/>
      <c r="R179" s="127"/>
      <c r="S179" s="127">
        <v>182</v>
      </c>
      <c r="T179" s="127">
        <v>2215</v>
      </c>
    </row>
    <row r="180" spans="2:20" x14ac:dyDescent="0.25">
      <c r="B180" s="127">
        <v>2035</v>
      </c>
      <c r="C180" s="127">
        <v>3</v>
      </c>
      <c r="D180" s="127">
        <v>457</v>
      </c>
      <c r="E180" s="127">
        <v>197</v>
      </c>
      <c r="F180" s="127"/>
      <c r="G180" s="127">
        <v>16</v>
      </c>
      <c r="H180" s="127"/>
      <c r="I180" s="127"/>
      <c r="J180" s="127">
        <v>515</v>
      </c>
      <c r="K180" s="127">
        <v>355</v>
      </c>
      <c r="L180" s="127"/>
      <c r="M180" s="127"/>
      <c r="N180" s="127">
        <v>9</v>
      </c>
      <c r="O180" s="127">
        <v>11</v>
      </c>
      <c r="P180" s="127">
        <v>46</v>
      </c>
      <c r="Q180" s="127"/>
      <c r="R180" s="127"/>
      <c r="S180" s="127">
        <v>117</v>
      </c>
      <c r="T180" s="127">
        <v>1723</v>
      </c>
    </row>
    <row r="181" spans="2:20" x14ac:dyDescent="0.25">
      <c r="B181" s="127">
        <v>2035</v>
      </c>
      <c r="C181" s="127">
        <v>4</v>
      </c>
      <c r="D181" s="127">
        <v>340</v>
      </c>
      <c r="E181" s="127">
        <v>186</v>
      </c>
      <c r="F181" s="127"/>
      <c r="G181" s="127">
        <v>16</v>
      </c>
      <c r="H181" s="127"/>
      <c r="I181" s="127"/>
      <c r="J181" s="127">
        <v>512</v>
      </c>
      <c r="K181" s="127">
        <v>280</v>
      </c>
      <c r="L181" s="127"/>
      <c r="M181" s="127"/>
      <c r="N181" s="127">
        <v>10</v>
      </c>
      <c r="O181" s="127">
        <v>9</v>
      </c>
      <c r="P181" s="127">
        <v>34</v>
      </c>
      <c r="Q181" s="127"/>
      <c r="R181" s="127"/>
      <c r="S181" s="127">
        <v>181</v>
      </c>
      <c r="T181" s="127">
        <v>1568</v>
      </c>
    </row>
    <row r="182" spans="2:20" x14ac:dyDescent="0.25">
      <c r="B182" s="127">
        <v>2035</v>
      </c>
      <c r="C182" s="127">
        <v>5</v>
      </c>
      <c r="D182" s="127">
        <v>205</v>
      </c>
      <c r="E182" s="127">
        <v>153</v>
      </c>
      <c r="F182" s="127"/>
      <c r="G182" s="127">
        <v>16</v>
      </c>
      <c r="H182" s="127"/>
      <c r="I182" s="127"/>
      <c r="J182" s="127">
        <v>514</v>
      </c>
      <c r="K182" s="127">
        <v>290</v>
      </c>
      <c r="L182" s="127"/>
      <c r="M182" s="127"/>
      <c r="N182" s="127">
        <v>10</v>
      </c>
      <c r="O182" s="127">
        <v>6</v>
      </c>
      <c r="P182" s="127">
        <v>26</v>
      </c>
      <c r="Q182" s="127"/>
      <c r="R182" s="127"/>
      <c r="S182" s="127">
        <v>195</v>
      </c>
      <c r="T182" s="127">
        <v>1415</v>
      </c>
    </row>
    <row r="183" spans="2:20" x14ac:dyDescent="0.25">
      <c r="B183" s="127">
        <v>2035</v>
      </c>
      <c r="C183" s="127">
        <v>6</v>
      </c>
      <c r="D183" s="127">
        <v>139</v>
      </c>
      <c r="E183" s="127">
        <v>136</v>
      </c>
      <c r="F183" s="127"/>
      <c r="G183" s="127">
        <v>16</v>
      </c>
      <c r="H183" s="127"/>
      <c r="I183" s="127"/>
      <c r="J183" s="127">
        <v>517</v>
      </c>
      <c r="K183" s="127">
        <v>263</v>
      </c>
      <c r="L183" s="127"/>
      <c r="M183" s="127"/>
      <c r="N183" s="127">
        <v>10</v>
      </c>
      <c r="O183" s="127">
        <v>5</v>
      </c>
      <c r="P183" s="127">
        <v>24</v>
      </c>
      <c r="Q183" s="127"/>
      <c r="R183" s="127"/>
      <c r="S183" s="127">
        <v>267</v>
      </c>
      <c r="T183" s="127">
        <v>1377</v>
      </c>
    </row>
    <row r="184" spans="2:20" x14ac:dyDescent="0.25">
      <c r="B184" s="127">
        <v>2035</v>
      </c>
      <c r="C184" s="127">
        <v>7</v>
      </c>
      <c r="D184" s="127">
        <v>121</v>
      </c>
      <c r="E184" s="127">
        <v>128</v>
      </c>
      <c r="F184" s="127"/>
      <c r="G184" s="127">
        <v>16</v>
      </c>
      <c r="H184" s="127"/>
      <c r="I184" s="127"/>
      <c r="J184" s="127">
        <v>583</v>
      </c>
      <c r="K184" s="127">
        <v>323</v>
      </c>
      <c r="L184" s="127"/>
      <c r="M184" s="127"/>
      <c r="N184" s="127">
        <v>10</v>
      </c>
      <c r="O184" s="127">
        <v>5</v>
      </c>
      <c r="P184" s="127">
        <v>18</v>
      </c>
      <c r="Q184" s="127"/>
      <c r="R184" s="127"/>
      <c r="S184" s="127">
        <v>376</v>
      </c>
      <c r="T184" s="127">
        <v>1580</v>
      </c>
    </row>
    <row r="185" spans="2:20" x14ac:dyDescent="0.25">
      <c r="B185" s="127">
        <v>2035</v>
      </c>
      <c r="C185" s="127">
        <v>8</v>
      </c>
      <c r="D185" s="127">
        <v>122</v>
      </c>
      <c r="E185" s="127">
        <v>132</v>
      </c>
      <c r="F185" s="127"/>
      <c r="G185" s="127">
        <v>16</v>
      </c>
      <c r="H185" s="127"/>
      <c r="I185" s="127"/>
      <c r="J185" s="127">
        <v>675</v>
      </c>
      <c r="K185" s="127">
        <v>353</v>
      </c>
      <c r="L185" s="127"/>
      <c r="M185" s="127"/>
      <c r="N185" s="127">
        <v>10</v>
      </c>
      <c r="O185" s="127">
        <v>5</v>
      </c>
      <c r="P185" s="127">
        <v>24</v>
      </c>
      <c r="Q185" s="127"/>
      <c r="R185" s="127"/>
      <c r="S185" s="127">
        <v>416</v>
      </c>
      <c r="T185" s="127">
        <v>1753</v>
      </c>
    </row>
    <row r="186" spans="2:20" x14ac:dyDescent="0.25">
      <c r="B186" s="127">
        <v>2035</v>
      </c>
      <c r="C186" s="127">
        <v>9</v>
      </c>
      <c r="D186" s="127">
        <v>127</v>
      </c>
      <c r="E186" s="127">
        <v>141</v>
      </c>
      <c r="F186" s="127"/>
      <c r="G186" s="127">
        <v>17</v>
      </c>
      <c r="H186" s="127"/>
      <c r="I186" s="127"/>
      <c r="J186" s="127">
        <v>676</v>
      </c>
      <c r="K186" s="127">
        <v>380</v>
      </c>
      <c r="L186" s="127"/>
      <c r="M186" s="127"/>
      <c r="N186" s="127">
        <v>10</v>
      </c>
      <c r="O186" s="127">
        <v>5</v>
      </c>
      <c r="P186" s="127">
        <v>26</v>
      </c>
      <c r="Q186" s="127"/>
      <c r="R186" s="127"/>
      <c r="S186" s="127">
        <v>320</v>
      </c>
      <c r="T186" s="127">
        <v>1702</v>
      </c>
    </row>
    <row r="187" spans="2:20" x14ac:dyDescent="0.25">
      <c r="B187" s="127">
        <v>2035</v>
      </c>
      <c r="C187" s="127">
        <v>10</v>
      </c>
      <c r="D187" s="127">
        <v>170</v>
      </c>
      <c r="E187" s="127">
        <v>137</v>
      </c>
      <c r="F187" s="127"/>
      <c r="G187" s="127">
        <v>16</v>
      </c>
      <c r="H187" s="127"/>
      <c r="I187" s="127"/>
      <c r="J187" s="127">
        <v>566</v>
      </c>
      <c r="K187" s="127">
        <v>329</v>
      </c>
      <c r="L187" s="127"/>
      <c r="M187" s="127"/>
      <c r="N187" s="127">
        <v>10</v>
      </c>
      <c r="O187" s="127">
        <v>7</v>
      </c>
      <c r="P187" s="127">
        <v>27</v>
      </c>
      <c r="Q187" s="127"/>
      <c r="R187" s="127"/>
      <c r="S187" s="127">
        <v>279</v>
      </c>
      <c r="T187" s="127">
        <v>1541</v>
      </c>
    </row>
    <row r="188" spans="2:20" x14ac:dyDescent="0.25">
      <c r="B188" s="127">
        <v>2035</v>
      </c>
      <c r="C188" s="127">
        <v>11</v>
      </c>
      <c r="D188" s="127">
        <v>443</v>
      </c>
      <c r="E188" s="127">
        <v>184</v>
      </c>
      <c r="F188" s="127"/>
      <c r="G188" s="127">
        <v>17</v>
      </c>
      <c r="H188" s="127"/>
      <c r="I188" s="127"/>
      <c r="J188" s="127">
        <v>543</v>
      </c>
      <c r="K188" s="127">
        <v>385</v>
      </c>
      <c r="L188" s="127"/>
      <c r="M188" s="127"/>
      <c r="N188" s="127">
        <v>10</v>
      </c>
      <c r="O188" s="127">
        <v>11</v>
      </c>
      <c r="P188" s="127">
        <v>46</v>
      </c>
      <c r="Q188" s="127"/>
      <c r="R188" s="127"/>
      <c r="S188" s="127">
        <v>179</v>
      </c>
      <c r="T188" s="127">
        <v>1818</v>
      </c>
    </row>
    <row r="189" spans="2:20" x14ac:dyDescent="0.25">
      <c r="B189" s="127">
        <v>2035</v>
      </c>
      <c r="C189" s="127">
        <v>12</v>
      </c>
      <c r="D189" s="127">
        <v>750</v>
      </c>
      <c r="E189" s="127">
        <v>227</v>
      </c>
      <c r="F189" s="127"/>
      <c r="G189" s="127">
        <v>16</v>
      </c>
      <c r="H189" s="127"/>
      <c r="I189" s="127"/>
      <c r="J189" s="127">
        <v>555</v>
      </c>
      <c r="K189" s="127">
        <v>517</v>
      </c>
      <c r="L189" s="127"/>
      <c r="M189" s="127"/>
      <c r="N189" s="127">
        <v>10</v>
      </c>
      <c r="O189" s="127">
        <v>16</v>
      </c>
      <c r="P189" s="127">
        <v>74</v>
      </c>
      <c r="Q189" s="127"/>
      <c r="R189" s="127"/>
      <c r="S189" s="127">
        <v>255</v>
      </c>
      <c r="T189" s="127">
        <v>2420</v>
      </c>
    </row>
    <row r="190" spans="2:20" x14ac:dyDescent="0.25">
      <c r="B190" s="129" t="s">
        <v>93</v>
      </c>
      <c r="C190" s="129"/>
      <c r="D190" s="129"/>
      <c r="E190" s="129"/>
      <c r="F190" s="129"/>
      <c r="G190" s="129"/>
      <c r="H190" s="129"/>
      <c r="I190" s="129"/>
      <c r="J190" s="129"/>
      <c r="K190" s="129"/>
      <c r="L190" s="129"/>
      <c r="M190" s="129"/>
      <c r="N190" s="129"/>
      <c r="O190" s="129"/>
      <c r="P190" s="129"/>
      <c r="Q190" s="129"/>
      <c r="R190" s="129"/>
      <c r="S190" s="129"/>
      <c r="T190" s="129"/>
    </row>
    <row r="191" spans="2:20" x14ac:dyDescent="0.25">
      <c r="B191" s="129" t="s">
        <v>94</v>
      </c>
      <c r="C191" s="129"/>
      <c r="D191" s="129"/>
      <c r="E191" s="129"/>
      <c r="F191" s="129"/>
      <c r="G191" s="129"/>
      <c r="H191" s="129"/>
      <c r="I191" s="129"/>
      <c r="J191" s="129"/>
      <c r="K191" s="129"/>
      <c r="L191" s="129"/>
      <c r="M191" s="129"/>
      <c r="N191" s="129"/>
      <c r="O191" s="129"/>
      <c r="P191" s="129"/>
      <c r="Q191" s="129"/>
      <c r="R191" s="129"/>
      <c r="S191" s="129"/>
      <c r="T191" s="129"/>
    </row>
    <row r="192" spans="2:20" x14ac:dyDescent="0.25">
      <c r="B192" s="129" t="s">
        <v>98</v>
      </c>
      <c r="C192" s="129"/>
      <c r="D192" s="129"/>
      <c r="E192" s="129"/>
      <c r="F192" s="129"/>
      <c r="G192" s="129"/>
      <c r="H192" s="129"/>
      <c r="I192" s="129"/>
      <c r="J192" s="129"/>
      <c r="K192" s="129"/>
      <c r="L192" s="129"/>
      <c r="M192" s="129"/>
      <c r="N192" s="129"/>
      <c r="O192" s="129"/>
      <c r="P192" s="129"/>
      <c r="Q192" s="129"/>
      <c r="R192" s="129"/>
      <c r="S192" s="129"/>
      <c r="T192" s="129"/>
    </row>
    <row r="193" spans="2:20" x14ac:dyDescent="0.25">
      <c r="B193" s="129"/>
      <c r="C193" s="129"/>
      <c r="D193" s="129"/>
      <c r="E193" s="129"/>
      <c r="F193" s="129"/>
      <c r="G193" s="129"/>
      <c r="H193" s="129"/>
      <c r="I193" s="129"/>
      <c r="J193" s="129"/>
      <c r="K193" s="129"/>
      <c r="L193" s="129"/>
      <c r="M193" s="129"/>
      <c r="N193" s="129"/>
      <c r="O193" s="129"/>
      <c r="P193" s="129"/>
      <c r="Q193" s="129"/>
      <c r="R193" s="129"/>
      <c r="S193" s="129"/>
      <c r="T193" s="129"/>
    </row>
    <row r="194" spans="2:20" x14ac:dyDescent="0.25">
      <c r="B194" s="129"/>
      <c r="C194" s="129"/>
      <c r="D194" s="129"/>
      <c r="E194" s="129"/>
      <c r="F194" s="129"/>
      <c r="G194" s="129"/>
      <c r="H194" s="129"/>
      <c r="I194" s="129"/>
      <c r="J194" s="129"/>
      <c r="K194" s="129"/>
      <c r="L194" s="129"/>
      <c r="M194" s="129"/>
      <c r="N194" s="129"/>
      <c r="O194" s="129"/>
      <c r="P194" s="129"/>
      <c r="Q194" s="129"/>
      <c r="R194" s="129"/>
      <c r="S194" s="129"/>
      <c r="T194" s="129"/>
    </row>
    <row r="195" spans="2:20" x14ac:dyDescent="0.25">
      <c r="B195" s="129"/>
      <c r="C195" s="129"/>
      <c r="D195" s="129"/>
      <c r="E195" s="129"/>
      <c r="F195" s="129"/>
      <c r="G195" s="129"/>
      <c r="H195" s="129"/>
      <c r="I195" s="129"/>
      <c r="J195" s="129"/>
      <c r="K195" s="129"/>
      <c r="L195" s="129"/>
      <c r="M195" s="129"/>
      <c r="N195" s="129"/>
      <c r="O195" s="129"/>
      <c r="P195" s="129"/>
      <c r="Q195" s="129"/>
      <c r="R195" s="129"/>
      <c r="S195" s="129"/>
      <c r="T195" s="129"/>
    </row>
    <row r="196" spans="2:20" x14ac:dyDescent="0.25">
      <c r="B196" s="129"/>
      <c r="C196" s="129"/>
      <c r="D196" s="129"/>
      <c r="E196" s="129"/>
      <c r="F196" s="129"/>
      <c r="G196" s="129"/>
      <c r="H196" s="129"/>
      <c r="I196" s="129"/>
      <c r="J196" s="129"/>
      <c r="K196" s="129"/>
      <c r="L196" s="129"/>
      <c r="M196" s="129"/>
      <c r="N196" s="129"/>
      <c r="O196" s="129"/>
      <c r="P196" s="129"/>
      <c r="Q196" s="129"/>
      <c r="R196" s="129"/>
      <c r="S196" s="129"/>
      <c r="T196" s="129"/>
    </row>
    <row r="197" spans="2:20" x14ac:dyDescent="0.25">
      <c r="B197" s="129"/>
      <c r="C197" s="129"/>
      <c r="D197" s="129"/>
      <c r="E197" s="129"/>
      <c r="F197" s="129"/>
      <c r="G197" s="129"/>
      <c r="H197" s="129"/>
      <c r="I197" s="129"/>
      <c r="J197" s="129"/>
      <c r="K197" s="129"/>
      <c r="L197" s="129"/>
      <c r="M197" s="129"/>
      <c r="N197" s="129"/>
      <c r="O197" s="129"/>
      <c r="P197" s="129"/>
      <c r="Q197" s="129"/>
      <c r="R197" s="129"/>
      <c r="S197" s="129"/>
      <c r="T197" s="129"/>
    </row>
    <row r="198" spans="2:20" x14ac:dyDescent="0.25">
      <c r="B198" s="129"/>
      <c r="C198" s="129"/>
      <c r="D198" s="129"/>
      <c r="E198" s="129"/>
      <c r="F198" s="129"/>
      <c r="G198" s="129"/>
      <c r="H198" s="129"/>
      <c r="I198" s="129"/>
      <c r="J198" s="129"/>
      <c r="K198" s="129"/>
      <c r="L198" s="129"/>
      <c r="M198" s="129"/>
      <c r="N198" s="129"/>
      <c r="O198" s="129"/>
      <c r="P198" s="129"/>
      <c r="Q198" s="129"/>
      <c r="R198" s="129"/>
      <c r="S198" s="129"/>
      <c r="T198" s="129"/>
    </row>
    <row r="199" spans="2:20" x14ac:dyDescent="0.25">
      <c r="B199" s="129"/>
      <c r="C199" s="129"/>
      <c r="D199" s="129"/>
      <c r="E199" s="129"/>
      <c r="F199" s="129"/>
      <c r="G199" s="129"/>
      <c r="H199" s="129"/>
      <c r="I199" s="129"/>
      <c r="J199" s="129"/>
      <c r="K199" s="129"/>
      <c r="L199" s="129"/>
      <c r="M199" s="129"/>
      <c r="N199" s="129"/>
      <c r="O199" s="129"/>
      <c r="P199" s="129"/>
      <c r="Q199" s="129"/>
      <c r="R199" s="129"/>
      <c r="S199" s="129"/>
      <c r="T199" s="129"/>
    </row>
    <row r="200" spans="2:20" x14ac:dyDescent="0.25">
      <c r="B200" s="40"/>
      <c r="C200" s="130"/>
      <c r="D200" s="130"/>
      <c r="E200" s="130"/>
      <c r="F200" s="130"/>
      <c r="G200" s="130"/>
      <c r="H200" s="130"/>
      <c r="I200" s="130"/>
      <c r="J200" s="130"/>
      <c r="K200" s="130"/>
      <c r="L200" s="130"/>
      <c r="M200" s="130"/>
      <c r="N200" s="130"/>
      <c r="O200" s="130"/>
      <c r="P200" s="130"/>
      <c r="Q200" s="130"/>
      <c r="R200" s="130"/>
      <c r="S200" s="130"/>
      <c r="T200" s="130"/>
    </row>
    <row r="201" spans="2:20" x14ac:dyDescent="0.25">
      <c r="B201" s="131"/>
      <c r="C201" s="131"/>
      <c r="D201" s="131"/>
      <c r="E201" s="131"/>
      <c r="F201" s="131"/>
      <c r="G201" s="131"/>
      <c r="H201" s="131"/>
      <c r="I201" s="131"/>
      <c r="J201" s="131"/>
      <c r="K201" s="131"/>
      <c r="L201" s="131"/>
      <c r="M201" s="131"/>
      <c r="N201" s="131"/>
      <c r="O201" s="131"/>
      <c r="P201" s="131"/>
      <c r="Q201" s="131"/>
      <c r="R201" s="131"/>
      <c r="S201" s="131"/>
      <c r="T201" s="131"/>
    </row>
    <row r="202" spans="2:20" x14ac:dyDescent="0.25">
      <c r="B202" s="129"/>
      <c r="C202" s="129"/>
      <c r="D202" s="129"/>
      <c r="E202" s="129"/>
      <c r="F202" s="129"/>
      <c r="G202" s="129"/>
      <c r="H202" s="129"/>
      <c r="I202" s="129"/>
      <c r="J202" s="129"/>
      <c r="K202" s="129"/>
      <c r="L202" s="129"/>
      <c r="M202" s="129"/>
      <c r="N202" s="129"/>
      <c r="O202" s="129"/>
      <c r="P202" s="129"/>
      <c r="Q202" s="129"/>
      <c r="R202" s="129"/>
      <c r="S202" s="129"/>
      <c r="T202" s="129"/>
    </row>
    <row r="203" spans="2:20" x14ac:dyDescent="0.25">
      <c r="B203" s="129"/>
      <c r="C203" s="129"/>
      <c r="D203" s="129"/>
      <c r="E203" s="129"/>
      <c r="F203" s="129"/>
      <c r="G203" s="129"/>
      <c r="H203" s="129"/>
      <c r="I203" s="129"/>
      <c r="J203" s="129"/>
      <c r="K203" s="129"/>
      <c r="L203" s="129"/>
      <c r="M203" s="129"/>
      <c r="N203" s="129"/>
      <c r="O203" s="129"/>
      <c r="P203" s="129"/>
      <c r="Q203" s="129"/>
      <c r="R203" s="129"/>
      <c r="S203" s="129"/>
      <c r="T203" s="129"/>
    </row>
    <row r="204" spans="2:20" x14ac:dyDescent="0.25">
      <c r="B204" s="129"/>
      <c r="C204" s="129"/>
      <c r="D204" s="129"/>
      <c r="E204" s="129"/>
      <c r="F204" s="129"/>
      <c r="G204" s="129"/>
      <c r="H204" s="129"/>
      <c r="I204" s="129"/>
      <c r="J204" s="129"/>
      <c r="K204" s="129"/>
      <c r="L204" s="129"/>
      <c r="M204" s="129"/>
      <c r="N204" s="129"/>
      <c r="O204" s="129"/>
      <c r="P204" s="129"/>
      <c r="Q204" s="129"/>
      <c r="R204" s="129"/>
      <c r="S204" s="129"/>
      <c r="T204" s="129"/>
    </row>
    <row r="205" spans="2:20" x14ac:dyDescent="0.25">
      <c r="B205" s="129"/>
      <c r="C205" s="129"/>
      <c r="D205" s="129"/>
      <c r="E205" s="129"/>
      <c r="F205" s="129"/>
      <c r="G205" s="129"/>
      <c r="H205" s="129"/>
      <c r="I205" s="129"/>
      <c r="J205" s="129"/>
      <c r="K205" s="129"/>
      <c r="L205" s="129"/>
      <c r="M205" s="129"/>
      <c r="N205" s="129"/>
      <c r="O205" s="129"/>
      <c r="P205" s="129"/>
      <c r="Q205" s="129"/>
      <c r="R205" s="129"/>
      <c r="S205" s="129"/>
      <c r="T205" s="129"/>
    </row>
    <row r="206" spans="2:20" x14ac:dyDescent="0.25">
      <c r="B206" s="129"/>
      <c r="C206" s="129"/>
      <c r="D206" s="129"/>
      <c r="E206" s="129"/>
      <c r="F206" s="129"/>
      <c r="G206" s="129"/>
      <c r="H206" s="129"/>
      <c r="I206" s="129"/>
      <c r="J206" s="129"/>
      <c r="K206" s="129"/>
      <c r="L206" s="129"/>
      <c r="M206" s="129"/>
      <c r="N206" s="129"/>
      <c r="O206" s="129"/>
      <c r="P206" s="129"/>
      <c r="Q206" s="129"/>
      <c r="R206" s="129"/>
      <c r="S206" s="129"/>
      <c r="T206" s="129"/>
    </row>
    <row r="207" spans="2:20" x14ac:dyDescent="0.25">
      <c r="B207" s="129"/>
      <c r="C207" s="129"/>
      <c r="D207" s="129"/>
      <c r="E207" s="129"/>
      <c r="F207" s="129"/>
      <c r="G207" s="129"/>
      <c r="H207" s="129"/>
      <c r="I207" s="129"/>
      <c r="J207" s="129"/>
      <c r="K207" s="129"/>
      <c r="L207" s="129"/>
      <c r="M207" s="129"/>
      <c r="N207" s="129"/>
      <c r="O207" s="129"/>
      <c r="P207" s="129"/>
      <c r="Q207" s="129"/>
      <c r="R207" s="129"/>
      <c r="S207" s="129"/>
      <c r="T207" s="129"/>
    </row>
    <row r="208" spans="2:20" x14ac:dyDescent="0.25">
      <c r="B208" s="129"/>
      <c r="C208" s="129"/>
      <c r="D208" s="129"/>
      <c r="E208" s="129"/>
      <c r="F208" s="129"/>
      <c r="G208" s="129"/>
      <c r="H208" s="129"/>
      <c r="I208" s="129"/>
      <c r="J208" s="129"/>
      <c r="K208" s="129"/>
      <c r="L208" s="129"/>
      <c r="M208" s="129"/>
      <c r="N208" s="129"/>
      <c r="O208" s="129"/>
      <c r="P208" s="129"/>
      <c r="Q208" s="129"/>
      <c r="R208" s="129"/>
      <c r="S208" s="129"/>
      <c r="T208" s="129"/>
    </row>
    <row r="209" spans="2:20" x14ac:dyDescent="0.25">
      <c r="B209" s="129"/>
      <c r="C209" s="129"/>
      <c r="D209" s="129"/>
      <c r="E209" s="129"/>
      <c r="F209" s="129"/>
      <c r="G209" s="129"/>
      <c r="H209" s="129"/>
      <c r="I209" s="129"/>
      <c r="J209" s="129"/>
      <c r="K209" s="129"/>
      <c r="L209" s="129"/>
      <c r="M209" s="129"/>
      <c r="N209" s="129"/>
      <c r="O209" s="129"/>
      <c r="P209" s="129"/>
      <c r="Q209" s="129"/>
      <c r="R209" s="129"/>
      <c r="S209" s="129"/>
      <c r="T209" s="129"/>
    </row>
    <row r="210" spans="2:20" x14ac:dyDescent="0.25">
      <c r="B210" s="129"/>
      <c r="C210" s="129"/>
      <c r="D210" s="129"/>
      <c r="E210" s="129"/>
      <c r="F210" s="129"/>
      <c r="G210" s="129"/>
      <c r="H210" s="129"/>
      <c r="I210" s="129"/>
      <c r="J210" s="129"/>
      <c r="K210" s="129"/>
      <c r="L210" s="129"/>
      <c r="M210" s="129"/>
      <c r="N210" s="129"/>
      <c r="O210" s="129"/>
      <c r="P210" s="129"/>
      <c r="Q210" s="129"/>
      <c r="R210" s="129"/>
      <c r="S210" s="129"/>
      <c r="T210" s="129"/>
    </row>
    <row r="211" spans="2:20" x14ac:dyDescent="0.25">
      <c r="B211" s="129"/>
      <c r="C211" s="129"/>
      <c r="D211" s="129"/>
      <c r="E211" s="129"/>
      <c r="F211" s="129"/>
      <c r="G211" s="129"/>
      <c r="H211" s="129"/>
      <c r="I211" s="129"/>
      <c r="J211" s="129"/>
      <c r="K211" s="129"/>
      <c r="L211" s="129"/>
      <c r="M211" s="129"/>
      <c r="N211" s="129"/>
      <c r="O211" s="129"/>
      <c r="P211" s="129"/>
      <c r="Q211" s="129"/>
      <c r="R211" s="129"/>
      <c r="S211" s="129"/>
      <c r="T211" s="129"/>
    </row>
    <row r="212" spans="2:20" x14ac:dyDescent="0.25">
      <c r="B212" s="129"/>
      <c r="C212" s="129"/>
      <c r="D212" s="129"/>
      <c r="E212" s="129"/>
      <c r="F212" s="129"/>
      <c r="G212" s="129"/>
      <c r="H212" s="129"/>
      <c r="I212" s="129"/>
      <c r="J212" s="129"/>
      <c r="K212" s="129"/>
      <c r="L212" s="129"/>
      <c r="M212" s="129"/>
      <c r="N212" s="129"/>
      <c r="O212" s="129"/>
      <c r="P212" s="129"/>
      <c r="Q212" s="129"/>
      <c r="R212" s="129"/>
      <c r="S212" s="129"/>
      <c r="T212" s="129"/>
    </row>
    <row r="213" spans="2:20" x14ac:dyDescent="0.25">
      <c r="B213" s="129"/>
      <c r="C213" s="129"/>
      <c r="D213" s="129"/>
      <c r="E213" s="129"/>
      <c r="F213" s="129"/>
      <c r="G213" s="129"/>
      <c r="H213" s="129"/>
      <c r="I213" s="129"/>
      <c r="J213" s="129"/>
      <c r="K213" s="129"/>
      <c r="L213" s="129"/>
      <c r="M213" s="129"/>
      <c r="N213" s="129"/>
      <c r="O213" s="129"/>
      <c r="P213" s="129"/>
      <c r="Q213" s="129"/>
      <c r="R213" s="129"/>
      <c r="S213" s="129"/>
      <c r="T213" s="129"/>
    </row>
  </sheetData>
  <sheetProtection algorithmName="SHA-512" hashValue="SuitsrPLlJGG/Sh5ogqSVI9q1HMZ4NVb/GQUm09qPOE8p5EYJicNWYATaYsL5JIR2KadslYhfMLx+gRQkrKxww==" saltValue="z4fhAoKJtDnC9U7zl6HqGw==" spinCount="100000" sheet="1" objects="1" scenarios="1"/>
  <mergeCells count="5">
    <mergeCell ref="B8:T8"/>
    <mergeCell ref="B1:T1"/>
    <mergeCell ref="B2:T2"/>
    <mergeCell ref="B6:T6"/>
    <mergeCell ref="B5:T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CF76-16C8-4661-8FB0-C86A92412CA7}">
  <sheetPr>
    <tabColor theme="6" tint="0.79998168889431442"/>
  </sheetPr>
  <dimension ref="B1:T213"/>
  <sheetViews>
    <sheetView zoomScale="91" zoomScaleNormal="91" workbookViewId="0">
      <selection activeCell="C10" sqref="C10"/>
    </sheetView>
  </sheetViews>
  <sheetFormatPr defaultColWidth="9" defaultRowHeight="15.75" x14ac:dyDescent="0.25"/>
  <cols>
    <col min="1" max="1" width="2.625" style="16" customWidth="1"/>
    <col min="2" max="20" width="9.125" style="15" customWidth="1"/>
    <col min="21" max="16384" width="9" style="16"/>
  </cols>
  <sheetData>
    <row r="1" spans="2:20" ht="15.75" customHeight="1" x14ac:dyDescent="0.25">
      <c r="B1" s="258" t="s">
        <v>99</v>
      </c>
      <c r="C1" s="258"/>
      <c r="D1" s="258"/>
      <c r="E1" s="258"/>
      <c r="F1" s="258"/>
      <c r="G1" s="258"/>
      <c r="H1" s="258"/>
      <c r="I1" s="258"/>
      <c r="J1" s="258"/>
      <c r="K1" s="258"/>
      <c r="L1" s="258"/>
      <c r="M1" s="258"/>
      <c r="N1" s="258"/>
      <c r="O1" s="258"/>
      <c r="P1" s="258"/>
      <c r="Q1" s="258"/>
      <c r="R1" s="258"/>
      <c r="S1" s="258"/>
      <c r="T1" s="258"/>
    </row>
    <row r="2" spans="2:20" ht="15.75" customHeight="1" x14ac:dyDescent="0.25">
      <c r="B2" s="260" t="str">
        <f>'Admin Info'!B6</f>
        <v>Pacific Gas and Electric Company (PG&amp;E)</v>
      </c>
      <c r="C2" s="260"/>
      <c r="D2" s="260"/>
      <c r="E2" s="260"/>
      <c r="F2" s="260"/>
      <c r="G2" s="260"/>
      <c r="H2" s="260"/>
      <c r="I2" s="260"/>
      <c r="J2" s="260"/>
      <c r="K2" s="260"/>
      <c r="L2" s="260"/>
      <c r="M2" s="260"/>
      <c r="N2" s="260"/>
      <c r="O2" s="260"/>
      <c r="P2" s="260"/>
      <c r="Q2" s="260"/>
      <c r="R2" s="260"/>
      <c r="S2" s="260"/>
      <c r="T2" s="260"/>
    </row>
    <row r="3" spans="2:20" ht="15.75" customHeight="1" x14ac:dyDescent="0.25">
      <c r="B3" s="5"/>
      <c r="C3" s="32"/>
      <c r="D3" s="32"/>
      <c r="E3" s="32"/>
      <c r="F3" s="32"/>
      <c r="G3" s="32"/>
      <c r="H3" s="32"/>
      <c r="I3" s="32"/>
      <c r="J3" s="32"/>
      <c r="K3" s="32"/>
      <c r="L3" s="32"/>
      <c r="M3" s="5"/>
      <c r="N3" s="5"/>
      <c r="O3" s="5"/>
      <c r="P3" s="5"/>
      <c r="Q3" s="5"/>
      <c r="R3" s="5"/>
      <c r="S3" s="5"/>
      <c r="T3" s="5"/>
    </row>
    <row r="4" spans="2:20" ht="15.75" customHeight="1" x14ac:dyDescent="0.25">
      <c r="B4" s="5"/>
      <c r="C4" s="32"/>
      <c r="D4" s="32"/>
      <c r="E4" s="32"/>
      <c r="F4" s="32"/>
      <c r="G4" s="32"/>
      <c r="H4" s="32"/>
      <c r="I4" s="32"/>
      <c r="J4" s="32"/>
      <c r="K4" s="32"/>
      <c r="L4" s="32"/>
      <c r="M4" s="5"/>
      <c r="N4" s="5"/>
      <c r="O4" s="5"/>
      <c r="P4" s="5"/>
      <c r="Q4" s="5"/>
      <c r="R4" s="5"/>
      <c r="S4" s="5"/>
      <c r="T4" s="5"/>
    </row>
    <row r="5" spans="2:20" ht="15.75" customHeight="1" x14ac:dyDescent="0.25">
      <c r="B5" s="261" t="s">
        <v>100</v>
      </c>
      <c r="C5" s="261"/>
      <c r="D5" s="261"/>
      <c r="E5" s="261"/>
      <c r="F5" s="261"/>
      <c r="G5" s="261"/>
      <c r="H5" s="261"/>
      <c r="I5" s="261"/>
      <c r="J5" s="261"/>
      <c r="K5" s="261"/>
      <c r="L5" s="261"/>
      <c r="M5" s="261"/>
      <c r="N5" s="261"/>
      <c r="O5" s="261"/>
      <c r="P5" s="261"/>
      <c r="Q5" s="261"/>
      <c r="R5" s="261"/>
      <c r="S5" s="261"/>
      <c r="T5" s="261"/>
    </row>
    <row r="6" spans="2:20" ht="15.75" customHeight="1" x14ac:dyDescent="0.25">
      <c r="B6" s="259" t="s">
        <v>97</v>
      </c>
      <c r="C6" s="259"/>
      <c r="D6" s="259"/>
      <c r="E6" s="259"/>
      <c r="F6" s="259"/>
      <c r="G6" s="259"/>
      <c r="H6" s="259"/>
      <c r="I6" s="259"/>
      <c r="J6" s="259"/>
      <c r="K6" s="259"/>
      <c r="L6" s="259"/>
      <c r="M6" s="259"/>
      <c r="N6" s="259"/>
      <c r="O6" s="259"/>
      <c r="P6" s="259"/>
      <c r="Q6" s="259"/>
      <c r="R6" s="259"/>
      <c r="S6" s="259"/>
      <c r="T6" s="259"/>
    </row>
    <row r="7" spans="2:20" ht="15.75" customHeight="1" x14ac:dyDescent="0.25">
      <c r="B7" s="5"/>
      <c r="C7" s="5"/>
      <c r="D7" s="5"/>
      <c r="E7" s="5"/>
      <c r="F7" s="5"/>
      <c r="G7" s="5"/>
      <c r="H7" s="5"/>
      <c r="I7" s="5"/>
      <c r="J7" s="5"/>
      <c r="K7" s="5"/>
      <c r="L7" s="5"/>
      <c r="M7" s="5"/>
      <c r="N7" s="5"/>
      <c r="O7" s="5"/>
      <c r="P7" s="5"/>
      <c r="Q7" s="5"/>
      <c r="R7" s="5"/>
      <c r="S7" s="5"/>
      <c r="T7" s="5"/>
    </row>
    <row r="8" spans="2:20" x14ac:dyDescent="0.25">
      <c r="B8" s="254"/>
      <c r="C8" s="255"/>
      <c r="D8" s="255"/>
      <c r="E8" s="255"/>
      <c r="F8" s="255"/>
      <c r="G8" s="255"/>
      <c r="H8" s="255"/>
      <c r="I8" s="255"/>
      <c r="J8" s="255"/>
      <c r="K8" s="255"/>
      <c r="L8" s="255"/>
      <c r="M8" s="255"/>
      <c r="N8" s="255"/>
      <c r="O8" s="255"/>
      <c r="P8" s="255"/>
      <c r="Q8" s="255"/>
      <c r="R8" s="255"/>
      <c r="S8" s="255"/>
      <c r="T8" s="256"/>
    </row>
    <row r="9" spans="2:20" ht="64.5" x14ac:dyDescent="0.25">
      <c r="B9" s="124" t="s">
        <v>74</v>
      </c>
      <c r="C9" s="124" t="s">
        <v>75</v>
      </c>
      <c r="D9" s="124" t="s">
        <v>76</v>
      </c>
      <c r="E9" s="124" t="s">
        <v>77</v>
      </c>
      <c r="F9" s="124" t="s">
        <v>78</v>
      </c>
      <c r="G9" s="124" t="s">
        <v>79</v>
      </c>
      <c r="H9" s="124" t="s">
        <v>80</v>
      </c>
      <c r="I9" s="124" t="s">
        <v>81</v>
      </c>
      <c r="J9" s="124" t="s">
        <v>82</v>
      </c>
      <c r="K9" s="124" t="s">
        <v>83</v>
      </c>
      <c r="L9" s="124" t="s">
        <v>84</v>
      </c>
      <c r="M9" s="124" t="s">
        <v>85</v>
      </c>
      <c r="N9" s="124" t="s">
        <v>86</v>
      </c>
      <c r="O9" s="124" t="s">
        <v>87</v>
      </c>
      <c r="P9" s="124" t="s">
        <v>88</v>
      </c>
      <c r="Q9" s="125" t="s">
        <v>89</v>
      </c>
      <c r="R9" s="124" t="s">
        <v>90</v>
      </c>
      <c r="S9" s="124" t="s">
        <v>91</v>
      </c>
      <c r="T9" s="126" t="s">
        <v>92</v>
      </c>
    </row>
    <row r="10" spans="2:20" x14ac:dyDescent="0.25">
      <c r="B10" s="127">
        <v>2021</v>
      </c>
      <c r="C10" s="127">
        <v>1</v>
      </c>
      <c r="D10" s="127"/>
      <c r="E10" s="127"/>
      <c r="F10" s="127"/>
      <c r="G10" s="127"/>
      <c r="H10" s="127"/>
      <c r="I10" s="127"/>
      <c r="J10" s="127"/>
      <c r="K10" s="127"/>
      <c r="L10" s="127"/>
      <c r="M10" s="127"/>
      <c r="N10" s="127"/>
      <c r="O10" s="127"/>
      <c r="P10" s="127"/>
      <c r="Q10" s="127"/>
      <c r="R10" s="127"/>
      <c r="S10" s="127"/>
      <c r="T10" s="127"/>
    </row>
    <row r="11" spans="2:20" x14ac:dyDescent="0.25">
      <c r="B11" s="127">
        <v>2021</v>
      </c>
      <c r="C11" s="127">
        <v>2</v>
      </c>
      <c r="D11" s="127"/>
      <c r="E11" s="127"/>
      <c r="F11" s="127"/>
      <c r="G11" s="127"/>
      <c r="H11" s="127"/>
      <c r="I11" s="127"/>
      <c r="J11" s="127"/>
      <c r="K11" s="127"/>
      <c r="L11" s="127"/>
      <c r="M11" s="127"/>
      <c r="N11" s="127"/>
      <c r="O11" s="127"/>
      <c r="P11" s="127"/>
      <c r="Q11" s="127"/>
      <c r="R11" s="127"/>
      <c r="S11" s="127"/>
      <c r="T11" s="127"/>
    </row>
    <row r="12" spans="2:20" x14ac:dyDescent="0.25">
      <c r="B12" s="127">
        <v>2021</v>
      </c>
      <c r="C12" s="127">
        <v>3</v>
      </c>
      <c r="D12" s="127"/>
      <c r="E12" s="127"/>
      <c r="F12" s="127"/>
      <c r="G12" s="127"/>
      <c r="H12" s="127"/>
      <c r="I12" s="127"/>
      <c r="J12" s="127"/>
      <c r="K12" s="127"/>
      <c r="L12" s="127"/>
      <c r="M12" s="127"/>
      <c r="N12" s="127"/>
      <c r="O12" s="127"/>
      <c r="P12" s="127"/>
      <c r="Q12" s="127"/>
      <c r="R12" s="127"/>
      <c r="S12" s="127"/>
      <c r="T12" s="127"/>
    </row>
    <row r="13" spans="2:20" x14ac:dyDescent="0.25">
      <c r="B13" s="127">
        <v>2021</v>
      </c>
      <c r="C13" s="127">
        <v>4</v>
      </c>
      <c r="D13" s="127"/>
      <c r="E13" s="127"/>
      <c r="F13" s="127"/>
      <c r="G13" s="127"/>
      <c r="H13" s="127"/>
      <c r="I13" s="127"/>
      <c r="J13" s="127"/>
      <c r="K13" s="127"/>
      <c r="L13" s="127"/>
      <c r="M13" s="127"/>
      <c r="N13" s="127"/>
      <c r="O13" s="127"/>
      <c r="P13" s="127"/>
      <c r="Q13" s="127"/>
      <c r="R13" s="127"/>
      <c r="S13" s="127"/>
      <c r="T13" s="127"/>
    </row>
    <row r="14" spans="2:20" x14ac:dyDescent="0.25">
      <c r="B14" s="127">
        <v>2021</v>
      </c>
      <c r="C14" s="127">
        <v>5</v>
      </c>
      <c r="D14" s="127"/>
      <c r="E14" s="127"/>
      <c r="F14" s="127"/>
      <c r="G14" s="127"/>
      <c r="H14" s="127"/>
      <c r="I14" s="127"/>
      <c r="J14" s="127"/>
      <c r="K14" s="127"/>
      <c r="L14" s="127"/>
      <c r="M14" s="127"/>
      <c r="N14" s="127"/>
      <c r="O14" s="127"/>
      <c r="P14" s="127"/>
      <c r="Q14" s="127"/>
      <c r="R14" s="127"/>
      <c r="S14" s="127"/>
      <c r="T14" s="127"/>
    </row>
    <row r="15" spans="2:20" x14ac:dyDescent="0.25">
      <c r="B15" s="127">
        <v>2021</v>
      </c>
      <c r="C15" s="127">
        <v>6</v>
      </c>
      <c r="D15" s="127"/>
      <c r="E15" s="127"/>
      <c r="F15" s="127"/>
      <c r="G15" s="127"/>
      <c r="H15" s="127"/>
      <c r="I15" s="127"/>
      <c r="J15" s="127"/>
      <c r="K15" s="127"/>
      <c r="L15" s="127"/>
      <c r="M15" s="127"/>
      <c r="N15" s="127"/>
      <c r="O15" s="127"/>
      <c r="P15" s="127"/>
      <c r="Q15" s="127"/>
      <c r="R15" s="127"/>
      <c r="S15" s="127"/>
      <c r="T15" s="127"/>
    </row>
    <row r="16" spans="2:20" x14ac:dyDescent="0.25">
      <c r="B16" s="127">
        <v>2021</v>
      </c>
      <c r="C16" s="127">
        <v>7</v>
      </c>
      <c r="D16" s="127"/>
      <c r="E16" s="127"/>
      <c r="F16" s="127"/>
      <c r="G16" s="127"/>
      <c r="H16" s="127"/>
      <c r="I16" s="127"/>
      <c r="J16" s="127"/>
      <c r="K16" s="127"/>
      <c r="L16" s="127"/>
      <c r="M16" s="127"/>
      <c r="N16" s="127"/>
      <c r="O16" s="127"/>
      <c r="P16" s="127"/>
      <c r="Q16" s="127"/>
      <c r="R16" s="127"/>
      <c r="S16" s="127"/>
      <c r="T16" s="127"/>
    </row>
    <row r="17" spans="2:20" x14ac:dyDescent="0.25">
      <c r="B17" s="127">
        <v>2021</v>
      </c>
      <c r="C17" s="127">
        <v>8</v>
      </c>
      <c r="D17" s="127"/>
      <c r="E17" s="127"/>
      <c r="F17" s="127"/>
      <c r="G17" s="127"/>
      <c r="H17" s="127"/>
      <c r="I17" s="127"/>
      <c r="J17" s="127"/>
      <c r="K17" s="127"/>
      <c r="L17" s="127"/>
      <c r="M17" s="127"/>
      <c r="N17" s="127"/>
      <c r="O17" s="127"/>
      <c r="P17" s="127"/>
      <c r="Q17" s="127"/>
      <c r="R17" s="127"/>
      <c r="S17" s="127"/>
      <c r="T17" s="127"/>
    </row>
    <row r="18" spans="2:20" x14ac:dyDescent="0.25">
      <c r="B18" s="127">
        <v>2021</v>
      </c>
      <c r="C18" s="127">
        <v>9</v>
      </c>
      <c r="D18" s="127"/>
      <c r="E18" s="127"/>
      <c r="F18" s="127"/>
      <c r="G18" s="127"/>
      <c r="H18" s="127"/>
      <c r="I18" s="127"/>
      <c r="J18" s="127"/>
      <c r="K18" s="127"/>
      <c r="L18" s="127"/>
      <c r="M18" s="127"/>
      <c r="N18" s="127"/>
      <c r="O18" s="127"/>
      <c r="P18" s="127"/>
      <c r="Q18" s="127"/>
      <c r="R18" s="127"/>
      <c r="S18" s="127"/>
      <c r="T18" s="127"/>
    </row>
    <row r="19" spans="2:20" x14ac:dyDescent="0.25">
      <c r="B19" s="127">
        <v>2021</v>
      </c>
      <c r="C19" s="127">
        <v>10</v>
      </c>
      <c r="D19" s="127"/>
      <c r="E19" s="127"/>
      <c r="F19" s="127"/>
      <c r="G19" s="127"/>
      <c r="H19" s="127"/>
      <c r="I19" s="127"/>
      <c r="J19" s="127"/>
      <c r="K19" s="127"/>
      <c r="L19" s="127"/>
      <c r="M19" s="127"/>
      <c r="N19" s="127"/>
      <c r="O19" s="127"/>
      <c r="P19" s="127"/>
      <c r="Q19" s="127"/>
      <c r="R19" s="127"/>
      <c r="S19" s="127"/>
      <c r="T19" s="127"/>
    </row>
    <row r="20" spans="2:20" x14ac:dyDescent="0.25">
      <c r="B20" s="127">
        <v>2021</v>
      </c>
      <c r="C20" s="127">
        <v>11</v>
      </c>
      <c r="D20" s="127"/>
      <c r="E20" s="127"/>
      <c r="F20" s="127"/>
      <c r="G20" s="127"/>
      <c r="H20" s="127"/>
      <c r="I20" s="127"/>
      <c r="J20" s="127"/>
      <c r="K20" s="127"/>
      <c r="L20" s="127"/>
      <c r="M20" s="127"/>
      <c r="N20" s="127"/>
      <c r="O20" s="127"/>
      <c r="P20" s="127"/>
      <c r="Q20" s="127"/>
      <c r="R20" s="127"/>
      <c r="S20" s="127"/>
      <c r="T20" s="127"/>
    </row>
    <row r="21" spans="2:20" x14ac:dyDescent="0.25">
      <c r="B21" s="127">
        <v>2021</v>
      </c>
      <c r="C21" s="127">
        <v>12</v>
      </c>
      <c r="D21" s="127"/>
      <c r="E21" s="127"/>
      <c r="F21" s="127"/>
      <c r="G21" s="127"/>
      <c r="H21" s="127"/>
      <c r="I21" s="127"/>
      <c r="J21" s="127"/>
      <c r="K21" s="127"/>
      <c r="L21" s="127"/>
      <c r="M21" s="127"/>
      <c r="N21" s="127"/>
      <c r="O21" s="127"/>
      <c r="P21" s="127"/>
      <c r="Q21" s="127"/>
      <c r="R21" s="127"/>
      <c r="S21" s="127"/>
      <c r="T21" s="127"/>
    </row>
    <row r="22" spans="2:20" x14ac:dyDescent="0.25">
      <c r="B22" s="127">
        <v>2022</v>
      </c>
      <c r="C22" s="127">
        <v>1</v>
      </c>
      <c r="D22" s="127"/>
      <c r="E22" s="127"/>
      <c r="F22" s="127"/>
      <c r="G22" s="127"/>
      <c r="H22" s="127"/>
      <c r="I22" s="127"/>
      <c r="J22" s="127"/>
      <c r="K22" s="127"/>
      <c r="L22" s="127"/>
      <c r="M22" s="127"/>
      <c r="N22" s="127"/>
      <c r="O22" s="127"/>
      <c r="P22" s="127"/>
      <c r="Q22" s="127"/>
      <c r="R22" s="127"/>
      <c r="S22" s="127"/>
      <c r="T22" s="127"/>
    </row>
    <row r="23" spans="2:20" x14ac:dyDescent="0.25">
      <c r="B23" s="127">
        <v>2022</v>
      </c>
      <c r="C23" s="127">
        <v>2</v>
      </c>
      <c r="D23" s="127"/>
      <c r="E23" s="127"/>
      <c r="F23" s="127"/>
      <c r="G23" s="127"/>
      <c r="H23" s="127"/>
      <c r="I23" s="127"/>
      <c r="J23" s="127"/>
      <c r="K23" s="127"/>
      <c r="L23" s="127"/>
      <c r="M23" s="127"/>
      <c r="N23" s="127"/>
      <c r="O23" s="127"/>
      <c r="P23" s="127"/>
      <c r="Q23" s="127"/>
      <c r="R23" s="127"/>
      <c r="S23" s="127"/>
      <c r="T23" s="127"/>
    </row>
    <row r="24" spans="2:20" x14ac:dyDescent="0.25">
      <c r="B24" s="127">
        <v>2022</v>
      </c>
      <c r="C24" s="127">
        <v>3</v>
      </c>
      <c r="D24" s="127"/>
      <c r="E24" s="127"/>
      <c r="F24" s="127"/>
      <c r="G24" s="127"/>
      <c r="H24" s="127"/>
      <c r="I24" s="127"/>
      <c r="J24" s="127"/>
      <c r="K24" s="127"/>
      <c r="L24" s="127"/>
      <c r="M24" s="127"/>
      <c r="N24" s="127"/>
      <c r="O24" s="127"/>
      <c r="P24" s="127"/>
      <c r="Q24" s="127"/>
      <c r="R24" s="127"/>
      <c r="S24" s="127"/>
      <c r="T24" s="127"/>
    </row>
    <row r="25" spans="2:20" x14ac:dyDescent="0.25">
      <c r="B25" s="127">
        <v>2022</v>
      </c>
      <c r="C25" s="127">
        <v>4</v>
      </c>
      <c r="D25" s="127"/>
      <c r="E25" s="127"/>
      <c r="F25" s="127"/>
      <c r="G25" s="127"/>
      <c r="H25" s="127"/>
      <c r="I25" s="127"/>
      <c r="J25" s="127"/>
      <c r="K25" s="127"/>
      <c r="L25" s="127"/>
      <c r="M25" s="127"/>
      <c r="N25" s="127"/>
      <c r="O25" s="127"/>
      <c r="P25" s="127"/>
      <c r="Q25" s="127"/>
      <c r="R25" s="127"/>
      <c r="S25" s="127"/>
      <c r="T25" s="127"/>
    </row>
    <row r="26" spans="2:20" x14ac:dyDescent="0.25">
      <c r="B26" s="127">
        <v>2022</v>
      </c>
      <c r="C26" s="127">
        <v>5</v>
      </c>
      <c r="D26" s="127"/>
      <c r="E26" s="127"/>
      <c r="F26" s="127"/>
      <c r="G26" s="127"/>
      <c r="H26" s="127"/>
      <c r="I26" s="127"/>
      <c r="J26" s="127"/>
      <c r="K26" s="127"/>
      <c r="L26" s="127"/>
      <c r="M26" s="127"/>
      <c r="N26" s="127"/>
      <c r="O26" s="127"/>
      <c r="P26" s="127"/>
      <c r="Q26" s="127"/>
      <c r="R26" s="127"/>
      <c r="S26" s="127"/>
      <c r="T26" s="127"/>
    </row>
    <row r="27" spans="2:20" x14ac:dyDescent="0.25">
      <c r="B27" s="127">
        <v>2022</v>
      </c>
      <c r="C27" s="127">
        <v>6</v>
      </c>
      <c r="D27" s="127"/>
      <c r="E27" s="127"/>
      <c r="F27" s="127"/>
      <c r="G27" s="127"/>
      <c r="H27" s="127"/>
      <c r="I27" s="127"/>
      <c r="J27" s="127"/>
      <c r="K27" s="127"/>
      <c r="L27" s="127"/>
      <c r="M27" s="127"/>
      <c r="N27" s="127"/>
      <c r="O27" s="127"/>
      <c r="P27" s="127"/>
      <c r="Q27" s="127"/>
      <c r="R27" s="127"/>
      <c r="S27" s="127"/>
      <c r="T27" s="127"/>
    </row>
    <row r="28" spans="2:20" x14ac:dyDescent="0.25">
      <c r="B28" s="127">
        <v>2022</v>
      </c>
      <c r="C28" s="127">
        <v>7</v>
      </c>
      <c r="D28" s="127"/>
      <c r="E28" s="127"/>
      <c r="F28" s="127"/>
      <c r="G28" s="127"/>
      <c r="H28" s="127"/>
      <c r="I28" s="127"/>
      <c r="J28" s="127"/>
      <c r="K28" s="127"/>
      <c r="L28" s="127"/>
      <c r="M28" s="127"/>
      <c r="N28" s="127"/>
      <c r="O28" s="127"/>
      <c r="P28" s="127"/>
      <c r="Q28" s="127"/>
      <c r="R28" s="127"/>
      <c r="S28" s="127"/>
      <c r="T28" s="127"/>
    </row>
    <row r="29" spans="2:20" x14ac:dyDescent="0.25">
      <c r="B29" s="127">
        <v>2022</v>
      </c>
      <c r="C29" s="127">
        <v>8</v>
      </c>
      <c r="D29" s="127"/>
      <c r="E29" s="127"/>
      <c r="F29" s="127"/>
      <c r="G29" s="127"/>
      <c r="H29" s="127"/>
      <c r="I29" s="127"/>
      <c r="J29" s="127"/>
      <c r="K29" s="127"/>
      <c r="L29" s="127"/>
      <c r="M29" s="127"/>
      <c r="N29" s="127"/>
      <c r="O29" s="127"/>
      <c r="P29" s="127"/>
      <c r="Q29" s="127"/>
      <c r="R29" s="127"/>
      <c r="S29" s="127"/>
      <c r="T29" s="127"/>
    </row>
    <row r="30" spans="2:20" x14ac:dyDescent="0.25">
      <c r="B30" s="127">
        <v>2022</v>
      </c>
      <c r="C30" s="127">
        <v>9</v>
      </c>
      <c r="D30" s="127"/>
      <c r="E30" s="127"/>
      <c r="F30" s="127"/>
      <c r="G30" s="127"/>
      <c r="H30" s="127"/>
      <c r="I30" s="127"/>
      <c r="J30" s="127"/>
      <c r="K30" s="127"/>
      <c r="L30" s="127"/>
      <c r="M30" s="127"/>
      <c r="N30" s="127"/>
      <c r="O30" s="127"/>
      <c r="P30" s="127"/>
      <c r="Q30" s="127"/>
      <c r="R30" s="127"/>
      <c r="S30" s="127"/>
      <c r="T30" s="127"/>
    </row>
    <row r="31" spans="2:20" x14ac:dyDescent="0.25">
      <c r="B31" s="127">
        <v>2022</v>
      </c>
      <c r="C31" s="127">
        <v>10</v>
      </c>
      <c r="D31" s="127"/>
      <c r="E31" s="127"/>
      <c r="F31" s="127"/>
      <c r="G31" s="127"/>
      <c r="H31" s="127"/>
      <c r="I31" s="127"/>
      <c r="J31" s="127"/>
      <c r="K31" s="127"/>
      <c r="L31" s="127"/>
      <c r="M31" s="127"/>
      <c r="N31" s="127"/>
      <c r="O31" s="127"/>
      <c r="P31" s="127"/>
      <c r="Q31" s="127"/>
      <c r="R31" s="127"/>
      <c r="S31" s="127"/>
      <c r="T31" s="127"/>
    </row>
    <row r="32" spans="2:20" x14ac:dyDescent="0.25">
      <c r="B32" s="127">
        <v>2022</v>
      </c>
      <c r="C32" s="127">
        <v>11</v>
      </c>
      <c r="D32" s="127"/>
      <c r="E32" s="127"/>
      <c r="F32" s="127"/>
      <c r="G32" s="127"/>
      <c r="H32" s="127"/>
      <c r="I32" s="127"/>
      <c r="J32" s="127"/>
      <c r="K32" s="127"/>
      <c r="L32" s="127"/>
      <c r="M32" s="127"/>
      <c r="N32" s="127"/>
      <c r="O32" s="127"/>
      <c r="P32" s="127"/>
      <c r="Q32" s="127"/>
      <c r="R32" s="127"/>
      <c r="S32" s="127"/>
      <c r="T32" s="127"/>
    </row>
    <row r="33" spans="2:20" x14ac:dyDescent="0.25">
      <c r="B33" s="127">
        <v>2022</v>
      </c>
      <c r="C33" s="127">
        <v>12</v>
      </c>
      <c r="D33" s="127"/>
      <c r="E33" s="127"/>
      <c r="F33" s="127"/>
      <c r="G33" s="127"/>
      <c r="H33" s="127"/>
      <c r="I33" s="127"/>
      <c r="J33" s="127"/>
      <c r="K33" s="127"/>
      <c r="L33" s="127"/>
      <c r="M33" s="127"/>
      <c r="N33" s="127"/>
      <c r="O33" s="127"/>
      <c r="P33" s="127"/>
      <c r="Q33" s="127"/>
      <c r="R33" s="127"/>
      <c r="S33" s="127"/>
      <c r="T33" s="127"/>
    </row>
    <row r="34" spans="2:20" x14ac:dyDescent="0.25">
      <c r="B34" s="127">
        <v>2023</v>
      </c>
      <c r="C34" s="127">
        <v>1</v>
      </c>
      <c r="D34" s="127"/>
      <c r="E34" s="127"/>
      <c r="F34" s="127"/>
      <c r="G34" s="127"/>
      <c r="H34" s="127"/>
      <c r="I34" s="127"/>
      <c r="J34" s="127"/>
      <c r="K34" s="127"/>
      <c r="L34" s="127"/>
      <c r="M34" s="127"/>
      <c r="N34" s="127"/>
      <c r="O34" s="127"/>
      <c r="P34" s="127"/>
      <c r="Q34" s="127"/>
      <c r="R34" s="127"/>
      <c r="S34" s="127"/>
      <c r="T34" s="127"/>
    </row>
    <row r="35" spans="2:20" x14ac:dyDescent="0.25">
      <c r="B35" s="127">
        <v>2023</v>
      </c>
      <c r="C35" s="127">
        <v>2</v>
      </c>
      <c r="D35" s="127"/>
      <c r="E35" s="127"/>
      <c r="F35" s="127"/>
      <c r="G35" s="127"/>
      <c r="H35" s="127"/>
      <c r="I35" s="127"/>
      <c r="J35" s="127"/>
      <c r="K35" s="127"/>
      <c r="L35" s="127"/>
      <c r="M35" s="127"/>
      <c r="N35" s="127"/>
      <c r="O35" s="127"/>
      <c r="P35" s="127"/>
      <c r="Q35" s="127"/>
      <c r="R35" s="127"/>
      <c r="S35" s="127"/>
      <c r="T35" s="127"/>
    </row>
    <row r="36" spans="2:20" x14ac:dyDescent="0.25">
      <c r="B36" s="127">
        <v>2023</v>
      </c>
      <c r="C36" s="127">
        <v>3</v>
      </c>
      <c r="D36" s="127"/>
      <c r="E36" s="127"/>
      <c r="F36" s="127"/>
      <c r="G36" s="127"/>
      <c r="H36" s="127"/>
      <c r="I36" s="127"/>
      <c r="J36" s="127"/>
      <c r="K36" s="127"/>
      <c r="L36" s="127"/>
      <c r="M36" s="127"/>
      <c r="N36" s="127"/>
      <c r="O36" s="127"/>
      <c r="P36" s="127"/>
      <c r="Q36" s="127"/>
      <c r="R36" s="127"/>
      <c r="S36" s="127"/>
      <c r="T36" s="127"/>
    </row>
    <row r="37" spans="2:20" x14ac:dyDescent="0.25">
      <c r="B37" s="127">
        <v>2023</v>
      </c>
      <c r="C37" s="127">
        <v>4</v>
      </c>
      <c r="D37" s="127"/>
      <c r="E37" s="127"/>
      <c r="F37" s="127"/>
      <c r="G37" s="127"/>
      <c r="H37" s="127"/>
      <c r="I37" s="127"/>
      <c r="J37" s="127"/>
      <c r="K37" s="127"/>
      <c r="L37" s="127"/>
      <c r="M37" s="127"/>
      <c r="N37" s="127"/>
      <c r="O37" s="127"/>
      <c r="P37" s="127"/>
      <c r="Q37" s="127"/>
      <c r="R37" s="127"/>
      <c r="S37" s="127"/>
      <c r="T37" s="127"/>
    </row>
    <row r="38" spans="2:20" x14ac:dyDescent="0.25">
      <c r="B38" s="127">
        <v>2023</v>
      </c>
      <c r="C38" s="127">
        <v>5</v>
      </c>
      <c r="D38" s="127"/>
      <c r="E38" s="127"/>
      <c r="F38" s="127"/>
      <c r="G38" s="127"/>
      <c r="H38" s="127"/>
      <c r="I38" s="127"/>
      <c r="J38" s="127"/>
      <c r="K38" s="127"/>
      <c r="L38" s="127"/>
      <c r="M38" s="127"/>
      <c r="N38" s="127"/>
      <c r="O38" s="127"/>
      <c r="P38" s="127"/>
      <c r="Q38" s="127"/>
      <c r="R38" s="127"/>
      <c r="S38" s="127"/>
      <c r="T38" s="127"/>
    </row>
    <row r="39" spans="2:20" x14ac:dyDescent="0.25">
      <c r="B39" s="127">
        <v>2023</v>
      </c>
      <c r="C39" s="127">
        <v>6</v>
      </c>
      <c r="D39" s="127"/>
      <c r="E39" s="127"/>
      <c r="F39" s="127"/>
      <c r="G39" s="127"/>
      <c r="H39" s="127"/>
      <c r="I39" s="127"/>
      <c r="J39" s="127"/>
      <c r="K39" s="127"/>
      <c r="L39" s="127"/>
      <c r="M39" s="127"/>
      <c r="N39" s="127"/>
      <c r="O39" s="127"/>
      <c r="P39" s="127"/>
      <c r="Q39" s="127"/>
      <c r="R39" s="127"/>
      <c r="S39" s="127"/>
      <c r="T39" s="127"/>
    </row>
    <row r="40" spans="2:20" x14ac:dyDescent="0.25">
      <c r="B40" s="127">
        <v>2023</v>
      </c>
      <c r="C40" s="127">
        <v>7</v>
      </c>
      <c r="D40" s="127"/>
      <c r="E40" s="127"/>
      <c r="F40" s="127"/>
      <c r="G40" s="127"/>
      <c r="H40" s="127"/>
      <c r="I40" s="127"/>
      <c r="J40" s="127"/>
      <c r="K40" s="127"/>
      <c r="L40" s="127"/>
      <c r="M40" s="127"/>
      <c r="N40" s="127"/>
      <c r="O40" s="127"/>
      <c r="P40" s="127"/>
      <c r="Q40" s="127"/>
      <c r="R40" s="127"/>
      <c r="S40" s="127"/>
      <c r="T40" s="127"/>
    </row>
    <row r="41" spans="2:20" x14ac:dyDescent="0.25">
      <c r="B41" s="127">
        <v>2023</v>
      </c>
      <c r="C41" s="127">
        <v>8</v>
      </c>
      <c r="D41" s="127"/>
      <c r="E41" s="127"/>
      <c r="F41" s="127"/>
      <c r="G41" s="127"/>
      <c r="H41" s="127"/>
      <c r="I41" s="127"/>
      <c r="J41" s="127"/>
      <c r="K41" s="127"/>
      <c r="L41" s="127"/>
      <c r="M41" s="127"/>
      <c r="N41" s="127"/>
      <c r="O41" s="127"/>
      <c r="P41" s="127"/>
      <c r="Q41" s="127"/>
      <c r="R41" s="127"/>
      <c r="S41" s="127"/>
      <c r="T41" s="127"/>
    </row>
    <row r="42" spans="2:20" x14ac:dyDescent="0.25">
      <c r="B42" s="127">
        <v>2023</v>
      </c>
      <c r="C42" s="127">
        <v>9</v>
      </c>
      <c r="D42" s="127"/>
      <c r="E42" s="127"/>
      <c r="F42" s="127"/>
      <c r="G42" s="127"/>
      <c r="H42" s="127"/>
      <c r="I42" s="127"/>
      <c r="J42" s="127"/>
      <c r="K42" s="127"/>
      <c r="L42" s="127"/>
      <c r="M42" s="127"/>
      <c r="N42" s="127"/>
      <c r="O42" s="127"/>
      <c r="P42" s="127"/>
      <c r="Q42" s="127"/>
      <c r="R42" s="127"/>
      <c r="S42" s="127"/>
      <c r="T42" s="127"/>
    </row>
    <row r="43" spans="2:20" x14ac:dyDescent="0.25">
      <c r="B43" s="127">
        <v>2023</v>
      </c>
      <c r="C43" s="127">
        <v>10</v>
      </c>
      <c r="D43" s="127"/>
      <c r="E43" s="127"/>
      <c r="F43" s="127"/>
      <c r="G43" s="127"/>
      <c r="H43" s="127"/>
      <c r="I43" s="127"/>
      <c r="J43" s="127"/>
      <c r="K43" s="127"/>
      <c r="L43" s="127"/>
      <c r="M43" s="127"/>
      <c r="N43" s="127"/>
      <c r="O43" s="127"/>
      <c r="P43" s="127"/>
      <c r="Q43" s="127"/>
      <c r="R43" s="127"/>
      <c r="S43" s="127"/>
      <c r="T43" s="127"/>
    </row>
    <row r="44" spans="2:20" x14ac:dyDescent="0.25">
      <c r="B44" s="127">
        <v>2023</v>
      </c>
      <c r="C44" s="127">
        <v>11</v>
      </c>
      <c r="D44" s="127"/>
      <c r="E44" s="127"/>
      <c r="F44" s="127"/>
      <c r="G44" s="127"/>
      <c r="H44" s="127"/>
      <c r="I44" s="127"/>
      <c r="J44" s="127"/>
      <c r="K44" s="127"/>
      <c r="L44" s="127"/>
      <c r="M44" s="127"/>
      <c r="N44" s="127"/>
      <c r="O44" s="127"/>
      <c r="P44" s="127"/>
      <c r="Q44" s="127"/>
      <c r="R44" s="127"/>
      <c r="S44" s="127"/>
      <c r="T44" s="127"/>
    </row>
    <row r="45" spans="2:20" x14ac:dyDescent="0.25">
      <c r="B45" s="127">
        <v>2023</v>
      </c>
      <c r="C45" s="127">
        <v>12</v>
      </c>
      <c r="D45" s="127"/>
      <c r="E45" s="127"/>
      <c r="F45" s="127"/>
      <c r="G45" s="127"/>
      <c r="H45" s="127"/>
      <c r="I45" s="127"/>
      <c r="J45" s="127"/>
      <c r="K45" s="127"/>
      <c r="L45" s="127"/>
      <c r="M45" s="127"/>
      <c r="N45" s="127"/>
      <c r="O45" s="127"/>
      <c r="P45" s="127"/>
      <c r="Q45" s="127"/>
      <c r="R45" s="127"/>
      <c r="S45" s="127"/>
      <c r="T45" s="127"/>
    </row>
    <row r="46" spans="2:20" x14ac:dyDescent="0.25">
      <c r="B46" s="127">
        <v>2024</v>
      </c>
      <c r="C46" s="127">
        <v>1</v>
      </c>
      <c r="D46" s="127"/>
      <c r="E46" s="127"/>
      <c r="F46" s="127"/>
      <c r="G46" s="127"/>
      <c r="H46" s="127"/>
      <c r="I46" s="127"/>
      <c r="J46" s="127"/>
      <c r="K46" s="127"/>
      <c r="L46" s="127"/>
      <c r="M46" s="127"/>
      <c r="N46" s="127"/>
      <c r="O46" s="127"/>
      <c r="P46" s="127"/>
      <c r="Q46" s="127"/>
      <c r="R46" s="127"/>
      <c r="S46" s="127"/>
      <c r="T46" s="127"/>
    </row>
    <row r="47" spans="2:20" x14ac:dyDescent="0.25">
      <c r="B47" s="127">
        <v>2024</v>
      </c>
      <c r="C47" s="127">
        <v>2</v>
      </c>
      <c r="D47" s="127"/>
      <c r="E47" s="127"/>
      <c r="F47" s="127"/>
      <c r="G47" s="127"/>
      <c r="H47" s="127"/>
      <c r="I47" s="127"/>
      <c r="J47" s="127"/>
      <c r="K47" s="127"/>
      <c r="L47" s="127"/>
      <c r="M47" s="127"/>
      <c r="N47" s="127"/>
      <c r="O47" s="127"/>
      <c r="P47" s="127"/>
      <c r="Q47" s="127"/>
      <c r="R47" s="127"/>
      <c r="S47" s="127"/>
      <c r="T47" s="127"/>
    </row>
    <row r="48" spans="2:20" x14ac:dyDescent="0.25">
      <c r="B48" s="127">
        <v>2024</v>
      </c>
      <c r="C48" s="127">
        <v>3</v>
      </c>
      <c r="D48" s="127"/>
      <c r="E48" s="127"/>
      <c r="F48" s="127"/>
      <c r="G48" s="127"/>
      <c r="H48" s="127"/>
      <c r="I48" s="127"/>
      <c r="J48" s="127"/>
      <c r="K48" s="127"/>
      <c r="L48" s="127"/>
      <c r="M48" s="127"/>
      <c r="N48" s="127"/>
      <c r="O48" s="127"/>
      <c r="P48" s="127"/>
      <c r="Q48" s="127"/>
      <c r="R48" s="127"/>
      <c r="S48" s="127"/>
      <c r="T48" s="127"/>
    </row>
    <row r="49" spans="2:20" x14ac:dyDescent="0.25">
      <c r="B49" s="127">
        <v>2024</v>
      </c>
      <c r="C49" s="127">
        <v>4</v>
      </c>
      <c r="D49" s="127"/>
      <c r="E49" s="127"/>
      <c r="F49" s="127"/>
      <c r="G49" s="127"/>
      <c r="H49" s="127"/>
      <c r="I49" s="127"/>
      <c r="J49" s="127"/>
      <c r="K49" s="127"/>
      <c r="L49" s="127"/>
      <c r="M49" s="127"/>
      <c r="N49" s="127"/>
      <c r="O49" s="127"/>
      <c r="P49" s="127"/>
      <c r="Q49" s="127"/>
      <c r="R49" s="127"/>
      <c r="S49" s="127"/>
      <c r="T49" s="127"/>
    </row>
    <row r="50" spans="2:20" x14ac:dyDescent="0.25">
      <c r="B50" s="127">
        <v>2024</v>
      </c>
      <c r="C50" s="127">
        <v>5</v>
      </c>
      <c r="D50" s="127"/>
      <c r="E50" s="127"/>
      <c r="F50" s="127"/>
      <c r="G50" s="127"/>
      <c r="H50" s="127"/>
      <c r="I50" s="127"/>
      <c r="J50" s="127"/>
      <c r="K50" s="127"/>
      <c r="L50" s="127"/>
      <c r="M50" s="127"/>
      <c r="N50" s="127"/>
      <c r="O50" s="127"/>
      <c r="P50" s="127"/>
      <c r="Q50" s="127"/>
      <c r="R50" s="127"/>
      <c r="S50" s="127"/>
      <c r="T50" s="127"/>
    </row>
    <row r="51" spans="2:20" x14ac:dyDescent="0.25">
      <c r="B51" s="127">
        <v>2024</v>
      </c>
      <c r="C51" s="127">
        <v>6</v>
      </c>
      <c r="D51" s="127"/>
      <c r="E51" s="127"/>
      <c r="F51" s="127"/>
      <c r="G51" s="127"/>
      <c r="H51" s="127"/>
      <c r="I51" s="127"/>
      <c r="J51" s="127"/>
      <c r="K51" s="127"/>
      <c r="L51" s="127"/>
      <c r="M51" s="127"/>
      <c r="N51" s="127"/>
      <c r="O51" s="127"/>
      <c r="P51" s="127"/>
      <c r="Q51" s="127"/>
      <c r="R51" s="127"/>
      <c r="S51" s="127"/>
      <c r="T51" s="127"/>
    </row>
    <row r="52" spans="2:20" x14ac:dyDescent="0.25">
      <c r="B52" s="127">
        <v>2024</v>
      </c>
      <c r="C52" s="127">
        <v>7</v>
      </c>
      <c r="D52" s="127"/>
      <c r="E52" s="127"/>
      <c r="F52" s="127"/>
      <c r="G52" s="127"/>
      <c r="H52" s="127"/>
      <c r="I52" s="127"/>
      <c r="J52" s="127"/>
      <c r="K52" s="127"/>
      <c r="L52" s="127"/>
      <c r="M52" s="127"/>
      <c r="N52" s="127"/>
      <c r="O52" s="127"/>
      <c r="P52" s="127"/>
      <c r="Q52" s="127"/>
      <c r="R52" s="127"/>
      <c r="S52" s="127"/>
      <c r="T52" s="127"/>
    </row>
    <row r="53" spans="2:20" x14ac:dyDescent="0.25">
      <c r="B53" s="127">
        <v>2024</v>
      </c>
      <c r="C53" s="127">
        <v>8</v>
      </c>
      <c r="D53" s="127"/>
      <c r="E53" s="127"/>
      <c r="F53" s="127"/>
      <c r="G53" s="127"/>
      <c r="H53" s="127"/>
      <c r="I53" s="127"/>
      <c r="J53" s="127"/>
      <c r="K53" s="127"/>
      <c r="L53" s="127"/>
      <c r="M53" s="127"/>
      <c r="N53" s="127"/>
      <c r="O53" s="127"/>
      <c r="P53" s="127"/>
      <c r="Q53" s="127"/>
      <c r="R53" s="127"/>
      <c r="S53" s="127"/>
      <c r="T53" s="127"/>
    </row>
    <row r="54" spans="2:20" x14ac:dyDescent="0.25">
      <c r="B54" s="127">
        <v>2024</v>
      </c>
      <c r="C54" s="127">
        <v>9</v>
      </c>
      <c r="D54" s="127"/>
      <c r="E54" s="127"/>
      <c r="F54" s="127"/>
      <c r="G54" s="127"/>
      <c r="H54" s="127"/>
      <c r="I54" s="127"/>
      <c r="J54" s="127"/>
      <c r="K54" s="127"/>
      <c r="L54" s="127"/>
      <c r="M54" s="127"/>
      <c r="N54" s="127"/>
      <c r="O54" s="127"/>
      <c r="P54" s="127"/>
      <c r="Q54" s="127"/>
      <c r="R54" s="127"/>
      <c r="S54" s="127"/>
      <c r="T54" s="127"/>
    </row>
    <row r="55" spans="2:20" x14ac:dyDescent="0.25">
      <c r="B55" s="127">
        <v>2024</v>
      </c>
      <c r="C55" s="127">
        <v>10</v>
      </c>
      <c r="D55" s="127"/>
      <c r="E55" s="127"/>
      <c r="F55" s="127"/>
      <c r="G55" s="127"/>
      <c r="H55" s="127"/>
      <c r="I55" s="127"/>
      <c r="J55" s="127"/>
      <c r="K55" s="127"/>
      <c r="L55" s="127"/>
      <c r="M55" s="127"/>
      <c r="N55" s="127"/>
      <c r="O55" s="127"/>
      <c r="P55" s="127"/>
      <c r="Q55" s="127"/>
      <c r="R55" s="127"/>
      <c r="S55" s="127"/>
      <c r="T55" s="127"/>
    </row>
    <row r="56" spans="2:20" x14ac:dyDescent="0.25">
      <c r="B56" s="127">
        <v>2024</v>
      </c>
      <c r="C56" s="127">
        <v>11</v>
      </c>
      <c r="D56" s="127"/>
      <c r="E56" s="127"/>
      <c r="F56" s="127"/>
      <c r="G56" s="127"/>
      <c r="H56" s="127"/>
      <c r="I56" s="127"/>
      <c r="J56" s="127"/>
      <c r="K56" s="127"/>
      <c r="L56" s="127"/>
      <c r="M56" s="127"/>
      <c r="N56" s="127"/>
      <c r="O56" s="127"/>
      <c r="P56" s="127"/>
      <c r="Q56" s="127"/>
      <c r="R56" s="127"/>
      <c r="S56" s="127"/>
      <c r="T56" s="127"/>
    </row>
    <row r="57" spans="2:20" x14ac:dyDescent="0.25">
      <c r="B57" s="127">
        <v>2024</v>
      </c>
      <c r="C57" s="127">
        <v>12</v>
      </c>
      <c r="D57" s="127"/>
      <c r="E57" s="127"/>
      <c r="F57" s="127"/>
      <c r="G57" s="127"/>
      <c r="H57" s="127"/>
      <c r="I57" s="127"/>
      <c r="J57" s="127"/>
      <c r="K57" s="127"/>
      <c r="L57" s="127"/>
      <c r="M57" s="127"/>
      <c r="N57" s="127"/>
      <c r="O57" s="127"/>
      <c r="P57" s="127"/>
      <c r="Q57" s="127"/>
      <c r="R57" s="127"/>
      <c r="S57" s="127"/>
      <c r="T57" s="127"/>
    </row>
    <row r="58" spans="2:20" x14ac:dyDescent="0.25">
      <c r="B58" s="127">
        <v>2025</v>
      </c>
      <c r="C58" s="127">
        <v>1</v>
      </c>
      <c r="D58" s="127"/>
      <c r="E58" s="127"/>
      <c r="F58" s="127"/>
      <c r="G58" s="127"/>
      <c r="H58" s="127"/>
      <c r="I58" s="127"/>
      <c r="J58" s="127"/>
      <c r="K58" s="127"/>
      <c r="L58" s="127"/>
      <c r="M58" s="127"/>
      <c r="N58" s="127"/>
      <c r="O58" s="127"/>
      <c r="P58" s="127"/>
      <c r="Q58" s="127"/>
      <c r="R58" s="127"/>
      <c r="S58" s="127"/>
      <c r="T58" s="127"/>
    </row>
    <row r="59" spans="2:20" x14ac:dyDescent="0.25">
      <c r="B59" s="127">
        <v>2025</v>
      </c>
      <c r="C59" s="127">
        <v>2</v>
      </c>
      <c r="D59" s="127"/>
      <c r="E59" s="127"/>
      <c r="F59" s="127"/>
      <c r="G59" s="127"/>
      <c r="H59" s="127"/>
      <c r="I59" s="127"/>
      <c r="J59" s="127"/>
      <c r="K59" s="127"/>
      <c r="L59" s="127"/>
      <c r="M59" s="127"/>
      <c r="N59" s="127"/>
      <c r="O59" s="127"/>
      <c r="P59" s="127"/>
      <c r="Q59" s="127"/>
      <c r="R59" s="127"/>
      <c r="S59" s="127"/>
      <c r="T59" s="127"/>
    </row>
    <row r="60" spans="2:20" x14ac:dyDescent="0.25">
      <c r="B60" s="127">
        <v>2025</v>
      </c>
      <c r="C60" s="127">
        <v>3</v>
      </c>
      <c r="D60" s="127"/>
      <c r="E60" s="127"/>
      <c r="F60" s="127"/>
      <c r="G60" s="127"/>
      <c r="H60" s="127"/>
      <c r="I60" s="127"/>
      <c r="J60" s="127"/>
      <c r="K60" s="127"/>
      <c r="L60" s="127"/>
      <c r="M60" s="127"/>
      <c r="N60" s="127"/>
      <c r="O60" s="127"/>
      <c r="P60" s="127"/>
      <c r="Q60" s="127"/>
      <c r="R60" s="127"/>
      <c r="S60" s="127"/>
      <c r="T60" s="127"/>
    </row>
    <row r="61" spans="2:20" x14ac:dyDescent="0.25">
      <c r="B61" s="127">
        <v>2025</v>
      </c>
      <c r="C61" s="127">
        <v>4</v>
      </c>
      <c r="D61" s="127"/>
      <c r="E61" s="127"/>
      <c r="F61" s="127"/>
      <c r="G61" s="127"/>
      <c r="H61" s="127"/>
      <c r="I61" s="127"/>
      <c r="J61" s="127"/>
      <c r="K61" s="127"/>
      <c r="L61" s="127"/>
      <c r="M61" s="127"/>
      <c r="N61" s="127"/>
      <c r="O61" s="127"/>
      <c r="P61" s="127"/>
      <c r="Q61" s="127"/>
      <c r="R61" s="127"/>
      <c r="S61" s="127"/>
      <c r="T61" s="127"/>
    </row>
    <row r="62" spans="2:20" x14ac:dyDescent="0.25">
      <c r="B62" s="127">
        <v>2025</v>
      </c>
      <c r="C62" s="127">
        <v>5</v>
      </c>
      <c r="D62" s="127"/>
      <c r="E62" s="127"/>
      <c r="F62" s="127"/>
      <c r="G62" s="127"/>
      <c r="H62" s="127"/>
      <c r="I62" s="127"/>
      <c r="J62" s="127"/>
      <c r="K62" s="127"/>
      <c r="L62" s="127"/>
      <c r="M62" s="127"/>
      <c r="N62" s="127"/>
      <c r="O62" s="127"/>
      <c r="P62" s="127"/>
      <c r="Q62" s="127"/>
      <c r="R62" s="127"/>
      <c r="S62" s="127"/>
      <c r="T62" s="127"/>
    </row>
    <row r="63" spans="2:20" x14ac:dyDescent="0.25">
      <c r="B63" s="127">
        <v>2025</v>
      </c>
      <c r="C63" s="127">
        <v>6</v>
      </c>
      <c r="D63" s="127"/>
      <c r="E63" s="127"/>
      <c r="F63" s="127"/>
      <c r="G63" s="127"/>
      <c r="H63" s="127"/>
      <c r="I63" s="127"/>
      <c r="J63" s="127"/>
      <c r="K63" s="127"/>
      <c r="L63" s="127"/>
      <c r="M63" s="127"/>
      <c r="N63" s="127"/>
      <c r="O63" s="127"/>
      <c r="P63" s="127"/>
      <c r="Q63" s="127"/>
      <c r="R63" s="127"/>
      <c r="S63" s="127"/>
      <c r="T63" s="127"/>
    </row>
    <row r="64" spans="2:20" x14ac:dyDescent="0.25">
      <c r="B64" s="127">
        <v>2025</v>
      </c>
      <c r="C64" s="127">
        <v>7</v>
      </c>
      <c r="D64" s="127"/>
      <c r="E64" s="127"/>
      <c r="F64" s="127"/>
      <c r="G64" s="127"/>
      <c r="H64" s="127"/>
      <c r="I64" s="127"/>
      <c r="J64" s="127"/>
      <c r="K64" s="127"/>
      <c r="L64" s="127"/>
      <c r="M64" s="127"/>
      <c r="N64" s="127"/>
      <c r="O64" s="127"/>
      <c r="P64" s="127"/>
      <c r="Q64" s="127"/>
      <c r="R64" s="127"/>
      <c r="S64" s="127"/>
      <c r="T64" s="127"/>
    </row>
    <row r="65" spans="2:20" x14ac:dyDescent="0.25">
      <c r="B65" s="127">
        <v>2025</v>
      </c>
      <c r="C65" s="127">
        <v>8</v>
      </c>
      <c r="D65" s="127"/>
      <c r="E65" s="127"/>
      <c r="F65" s="127"/>
      <c r="G65" s="127"/>
      <c r="H65" s="127"/>
      <c r="I65" s="127"/>
      <c r="J65" s="127"/>
      <c r="K65" s="127"/>
      <c r="L65" s="127"/>
      <c r="M65" s="127"/>
      <c r="N65" s="127"/>
      <c r="O65" s="127"/>
      <c r="P65" s="127"/>
      <c r="Q65" s="127"/>
      <c r="R65" s="127"/>
      <c r="S65" s="127"/>
      <c r="T65" s="127"/>
    </row>
    <row r="66" spans="2:20" x14ac:dyDescent="0.25">
      <c r="B66" s="127">
        <v>2025</v>
      </c>
      <c r="C66" s="127">
        <v>9</v>
      </c>
      <c r="D66" s="127"/>
      <c r="E66" s="127"/>
      <c r="F66" s="127"/>
      <c r="G66" s="127"/>
      <c r="H66" s="127"/>
      <c r="I66" s="127"/>
      <c r="J66" s="127"/>
      <c r="K66" s="127"/>
      <c r="L66" s="127"/>
      <c r="M66" s="127"/>
      <c r="N66" s="127"/>
      <c r="O66" s="127"/>
      <c r="P66" s="127"/>
      <c r="Q66" s="127"/>
      <c r="R66" s="127"/>
      <c r="S66" s="127"/>
      <c r="T66" s="127"/>
    </row>
    <row r="67" spans="2:20" x14ac:dyDescent="0.25">
      <c r="B67" s="127">
        <v>2025</v>
      </c>
      <c r="C67" s="127">
        <v>10</v>
      </c>
      <c r="D67" s="127"/>
      <c r="E67" s="127"/>
      <c r="F67" s="127"/>
      <c r="G67" s="127"/>
      <c r="H67" s="127"/>
      <c r="I67" s="127"/>
      <c r="J67" s="127"/>
      <c r="K67" s="127"/>
      <c r="L67" s="127"/>
      <c r="M67" s="127"/>
      <c r="N67" s="127"/>
      <c r="O67" s="127"/>
      <c r="P67" s="127"/>
      <c r="Q67" s="127"/>
      <c r="R67" s="127"/>
      <c r="S67" s="127"/>
      <c r="T67" s="127"/>
    </row>
    <row r="68" spans="2:20" x14ac:dyDescent="0.25">
      <c r="B68" s="127">
        <v>2025</v>
      </c>
      <c r="C68" s="127">
        <v>11</v>
      </c>
      <c r="D68" s="127"/>
      <c r="E68" s="127"/>
      <c r="F68" s="127"/>
      <c r="G68" s="127"/>
      <c r="H68" s="127"/>
      <c r="I68" s="127"/>
      <c r="J68" s="127"/>
      <c r="K68" s="127"/>
      <c r="L68" s="127"/>
      <c r="M68" s="127"/>
      <c r="N68" s="127"/>
      <c r="O68" s="127"/>
      <c r="P68" s="127"/>
      <c r="Q68" s="127"/>
      <c r="R68" s="127"/>
      <c r="S68" s="127"/>
      <c r="T68" s="127"/>
    </row>
    <row r="69" spans="2:20" x14ac:dyDescent="0.25">
      <c r="B69" s="127">
        <v>2025</v>
      </c>
      <c r="C69" s="127">
        <v>12</v>
      </c>
      <c r="D69" s="127"/>
      <c r="E69" s="127"/>
      <c r="F69" s="127"/>
      <c r="G69" s="127"/>
      <c r="H69" s="127"/>
      <c r="I69" s="127"/>
      <c r="J69" s="127"/>
      <c r="K69" s="127"/>
      <c r="L69" s="127"/>
      <c r="M69" s="127"/>
      <c r="N69" s="127"/>
      <c r="O69" s="127"/>
      <c r="P69" s="127"/>
      <c r="Q69" s="127"/>
      <c r="R69" s="127"/>
      <c r="S69" s="127"/>
      <c r="T69" s="127"/>
    </row>
    <row r="70" spans="2:20" x14ac:dyDescent="0.25">
      <c r="B70" s="127">
        <v>2026</v>
      </c>
      <c r="C70" s="127">
        <v>1</v>
      </c>
      <c r="D70" s="127"/>
      <c r="E70" s="127"/>
      <c r="F70" s="127"/>
      <c r="G70" s="127"/>
      <c r="H70" s="127"/>
      <c r="I70" s="127"/>
      <c r="J70" s="127"/>
      <c r="K70" s="127"/>
      <c r="L70" s="127"/>
      <c r="M70" s="127"/>
      <c r="N70" s="127"/>
      <c r="O70" s="127"/>
      <c r="P70" s="127"/>
      <c r="Q70" s="127"/>
      <c r="R70" s="127"/>
      <c r="S70" s="127"/>
      <c r="T70" s="127"/>
    </row>
    <row r="71" spans="2:20" x14ac:dyDescent="0.25">
      <c r="B71" s="127">
        <v>2026</v>
      </c>
      <c r="C71" s="127">
        <v>2</v>
      </c>
      <c r="D71" s="127"/>
      <c r="E71" s="127"/>
      <c r="F71" s="127"/>
      <c r="G71" s="127"/>
      <c r="H71" s="127"/>
      <c r="I71" s="127"/>
      <c r="J71" s="127"/>
      <c r="K71" s="127"/>
      <c r="L71" s="127"/>
      <c r="M71" s="127"/>
      <c r="N71" s="127"/>
      <c r="O71" s="127"/>
      <c r="P71" s="127"/>
      <c r="Q71" s="127"/>
      <c r="R71" s="127"/>
      <c r="S71" s="127"/>
      <c r="T71" s="127"/>
    </row>
    <row r="72" spans="2:20" x14ac:dyDescent="0.25">
      <c r="B72" s="127">
        <v>2026</v>
      </c>
      <c r="C72" s="127">
        <v>3</v>
      </c>
      <c r="D72" s="127"/>
      <c r="E72" s="127"/>
      <c r="F72" s="127"/>
      <c r="G72" s="127"/>
      <c r="H72" s="127"/>
      <c r="I72" s="127"/>
      <c r="J72" s="127"/>
      <c r="K72" s="127"/>
      <c r="L72" s="127"/>
      <c r="M72" s="127"/>
      <c r="N72" s="127"/>
      <c r="O72" s="127"/>
      <c r="P72" s="127"/>
      <c r="Q72" s="127"/>
      <c r="R72" s="127"/>
      <c r="S72" s="127"/>
      <c r="T72" s="127"/>
    </row>
    <row r="73" spans="2:20" x14ac:dyDescent="0.25">
      <c r="B73" s="127">
        <v>2026</v>
      </c>
      <c r="C73" s="127">
        <v>4</v>
      </c>
      <c r="D73" s="127"/>
      <c r="E73" s="127"/>
      <c r="F73" s="127"/>
      <c r="G73" s="127"/>
      <c r="H73" s="127"/>
      <c r="I73" s="127"/>
      <c r="J73" s="127"/>
      <c r="K73" s="127"/>
      <c r="L73" s="127"/>
      <c r="M73" s="127"/>
      <c r="N73" s="127"/>
      <c r="O73" s="127"/>
      <c r="P73" s="127"/>
      <c r="Q73" s="127"/>
      <c r="R73" s="127"/>
      <c r="S73" s="127"/>
      <c r="T73" s="127"/>
    </row>
    <row r="74" spans="2:20" x14ac:dyDescent="0.25">
      <c r="B74" s="127">
        <v>2026</v>
      </c>
      <c r="C74" s="127">
        <v>5</v>
      </c>
      <c r="D74" s="127"/>
      <c r="E74" s="127"/>
      <c r="F74" s="127"/>
      <c r="G74" s="127"/>
      <c r="H74" s="127"/>
      <c r="I74" s="127"/>
      <c r="J74" s="127"/>
      <c r="K74" s="127"/>
      <c r="L74" s="127"/>
      <c r="M74" s="127"/>
      <c r="N74" s="127"/>
      <c r="O74" s="127"/>
      <c r="P74" s="127"/>
      <c r="Q74" s="127"/>
      <c r="R74" s="127"/>
      <c r="S74" s="127"/>
      <c r="T74" s="127"/>
    </row>
    <row r="75" spans="2:20" x14ac:dyDescent="0.25">
      <c r="B75" s="127">
        <v>2026</v>
      </c>
      <c r="C75" s="127">
        <v>6</v>
      </c>
      <c r="D75" s="127"/>
      <c r="E75" s="127"/>
      <c r="F75" s="127"/>
      <c r="G75" s="127"/>
      <c r="H75" s="127"/>
      <c r="I75" s="127"/>
      <c r="J75" s="127"/>
      <c r="K75" s="127"/>
      <c r="L75" s="127"/>
      <c r="M75" s="127"/>
      <c r="N75" s="127"/>
      <c r="O75" s="127"/>
      <c r="P75" s="127"/>
      <c r="Q75" s="127"/>
      <c r="R75" s="127"/>
      <c r="S75" s="127"/>
      <c r="T75" s="127"/>
    </row>
    <row r="76" spans="2:20" x14ac:dyDescent="0.25">
      <c r="B76" s="127">
        <v>2026</v>
      </c>
      <c r="C76" s="127">
        <v>7</v>
      </c>
      <c r="D76" s="127"/>
      <c r="E76" s="127"/>
      <c r="F76" s="127"/>
      <c r="G76" s="127"/>
      <c r="H76" s="127"/>
      <c r="I76" s="127"/>
      <c r="J76" s="127"/>
      <c r="K76" s="127"/>
      <c r="L76" s="127"/>
      <c r="M76" s="127"/>
      <c r="N76" s="127"/>
      <c r="O76" s="127"/>
      <c r="P76" s="127"/>
      <c r="Q76" s="127"/>
      <c r="R76" s="127"/>
      <c r="S76" s="127"/>
      <c r="T76" s="127"/>
    </row>
    <row r="77" spans="2:20" x14ac:dyDescent="0.25">
      <c r="B77" s="127">
        <v>2026</v>
      </c>
      <c r="C77" s="127">
        <v>8</v>
      </c>
      <c r="D77" s="127"/>
      <c r="E77" s="127"/>
      <c r="F77" s="127"/>
      <c r="G77" s="127"/>
      <c r="H77" s="127"/>
      <c r="I77" s="127"/>
      <c r="J77" s="127"/>
      <c r="K77" s="127"/>
      <c r="L77" s="127"/>
      <c r="M77" s="127"/>
      <c r="N77" s="127"/>
      <c r="O77" s="127"/>
      <c r="P77" s="127"/>
      <c r="Q77" s="127"/>
      <c r="R77" s="127"/>
      <c r="S77" s="127"/>
      <c r="T77" s="127"/>
    </row>
    <row r="78" spans="2:20" x14ac:dyDescent="0.25">
      <c r="B78" s="127">
        <v>2026</v>
      </c>
      <c r="C78" s="127">
        <v>9</v>
      </c>
      <c r="D78" s="127"/>
      <c r="E78" s="127"/>
      <c r="F78" s="127"/>
      <c r="G78" s="127"/>
      <c r="H78" s="127"/>
      <c r="I78" s="127"/>
      <c r="J78" s="127"/>
      <c r="K78" s="127"/>
      <c r="L78" s="127"/>
      <c r="M78" s="127"/>
      <c r="N78" s="127"/>
      <c r="O78" s="127"/>
      <c r="P78" s="127"/>
      <c r="Q78" s="127"/>
      <c r="R78" s="127"/>
      <c r="S78" s="127"/>
      <c r="T78" s="127"/>
    </row>
    <row r="79" spans="2:20" x14ac:dyDescent="0.25">
      <c r="B79" s="127">
        <v>2026</v>
      </c>
      <c r="C79" s="127">
        <v>10</v>
      </c>
      <c r="D79" s="127"/>
      <c r="E79" s="127"/>
      <c r="F79" s="127"/>
      <c r="G79" s="127"/>
      <c r="H79" s="127"/>
      <c r="I79" s="127"/>
      <c r="J79" s="127"/>
      <c r="K79" s="127"/>
      <c r="L79" s="127"/>
      <c r="M79" s="127"/>
      <c r="N79" s="127"/>
      <c r="O79" s="127"/>
      <c r="P79" s="127"/>
      <c r="Q79" s="127"/>
      <c r="R79" s="127"/>
      <c r="S79" s="127"/>
      <c r="T79" s="127"/>
    </row>
    <row r="80" spans="2:20" x14ac:dyDescent="0.25">
      <c r="B80" s="127">
        <v>2026</v>
      </c>
      <c r="C80" s="127">
        <v>11</v>
      </c>
      <c r="D80" s="127"/>
      <c r="E80" s="127"/>
      <c r="F80" s="127"/>
      <c r="G80" s="127"/>
      <c r="H80" s="127"/>
      <c r="I80" s="127"/>
      <c r="J80" s="127"/>
      <c r="K80" s="127"/>
      <c r="L80" s="127"/>
      <c r="M80" s="127"/>
      <c r="N80" s="127"/>
      <c r="O80" s="127"/>
      <c r="P80" s="127"/>
      <c r="Q80" s="127"/>
      <c r="R80" s="127"/>
      <c r="S80" s="127"/>
      <c r="T80" s="127"/>
    </row>
    <row r="81" spans="2:20" x14ac:dyDescent="0.25">
      <c r="B81" s="127">
        <v>2026</v>
      </c>
      <c r="C81" s="127">
        <v>12</v>
      </c>
      <c r="D81" s="127"/>
      <c r="E81" s="127"/>
      <c r="F81" s="127"/>
      <c r="G81" s="127"/>
      <c r="H81" s="127"/>
      <c r="I81" s="127"/>
      <c r="J81" s="127"/>
      <c r="K81" s="127"/>
      <c r="L81" s="127"/>
      <c r="M81" s="127"/>
      <c r="N81" s="127"/>
      <c r="O81" s="127"/>
      <c r="P81" s="127"/>
      <c r="Q81" s="127"/>
      <c r="R81" s="127"/>
      <c r="S81" s="127"/>
      <c r="T81" s="127"/>
    </row>
    <row r="82" spans="2:20" x14ac:dyDescent="0.25">
      <c r="B82" s="127">
        <v>2027</v>
      </c>
      <c r="C82" s="127">
        <v>1</v>
      </c>
      <c r="D82" s="127"/>
      <c r="E82" s="127"/>
      <c r="F82" s="127"/>
      <c r="G82" s="127"/>
      <c r="H82" s="127"/>
      <c r="I82" s="127"/>
      <c r="J82" s="127"/>
      <c r="K82" s="127"/>
      <c r="L82" s="127"/>
      <c r="M82" s="127"/>
      <c r="N82" s="127"/>
      <c r="O82" s="127"/>
      <c r="P82" s="127"/>
      <c r="Q82" s="127"/>
      <c r="R82" s="127"/>
      <c r="S82" s="127"/>
      <c r="T82" s="127"/>
    </row>
    <row r="83" spans="2:20" x14ac:dyDescent="0.25">
      <c r="B83" s="127">
        <v>2027</v>
      </c>
      <c r="C83" s="127">
        <v>2</v>
      </c>
      <c r="D83" s="127"/>
      <c r="E83" s="127"/>
      <c r="F83" s="127"/>
      <c r="G83" s="127"/>
      <c r="H83" s="127"/>
      <c r="I83" s="127"/>
      <c r="J83" s="127"/>
      <c r="K83" s="127"/>
      <c r="L83" s="127"/>
      <c r="M83" s="127"/>
      <c r="N83" s="127"/>
      <c r="O83" s="127"/>
      <c r="P83" s="127"/>
      <c r="Q83" s="127"/>
      <c r="R83" s="127"/>
      <c r="S83" s="127"/>
      <c r="T83" s="127"/>
    </row>
    <row r="84" spans="2:20" x14ac:dyDescent="0.25">
      <c r="B84" s="127">
        <v>2027</v>
      </c>
      <c r="C84" s="127">
        <v>3</v>
      </c>
      <c r="D84" s="127"/>
      <c r="E84" s="127"/>
      <c r="F84" s="127"/>
      <c r="G84" s="127"/>
      <c r="H84" s="127"/>
      <c r="I84" s="127"/>
      <c r="J84" s="127"/>
      <c r="K84" s="127"/>
      <c r="L84" s="127"/>
      <c r="M84" s="127"/>
      <c r="N84" s="127"/>
      <c r="O84" s="127"/>
      <c r="P84" s="127"/>
      <c r="Q84" s="127"/>
      <c r="R84" s="127"/>
      <c r="S84" s="127"/>
      <c r="T84" s="127"/>
    </row>
    <row r="85" spans="2:20" x14ac:dyDescent="0.25">
      <c r="B85" s="127">
        <v>2027</v>
      </c>
      <c r="C85" s="127">
        <v>4</v>
      </c>
      <c r="D85" s="127"/>
      <c r="E85" s="127"/>
      <c r="F85" s="127"/>
      <c r="G85" s="127"/>
      <c r="H85" s="127"/>
      <c r="I85" s="127"/>
      <c r="J85" s="127"/>
      <c r="K85" s="127"/>
      <c r="L85" s="127"/>
      <c r="M85" s="127"/>
      <c r="N85" s="127"/>
      <c r="O85" s="127"/>
      <c r="P85" s="127"/>
      <c r="Q85" s="127"/>
      <c r="R85" s="127"/>
      <c r="S85" s="127"/>
      <c r="T85" s="127"/>
    </row>
    <row r="86" spans="2:20" x14ac:dyDescent="0.25">
      <c r="B86" s="127">
        <v>2027</v>
      </c>
      <c r="C86" s="127">
        <v>5</v>
      </c>
      <c r="D86" s="127"/>
      <c r="E86" s="127"/>
      <c r="F86" s="127"/>
      <c r="G86" s="127"/>
      <c r="H86" s="127"/>
      <c r="I86" s="127"/>
      <c r="J86" s="127"/>
      <c r="K86" s="127"/>
      <c r="L86" s="127"/>
      <c r="M86" s="127"/>
      <c r="N86" s="127"/>
      <c r="O86" s="127"/>
      <c r="P86" s="127"/>
      <c r="Q86" s="127"/>
      <c r="R86" s="127"/>
      <c r="S86" s="127"/>
      <c r="T86" s="127"/>
    </row>
    <row r="87" spans="2:20" x14ac:dyDescent="0.25">
      <c r="B87" s="127">
        <v>2027</v>
      </c>
      <c r="C87" s="127">
        <v>6</v>
      </c>
      <c r="D87" s="127"/>
      <c r="E87" s="127"/>
      <c r="F87" s="127"/>
      <c r="G87" s="127"/>
      <c r="H87" s="127"/>
      <c r="I87" s="127"/>
      <c r="J87" s="127"/>
      <c r="K87" s="127"/>
      <c r="L87" s="127"/>
      <c r="M87" s="127"/>
      <c r="N87" s="127"/>
      <c r="O87" s="127"/>
      <c r="P87" s="127"/>
      <c r="Q87" s="127"/>
      <c r="R87" s="127"/>
      <c r="S87" s="127"/>
      <c r="T87" s="127"/>
    </row>
    <row r="88" spans="2:20" x14ac:dyDescent="0.25">
      <c r="B88" s="127">
        <v>2027</v>
      </c>
      <c r="C88" s="127">
        <v>7</v>
      </c>
      <c r="D88" s="127"/>
      <c r="E88" s="127"/>
      <c r="F88" s="127"/>
      <c r="G88" s="127"/>
      <c r="H88" s="127"/>
      <c r="I88" s="127"/>
      <c r="J88" s="127"/>
      <c r="K88" s="127"/>
      <c r="L88" s="127"/>
      <c r="M88" s="127"/>
      <c r="N88" s="127"/>
      <c r="O88" s="127"/>
      <c r="P88" s="127"/>
      <c r="Q88" s="127"/>
      <c r="R88" s="127"/>
      <c r="S88" s="127"/>
      <c r="T88" s="127"/>
    </row>
    <row r="89" spans="2:20" x14ac:dyDescent="0.25">
      <c r="B89" s="127">
        <v>2027</v>
      </c>
      <c r="C89" s="127">
        <v>8</v>
      </c>
      <c r="D89" s="127"/>
      <c r="E89" s="127"/>
      <c r="F89" s="127"/>
      <c r="G89" s="127"/>
      <c r="H89" s="127"/>
      <c r="I89" s="127"/>
      <c r="J89" s="127"/>
      <c r="K89" s="127"/>
      <c r="L89" s="127"/>
      <c r="M89" s="127"/>
      <c r="N89" s="127"/>
      <c r="O89" s="127"/>
      <c r="P89" s="127"/>
      <c r="Q89" s="127"/>
      <c r="R89" s="127"/>
      <c r="S89" s="127"/>
      <c r="T89" s="127"/>
    </row>
    <row r="90" spans="2:20" x14ac:dyDescent="0.25">
      <c r="B90" s="127">
        <v>2027</v>
      </c>
      <c r="C90" s="127">
        <v>9</v>
      </c>
      <c r="D90" s="127"/>
      <c r="E90" s="127"/>
      <c r="F90" s="127"/>
      <c r="G90" s="127"/>
      <c r="H90" s="127"/>
      <c r="I90" s="127"/>
      <c r="J90" s="127"/>
      <c r="K90" s="127"/>
      <c r="L90" s="127"/>
      <c r="M90" s="127"/>
      <c r="N90" s="127"/>
      <c r="O90" s="127"/>
      <c r="P90" s="127"/>
      <c r="Q90" s="127"/>
      <c r="R90" s="127"/>
      <c r="S90" s="127"/>
      <c r="T90" s="127"/>
    </row>
    <row r="91" spans="2:20" x14ac:dyDescent="0.25">
      <c r="B91" s="127">
        <v>2027</v>
      </c>
      <c r="C91" s="127">
        <v>10</v>
      </c>
      <c r="D91" s="127"/>
      <c r="E91" s="127"/>
      <c r="F91" s="127"/>
      <c r="G91" s="127"/>
      <c r="H91" s="127"/>
      <c r="I91" s="127"/>
      <c r="J91" s="127"/>
      <c r="K91" s="127"/>
      <c r="L91" s="127"/>
      <c r="M91" s="127"/>
      <c r="N91" s="127"/>
      <c r="O91" s="127"/>
      <c r="P91" s="127"/>
      <c r="Q91" s="127"/>
      <c r="R91" s="127"/>
      <c r="S91" s="127"/>
      <c r="T91" s="127"/>
    </row>
    <row r="92" spans="2:20" x14ac:dyDescent="0.25">
      <c r="B92" s="127">
        <v>2027</v>
      </c>
      <c r="C92" s="127">
        <v>11</v>
      </c>
      <c r="D92" s="127"/>
      <c r="E92" s="127"/>
      <c r="F92" s="127"/>
      <c r="G92" s="127"/>
      <c r="H92" s="127"/>
      <c r="I92" s="127"/>
      <c r="J92" s="127"/>
      <c r="K92" s="127"/>
      <c r="L92" s="127"/>
      <c r="M92" s="127"/>
      <c r="N92" s="127"/>
      <c r="O92" s="127"/>
      <c r="P92" s="127"/>
      <c r="Q92" s="127"/>
      <c r="R92" s="127"/>
      <c r="S92" s="127"/>
      <c r="T92" s="127"/>
    </row>
    <row r="93" spans="2:20" x14ac:dyDescent="0.25">
      <c r="B93" s="127">
        <v>2027</v>
      </c>
      <c r="C93" s="127">
        <v>12</v>
      </c>
      <c r="D93" s="127"/>
      <c r="E93" s="127"/>
      <c r="F93" s="127"/>
      <c r="G93" s="127"/>
      <c r="H93" s="127"/>
      <c r="I93" s="127"/>
      <c r="J93" s="127"/>
      <c r="K93" s="127"/>
      <c r="L93" s="127"/>
      <c r="M93" s="127"/>
      <c r="N93" s="127"/>
      <c r="O93" s="127"/>
      <c r="P93" s="127"/>
      <c r="Q93" s="127"/>
      <c r="R93" s="127"/>
      <c r="S93" s="127"/>
      <c r="T93" s="127"/>
    </row>
    <row r="94" spans="2:20" x14ac:dyDescent="0.25">
      <c r="B94" s="127">
        <v>2028</v>
      </c>
      <c r="C94" s="127">
        <v>1</v>
      </c>
      <c r="D94" s="127"/>
      <c r="E94" s="127"/>
      <c r="F94" s="127"/>
      <c r="G94" s="127"/>
      <c r="H94" s="127"/>
      <c r="I94" s="127"/>
      <c r="J94" s="127"/>
      <c r="K94" s="127"/>
      <c r="L94" s="127"/>
      <c r="M94" s="127"/>
      <c r="N94" s="127"/>
      <c r="O94" s="127"/>
      <c r="P94" s="127"/>
      <c r="Q94" s="127"/>
      <c r="R94" s="127"/>
      <c r="S94" s="127"/>
      <c r="T94" s="127"/>
    </row>
    <row r="95" spans="2:20" x14ac:dyDescent="0.25">
      <c r="B95" s="127">
        <v>2028</v>
      </c>
      <c r="C95" s="127">
        <v>2</v>
      </c>
      <c r="D95" s="127"/>
      <c r="E95" s="127"/>
      <c r="F95" s="127"/>
      <c r="G95" s="127"/>
      <c r="H95" s="127"/>
      <c r="I95" s="127"/>
      <c r="J95" s="127"/>
      <c r="K95" s="127"/>
      <c r="L95" s="127"/>
      <c r="M95" s="127"/>
      <c r="N95" s="127"/>
      <c r="O95" s="127"/>
      <c r="P95" s="127"/>
      <c r="Q95" s="127"/>
      <c r="R95" s="127"/>
      <c r="S95" s="127"/>
      <c r="T95" s="127"/>
    </row>
    <row r="96" spans="2:20" x14ac:dyDescent="0.25">
      <c r="B96" s="127">
        <v>2028</v>
      </c>
      <c r="C96" s="127">
        <v>3</v>
      </c>
      <c r="D96" s="127"/>
      <c r="E96" s="127"/>
      <c r="F96" s="127"/>
      <c r="G96" s="127"/>
      <c r="H96" s="127"/>
      <c r="I96" s="127"/>
      <c r="J96" s="127"/>
      <c r="K96" s="127"/>
      <c r="L96" s="127"/>
      <c r="M96" s="127"/>
      <c r="N96" s="127"/>
      <c r="O96" s="127"/>
      <c r="P96" s="127"/>
      <c r="Q96" s="127"/>
      <c r="R96" s="127"/>
      <c r="S96" s="127"/>
      <c r="T96" s="127"/>
    </row>
    <row r="97" spans="2:20" x14ac:dyDescent="0.25">
      <c r="B97" s="127">
        <v>2028</v>
      </c>
      <c r="C97" s="127">
        <v>4</v>
      </c>
      <c r="D97" s="127"/>
      <c r="E97" s="127"/>
      <c r="F97" s="127"/>
      <c r="G97" s="127"/>
      <c r="H97" s="127"/>
      <c r="I97" s="127"/>
      <c r="J97" s="127"/>
      <c r="K97" s="127"/>
      <c r="L97" s="127"/>
      <c r="M97" s="127"/>
      <c r="N97" s="127"/>
      <c r="O97" s="127"/>
      <c r="P97" s="127"/>
      <c r="Q97" s="127"/>
      <c r="R97" s="127"/>
      <c r="S97" s="127"/>
      <c r="T97" s="127"/>
    </row>
    <row r="98" spans="2:20" x14ac:dyDescent="0.25">
      <c r="B98" s="127">
        <v>2028</v>
      </c>
      <c r="C98" s="127">
        <v>5</v>
      </c>
      <c r="D98" s="127"/>
      <c r="E98" s="127"/>
      <c r="F98" s="127"/>
      <c r="G98" s="127"/>
      <c r="H98" s="127"/>
      <c r="I98" s="127"/>
      <c r="J98" s="127"/>
      <c r="K98" s="127"/>
      <c r="L98" s="127"/>
      <c r="M98" s="127"/>
      <c r="N98" s="127"/>
      <c r="O98" s="127"/>
      <c r="P98" s="127"/>
      <c r="Q98" s="127"/>
      <c r="R98" s="127"/>
      <c r="S98" s="127"/>
      <c r="T98" s="127"/>
    </row>
    <row r="99" spans="2:20" x14ac:dyDescent="0.25">
      <c r="B99" s="127">
        <v>2028</v>
      </c>
      <c r="C99" s="127">
        <v>6</v>
      </c>
      <c r="D99" s="127"/>
      <c r="E99" s="127"/>
      <c r="F99" s="127"/>
      <c r="G99" s="127"/>
      <c r="H99" s="127"/>
      <c r="I99" s="127"/>
      <c r="J99" s="127"/>
      <c r="K99" s="127"/>
      <c r="L99" s="127"/>
      <c r="M99" s="127"/>
      <c r="N99" s="127"/>
      <c r="O99" s="127"/>
      <c r="P99" s="127"/>
      <c r="Q99" s="127"/>
      <c r="R99" s="127"/>
      <c r="S99" s="127"/>
      <c r="T99" s="127"/>
    </row>
    <row r="100" spans="2:20" x14ac:dyDescent="0.25">
      <c r="B100" s="127">
        <v>2028</v>
      </c>
      <c r="C100" s="127">
        <v>7</v>
      </c>
      <c r="D100" s="127"/>
      <c r="E100" s="127"/>
      <c r="F100" s="127"/>
      <c r="G100" s="127"/>
      <c r="H100" s="127"/>
      <c r="I100" s="127"/>
      <c r="J100" s="127"/>
      <c r="K100" s="127"/>
      <c r="L100" s="127"/>
      <c r="M100" s="127"/>
      <c r="N100" s="127"/>
      <c r="O100" s="127"/>
      <c r="P100" s="127"/>
      <c r="Q100" s="127"/>
      <c r="R100" s="127"/>
      <c r="S100" s="127"/>
      <c r="T100" s="127"/>
    </row>
    <row r="101" spans="2:20" x14ac:dyDescent="0.25">
      <c r="B101" s="127">
        <v>2028</v>
      </c>
      <c r="C101" s="127">
        <v>8</v>
      </c>
      <c r="D101" s="127"/>
      <c r="E101" s="127"/>
      <c r="F101" s="127"/>
      <c r="G101" s="127"/>
      <c r="H101" s="127"/>
      <c r="I101" s="127"/>
      <c r="J101" s="127"/>
      <c r="K101" s="127"/>
      <c r="L101" s="127"/>
      <c r="M101" s="127"/>
      <c r="N101" s="127"/>
      <c r="O101" s="127"/>
      <c r="P101" s="127"/>
      <c r="Q101" s="127"/>
      <c r="R101" s="127"/>
      <c r="S101" s="127"/>
      <c r="T101" s="127"/>
    </row>
    <row r="102" spans="2:20" x14ac:dyDescent="0.25">
      <c r="B102" s="127">
        <v>2028</v>
      </c>
      <c r="C102" s="127">
        <v>9</v>
      </c>
      <c r="D102" s="127"/>
      <c r="E102" s="127"/>
      <c r="F102" s="127"/>
      <c r="G102" s="127"/>
      <c r="H102" s="127"/>
      <c r="I102" s="127"/>
      <c r="J102" s="127"/>
      <c r="K102" s="127"/>
      <c r="L102" s="127"/>
      <c r="M102" s="127"/>
      <c r="N102" s="127"/>
      <c r="O102" s="127"/>
      <c r="P102" s="127"/>
      <c r="Q102" s="127"/>
      <c r="R102" s="127"/>
      <c r="S102" s="127"/>
      <c r="T102" s="127"/>
    </row>
    <row r="103" spans="2:20" x14ac:dyDescent="0.25">
      <c r="B103" s="127">
        <v>2028</v>
      </c>
      <c r="C103" s="127">
        <v>10</v>
      </c>
      <c r="D103" s="127"/>
      <c r="E103" s="127"/>
      <c r="F103" s="127"/>
      <c r="G103" s="127"/>
      <c r="H103" s="127"/>
      <c r="I103" s="127"/>
      <c r="J103" s="127"/>
      <c r="K103" s="127"/>
      <c r="L103" s="127"/>
      <c r="M103" s="127"/>
      <c r="N103" s="127"/>
      <c r="O103" s="127"/>
      <c r="P103" s="127"/>
      <c r="Q103" s="127"/>
      <c r="R103" s="127"/>
      <c r="S103" s="127"/>
      <c r="T103" s="127"/>
    </row>
    <row r="104" spans="2:20" x14ac:dyDescent="0.25">
      <c r="B104" s="127">
        <v>2028</v>
      </c>
      <c r="C104" s="127">
        <v>11</v>
      </c>
      <c r="D104" s="127"/>
      <c r="E104" s="127"/>
      <c r="F104" s="127"/>
      <c r="G104" s="127"/>
      <c r="H104" s="127"/>
      <c r="I104" s="127"/>
      <c r="J104" s="127"/>
      <c r="K104" s="127"/>
      <c r="L104" s="127"/>
      <c r="M104" s="127"/>
      <c r="N104" s="127"/>
      <c r="O104" s="127"/>
      <c r="P104" s="127"/>
      <c r="Q104" s="127"/>
      <c r="R104" s="127"/>
      <c r="S104" s="127"/>
      <c r="T104" s="127"/>
    </row>
    <row r="105" spans="2:20" x14ac:dyDescent="0.25">
      <c r="B105" s="127">
        <v>2028</v>
      </c>
      <c r="C105" s="127">
        <v>12</v>
      </c>
      <c r="D105" s="127"/>
      <c r="E105" s="127"/>
      <c r="F105" s="127"/>
      <c r="G105" s="127"/>
      <c r="H105" s="127"/>
      <c r="I105" s="127"/>
      <c r="J105" s="127"/>
      <c r="K105" s="127"/>
      <c r="L105" s="127"/>
      <c r="M105" s="127"/>
      <c r="N105" s="127"/>
      <c r="O105" s="127"/>
      <c r="P105" s="127"/>
      <c r="Q105" s="127"/>
      <c r="R105" s="127"/>
      <c r="S105" s="127"/>
      <c r="T105" s="127"/>
    </row>
    <row r="106" spans="2:20" x14ac:dyDescent="0.25">
      <c r="B106" s="127">
        <v>2029</v>
      </c>
      <c r="C106" s="127">
        <v>1</v>
      </c>
      <c r="D106" s="127"/>
      <c r="E106" s="127"/>
      <c r="F106" s="127"/>
      <c r="G106" s="127"/>
      <c r="H106" s="127"/>
      <c r="I106" s="127"/>
      <c r="J106" s="127"/>
      <c r="K106" s="127"/>
      <c r="L106" s="127"/>
      <c r="M106" s="127"/>
      <c r="N106" s="127"/>
      <c r="O106" s="127"/>
      <c r="P106" s="127"/>
      <c r="Q106" s="127"/>
      <c r="R106" s="127"/>
      <c r="S106" s="127"/>
      <c r="T106" s="127"/>
    </row>
    <row r="107" spans="2:20" x14ac:dyDescent="0.25">
      <c r="B107" s="127">
        <v>2029</v>
      </c>
      <c r="C107" s="127">
        <v>2</v>
      </c>
      <c r="D107" s="127"/>
      <c r="E107" s="127"/>
      <c r="F107" s="127"/>
      <c r="G107" s="127"/>
      <c r="H107" s="127"/>
      <c r="I107" s="127"/>
      <c r="J107" s="127"/>
      <c r="K107" s="127"/>
      <c r="L107" s="127"/>
      <c r="M107" s="127"/>
      <c r="N107" s="127"/>
      <c r="O107" s="127"/>
      <c r="P107" s="127"/>
      <c r="Q107" s="127"/>
      <c r="R107" s="127"/>
      <c r="S107" s="127"/>
      <c r="T107" s="127"/>
    </row>
    <row r="108" spans="2:20" x14ac:dyDescent="0.25">
      <c r="B108" s="127">
        <v>2029</v>
      </c>
      <c r="C108" s="127">
        <v>3</v>
      </c>
      <c r="D108" s="127"/>
      <c r="E108" s="127"/>
      <c r="F108" s="127"/>
      <c r="G108" s="127"/>
      <c r="H108" s="127"/>
      <c r="I108" s="127"/>
      <c r="J108" s="127"/>
      <c r="K108" s="127"/>
      <c r="L108" s="127"/>
      <c r="M108" s="127"/>
      <c r="N108" s="127"/>
      <c r="O108" s="127"/>
      <c r="P108" s="127"/>
      <c r="Q108" s="127"/>
      <c r="R108" s="127"/>
      <c r="S108" s="127"/>
      <c r="T108" s="127"/>
    </row>
    <row r="109" spans="2:20" x14ac:dyDescent="0.25">
      <c r="B109" s="127">
        <v>2029</v>
      </c>
      <c r="C109" s="127">
        <v>4</v>
      </c>
      <c r="D109" s="127"/>
      <c r="E109" s="127"/>
      <c r="F109" s="127"/>
      <c r="G109" s="127"/>
      <c r="H109" s="127"/>
      <c r="I109" s="127"/>
      <c r="J109" s="127"/>
      <c r="K109" s="127"/>
      <c r="L109" s="127"/>
      <c r="M109" s="127"/>
      <c r="N109" s="127"/>
      <c r="O109" s="127"/>
      <c r="P109" s="127"/>
      <c r="Q109" s="127"/>
      <c r="R109" s="127"/>
      <c r="S109" s="127"/>
      <c r="T109" s="127"/>
    </row>
    <row r="110" spans="2:20" x14ac:dyDescent="0.25">
      <c r="B110" s="127">
        <v>2029</v>
      </c>
      <c r="C110" s="127">
        <v>5</v>
      </c>
      <c r="D110" s="127"/>
      <c r="E110" s="127"/>
      <c r="F110" s="127"/>
      <c r="G110" s="127"/>
      <c r="H110" s="127"/>
      <c r="I110" s="127"/>
      <c r="J110" s="127"/>
      <c r="K110" s="127"/>
      <c r="L110" s="127"/>
      <c r="M110" s="127"/>
      <c r="N110" s="127"/>
      <c r="O110" s="127"/>
      <c r="P110" s="127"/>
      <c r="Q110" s="127"/>
      <c r="R110" s="127"/>
      <c r="S110" s="127"/>
      <c r="T110" s="127"/>
    </row>
    <row r="111" spans="2:20" x14ac:dyDescent="0.25">
      <c r="B111" s="127">
        <v>2029</v>
      </c>
      <c r="C111" s="127">
        <v>6</v>
      </c>
      <c r="D111" s="127"/>
      <c r="E111" s="127"/>
      <c r="F111" s="127"/>
      <c r="G111" s="127"/>
      <c r="H111" s="127"/>
      <c r="I111" s="127"/>
      <c r="J111" s="127"/>
      <c r="K111" s="127"/>
      <c r="L111" s="127"/>
      <c r="M111" s="127"/>
      <c r="N111" s="127"/>
      <c r="O111" s="127"/>
      <c r="P111" s="127"/>
      <c r="Q111" s="127"/>
      <c r="R111" s="127"/>
      <c r="S111" s="127"/>
      <c r="T111" s="127"/>
    </row>
    <row r="112" spans="2:20" x14ac:dyDescent="0.25">
      <c r="B112" s="127">
        <v>2029</v>
      </c>
      <c r="C112" s="127">
        <v>7</v>
      </c>
      <c r="D112" s="127"/>
      <c r="E112" s="127"/>
      <c r="F112" s="127"/>
      <c r="G112" s="127"/>
      <c r="H112" s="127"/>
      <c r="I112" s="127"/>
      <c r="J112" s="127"/>
      <c r="K112" s="127"/>
      <c r="L112" s="127"/>
      <c r="M112" s="127"/>
      <c r="N112" s="127"/>
      <c r="O112" s="127"/>
      <c r="P112" s="127"/>
      <c r="Q112" s="127"/>
      <c r="R112" s="127"/>
      <c r="S112" s="127"/>
      <c r="T112" s="127"/>
    </row>
    <row r="113" spans="2:20" x14ac:dyDescent="0.25">
      <c r="B113" s="127">
        <v>2029</v>
      </c>
      <c r="C113" s="127">
        <v>8</v>
      </c>
      <c r="D113" s="127"/>
      <c r="E113" s="127"/>
      <c r="F113" s="127"/>
      <c r="G113" s="127"/>
      <c r="H113" s="127"/>
      <c r="I113" s="127"/>
      <c r="J113" s="127"/>
      <c r="K113" s="127"/>
      <c r="L113" s="127"/>
      <c r="M113" s="127"/>
      <c r="N113" s="127"/>
      <c r="O113" s="127"/>
      <c r="P113" s="127"/>
      <c r="Q113" s="127"/>
      <c r="R113" s="127"/>
      <c r="S113" s="127"/>
      <c r="T113" s="127"/>
    </row>
    <row r="114" spans="2:20" x14ac:dyDescent="0.25">
      <c r="B114" s="127">
        <v>2029</v>
      </c>
      <c r="C114" s="127">
        <v>9</v>
      </c>
      <c r="D114" s="127"/>
      <c r="E114" s="127"/>
      <c r="F114" s="127"/>
      <c r="G114" s="127"/>
      <c r="H114" s="127"/>
      <c r="I114" s="127"/>
      <c r="J114" s="127"/>
      <c r="K114" s="127"/>
      <c r="L114" s="127"/>
      <c r="M114" s="127"/>
      <c r="N114" s="127"/>
      <c r="O114" s="127"/>
      <c r="P114" s="127"/>
      <c r="Q114" s="127"/>
      <c r="R114" s="127"/>
      <c r="S114" s="127"/>
      <c r="T114" s="127"/>
    </row>
    <row r="115" spans="2:20" x14ac:dyDescent="0.25">
      <c r="B115" s="127">
        <v>2029</v>
      </c>
      <c r="C115" s="127">
        <v>10</v>
      </c>
      <c r="D115" s="127"/>
      <c r="E115" s="127"/>
      <c r="F115" s="127"/>
      <c r="G115" s="127"/>
      <c r="H115" s="127"/>
      <c r="I115" s="127"/>
      <c r="J115" s="127"/>
      <c r="K115" s="127"/>
      <c r="L115" s="127"/>
      <c r="M115" s="127"/>
      <c r="N115" s="127"/>
      <c r="O115" s="127"/>
      <c r="P115" s="127"/>
      <c r="Q115" s="127"/>
      <c r="R115" s="127"/>
      <c r="S115" s="127"/>
      <c r="T115" s="127"/>
    </row>
    <row r="116" spans="2:20" x14ac:dyDescent="0.25">
      <c r="B116" s="127">
        <v>2029</v>
      </c>
      <c r="C116" s="127">
        <v>11</v>
      </c>
      <c r="D116" s="127"/>
      <c r="E116" s="127"/>
      <c r="F116" s="127"/>
      <c r="G116" s="127"/>
      <c r="H116" s="127"/>
      <c r="I116" s="127"/>
      <c r="J116" s="127"/>
      <c r="K116" s="127"/>
      <c r="L116" s="127"/>
      <c r="M116" s="127"/>
      <c r="N116" s="127"/>
      <c r="O116" s="127"/>
      <c r="P116" s="127"/>
      <c r="Q116" s="127"/>
      <c r="R116" s="127"/>
      <c r="S116" s="127"/>
      <c r="T116" s="127"/>
    </row>
    <row r="117" spans="2:20" x14ac:dyDescent="0.25">
      <c r="B117" s="127">
        <v>2029</v>
      </c>
      <c r="C117" s="127">
        <v>12</v>
      </c>
      <c r="D117" s="127"/>
      <c r="E117" s="127"/>
      <c r="F117" s="127"/>
      <c r="G117" s="127"/>
      <c r="H117" s="127"/>
      <c r="I117" s="127"/>
      <c r="J117" s="127"/>
      <c r="K117" s="127"/>
      <c r="L117" s="127"/>
      <c r="M117" s="127"/>
      <c r="N117" s="127"/>
      <c r="O117" s="127"/>
      <c r="P117" s="127"/>
      <c r="Q117" s="127"/>
      <c r="R117" s="127"/>
      <c r="S117" s="127"/>
      <c r="T117" s="127"/>
    </row>
    <row r="118" spans="2:20" x14ac:dyDescent="0.25">
      <c r="B118" s="127">
        <v>2030</v>
      </c>
      <c r="C118" s="127">
        <v>1</v>
      </c>
      <c r="D118" s="127"/>
      <c r="E118" s="127"/>
      <c r="F118" s="127"/>
      <c r="G118" s="127"/>
      <c r="H118" s="127"/>
      <c r="I118" s="127"/>
      <c r="J118" s="127"/>
      <c r="K118" s="127"/>
      <c r="L118" s="127"/>
      <c r="M118" s="127"/>
      <c r="N118" s="127"/>
      <c r="O118" s="127"/>
      <c r="P118" s="127"/>
      <c r="Q118" s="127"/>
      <c r="R118" s="127"/>
      <c r="S118" s="127"/>
      <c r="T118" s="127"/>
    </row>
    <row r="119" spans="2:20" x14ac:dyDescent="0.25">
      <c r="B119" s="127">
        <v>2030</v>
      </c>
      <c r="C119" s="127">
        <v>2</v>
      </c>
      <c r="D119" s="127"/>
      <c r="E119" s="127"/>
      <c r="F119" s="127"/>
      <c r="G119" s="127"/>
      <c r="H119" s="127"/>
      <c r="I119" s="127"/>
      <c r="J119" s="127"/>
      <c r="K119" s="127"/>
      <c r="L119" s="127"/>
      <c r="M119" s="127"/>
      <c r="N119" s="127"/>
      <c r="O119" s="127"/>
      <c r="P119" s="127"/>
      <c r="Q119" s="127"/>
      <c r="R119" s="127"/>
      <c r="S119" s="127"/>
      <c r="T119" s="127"/>
    </row>
    <row r="120" spans="2:20" x14ac:dyDescent="0.25">
      <c r="B120" s="127">
        <v>2030</v>
      </c>
      <c r="C120" s="127">
        <v>3</v>
      </c>
      <c r="D120" s="127"/>
      <c r="E120" s="127"/>
      <c r="F120" s="127"/>
      <c r="G120" s="127"/>
      <c r="H120" s="127"/>
      <c r="I120" s="127"/>
      <c r="J120" s="127"/>
      <c r="K120" s="127"/>
      <c r="L120" s="127"/>
      <c r="M120" s="127"/>
      <c r="N120" s="127"/>
      <c r="O120" s="127"/>
      <c r="P120" s="127"/>
      <c r="Q120" s="127"/>
      <c r="R120" s="127"/>
      <c r="S120" s="127"/>
      <c r="T120" s="127"/>
    </row>
    <row r="121" spans="2:20" x14ac:dyDescent="0.25">
      <c r="B121" s="127">
        <v>2030</v>
      </c>
      <c r="C121" s="127">
        <v>4</v>
      </c>
      <c r="D121" s="127"/>
      <c r="E121" s="127"/>
      <c r="F121" s="127"/>
      <c r="G121" s="127"/>
      <c r="H121" s="127"/>
      <c r="I121" s="127"/>
      <c r="J121" s="127"/>
      <c r="K121" s="127"/>
      <c r="L121" s="127"/>
      <c r="M121" s="127"/>
      <c r="N121" s="127"/>
      <c r="O121" s="127"/>
      <c r="P121" s="127"/>
      <c r="Q121" s="127"/>
      <c r="R121" s="127"/>
      <c r="S121" s="127"/>
      <c r="T121" s="127"/>
    </row>
    <row r="122" spans="2:20" x14ac:dyDescent="0.25">
      <c r="B122" s="127">
        <v>2030</v>
      </c>
      <c r="C122" s="127">
        <v>5</v>
      </c>
      <c r="D122" s="127"/>
      <c r="E122" s="127"/>
      <c r="F122" s="127"/>
      <c r="G122" s="127"/>
      <c r="H122" s="127"/>
      <c r="I122" s="127"/>
      <c r="J122" s="127"/>
      <c r="K122" s="127"/>
      <c r="L122" s="127"/>
      <c r="M122" s="127"/>
      <c r="N122" s="127"/>
      <c r="O122" s="127"/>
      <c r="P122" s="127"/>
      <c r="Q122" s="127"/>
      <c r="R122" s="127"/>
      <c r="S122" s="127"/>
      <c r="T122" s="127"/>
    </row>
    <row r="123" spans="2:20" x14ac:dyDescent="0.25">
      <c r="B123" s="127">
        <v>2030</v>
      </c>
      <c r="C123" s="127">
        <v>6</v>
      </c>
      <c r="D123" s="127"/>
      <c r="E123" s="127"/>
      <c r="F123" s="127"/>
      <c r="G123" s="127"/>
      <c r="H123" s="127"/>
      <c r="I123" s="127"/>
      <c r="J123" s="127"/>
      <c r="K123" s="127"/>
      <c r="L123" s="127"/>
      <c r="M123" s="127"/>
      <c r="N123" s="127"/>
      <c r="O123" s="127"/>
      <c r="P123" s="127"/>
      <c r="Q123" s="127"/>
      <c r="R123" s="127"/>
      <c r="S123" s="127"/>
      <c r="T123" s="127"/>
    </row>
    <row r="124" spans="2:20" x14ac:dyDescent="0.25">
      <c r="B124" s="127">
        <v>2030</v>
      </c>
      <c r="C124" s="127">
        <v>7</v>
      </c>
      <c r="D124" s="127"/>
      <c r="E124" s="127"/>
      <c r="F124" s="127"/>
      <c r="G124" s="127"/>
      <c r="H124" s="127"/>
      <c r="I124" s="127"/>
      <c r="J124" s="127"/>
      <c r="K124" s="127"/>
      <c r="L124" s="127"/>
      <c r="M124" s="127"/>
      <c r="N124" s="127"/>
      <c r="O124" s="127"/>
      <c r="P124" s="127"/>
      <c r="Q124" s="127"/>
      <c r="R124" s="127"/>
      <c r="S124" s="127"/>
      <c r="T124" s="127"/>
    </row>
    <row r="125" spans="2:20" x14ac:dyDescent="0.25">
      <c r="B125" s="127">
        <v>2030</v>
      </c>
      <c r="C125" s="127">
        <v>8</v>
      </c>
      <c r="D125" s="127"/>
      <c r="E125" s="127"/>
      <c r="F125" s="127"/>
      <c r="G125" s="127"/>
      <c r="H125" s="127"/>
      <c r="I125" s="127"/>
      <c r="J125" s="127"/>
      <c r="K125" s="127"/>
      <c r="L125" s="127"/>
      <c r="M125" s="127"/>
      <c r="N125" s="127"/>
      <c r="O125" s="127"/>
      <c r="P125" s="127"/>
      <c r="Q125" s="127"/>
      <c r="R125" s="127"/>
      <c r="S125" s="127"/>
      <c r="T125" s="127"/>
    </row>
    <row r="126" spans="2:20" x14ac:dyDescent="0.25">
      <c r="B126" s="127">
        <v>2030</v>
      </c>
      <c r="C126" s="127">
        <v>9</v>
      </c>
      <c r="D126" s="127"/>
      <c r="E126" s="127"/>
      <c r="F126" s="127"/>
      <c r="G126" s="127"/>
      <c r="H126" s="127"/>
      <c r="I126" s="127"/>
      <c r="J126" s="127"/>
      <c r="K126" s="127"/>
      <c r="L126" s="127"/>
      <c r="M126" s="127"/>
      <c r="N126" s="127"/>
      <c r="O126" s="127"/>
      <c r="P126" s="127"/>
      <c r="Q126" s="127"/>
      <c r="R126" s="127"/>
      <c r="S126" s="127"/>
      <c r="T126" s="127"/>
    </row>
    <row r="127" spans="2:20" x14ac:dyDescent="0.25">
      <c r="B127" s="127">
        <v>2030</v>
      </c>
      <c r="C127" s="127">
        <v>10</v>
      </c>
      <c r="D127" s="127"/>
      <c r="E127" s="127"/>
      <c r="F127" s="127"/>
      <c r="G127" s="127"/>
      <c r="H127" s="127"/>
      <c r="I127" s="127"/>
      <c r="J127" s="127"/>
      <c r="K127" s="127"/>
      <c r="L127" s="127"/>
      <c r="M127" s="127"/>
      <c r="N127" s="127"/>
      <c r="O127" s="127"/>
      <c r="P127" s="127"/>
      <c r="Q127" s="127"/>
      <c r="R127" s="127"/>
      <c r="S127" s="127"/>
      <c r="T127" s="127"/>
    </row>
    <row r="128" spans="2:20" x14ac:dyDescent="0.25">
      <c r="B128" s="127">
        <v>2030</v>
      </c>
      <c r="C128" s="127">
        <v>11</v>
      </c>
      <c r="D128" s="127"/>
      <c r="E128" s="127"/>
      <c r="F128" s="127"/>
      <c r="G128" s="127"/>
      <c r="H128" s="127"/>
      <c r="I128" s="127"/>
      <c r="J128" s="127"/>
      <c r="K128" s="127"/>
      <c r="L128" s="127"/>
      <c r="M128" s="127"/>
      <c r="N128" s="127"/>
      <c r="O128" s="127"/>
      <c r="P128" s="127"/>
      <c r="Q128" s="127"/>
      <c r="R128" s="127"/>
      <c r="S128" s="127"/>
      <c r="T128" s="127"/>
    </row>
    <row r="129" spans="2:20" x14ac:dyDescent="0.25">
      <c r="B129" s="128">
        <v>2030</v>
      </c>
      <c r="C129" s="128">
        <v>12</v>
      </c>
      <c r="D129" s="127"/>
      <c r="E129" s="127"/>
      <c r="F129" s="127"/>
      <c r="G129" s="127"/>
      <c r="H129" s="127"/>
      <c r="I129" s="127"/>
      <c r="J129" s="127"/>
      <c r="K129" s="127"/>
      <c r="L129" s="127"/>
      <c r="M129" s="127"/>
      <c r="N129" s="127"/>
      <c r="O129" s="127"/>
      <c r="P129" s="127"/>
      <c r="Q129" s="127"/>
      <c r="R129" s="127"/>
      <c r="S129" s="127"/>
      <c r="T129" s="127"/>
    </row>
    <row r="130" spans="2:20" x14ac:dyDescent="0.25">
      <c r="B130" s="127">
        <v>2031</v>
      </c>
      <c r="C130" s="127">
        <v>1</v>
      </c>
      <c r="D130" s="127"/>
      <c r="E130" s="127"/>
      <c r="F130" s="127"/>
      <c r="G130" s="127"/>
      <c r="H130" s="127"/>
      <c r="I130" s="127"/>
      <c r="J130" s="127"/>
      <c r="K130" s="127"/>
      <c r="L130" s="127"/>
      <c r="M130" s="127"/>
      <c r="N130" s="127"/>
      <c r="O130" s="127"/>
      <c r="P130" s="127"/>
      <c r="Q130" s="127"/>
      <c r="R130" s="127"/>
      <c r="S130" s="127"/>
      <c r="T130" s="127"/>
    </row>
    <row r="131" spans="2:20" x14ac:dyDescent="0.25">
      <c r="B131" s="127">
        <v>2031</v>
      </c>
      <c r="C131" s="127">
        <v>2</v>
      </c>
      <c r="D131" s="127"/>
      <c r="E131" s="127"/>
      <c r="F131" s="127"/>
      <c r="G131" s="127"/>
      <c r="H131" s="127"/>
      <c r="I131" s="127"/>
      <c r="J131" s="127"/>
      <c r="K131" s="127"/>
      <c r="L131" s="127"/>
      <c r="M131" s="127"/>
      <c r="N131" s="127"/>
      <c r="O131" s="127"/>
      <c r="P131" s="127"/>
      <c r="Q131" s="127"/>
      <c r="R131" s="127"/>
      <c r="S131" s="127"/>
      <c r="T131" s="127"/>
    </row>
    <row r="132" spans="2:20" x14ac:dyDescent="0.25">
      <c r="B132" s="127">
        <v>2031</v>
      </c>
      <c r="C132" s="127">
        <v>3</v>
      </c>
      <c r="D132" s="127"/>
      <c r="E132" s="127"/>
      <c r="F132" s="127"/>
      <c r="G132" s="127"/>
      <c r="H132" s="127"/>
      <c r="I132" s="127"/>
      <c r="J132" s="127"/>
      <c r="K132" s="127"/>
      <c r="L132" s="127"/>
      <c r="M132" s="127"/>
      <c r="N132" s="127"/>
      <c r="O132" s="127"/>
      <c r="P132" s="127"/>
      <c r="Q132" s="127"/>
      <c r="R132" s="127"/>
      <c r="S132" s="127"/>
      <c r="T132" s="127"/>
    </row>
    <row r="133" spans="2:20" x14ac:dyDescent="0.25">
      <c r="B133" s="127">
        <v>2031</v>
      </c>
      <c r="C133" s="127">
        <v>4</v>
      </c>
      <c r="D133" s="127"/>
      <c r="E133" s="127"/>
      <c r="F133" s="127"/>
      <c r="G133" s="127"/>
      <c r="H133" s="127"/>
      <c r="I133" s="127"/>
      <c r="J133" s="127"/>
      <c r="K133" s="127"/>
      <c r="L133" s="127"/>
      <c r="M133" s="127"/>
      <c r="N133" s="127"/>
      <c r="O133" s="127"/>
      <c r="P133" s="127"/>
      <c r="Q133" s="127"/>
      <c r="R133" s="127"/>
      <c r="S133" s="127"/>
      <c r="T133" s="127"/>
    </row>
    <row r="134" spans="2:20" x14ac:dyDescent="0.25">
      <c r="B134" s="127">
        <v>2031</v>
      </c>
      <c r="C134" s="127">
        <v>5</v>
      </c>
      <c r="D134" s="127"/>
      <c r="E134" s="127"/>
      <c r="F134" s="127"/>
      <c r="G134" s="127"/>
      <c r="H134" s="127"/>
      <c r="I134" s="127"/>
      <c r="J134" s="127"/>
      <c r="K134" s="127"/>
      <c r="L134" s="127"/>
      <c r="M134" s="127"/>
      <c r="N134" s="127"/>
      <c r="O134" s="127"/>
      <c r="P134" s="127"/>
      <c r="Q134" s="127"/>
      <c r="R134" s="127"/>
      <c r="S134" s="127"/>
      <c r="T134" s="127"/>
    </row>
    <row r="135" spans="2:20" x14ac:dyDescent="0.25">
      <c r="B135" s="127">
        <v>2031</v>
      </c>
      <c r="C135" s="127">
        <v>6</v>
      </c>
      <c r="D135" s="127"/>
      <c r="E135" s="127"/>
      <c r="F135" s="127"/>
      <c r="G135" s="127"/>
      <c r="H135" s="127"/>
      <c r="I135" s="127"/>
      <c r="J135" s="127"/>
      <c r="K135" s="127"/>
      <c r="L135" s="127"/>
      <c r="M135" s="127"/>
      <c r="N135" s="127"/>
      <c r="O135" s="127"/>
      <c r="P135" s="127"/>
      <c r="Q135" s="127"/>
      <c r="R135" s="127"/>
      <c r="S135" s="127"/>
      <c r="T135" s="127"/>
    </row>
    <row r="136" spans="2:20" x14ac:dyDescent="0.25">
      <c r="B136" s="127">
        <v>2031</v>
      </c>
      <c r="C136" s="127">
        <v>7</v>
      </c>
      <c r="D136" s="127"/>
      <c r="E136" s="127"/>
      <c r="F136" s="127"/>
      <c r="G136" s="127"/>
      <c r="H136" s="127"/>
      <c r="I136" s="127"/>
      <c r="J136" s="127"/>
      <c r="K136" s="127"/>
      <c r="L136" s="127"/>
      <c r="M136" s="127"/>
      <c r="N136" s="127"/>
      <c r="O136" s="127"/>
      <c r="P136" s="127"/>
      <c r="Q136" s="127"/>
      <c r="R136" s="127"/>
      <c r="S136" s="127"/>
      <c r="T136" s="127"/>
    </row>
    <row r="137" spans="2:20" x14ac:dyDescent="0.25">
      <c r="B137" s="127">
        <v>2031</v>
      </c>
      <c r="C137" s="127">
        <v>8</v>
      </c>
      <c r="D137" s="127"/>
      <c r="E137" s="127"/>
      <c r="F137" s="127"/>
      <c r="G137" s="127"/>
      <c r="H137" s="127"/>
      <c r="I137" s="127"/>
      <c r="J137" s="127"/>
      <c r="K137" s="127"/>
      <c r="L137" s="127"/>
      <c r="M137" s="127"/>
      <c r="N137" s="127"/>
      <c r="O137" s="127"/>
      <c r="P137" s="127"/>
      <c r="Q137" s="127"/>
      <c r="R137" s="127"/>
      <c r="S137" s="127"/>
      <c r="T137" s="127"/>
    </row>
    <row r="138" spans="2:20" x14ac:dyDescent="0.25">
      <c r="B138" s="127">
        <v>2031</v>
      </c>
      <c r="C138" s="127">
        <v>9</v>
      </c>
      <c r="D138" s="127"/>
      <c r="E138" s="127"/>
      <c r="F138" s="127"/>
      <c r="G138" s="127"/>
      <c r="H138" s="127"/>
      <c r="I138" s="127"/>
      <c r="J138" s="127"/>
      <c r="K138" s="127"/>
      <c r="L138" s="127"/>
      <c r="M138" s="127"/>
      <c r="N138" s="127"/>
      <c r="O138" s="127"/>
      <c r="P138" s="127"/>
      <c r="Q138" s="127"/>
      <c r="R138" s="127"/>
      <c r="S138" s="127"/>
      <c r="T138" s="127"/>
    </row>
    <row r="139" spans="2:20" x14ac:dyDescent="0.25">
      <c r="B139" s="127">
        <v>2031</v>
      </c>
      <c r="C139" s="127">
        <v>10</v>
      </c>
      <c r="D139" s="127"/>
      <c r="E139" s="127"/>
      <c r="F139" s="127"/>
      <c r="G139" s="127"/>
      <c r="H139" s="127"/>
      <c r="I139" s="127"/>
      <c r="J139" s="127"/>
      <c r="K139" s="127"/>
      <c r="L139" s="127"/>
      <c r="M139" s="127"/>
      <c r="N139" s="127"/>
      <c r="O139" s="127"/>
      <c r="P139" s="127"/>
      <c r="Q139" s="127"/>
      <c r="R139" s="127"/>
      <c r="S139" s="127"/>
      <c r="T139" s="127"/>
    </row>
    <row r="140" spans="2:20" x14ac:dyDescent="0.25">
      <c r="B140" s="127">
        <v>2031</v>
      </c>
      <c r="C140" s="127">
        <v>11</v>
      </c>
      <c r="D140" s="127"/>
      <c r="E140" s="127"/>
      <c r="F140" s="127"/>
      <c r="G140" s="127"/>
      <c r="H140" s="127"/>
      <c r="I140" s="127"/>
      <c r="J140" s="127"/>
      <c r="K140" s="127"/>
      <c r="L140" s="127"/>
      <c r="M140" s="127"/>
      <c r="N140" s="127"/>
      <c r="O140" s="127"/>
      <c r="P140" s="127"/>
      <c r="Q140" s="127"/>
      <c r="R140" s="127"/>
      <c r="S140" s="127"/>
      <c r="T140" s="127"/>
    </row>
    <row r="141" spans="2:20" x14ac:dyDescent="0.25">
      <c r="B141" s="127">
        <v>2031</v>
      </c>
      <c r="C141" s="127">
        <v>12</v>
      </c>
      <c r="D141" s="127"/>
      <c r="E141" s="127"/>
      <c r="F141" s="127"/>
      <c r="G141" s="127"/>
      <c r="H141" s="127"/>
      <c r="I141" s="127"/>
      <c r="J141" s="127"/>
      <c r="K141" s="127"/>
      <c r="L141" s="127"/>
      <c r="M141" s="127"/>
      <c r="N141" s="127"/>
      <c r="O141" s="127"/>
      <c r="P141" s="127"/>
      <c r="Q141" s="127"/>
      <c r="R141" s="127"/>
      <c r="S141" s="127"/>
      <c r="T141" s="127"/>
    </row>
    <row r="142" spans="2:20" x14ac:dyDescent="0.25">
      <c r="B142" s="127">
        <v>2032</v>
      </c>
      <c r="C142" s="127">
        <v>1</v>
      </c>
      <c r="D142" s="127"/>
      <c r="E142" s="127"/>
      <c r="F142" s="127"/>
      <c r="G142" s="127"/>
      <c r="H142" s="127"/>
      <c r="I142" s="127"/>
      <c r="J142" s="127"/>
      <c r="K142" s="127"/>
      <c r="L142" s="127"/>
      <c r="M142" s="127"/>
      <c r="N142" s="127"/>
      <c r="O142" s="127"/>
      <c r="P142" s="127"/>
      <c r="Q142" s="127"/>
      <c r="R142" s="127"/>
      <c r="S142" s="127"/>
      <c r="T142" s="127"/>
    </row>
    <row r="143" spans="2:20" x14ac:dyDescent="0.25">
      <c r="B143" s="127">
        <v>2032</v>
      </c>
      <c r="C143" s="127">
        <v>2</v>
      </c>
      <c r="D143" s="127"/>
      <c r="E143" s="127"/>
      <c r="F143" s="127"/>
      <c r="G143" s="127"/>
      <c r="H143" s="127"/>
      <c r="I143" s="127"/>
      <c r="J143" s="127"/>
      <c r="K143" s="127"/>
      <c r="L143" s="127"/>
      <c r="M143" s="127"/>
      <c r="N143" s="127"/>
      <c r="O143" s="127"/>
      <c r="P143" s="127"/>
      <c r="Q143" s="127"/>
      <c r="R143" s="127"/>
      <c r="S143" s="127"/>
      <c r="T143" s="127"/>
    </row>
    <row r="144" spans="2:20" x14ac:dyDescent="0.25">
      <c r="B144" s="127">
        <v>2032</v>
      </c>
      <c r="C144" s="127">
        <v>3</v>
      </c>
      <c r="D144" s="127"/>
      <c r="E144" s="127"/>
      <c r="F144" s="127"/>
      <c r="G144" s="127"/>
      <c r="H144" s="127"/>
      <c r="I144" s="127"/>
      <c r="J144" s="127"/>
      <c r="K144" s="127"/>
      <c r="L144" s="127"/>
      <c r="M144" s="127"/>
      <c r="N144" s="127"/>
      <c r="O144" s="127"/>
      <c r="P144" s="127"/>
      <c r="Q144" s="127"/>
      <c r="R144" s="127"/>
      <c r="S144" s="127"/>
      <c r="T144" s="127"/>
    </row>
    <row r="145" spans="2:20" x14ac:dyDescent="0.25">
      <c r="B145" s="127">
        <v>2032</v>
      </c>
      <c r="C145" s="127">
        <v>4</v>
      </c>
      <c r="D145" s="127"/>
      <c r="E145" s="127"/>
      <c r="F145" s="127"/>
      <c r="G145" s="127"/>
      <c r="H145" s="127"/>
      <c r="I145" s="127"/>
      <c r="J145" s="127"/>
      <c r="K145" s="127"/>
      <c r="L145" s="127"/>
      <c r="M145" s="127"/>
      <c r="N145" s="127"/>
      <c r="O145" s="127"/>
      <c r="P145" s="127"/>
      <c r="Q145" s="127"/>
      <c r="R145" s="127"/>
      <c r="S145" s="127"/>
      <c r="T145" s="127"/>
    </row>
    <row r="146" spans="2:20" x14ac:dyDescent="0.25">
      <c r="B146" s="127">
        <v>2032</v>
      </c>
      <c r="C146" s="127">
        <v>5</v>
      </c>
      <c r="D146" s="127"/>
      <c r="E146" s="127"/>
      <c r="F146" s="127"/>
      <c r="G146" s="127"/>
      <c r="H146" s="127"/>
      <c r="I146" s="127"/>
      <c r="J146" s="127"/>
      <c r="K146" s="127"/>
      <c r="L146" s="127"/>
      <c r="M146" s="127"/>
      <c r="N146" s="127"/>
      <c r="O146" s="127"/>
      <c r="P146" s="127"/>
      <c r="Q146" s="127"/>
      <c r="R146" s="127"/>
      <c r="S146" s="127"/>
      <c r="T146" s="127"/>
    </row>
    <row r="147" spans="2:20" x14ac:dyDescent="0.25">
      <c r="B147" s="127">
        <v>2032</v>
      </c>
      <c r="C147" s="127">
        <v>6</v>
      </c>
      <c r="D147" s="127"/>
      <c r="E147" s="127"/>
      <c r="F147" s="127"/>
      <c r="G147" s="127"/>
      <c r="H147" s="127"/>
      <c r="I147" s="127"/>
      <c r="J147" s="127"/>
      <c r="K147" s="127"/>
      <c r="L147" s="127"/>
      <c r="M147" s="127"/>
      <c r="N147" s="127"/>
      <c r="O147" s="127"/>
      <c r="P147" s="127"/>
      <c r="Q147" s="127"/>
      <c r="R147" s="127"/>
      <c r="S147" s="127"/>
      <c r="T147" s="127"/>
    </row>
    <row r="148" spans="2:20" x14ac:dyDescent="0.25">
      <c r="B148" s="127">
        <v>2032</v>
      </c>
      <c r="C148" s="127">
        <v>7</v>
      </c>
      <c r="D148" s="127"/>
      <c r="E148" s="127"/>
      <c r="F148" s="127"/>
      <c r="G148" s="127"/>
      <c r="H148" s="127"/>
      <c r="I148" s="127"/>
      <c r="J148" s="127"/>
      <c r="K148" s="127"/>
      <c r="L148" s="127"/>
      <c r="M148" s="127"/>
      <c r="N148" s="127"/>
      <c r="O148" s="127"/>
      <c r="P148" s="127"/>
      <c r="Q148" s="127"/>
      <c r="R148" s="127"/>
      <c r="S148" s="127"/>
      <c r="T148" s="127"/>
    </row>
    <row r="149" spans="2:20" x14ac:dyDescent="0.25">
      <c r="B149" s="127">
        <v>2032</v>
      </c>
      <c r="C149" s="127">
        <v>8</v>
      </c>
      <c r="D149" s="127"/>
      <c r="E149" s="127"/>
      <c r="F149" s="127"/>
      <c r="G149" s="127"/>
      <c r="H149" s="127"/>
      <c r="I149" s="127"/>
      <c r="J149" s="127"/>
      <c r="K149" s="127"/>
      <c r="L149" s="127"/>
      <c r="M149" s="127"/>
      <c r="N149" s="127"/>
      <c r="O149" s="127"/>
      <c r="P149" s="127"/>
      <c r="Q149" s="127"/>
      <c r="R149" s="127"/>
      <c r="S149" s="127"/>
      <c r="T149" s="127"/>
    </row>
    <row r="150" spans="2:20" x14ac:dyDescent="0.25">
      <c r="B150" s="127">
        <v>2032</v>
      </c>
      <c r="C150" s="127">
        <v>9</v>
      </c>
      <c r="D150" s="127"/>
      <c r="E150" s="127"/>
      <c r="F150" s="127"/>
      <c r="G150" s="127"/>
      <c r="H150" s="127"/>
      <c r="I150" s="127"/>
      <c r="J150" s="127"/>
      <c r="K150" s="127"/>
      <c r="L150" s="127"/>
      <c r="M150" s="127"/>
      <c r="N150" s="127"/>
      <c r="O150" s="127"/>
      <c r="P150" s="127"/>
      <c r="Q150" s="127"/>
      <c r="R150" s="127"/>
      <c r="S150" s="127"/>
      <c r="T150" s="127"/>
    </row>
    <row r="151" spans="2:20" x14ac:dyDescent="0.25">
      <c r="B151" s="127">
        <v>2032</v>
      </c>
      <c r="C151" s="127">
        <v>10</v>
      </c>
      <c r="D151" s="127"/>
      <c r="E151" s="127"/>
      <c r="F151" s="127"/>
      <c r="G151" s="127"/>
      <c r="H151" s="127"/>
      <c r="I151" s="127"/>
      <c r="J151" s="127"/>
      <c r="K151" s="127"/>
      <c r="L151" s="127"/>
      <c r="M151" s="127"/>
      <c r="N151" s="127"/>
      <c r="O151" s="127"/>
      <c r="P151" s="127"/>
      <c r="Q151" s="127"/>
      <c r="R151" s="127"/>
      <c r="S151" s="127"/>
      <c r="T151" s="127"/>
    </row>
    <row r="152" spans="2:20" x14ac:dyDescent="0.25">
      <c r="B152" s="127">
        <v>2032</v>
      </c>
      <c r="C152" s="127">
        <v>11</v>
      </c>
      <c r="D152" s="127"/>
      <c r="E152" s="127"/>
      <c r="F152" s="127"/>
      <c r="G152" s="127"/>
      <c r="H152" s="127"/>
      <c r="I152" s="127"/>
      <c r="J152" s="127"/>
      <c r="K152" s="127"/>
      <c r="L152" s="127"/>
      <c r="M152" s="127"/>
      <c r="N152" s="127"/>
      <c r="O152" s="127"/>
      <c r="P152" s="127"/>
      <c r="Q152" s="127"/>
      <c r="R152" s="127"/>
      <c r="S152" s="127"/>
      <c r="T152" s="127"/>
    </row>
    <row r="153" spans="2:20" x14ac:dyDescent="0.25">
      <c r="B153" s="127">
        <v>2032</v>
      </c>
      <c r="C153" s="127">
        <v>12</v>
      </c>
      <c r="D153" s="127"/>
      <c r="E153" s="127"/>
      <c r="F153" s="127"/>
      <c r="G153" s="127"/>
      <c r="H153" s="127"/>
      <c r="I153" s="127"/>
      <c r="J153" s="127"/>
      <c r="K153" s="127"/>
      <c r="L153" s="127"/>
      <c r="M153" s="127"/>
      <c r="N153" s="127"/>
      <c r="O153" s="127"/>
      <c r="P153" s="127"/>
      <c r="Q153" s="127"/>
      <c r="R153" s="127"/>
      <c r="S153" s="127"/>
      <c r="T153" s="127"/>
    </row>
    <row r="154" spans="2:20" x14ac:dyDescent="0.25">
      <c r="B154" s="127">
        <v>2033</v>
      </c>
      <c r="C154" s="127">
        <v>1</v>
      </c>
      <c r="D154" s="127"/>
      <c r="E154" s="127"/>
      <c r="F154" s="127"/>
      <c r="G154" s="127"/>
      <c r="H154" s="127"/>
      <c r="I154" s="127"/>
      <c r="J154" s="127"/>
      <c r="K154" s="127"/>
      <c r="L154" s="127"/>
      <c r="M154" s="127"/>
      <c r="N154" s="127"/>
      <c r="O154" s="127"/>
      <c r="P154" s="127"/>
      <c r="Q154" s="127"/>
      <c r="R154" s="127"/>
      <c r="S154" s="127"/>
      <c r="T154" s="127"/>
    </row>
    <row r="155" spans="2:20" x14ac:dyDescent="0.25">
      <c r="B155" s="127">
        <v>2033</v>
      </c>
      <c r="C155" s="127">
        <v>2</v>
      </c>
      <c r="D155" s="127"/>
      <c r="E155" s="127"/>
      <c r="F155" s="127"/>
      <c r="G155" s="127"/>
      <c r="H155" s="127"/>
      <c r="I155" s="127"/>
      <c r="J155" s="127"/>
      <c r="K155" s="127"/>
      <c r="L155" s="127"/>
      <c r="M155" s="127"/>
      <c r="N155" s="127"/>
      <c r="O155" s="127"/>
      <c r="P155" s="127"/>
      <c r="Q155" s="127"/>
      <c r="R155" s="127"/>
      <c r="S155" s="127"/>
      <c r="T155" s="127"/>
    </row>
    <row r="156" spans="2:20" x14ac:dyDescent="0.25">
      <c r="B156" s="127">
        <v>2033</v>
      </c>
      <c r="C156" s="127">
        <v>3</v>
      </c>
      <c r="D156" s="127"/>
      <c r="E156" s="127"/>
      <c r="F156" s="127"/>
      <c r="G156" s="127"/>
      <c r="H156" s="127"/>
      <c r="I156" s="127"/>
      <c r="J156" s="127"/>
      <c r="K156" s="127"/>
      <c r="L156" s="127"/>
      <c r="M156" s="127"/>
      <c r="N156" s="127"/>
      <c r="O156" s="127"/>
      <c r="P156" s="127"/>
      <c r="Q156" s="127"/>
      <c r="R156" s="127"/>
      <c r="S156" s="127"/>
      <c r="T156" s="127"/>
    </row>
    <row r="157" spans="2:20" x14ac:dyDescent="0.25">
      <c r="B157" s="127">
        <v>2033</v>
      </c>
      <c r="C157" s="127">
        <v>4</v>
      </c>
      <c r="D157" s="127"/>
      <c r="E157" s="127"/>
      <c r="F157" s="127"/>
      <c r="G157" s="127"/>
      <c r="H157" s="127"/>
      <c r="I157" s="127"/>
      <c r="J157" s="127"/>
      <c r="K157" s="127"/>
      <c r="L157" s="127"/>
      <c r="M157" s="127"/>
      <c r="N157" s="127"/>
      <c r="O157" s="127"/>
      <c r="P157" s="127"/>
      <c r="Q157" s="127"/>
      <c r="R157" s="127"/>
      <c r="S157" s="127"/>
      <c r="T157" s="127"/>
    </row>
    <row r="158" spans="2:20" x14ac:dyDescent="0.25">
      <c r="B158" s="127">
        <v>2033</v>
      </c>
      <c r="C158" s="127">
        <v>5</v>
      </c>
      <c r="D158" s="127"/>
      <c r="E158" s="127"/>
      <c r="F158" s="127"/>
      <c r="G158" s="127"/>
      <c r="H158" s="127"/>
      <c r="I158" s="127"/>
      <c r="J158" s="127"/>
      <c r="K158" s="127"/>
      <c r="L158" s="127"/>
      <c r="M158" s="127"/>
      <c r="N158" s="127"/>
      <c r="O158" s="127"/>
      <c r="P158" s="127"/>
      <c r="Q158" s="127"/>
      <c r="R158" s="127"/>
      <c r="S158" s="127"/>
      <c r="T158" s="127"/>
    </row>
    <row r="159" spans="2:20" x14ac:dyDescent="0.25">
      <c r="B159" s="127">
        <v>2033</v>
      </c>
      <c r="C159" s="127">
        <v>6</v>
      </c>
      <c r="D159" s="127"/>
      <c r="E159" s="127"/>
      <c r="F159" s="127"/>
      <c r="G159" s="127"/>
      <c r="H159" s="127"/>
      <c r="I159" s="127"/>
      <c r="J159" s="127"/>
      <c r="K159" s="127"/>
      <c r="L159" s="127"/>
      <c r="M159" s="127"/>
      <c r="N159" s="127"/>
      <c r="O159" s="127"/>
      <c r="P159" s="127"/>
      <c r="Q159" s="127"/>
      <c r="R159" s="127"/>
      <c r="S159" s="127"/>
      <c r="T159" s="127"/>
    </row>
    <row r="160" spans="2:20" x14ac:dyDescent="0.25">
      <c r="B160" s="127">
        <v>2033</v>
      </c>
      <c r="C160" s="127">
        <v>7</v>
      </c>
      <c r="D160" s="127"/>
      <c r="E160" s="127"/>
      <c r="F160" s="127"/>
      <c r="G160" s="127"/>
      <c r="H160" s="127"/>
      <c r="I160" s="127"/>
      <c r="J160" s="127"/>
      <c r="K160" s="127"/>
      <c r="L160" s="127"/>
      <c r="M160" s="127"/>
      <c r="N160" s="127"/>
      <c r="O160" s="127"/>
      <c r="P160" s="127"/>
      <c r="Q160" s="127"/>
      <c r="R160" s="127"/>
      <c r="S160" s="127"/>
      <c r="T160" s="127"/>
    </row>
    <row r="161" spans="2:20" x14ac:dyDescent="0.25">
      <c r="B161" s="127">
        <v>2033</v>
      </c>
      <c r="C161" s="127">
        <v>8</v>
      </c>
      <c r="D161" s="127"/>
      <c r="E161" s="127"/>
      <c r="F161" s="127"/>
      <c r="G161" s="127"/>
      <c r="H161" s="127"/>
      <c r="I161" s="127"/>
      <c r="J161" s="127"/>
      <c r="K161" s="127"/>
      <c r="L161" s="127"/>
      <c r="M161" s="127"/>
      <c r="N161" s="127"/>
      <c r="O161" s="127"/>
      <c r="P161" s="127"/>
      <c r="Q161" s="127"/>
      <c r="R161" s="127"/>
      <c r="S161" s="127"/>
      <c r="T161" s="127"/>
    </row>
    <row r="162" spans="2:20" x14ac:dyDescent="0.25">
      <c r="B162" s="127">
        <v>2033</v>
      </c>
      <c r="C162" s="127">
        <v>9</v>
      </c>
      <c r="D162" s="127"/>
      <c r="E162" s="127"/>
      <c r="F162" s="127"/>
      <c r="G162" s="127"/>
      <c r="H162" s="127"/>
      <c r="I162" s="127"/>
      <c r="J162" s="127"/>
      <c r="K162" s="127"/>
      <c r="L162" s="127"/>
      <c r="M162" s="127"/>
      <c r="N162" s="127"/>
      <c r="O162" s="127"/>
      <c r="P162" s="127"/>
      <c r="Q162" s="127"/>
      <c r="R162" s="127"/>
      <c r="S162" s="127"/>
      <c r="T162" s="127"/>
    </row>
    <row r="163" spans="2:20" x14ac:dyDescent="0.25">
      <c r="B163" s="127">
        <v>2033</v>
      </c>
      <c r="C163" s="127">
        <v>10</v>
      </c>
      <c r="D163" s="127"/>
      <c r="E163" s="127"/>
      <c r="F163" s="127"/>
      <c r="G163" s="127"/>
      <c r="H163" s="127"/>
      <c r="I163" s="127"/>
      <c r="J163" s="127"/>
      <c r="K163" s="127"/>
      <c r="L163" s="127"/>
      <c r="M163" s="127"/>
      <c r="N163" s="127"/>
      <c r="O163" s="127"/>
      <c r="P163" s="127"/>
      <c r="Q163" s="127"/>
      <c r="R163" s="127"/>
      <c r="S163" s="127"/>
      <c r="T163" s="127"/>
    </row>
    <row r="164" spans="2:20" x14ac:dyDescent="0.25">
      <c r="B164" s="127">
        <v>2033</v>
      </c>
      <c r="C164" s="127">
        <v>11</v>
      </c>
      <c r="D164" s="127"/>
      <c r="E164" s="127"/>
      <c r="F164" s="127"/>
      <c r="G164" s="127"/>
      <c r="H164" s="127"/>
      <c r="I164" s="127"/>
      <c r="J164" s="127"/>
      <c r="K164" s="127"/>
      <c r="L164" s="127"/>
      <c r="M164" s="127"/>
      <c r="N164" s="127"/>
      <c r="O164" s="127"/>
      <c r="P164" s="127"/>
      <c r="Q164" s="127"/>
      <c r="R164" s="127"/>
      <c r="S164" s="127"/>
      <c r="T164" s="127"/>
    </row>
    <row r="165" spans="2:20" x14ac:dyDescent="0.25">
      <c r="B165" s="127">
        <v>2033</v>
      </c>
      <c r="C165" s="127">
        <v>12</v>
      </c>
      <c r="D165" s="127"/>
      <c r="E165" s="127"/>
      <c r="F165" s="127"/>
      <c r="G165" s="127"/>
      <c r="H165" s="127"/>
      <c r="I165" s="127"/>
      <c r="J165" s="127"/>
      <c r="K165" s="127"/>
      <c r="L165" s="127"/>
      <c r="M165" s="127"/>
      <c r="N165" s="127"/>
      <c r="O165" s="127"/>
      <c r="P165" s="127"/>
      <c r="Q165" s="127"/>
      <c r="R165" s="127"/>
      <c r="S165" s="127"/>
      <c r="T165" s="127"/>
    </row>
    <row r="166" spans="2:20" x14ac:dyDescent="0.25">
      <c r="B166" s="127">
        <v>2034</v>
      </c>
      <c r="C166" s="127">
        <v>1</v>
      </c>
      <c r="D166" s="127"/>
      <c r="E166" s="127"/>
      <c r="F166" s="127"/>
      <c r="G166" s="127"/>
      <c r="H166" s="127"/>
      <c r="I166" s="127"/>
      <c r="J166" s="127"/>
      <c r="K166" s="127"/>
      <c r="L166" s="127"/>
      <c r="M166" s="127"/>
      <c r="N166" s="127"/>
      <c r="O166" s="127"/>
      <c r="P166" s="127"/>
      <c r="Q166" s="127"/>
      <c r="R166" s="127"/>
      <c r="S166" s="127"/>
      <c r="T166" s="127"/>
    </row>
    <row r="167" spans="2:20" x14ac:dyDescent="0.25">
      <c r="B167" s="127">
        <v>2034</v>
      </c>
      <c r="C167" s="127">
        <v>2</v>
      </c>
      <c r="D167" s="127"/>
      <c r="E167" s="127"/>
      <c r="F167" s="127"/>
      <c r="G167" s="127"/>
      <c r="H167" s="127"/>
      <c r="I167" s="127"/>
      <c r="J167" s="127"/>
      <c r="K167" s="127"/>
      <c r="L167" s="127"/>
      <c r="M167" s="127"/>
      <c r="N167" s="127"/>
      <c r="O167" s="127"/>
      <c r="P167" s="127"/>
      <c r="Q167" s="127"/>
      <c r="R167" s="127"/>
      <c r="S167" s="127"/>
      <c r="T167" s="127"/>
    </row>
    <row r="168" spans="2:20" x14ac:dyDescent="0.25">
      <c r="B168" s="127">
        <v>2034</v>
      </c>
      <c r="C168" s="127">
        <v>3</v>
      </c>
      <c r="D168" s="127"/>
      <c r="E168" s="127"/>
      <c r="F168" s="127"/>
      <c r="G168" s="127"/>
      <c r="H168" s="127"/>
      <c r="I168" s="127"/>
      <c r="J168" s="127"/>
      <c r="K168" s="127"/>
      <c r="L168" s="127"/>
      <c r="M168" s="127"/>
      <c r="N168" s="127"/>
      <c r="O168" s="127"/>
      <c r="P168" s="127"/>
      <c r="Q168" s="127"/>
      <c r="R168" s="127"/>
      <c r="S168" s="127"/>
      <c r="T168" s="127"/>
    </row>
    <row r="169" spans="2:20" x14ac:dyDescent="0.25">
      <c r="B169" s="127">
        <v>2034</v>
      </c>
      <c r="C169" s="127">
        <v>4</v>
      </c>
      <c r="D169" s="127"/>
      <c r="E169" s="127"/>
      <c r="F169" s="127"/>
      <c r="G169" s="127"/>
      <c r="H169" s="127"/>
      <c r="I169" s="127"/>
      <c r="J169" s="127"/>
      <c r="K169" s="127"/>
      <c r="L169" s="127"/>
      <c r="M169" s="127"/>
      <c r="N169" s="127"/>
      <c r="O169" s="127"/>
      <c r="P169" s="127"/>
      <c r="Q169" s="127"/>
      <c r="R169" s="127"/>
      <c r="S169" s="127"/>
      <c r="T169" s="127"/>
    </row>
    <row r="170" spans="2:20" x14ac:dyDescent="0.25">
      <c r="B170" s="127">
        <v>2034</v>
      </c>
      <c r="C170" s="127">
        <v>5</v>
      </c>
      <c r="D170" s="127"/>
      <c r="E170" s="127"/>
      <c r="F170" s="127"/>
      <c r="G170" s="127"/>
      <c r="H170" s="127"/>
      <c r="I170" s="127"/>
      <c r="J170" s="127"/>
      <c r="K170" s="127"/>
      <c r="L170" s="127"/>
      <c r="M170" s="127"/>
      <c r="N170" s="127"/>
      <c r="O170" s="127"/>
      <c r="P170" s="127"/>
      <c r="Q170" s="127"/>
      <c r="R170" s="127"/>
      <c r="S170" s="127"/>
      <c r="T170" s="127"/>
    </row>
    <row r="171" spans="2:20" x14ac:dyDescent="0.25">
      <c r="B171" s="127">
        <v>2034</v>
      </c>
      <c r="C171" s="127">
        <v>6</v>
      </c>
      <c r="D171" s="127"/>
      <c r="E171" s="127"/>
      <c r="F171" s="127"/>
      <c r="G171" s="127"/>
      <c r="H171" s="127"/>
      <c r="I171" s="127"/>
      <c r="J171" s="127"/>
      <c r="K171" s="127"/>
      <c r="L171" s="127"/>
      <c r="M171" s="127"/>
      <c r="N171" s="127"/>
      <c r="O171" s="127"/>
      <c r="P171" s="127"/>
      <c r="Q171" s="127"/>
      <c r="R171" s="127"/>
      <c r="S171" s="127"/>
      <c r="T171" s="127"/>
    </row>
    <row r="172" spans="2:20" x14ac:dyDescent="0.25">
      <c r="B172" s="127">
        <v>2034</v>
      </c>
      <c r="C172" s="127">
        <v>7</v>
      </c>
      <c r="D172" s="127"/>
      <c r="E172" s="127"/>
      <c r="F172" s="127"/>
      <c r="G172" s="127"/>
      <c r="H172" s="127"/>
      <c r="I172" s="127"/>
      <c r="J172" s="127"/>
      <c r="K172" s="127"/>
      <c r="L172" s="127"/>
      <c r="M172" s="127"/>
      <c r="N172" s="127"/>
      <c r="O172" s="127"/>
      <c r="P172" s="127"/>
      <c r="Q172" s="127"/>
      <c r="R172" s="127"/>
      <c r="S172" s="127"/>
      <c r="T172" s="127"/>
    </row>
    <row r="173" spans="2:20" x14ac:dyDescent="0.25">
      <c r="B173" s="127">
        <v>2034</v>
      </c>
      <c r="C173" s="127">
        <v>8</v>
      </c>
      <c r="D173" s="127"/>
      <c r="E173" s="127"/>
      <c r="F173" s="127"/>
      <c r="G173" s="127"/>
      <c r="H173" s="127"/>
      <c r="I173" s="127"/>
      <c r="J173" s="127"/>
      <c r="K173" s="127"/>
      <c r="L173" s="127"/>
      <c r="M173" s="127"/>
      <c r="N173" s="127"/>
      <c r="O173" s="127"/>
      <c r="P173" s="127"/>
      <c r="Q173" s="127"/>
      <c r="R173" s="127"/>
      <c r="S173" s="127"/>
      <c r="T173" s="127"/>
    </row>
    <row r="174" spans="2:20" x14ac:dyDescent="0.25">
      <c r="B174" s="127">
        <v>2034</v>
      </c>
      <c r="C174" s="127">
        <v>9</v>
      </c>
      <c r="D174" s="127"/>
      <c r="E174" s="127"/>
      <c r="F174" s="127"/>
      <c r="G174" s="127"/>
      <c r="H174" s="127"/>
      <c r="I174" s="127"/>
      <c r="J174" s="127"/>
      <c r="K174" s="127"/>
      <c r="L174" s="127"/>
      <c r="M174" s="127"/>
      <c r="N174" s="127"/>
      <c r="O174" s="127"/>
      <c r="P174" s="127"/>
      <c r="Q174" s="127"/>
      <c r="R174" s="127"/>
      <c r="S174" s="127"/>
      <c r="T174" s="127"/>
    </row>
    <row r="175" spans="2:20" x14ac:dyDescent="0.25">
      <c r="B175" s="127">
        <v>2034</v>
      </c>
      <c r="C175" s="127">
        <v>10</v>
      </c>
      <c r="D175" s="127"/>
      <c r="E175" s="127"/>
      <c r="F175" s="127"/>
      <c r="G175" s="127"/>
      <c r="H175" s="127"/>
      <c r="I175" s="127"/>
      <c r="J175" s="127"/>
      <c r="K175" s="127"/>
      <c r="L175" s="127"/>
      <c r="M175" s="127"/>
      <c r="N175" s="127"/>
      <c r="O175" s="127"/>
      <c r="P175" s="127"/>
      <c r="Q175" s="127"/>
      <c r="R175" s="127"/>
      <c r="S175" s="127"/>
      <c r="T175" s="127"/>
    </row>
    <row r="176" spans="2:20" x14ac:dyDescent="0.25">
      <c r="B176" s="127">
        <v>2034</v>
      </c>
      <c r="C176" s="127">
        <v>11</v>
      </c>
      <c r="D176" s="127"/>
      <c r="E176" s="127"/>
      <c r="F176" s="127"/>
      <c r="G176" s="127"/>
      <c r="H176" s="127"/>
      <c r="I176" s="127"/>
      <c r="J176" s="127"/>
      <c r="K176" s="127"/>
      <c r="L176" s="127"/>
      <c r="M176" s="127"/>
      <c r="N176" s="127"/>
      <c r="O176" s="127"/>
      <c r="P176" s="127"/>
      <c r="Q176" s="127"/>
      <c r="R176" s="127"/>
      <c r="S176" s="127"/>
      <c r="T176" s="127"/>
    </row>
    <row r="177" spans="2:20" x14ac:dyDescent="0.25">
      <c r="B177" s="127">
        <v>2034</v>
      </c>
      <c r="C177" s="127">
        <v>12</v>
      </c>
      <c r="D177" s="127"/>
      <c r="E177" s="127"/>
      <c r="F177" s="127"/>
      <c r="G177" s="127"/>
      <c r="H177" s="127"/>
      <c r="I177" s="127"/>
      <c r="J177" s="127"/>
      <c r="K177" s="127"/>
      <c r="L177" s="127"/>
      <c r="M177" s="127"/>
      <c r="N177" s="127"/>
      <c r="O177" s="127"/>
      <c r="P177" s="127"/>
      <c r="Q177" s="127"/>
      <c r="R177" s="127"/>
      <c r="S177" s="127"/>
      <c r="T177" s="127"/>
    </row>
    <row r="178" spans="2:20" x14ac:dyDescent="0.25">
      <c r="B178" s="127">
        <v>2035</v>
      </c>
      <c r="C178" s="127">
        <v>1</v>
      </c>
      <c r="D178" s="127"/>
      <c r="E178" s="127"/>
      <c r="F178" s="127"/>
      <c r="G178" s="127"/>
      <c r="H178" s="127"/>
      <c r="I178" s="127"/>
      <c r="J178" s="127"/>
      <c r="K178" s="127"/>
      <c r="L178" s="127"/>
      <c r="M178" s="127"/>
      <c r="N178" s="127"/>
      <c r="O178" s="127"/>
      <c r="P178" s="127"/>
      <c r="Q178" s="127"/>
      <c r="R178" s="127"/>
      <c r="S178" s="127"/>
      <c r="T178" s="127"/>
    </row>
    <row r="179" spans="2:20" x14ac:dyDescent="0.25">
      <c r="B179" s="127">
        <v>2035</v>
      </c>
      <c r="C179" s="127">
        <v>2</v>
      </c>
      <c r="D179" s="127"/>
      <c r="E179" s="127"/>
      <c r="F179" s="127"/>
      <c r="G179" s="127"/>
      <c r="H179" s="127"/>
      <c r="I179" s="127"/>
      <c r="J179" s="127"/>
      <c r="K179" s="127"/>
      <c r="L179" s="127"/>
      <c r="M179" s="127"/>
      <c r="N179" s="127"/>
      <c r="O179" s="127"/>
      <c r="P179" s="127"/>
      <c r="Q179" s="127"/>
      <c r="R179" s="127"/>
      <c r="S179" s="127"/>
      <c r="T179" s="127"/>
    </row>
    <row r="180" spans="2:20" x14ac:dyDescent="0.25">
      <c r="B180" s="127">
        <v>2035</v>
      </c>
      <c r="C180" s="127">
        <v>3</v>
      </c>
      <c r="D180" s="127"/>
      <c r="E180" s="127"/>
      <c r="F180" s="127"/>
      <c r="G180" s="127"/>
      <c r="H180" s="127"/>
      <c r="I180" s="127"/>
      <c r="J180" s="127"/>
      <c r="K180" s="127"/>
      <c r="L180" s="127"/>
      <c r="M180" s="127"/>
      <c r="N180" s="127"/>
      <c r="O180" s="127"/>
      <c r="P180" s="127"/>
      <c r="Q180" s="127"/>
      <c r="R180" s="127"/>
      <c r="S180" s="127"/>
      <c r="T180" s="127"/>
    </row>
    <row r="181" spans="2:20" x14ac:dyDescent="0.25">
      <c r="B181" s="127">
        <v>2035</v>
      </c>
      <c r="C181" s="127">
        <v>4</v>
      </c>
      <c r="D181" s="127"/>
      <c r="E181" s="127"/>
      <c r="F181" s="127"/>
      <c r="G181" s="127"/>
      <c r="H181" s="127"/>
      <c r="I181" s="127"/>
      <c r="J181" s="127"/>
      <c r="K181" s="127"/>
      <c r="L181" s="127"/>
      <c r="M181" s="127"/>
      <c r="N181" s="127"/>
      <c r="O181" s="127"/>
      <c r="P181" s="127"/>
      <c r="Q181" s="127"/>
      <c r="R181" s="127"/>
      <c r="S181" s="127"/>
      <c r="T181" s="127"/>
    </row>
    <row r="182" spans="2:20" x14ac:dyDescent="0.25">
      <c r="B182" s="127">
        <v>2035</v>
      </c>
      <c r="C182" s="127">
        <v>5</v>
      </c>
      <c r="D182" s="127"/>
      <c r="E182" s="127"/>
      <c r="F182" s="127"/>
      <c r="G182" s="127"/>
      <c r="H182" s="127"/>
      <c r="I182" s="127"/>
      <c r="J182" s="127"/>
      <c r="K182" s="127"/>
      <c r="L182" s="127"/>
      <c r="M182" s="127"/>
      <c r="N182" s="127"/>
      <c r="O182" s="127"/>
      <c r="P182" s="127"/>
      <c r="Q182" s="127"/>
      <c r="R182" s="127"/>
      <c r="S182" s="127"/>
      <c r="T182" s="127"/>
    </row>
    <row r="183" spans="2:20" x14ac:dyDescent="0.25">
      <c r="B183" s="127">
        <v>2035</v>
      </c>
      <c r="C183" s="127">
        <v>6</v>
      </c>
      <c r="D183" s="127"/>
      <c r="E183" s="127"/>
      <c r="F183" s="127"/>
      <c r="G183" s="127"/>
      <c r="H183" s="127"/>
      <c r="I183" s="127"/>
      <c r="J183" s="127"/>
      <c r="K183" s="127"/>
      <c r="L183" s="127"/>
      <c r="M183" s="127"/>
      <c r="N183" s="127"/>
      <c r="O183" s="127"/>
      <c r="P183" s="127"/>
      <c r="Q183" s="127"/>
      <c r="R183" s="127"/>
      <c r="S183" s="127"/>
      <c r="T183" s="127"/>
    </row>
    <row r="184" spans="2:20" x14ac:dyDescent="0.25">
      <c r="B184" s="127">
        <v>2035</v>
      </c>
      <c r="C184" s="127">
        <v>7</v>
      </c>
      <c r="D184" s="127"/>
      <c r="E184" s="127"/>
      <c r="F184" s="127"/>
      <c r="G184" s="127"/>
      <c r="H184" s="127"/>
      <c r="I184" s="127"/>
      <c r="J184" s="127"/>
      <c r="K184" s="127"/>
      <c r="L184" s="127"/>
      <c r="M184" s="127"/>
      <c r="N184" s="127"/>
      <c r="O184" s="127"/>
      <c r="P184" s="127"/>
      <c r="Q184" s="127"/>
      <c r="R184" s="127"/>
      <c r="S184" s="127"/>
      <c r="T184" s="127"/>
    </row>
    <row r="185" spans="2:20" x14ac:dyDescent="0.25">
      <c r="B185" s="127">
        <v>2035</v>
      </c>
      <c r="C185" s="127">
        <v>8</v>
      </c>
      <c r="D185" s="127"/>
      <c r="E185" s="127"/>
      <c r="F185" s="127"/>
      <c r="G185" s="127"/>
      <c r="H185" s="127"/>
      <c r="I185" s="127"/>
      <c r="J185" s="127"/>
      <c r="K185" s="127"/>
      <c r="L185" s="127"/>
      <c r="M185" s="127"/>
      <c r="N185" s="127"/>
      <c r="O185" s="127"/>
      <c r="P185" s="127"/>
      <c r="Q185" s="127"/>
      <c r="R185" s="127"/>
      <c r="S185" s="127"/>
      <c r="T185" s="127"/>
    </row>
    <row r="186" spans="2:20" x14ac:dyDescent="0.25">
      <c r="B186" s="127">
        <v>2035</v>
      </c>
      <c r="C186" s="127">
        <v>9</v>
      </c>
      <c r="D186" s="127"/>
      <c r="E186" s="127"/>
      <c r="F186" s="127"/>
      <c r="G186" s="127"/>
      <c r="H186" s="127"/>
      <c r="I186" s="127"/>
      <c r="J186" s="127"/>
      <c r="K186" s="127"/>
      <c r="L186" s="127"/>
      <c r="M186" s="127"/>
      <c r="N186" s="127"/>
      <c r="O186" s="127"/>
      <c r="P186" s="127"/>
      <c r="Q186" s="127"/>
      <c r="R186" s="127"/>
      <c r="S186" s="127"/>
      <c r="T186" s="127"/>
    </row>
    <row r="187" spans="2:20" x14ac:dyDescent="0.25">
      <c r="B187" s="127">
        <v>2035</v>
      </c>
      <c r="C187" s="127">
        <v>10</v>
      </c>
      <c r="D187" s="127"/>
      <c r="E187" s="127"/>
      <c r="F187" s="127"/>
      <c r="G187" s="127"/>
      <c r="H187" s="127"/>
      <c r="I187" s="127"/>
      <c r="J187" s="127"/>
      <c r="K187" s="127"/>
      <c r="L187" s="127"/>
      <c r="M187" s="127"/>
      <c r="N187" s="127"/>
      <c r="O187" s="127"/>
      <c r="P187" s="127"/>
      <c r="Q187" s="127"/>
      <c r="R187" s="127"/>
      <c r="S187" s="127"/>
      <c r="T187" s="127"/>
    </row>
    <row r="188" spans="2:20" x14ac:dyDescent="0.25">
      <c r="B188" s="127">
        <v>2035</v>
      </c>
      <c r="C188" s="127">
        <v>11</v>
      </c>
      <c r="D188" s="127"/>
      <c r="E188" s="127"/>
      <c r="F188" s="127"/>
      <c r="G188" s="127"/>
      <c r="H188" s="127"/>
      <c r="I188" s="127"/>
      <c r="J188" s="127"/>
      <c r="K188" s="127"/>
      <c r="L188" s="127"/>
      <c r="M188" s="127"/>
      <c r="N188" s="127"/>
      <c r="O188" s="127"/>
      <c r="P188" s="127"/>
      <c r="Q188" s="127"/>
      <c r="R188" s="127"/>
      <c r="S188" s="127"/>
      <c r="T188" s="127"/>
    </row>
    <row r="189" spans="2:20" x14ac:dyDescent="0.25">
      <c r="B189" s="127">
        <v>2035</v>
      </c>
      <c r="C189" s="127">
        <v>12</v>
      </c>
      <c r="D189" s="127"/>
      <c r="E189" s="127"/>
      <c r="F189" s="127"/>
      <c r="G189" s="127"/>
      <c r="H189" s="127"/>
      <c r="I189" s="127"/>
      <c r="J189" s="127"/>
      <c r="K189" s="127"/>
      <c r="L189" s="127"/>
      <c r="M189" s="127"/>
      <c r="N189" s="127"/>
      <c r="O189" s="127"/>
      <c r="P189" s="127"/>
      <c r="Q189" s="127"/>
      <c r="R189" s="127"/>
      <c r="S189" s="127"/>
      <c r="T189" s="127"/>
    </row>
    <row r="190" spans="2:20" x14ac:dyDescent="0.25">
      <c r="B190" s="129" t="s">
        <v>101</v>
      </c>
      <c r="C190" s="129"/>
      <c r="D190" s="129"/>
      <c r="E190" s="129"/>
      <c r="F190" s="129"/>
      <c r="G190" s="129"/>
      <c r="H190" s="129"/>
      <c r="I190" s="129"/>
      <c r="J190" s="129"/>
      <c r="K190" s="129"/>
      <c r="L190" s="129"/>
      <c r="M190" s="129"/>
      <c r="N190" s="129"/>
      <c r="O190" s="129"/>
      <c r="P190" s="129"/>
      <c r="Q190" s="129"/>
      <c r="R190" s="129"/>
      <c r="S190" s="129"/>
      <c r="T190" s="129"/>
    </row>
    <row r="191" spans="2:20" x14ac:dyDescent="0.25">
      <c r="B191" s="129"/>
      <c r="C191" s="129"/>
      <c r="D191" s="129"/>
      <c r="E191" s="129"/>
      <c r="F191" s="129"/>
      <c r="G191" s="129"/>
      <c r="H191" s="129"/>
      <c r="I191" s="129"/>
      <c r="J191" s="129"/>
      <c r="K191" s="129"/>
      <c r="L191" s="129"/>
      <c r="M191" s="129"/>
      <c r="N191" s="129"/>
      <c r="O191" s="129"/>
      <c r="P191" s="129"/>
      <c r="Q191" s="129"/>
      <c r="R191" s="129"/>
      <c r="S191" s="129"/>
      <c r="T191" s="129"/>
    </row>
    <row r="192" spans="2:20" x14ac:dyDescent="0.25">
      <c r="B192" s="129"/>
      <c r="C192" s="129"/>
      <c r="D192" s="129"/>
      <c r="E192" s="129"/>
      <c r="F192" s="129"/>
      <c r="G192" s="129"/>
      <c r="H192" s="129"/>
      <c r="I192" s="129"/>
      <c r="J192" s="129"/>
      <c r="K192" s="129"/>
      <c r="L192" s="129"/>
      <c r="M192" s="129"/>
      <c r="N192" s="129"/>
      <c r="O192" s="129"/>
      <c r="P192" s="129"/>
      <c r="Q192" s="129"/>
      <c r="R192" s="129"/>
      <c r="S192" s="129"/>
      <c r="T192" s="129"/>
    </row>
    <row r="193" spans="2:20" x14ac:dyDescent="0.25">
      <c r="B193" s="129"/>
      <c r="C193" s="129"/>
      <c r="D193" s="129"/>
      <c r="E193" s="129"/>
      <c r="F193" s="129"/>
      <c r="G193" s="129"/>
      <c r="H193" s="129"/>
      <c r="I193" s="129"/>
      <c r="J193" s="129"/>
      <c r="K193" s="129"/>
      <c r="L193" s="129"/>
      <c r="M193" s="129"/>
      <c r="N193" s="129"/>
      <c r="O193" s="129"/>
      <c r="P193" s="129"/>
      <c r="Q193" s="129"/>
      <c r="R193" s="129"/>
      <c r="S193" s="129"/>
      <c r="T193" s="129"/>
    </row>
    <row r="194" spans="2:20" x14ac:dyDescent="0.25">
      <c r="B194" s="129"/>
      <c r="C194" s="129"/>
      <c r="D194" s="129"/>
      <c r="E194" s="129"/>
      <c r="F194" s="129"/>
      <c r="G194" s="129"/>
      <c r="H194" s="129"/>
      <c r="I194" s="129"/>
      <c r="J194" s="129"/>
      <c r="K194" s="129"/>
      <c r="L194" s="129"/>
      <c r="M194" s="129"/>
      <c r="N194" s="129"/>
      <c r="O194" s="129"/>
      <c r="P194" s="129"/>
      <c r="Q194" s="129"/>
      <c r="R194" s="129"/>
      <c r="S194" s="129"/>
      <c r="T194" s="129"/>
    </row>
    <row r="195" spans="2:20" x14ac:dyDescent="0.25">
      <c r="B195" s="129"/>
      <c r="C195" s="129"/>
      <c r="D195" s="129"/>
      <c r="E195" s="129"/>
      <c r="F195" s="129"/>
      <c r="G195" s="129"/>
      <c r="H195" s="129"/>
      <c r="I195" s="129"/>
      <c r="J195" s="129"/>
      <c r="K195" s="129"/>
      <c r="L195" s="129"/>
      <c r="M195" s="129"/>
      <c r="N195" s="129"/>
      <c r="O195" s="129"/>
      <c r="P195" s="129"/>
      <c r="Q195" s="129"/>
      <c r="R195" s="129"/>
      <c r="S195" s="129"/>
      <c r="T195" s="129"/>
    </row>
    <row r="196" spans="2:20" x14ac:dyDescent="0.25">
      <c r="B196" s="129"/>
      <c r="C196" s="129"/>
      <c r="D196" s="129"/>
      <c r="E196" s="129"/>
      <c r="F196" s="129"/>
      <c r="G196" s="129"/>
      <c r="H196" s="129"/>
      <c r="I196" s="129"/>
      <c r="J196" s="129"/>
      <c r="K196" s="129"/>
      <c r="L196" s="129"/>
      <c r="M196" s="129"/>
      <c r="N196" s="129"/>
      <c r="O196" s="129"/>
      <c r="P196" s="129"/>
      <c r="Q196" s="129"/>
      <c r="R196" s="129"/>
      <c r="S196" s="129"/>
      <c r="T196" s="129"/>
    </row>
    <row r="197" spans="2:20" x14ac:dyDescent="0.25">
      <c r="B197" s="129"/>
      <c r="C197" s="129"/>
      <c r="D197" s="129"/>
      <c r="E197" s="129"/>
      <c r="F197" s="129"/>
      <c r="G197" s="129"/>
      <c r="H197" s="129"/>
      <c r="I197" s="129"/>
      <c r="J197" s="129"/>
      <c r="K197" s="129"/>
      <c r="L197" s="129"/>
      <c r="M197" s="129"/>
      <c r="N197" s="129"/>
      <c r="O197" s="129"/>
      <c r="P197" s="129"/>
      <c r="Q197" s="129"/>
      <c r="R197" s="129"/>
      <c r="S197" s="129"/>
      <c r="T197" s="129"/>
    </row>
    <row r="198" spans="2:20" x14ac:dyDescent="0.25">
      <c r="B198" s="129"/>
      <c r="C198" s="129"/>
      <c r="D198" s="129"/>
      <c r="E198" s="129"/>
      <c r="F198" s="129"/>
      <c r="G198" s="129"/>
      <c r="H198" s="129"/>
      <c r="I198" s="129"/>
      <c r="J198" s="129"/>
      <c r="K198" s="129"/>
      <c r="L198" s="129"/>
      <c r="M198" s="129"/>
      <c r="N198" s="129"/>
      <c r="O198" s="129"/>
      <c r="P198" s="129"/>
      <c r="Q198" s="129"/>
      <c r="R198" s="129"/>
      <c r="S198" s="129"/>
      <c r="T198" s="129"/>
    </row>
    <row r="199" spans="2:20" x14ac:dyDescent="0.25">
      <c r="B199" s="129"/>
      <c r="C199" s="129"/>
      <c r="D199" s="129"/>
      <c r="E199" s="129"/>
      <c r="F199" s="129"/>
      <c r="G199" s="129"/>
      <c r="H199" s="129"/>
      <c r="I199" s="129"/>
      <c r="J199" s="129"/>
      <c r="K199" s="129"/>
      <c r="L199" s="129"/>
      <c r="M199" s="129"/>
      <c r="N199" s="129"/>
      <c r="O199" s="129"/>
      <c r="P199" s="129"/>
      <c r="Q199" s="129"/>
      <c r="R199" s="129"/>
      <c r="S199" s="129"/>
      <c r="T199" s="129"/>
    </row>
    <row r="200" spans="2:20" x14ac:dyDescent="0.25">
      <c r="B200" s="40"/>
      <c r="C200" s="130"/>
      <c r="D200" s="130"/>
      <c r="E200" s="130"/>
      <c r="F200" s="130"/>
      <c r="G200" s="130"/>
      <c r="H200" s="130"/>
      <c r="I200" s="130"/>
      <c r="J200" s="130"/>
      <c r="K200" s="130"/>
      <c r="L200" s="130"/>
      <c r="M200" s="130"/>
      <c r="N200" s="130"/>
      <c r="O200" s="130"/>
      <c r="P200" s="130"/>
      <c r="Q200" s="130"/>
      <c r="R200" s="130"/>
      <c r="S200" s="130"/>
      <c r="T200" s="130"/>
    </row>
    <row r="201" spans="2:20" x14ac:dyDescent="0.25">
      <c r="B201" s="131"/>
      <c r="C201" s="131"/>
      <c r="D201" s="131"/>
      <c r="E201" s="131"/>
      <c r="F201" s="131"/>
      <c r="G201" s="131"/>
      <c r="H201" s="131"/>
      <c r="I201" s="131"/>
      <c r="J201" s="131"/>
      <c r="K201" s="131"/>
      <c r="L201" s="131"/>
      <c r="M201" s="131"/>
      <c r="N201" s="131"/>
      <c r="O201" s="131"/>
      <c r="P201" s="131"/>
      <c r="Q201" s="131"/>
      <c r="R201" s="131"/>
      <c r="S201" s="131"/>
      <c r="T201" s="131"/>
    </row>
    <row r="202" spans="2:20" x14ac:dyDescent="0.25">
      <c r="B202" s="129"/>
      <c r="C202" s="129"/>
      <c r="D202" s="129"/>
      <c r="E202" s="129"/>
      <c r="F202" s="129"/>
      <c r="G202" s="129"/>
      <c r="H202" s="129"/>
      <c r="I202" s="129"/>
      <c r="J202" s="129"/>
      <c r="K202" s="129"/>
      <c r="L202" s="129"/>
      <c r="M202" s="129"/>
      <c r="N202" s="129"/>
      <c r="O202" s="129"/>
      <c r="P202" s="129"/>
      <c r="Q202" s="129"/>
      <c r="R202" s="129"/>
      <c r="S202" s="129"/>
      <c r="T202" s="129"/>
    </row>
    <row r="203" spans="2:20" x14ac:dyDescent="0.25">
      <c r="B203" s="129"/>
      <c r="C203" s="129"/>
      <c r="D203" s="129"/>
      <c r="E203" s="129"/>
      <c r="F203" s="129"/>
      <c r="G203" s="129"/>
      <c r="H203" s="129"/>
      <c r="I203" s="129"/>
      <c r="J203" s="129"/>
      <c r="K203" s="129"/>
      <c r="L203" s="129"/>
      <c r="M203" s="129"/>
      <c r="N203" s="129"/>
      <c r="O203" s="129"/>
      <c r="P203" s="129"/>
      <c r="Q203" s="129"/>
      <c r="R203" s="129"/>
      <c r="S203" s="129"/>
      <c r="T203" s="129"/>
    </row>
    <row r="204" spans="2:20" x14ac:dyDescent="0.25">
      <c r="B204" s="129"/>
      <c r="C204" s="129"/>
      <c r="D204" s="129"/>
      <c r="E204" s="129"/>
      <c r="F204" s="129"/>
      <c r="G204" s="129"/>
      <c r="H204" s="129"/>
      <c r="I204" s="129"/>
      <c r="J204" s="129"/>
      <c r="K204" s="129"/>
      <c r="L204" s="129"/>
      <c r="M204" s="129"/>
      <c r="N204" s="129"/>
      <c r="O204" s="129"/>
      <c r="P204" s="129"/>
      <c r="Q204" s="129"/>
      <c r="R204" s="129"/>
      <c r="S204" s="129"/>
      <c r="T204" s="129"/>
    </row>
    <row r="205" spans="2:20" x14ac:dyDescent="0.25">
      <c r="B205" s="129"/>
      <c r="C205" s="129"/>
      <c r="D205" s="129"/>
      <c r="E205" s="129"/>
      <c r="F205" s="129"/>
      <c r="G205" s="129"/>
      <c r="H205" s="129"/>
      <c r="I205" s="129"/>
      <c r="J205" s="129"/>
      <c r="K205" s="129"/>
      <c r="L205" s="129"/>
      <c r="M205" s="129"/>
      <c r="N205" s="129"/>
      <c r="O205" s="129"/>
      <c r="P205" s="129"/>
      <c r="Q205" s="129"/>
      <c r="R205" s="129"/>
      <c r="S205" s="129"/>
      <c r="T205" s="129"/>
    </row>
    <row r="206" spans="2:20" x14ac:dyDescent="0.25">
      <c r="B206" s="129"/>
      <c r="C206" s="129"/>
      <c r="D206" s="129"/>
      <c r="E206" s="129"/>
      <c r="F206" s="129"/>
      <c r="G206" s="129"/>
      <c r="H206" s="129"/>
      <c r="I206" s="129"/>
      <c r="J206" s="129"/>
      <c r="K206" s="129"/>
      <c r="L206" s="129"/>
      <c r="M206" s="129"/>
      <c r="N206" s="129"/>
      <c r="O206" s="129"/>
      <c r="P206" s="129"/>
      <c r="Q206" s="129"/>
      <c r="R206" s="129"/>
      <c r="S206" s="129"/>
      <c r="T206" s="129"/>
    </row>
    <row r="207" spans="2:20" x14ac:dyDescent="0.25">
      <c r="B207" s="129"/>
      <c r="C207" s="129"/>
      <c r="D207" s="129"/>
      <c r="E207" s="129"/>
      <c r="F207" s="129"/>
      <c r="G207" s="129"/>
      <c r="H207" s="129"/>
      <c r="I207" s="129"/>
      <c r="J207" s="129"/>
      <c r="K207" s="129"/>
      <c r="L207" s="129"/>
      <c r="M207" s="129"/>
      <c r="N207" s="129"/>
      <c r="O207" s="129"/>
      <c r="P207" s="129"/>
      <c r="Q207" s="129"/>
      <c r="R207" s="129"/>
      <c r="S207" s="129"/>
      <c r="T207" s="129"/>
    </row>
    <row r="208" spans="2:20" x14ac:dyDescent="0.25">
      <c r="B208" s="129"/>
      <c r="C208" s="129"/>
      <c r="D208" s="129"/>
      <c r="E208" s="129"/>
      <c r="F208" s="129"/>
      <c r="G208" s="129"/>
      <c r="H208" s="129"/>
      <c r="I208" s="129"/>
      <c r="J208" s="129"/>
      <c r="K208" s="129"/>
      <c r="L208" s="129"/>
      <c r="M208" s="129"/>
      <c r="N208" s="129"/>
      <c r="O208" s="129"/>
      <c r="P208" s="129"/>
      <c r="Q208" s="129"/>
      <c r="R208" s="129"/>
      <c r="S208" s="129"/>
      <c r="T208" s="129"/>
    </row>
    <row r="209" spans="2:20" x14ac:dyDescent="0.25">
      <c r="B209" s="129"/>
      <c r="C209" s="129"/>
      <c r="D209" s="129"/>
      <c r="E209" s="129"/>
      <c r="F209" s="129"/>
      <c r="G209" s="129"/>
      <c r="H209" s="129"/>
      <c r="I209" s="129"/>
      <c r="J209" s="129"/>
      <c r="K209" s="129"/>
      <c r="L209" s="129"/>
      <c r="M209" s="129"/>
      <c r="N209" s="129"/>
      <c r="O209" s="129"/>
      <c r="P209" s="129"/>
      <c r="Q209" s="129"/>
      <c r="R209" s="129"/>
      <c r="S209" s="129"/>
      <c r="T209" s="129"/>
    </row>
    <row r="210" spans="2:20" x14ac:dyDescent="0.25">
      <c r="B210" s="129"/>
      <c r="C210" s="129"/>
      <c r="D210" s="129"/>
      <c r="E210" s="129"/>
      <c r="F210" s="129"/>
      <c r="G210" s="129"/>
      <c r="H210" s="129"/>
      <c r="I210" s="129"/>
      <c r="J210" s="129"/>
      <c r="K210" s="129"/>
      <c r="L210" s="129"/>
      <c r="M210" s="129"/>
      <c r="N210" s="129"/>
      <c r="O210" s="129"/>
      <c r="P210" s="129"/>
      <c r="Q210" s="129"/>
      <c r="R210" s="129"/>
      <c r="S210" s="129"/>
      <c r="T210" s="129"/>
    </row>
    <row r="211" spans="2:20" x14ac:dyDescent="0.25">
      <c r="B211" s="129"/>
      <c r="C211" s="129"/>
      <c r="D211" s="129"/>
      <c r="E211" s="129"/>
      <c r="F211" s="129"/>
      <c r="G211" s="129"/>
      <c r="H211" s="129"/>
      <c r="I211" s="129"/>
      <c r="J211" s="129"/>
      <c r="K211" s="129"/>
      <c r="L211" s="129"/>
      <c r="M211" s="129"/>
      <c r="N211" s="129"/>
      <c r="O211" s="129"/>
      <c r="P211" s="129"/>
      <c r="Q211" s="129"/>
      <c r="R211" s="129"/>
      <c r="S211" s="129"/>
      <c r="T211" s="129"/>
    </row>
    <row r="212" spans="2:20" x14ac:dyDescent="0.25">
      <c r="B212" s="129"/>
      <c r="C212" s="129"/>
      <c r="D212" s="129"/>
      <c r="E212" s="129"/>
      <c r="F212" s="129"/>
      <c r="G212" s="129"/>
      <c r="H212" s="129"/>
      <c r="I212" s="129"/>
      <c r="J212" s="129"/>
      <c r="K212" s="129"/>
      <c r="L212" s="129"/>
      <c r="M212" s="129"/>
      <c r="N212" s="129"/>
      <c r="O212" s="129"/>
      <c r="P212" s="129"/>
      <c r="Q212" s="129"/>
      <c r="R212" s="129"/>
      <c r="S212" s="129"/>
      <c r="T212" s="129"/>
    </row>
    <row r="213" spans="2:20" x14ac:dyDescent="0.25">
      <c r="B213" s="129"/>
      <c r="C213" s="129"/>
      <c r="D213" s="129"/>
      <c r="E213" s="129"/>
      <c r="F213" s="129"/>
      <c r="G213" s="129"/>
      <c r="H213" s="129"/>
      <c r="I213" s="129"/>
      <c r="J213" s="129"/>
      <c r="K213" s="129"/>
      <c r="L213" s="129"/>
      <c r="M213" s="129"/>
      <c r="N213" s="129"/>
      <c r="O213" s="129"/>
      <c r="P213" s="129"/>
      <c r="Q213" s="129"/>
      <c r="R213" s="129"/>
      <c r="S213" s="129"/>
      <c r="T213" s="129"/>
    </row>
  </sheetData>
  <sheetProtection algorithmName="SHA-512" hashValue="fU9xCCGvvmrAcLCFAKr5CL89wDXV9Cbu83jLGXz8YuHPfz8YwWwgHyAOkUPSsTu6DCu/SzuIeaWmy5ebglEmwg==" saltValue="EFVR44ICiG0qziO0VM+DCw==" spinCount="100000" sheet="1" objects="1" scenarios="1"/>
  <mergeCells count="5">
    <mergeCell ref="B8:T8"/>
    <mergeCell ref="B6:T6"/>
    <mergeCell ref="B5:T5"/>
    <mergeCell ref="B1:T1"/>
    <mergeCell ref="B2:T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1715-A545-478D-BFFA-AC50E40DF258}">
  <sheetPr>
    <tabColor theme="6" tint="0.79998168889431442"/>
  </sheetPr>
  <dimension ref="A1:W62"/>
  <sheetViews>
    <sheetView zoomScale="91" zoomScaleNormal="91" workbookViewId="0">
      <selection activeCell="E60" sqref="E60"/>
    </sheetView>
  </sheetViews>
  <sheetFormatPr defaultColWidth="9" defaultRowHeight="15.75" x14ac:dyDescent="0.25"/>
  <cols>
    <col min="1" max="1" width="2.625" style="50" customWidth="1"/>
    <col min="2" max="20" width="9.125" style="57" customWidth="1"/>
    <col min="21" max="21" width="4.875" style="50" customWidth="1"/>
    <col min="22" max="40" width="12.875" style="50" customWidth="1"/>
    <col min="41" max="16384" width="9" style="50"/>
  </cols>
  <sheetData>
    <row r="1" spans="1:21" s="4" customFormat="1" ht="15.75" customHeight="1" x14ac:dyDescent="0.25">
      <c r="A1" s="60"/>
      <c r="B1" s="258" t="s">
        <v>102</v>
      </c>
      <c r="C1" s="258"/>
      <c r="D1" s="258"/>
      <c r="E1" s="258"/>
      <c r="F1" s="258"/>
      <c r="G1" s="258"/>
      <c r="H1" s="258"/>
      <c r="I1" s="258"/>
      <c r="J1" s="258"/>
      <c r="K1" s="258"/>
      <c r="L1" s="258"/>
      <c r="M1" s="258"/>
      <c r="N1" s="258"/>
      <c r="O1" s="258"/>
      <c r="P1" s="258"/>
      <c r="Q1" s="258"/>
      <c r="R1" s="258"/>
      <c r="S1" s="258"/>
      <c r="T1" s="258"/>
    </row>
    <row r="2" spans="1:21" s="5" customFormat="1" ht="15.75" customHeight="1" x14ac:dyDescent="0.2">
      <c r="A2" s="61"/>
      <c r="B2" s="266" t="str">
        <f>'Admin Info'!B6</f>
        <v>Pacific Gas and Electric Company (PG&amp;E)</v>
      </c>
      <c r="C2" s="266"/>
      <c r="D2" s="266"/>
      <c r="E2" s="266"/>
      <c r="F2" s="266"/>
      <c r="G2" s="266"/>
      <c r="H2" s="266"/>
      <c r="I2" s="266"/>
      <c r="J2" s="266"/>
      <c r="K2" s="266"/>
      <c r="L2" s="266"/>
      <c r="M2" s="266"/>
      <c r="N2" s="266"/>
      <c r="O2" s="266"/>
      <c r="P2" s="266"/>
      <c r="Q2" s="266"/>
      <c r="R2" s="266"/>
      <c r="S2" s="266"/>
      <c r="T2" s="266"/>
    </row>
    <row r="3" spans="1:21" s="5" customFormat="1" ht="15.75" customHeight="1" x14ac:dyDescent="0.2">
      <c r="D3" s="52"/>
      <c r="E3" s="52"/>
      <c r="F3" s="52"/>
      <c r="G3" s="52"/>
      <c r="H3" s="52"/>
      <c r="I3" s="52"/>
      <c r="J3" s="52"/>
      <c r="K3" s="52"/>
      <c r="L3" s="52"/>
      <c r="M3" s="52"/>
    </row>
    <row r="4" spans="1:21" s="5" customFormat="1" ht="15.75" customHeight="1" x14ac:dyDescent="0.2">
      <c r="D4" s="52"/>
      <c r="E4" s="52"/>
      <c r="F4" s="52"/>
      <c r="G4" s="52"/>
      <c r="H4" s="52"/>
      <c r="I4" s="52"/>
      <c r="J4" s="52"/>
      <c r="K4" s="52"/>
      <c r="L4" s="52"/>
      <c r="M4" s="52"/>
    </row>
    <row r="5" spans="1:21" s="4" customFormat="1" ht="15.75" customHeight="1" x14ac:dyDescent="0.2">
      <c r="B5" s="265" t="s">
        <v>103</v>
      </c>
      <c r="C5" s="265"/>
      <c r="D5" s="265"/>
      <c r="E5" s="265"/>
      <c r="F5" s="265"/>
      <c r="G5" s="265"/>
      <c r="H5" s="265"/>
      <c r="I5" s="265"/>
      <c r="J5" s="265"/>
      <c r="K5" s="265"/>
      <c r="L5" s="265"/>
      <c r="M5" s="265"/>
      <c r="N5" s="265"/>
      <c r="O5" s="265"/>
      <c r="P5" s="265"/>
      <c r="Q5" s="265"/>
      <c r="R5" s="265"/>
      <c r="S5" s="265"/>
      <c r="T5" s="265"/>
    </row>
    <row r="6" spans="1:21" s="6" customFormat="1" ht="15.75" customHeight="1" x14ac:dyDescent="0.2">
      <c r="B6" s="5"/>
      <c r="C6" s="5"/>
      <c r="D6" s="7"/>
      <c r="E6" s="7"/>
      <c r="F6" s="7"/>
      <c r="G6" s="7"/>
      <c r="H6" s="7"/>
      <c r="I6" s="7"/>
      <c r="J6" s="7"/>
      <c r="K6" s="7"/>
      <c r="L6" s="7"/>
      <c r="M6" s="7"/>
      <c r="N6" s="5"/>
      <c r="O6" s="5"/>
      <c r="P6" s="5"/>
      <c r="Q6" s="5"/>
      <c r="R6" s="5"/>
      <c r="S6" s="5"/>
      <c r="T6" s="5"/>
    </row>
    <row r="7" spans="1:21" s="6" customFormat="1" ht="15.75" customHeight="1" x14ac:dyDescent="0.2">
      <c r="B7" s="5"/>
      <c r="C7" s="5"/>
      <c r="D7" s="5"/>
      <c r="E7" s="5"/>
      <c r="F7" s="5"/>
      <c r="G7" s="5"/>
      <c r="H7" s="5"/>
      <c r="I7" s="5"/>
      <c r="J7" s="5"/>
      <c r="K7" s="5"/>
      <c r="L7" s="5"/>
      <c r="M7" s="5"/>
      <c r="N7" s="5"/>
      <c r="O7" s="5"/>
      <c r="P7" s="5"/>
      <c r="Q7" s="5"/>
      <c r="R7" s="5"/>
      <c r="S7" s="5"/>
      <c r="T7" s="5"/>
    </row>
    <row r="8" spans="1:21" ht="15.75" customHeight="1" x14ac:dyDescent="0.25">
      <c r="B8" s="262" t="s">
        <v>104</v>
      </c>
      <c r="C8" s="263"/>
      <c r="D8" s="263"/>
      <c r="E8" s="263"/>
      <c r="F8" s="263"/>
      <c r="G8" s="263"/>
      <c r="H8" s="263"/>
      <c r="I8" s="263"/>
      <c r="J8" s="263"/>
      <c r="K8" s="263"/>
      <c r="L8" s="263"/>
      <c r="M8" s="263"/>
      <c r="N8" s="263"/>
      <c r="O8" s="263"/>
      <c r="P8" s="263"/>
      <c r="Q8" s="263"/>
      <c r="R8" s="263"/>
      <c r="S8" s="263"/>
      <c r="T8" s="264"/>
    </row>
    <row r="9" spans="1:21" ht="64.5" x14ac:dyDescent="0.25">
      <c r="B9" s="124" t="s">
        <v>74</v>
      </c>
      <c r="C9" s="124" t="s">
        <v>75</v>
      </c>
      <c r="D9" s="124" t="s">
        <v>76</v>
      </c>
      <c r="E9" s="124" t="s">
        <v>77</v>
      </c>
      <c r="F9" s="124" t="s">
        <v>78</v>
      </c>
      <c r="G9" s="124" t="s">
        <v>79</v>
      </c>
      <c r="H9" s="124" t="s">
        <v>80</v>
      </c>
      <c r="I9" s="124" t="s">
        <v>81</v>
      </c>
      <c r="J9" s="124" t="s">
        <v>82</v>
      </c>
      <c r="K9" s="124" t="s">
        <v>83</v>
      </c>
      <c r="L9" s="124" t="s">
        <v>84</v>
      </c>
      <c r="M9" s="124" t="s">
        <v>85</v>
      </c>
      <c r="N9" s="124" t="s">
        <v>86</v>
      </c>
      <c r="O9" s="124" t="s">
        <v>87</v>
      </c>
      <c r="P9" s="124" t="s">
        <v>88</v>
      </c>
      <c r="Q9" s="125" t="s">
        <v>89</v>
      </c>
      <c r="R9" s="124" t="s">
        <v>90</v>
      </c>
      <c r="S9" s="124" t="s">
        <v>91</v>
      </c>
      <c r="T9" s="126" t="s">
        <v>92</v>
      </c>
    </row>
    <row r="10" spans="1:21" x14ac:dyDescent="0.25">
      <c r="B10" s="132">
        <v>2019</v>
      </c>
      <c r="C10" s="132">
        <v>1</v>
      </c>
      <c r="D10" s="132">
        <v>879</v>
      </c>
      <c r="E10" s="133">
        <v>314.81959999999998</v>
      </c>
      <c r="F10" s="132"/>
      <c r="G10" s="132">
        <v>7</v>
      </c>
      <c r="H10" s="132"/>
      <c r="I10" s="132"/>
      <c r="J10" s="132">
        <v>553</v>
      </c>
      <c r="K10" s="132">
        <v>907</v>
      </c>
      <c r="L10" s="132"/>
      <c r="M10" s="132"/>
      <c r="N10" s="132">
        <v>3</v>
      </c>
      <c r="O10" s="132">
        <v>14</v>
      </c>
      <c r="P10" s="132">
        <v>77</v>
      </c>
      <c r="Q10" s="132"/>
      <c r="R10" s="132"/>
      <c r="S10" s="132">
        <v>161</v>
      </c>
      <c r="T10" s="133">
        <v>2915.8195999999998</v>
      </c>
      <c r="U10" s="51"/>
    </row>
    <row r="11" spans="1:21" x14ac:dyDescent="0.25">
      <c r="B11" s="132">
        <v>2019</v>
      </c>
      <c r="C11" s="132">
        <v>2</v>
      </c>
      <c r="D11" s="132">
        <v>1064</v>
      </c>
      <c r="E11" s="133">
        <v>384.96359999999999</v>
      </c>
      <c r="F11" s="132"/>
      <c r="G11" s="132">
        <v>8</v>
      </c>
      <c r="H11" s="132"/>
      <c r="I11" s="132"/>
      <c r="J11" s="132">
        <v>521</v>
      </c>
      <c r="K11" s="132">
        <v>994</v>
      </c>
      <c r="L11" s="132"/>
      <c r="M11" s="132"/>
      <c r="N11" s="132">
        <v>3</v>
      </c>
      <c r="O11" s="132">
        <v>16</v>
      </c>
      <c r="P11" s="132">
        <v>85</v>
      </c>
      <c r="Q11" s="132"/>
      <c r="R11" s="132"/>
      <c r="S11" s="132">
        <v>166</v>
      </c>
      <c r="T11" s="133">
        <v>3241.9636</v>
      </c>
      <c r="U11" s="51"/>
    </row>
    <row r="12" spans="1:21" x14ac:dyDescent="0.25">
      <c r="B12" s="132">
        <v>2019</v>
      </c>
      <c r="C12" s="132">
        <v>3</v>
      </c>
      <c r="D12" s="132">
        <v>619</v>
      </c>
      <c r="E12" s="133">
        <v>260.39640000000003</v>
      </c>
      <c r="F12" s="132"/>
      <c r="G12" s="132">
        <v>7</v>
      </c>
      <c r="H12" s="132"/>
      <c r="I12" s="132"/>
      <c r="J12" s="132">
        <v>512</v>
      </c>
      <c r="K12" s="132">
        <v>673</v>
      </c>
      <c r="L12" s="132"/>
      <c r="M12" s="132"/>
      <c r="N12" s="132">
        <v>3</v>
      </c>
      <c r="O12" s="132">
        <v>12</v>
      </c>
      <c r="P12" s="132">
        <v>52</v>
      </c>
      <c r="Q12" s="132"/>
      <c r="R12" s="132"/>
      <c r="S12" s="132">
        <v>130</v>
      </c>
      <c r="T12" s="133">
        <v>2268.3964000000001</v>
      </c>
      <c r="U12" s="51"/>
    </row>
    <row r="13" spans="1:21" x14ac:dyDescent="0.25">
      <c r="B13" s="132">
        <v>2019</v>
      </c>
      <c r="C13" s="132">
        <v>4</v>
      </c>
      <c r="D13" s="132">
        <v>390</v>
      </c>
      <c r="E13" s="133">
        <v>205.56229999999999</v>
      </c>
      <c r="F13" s="132"/>
      <c r="G13" s="132">
        <v>7</v>
      </c>
      <c r="H13" s="132"/>
      <c r="I13" s="132"/>
      <c r="J13" s="132">
        <v>495</v>
      </c>
      <c r="K13" s="132">
        <v>395</v>
      </c>
      <c r="L13" s="132"/>
      <c r="M13" s="132"/>
      <c r="N13" s="132">
        <v>4</v>
      </c>
      <c r="O13" s="132">
        <v>7</v>
      </c>
      <c r="P13" s="132">
        <v>33</v>
      </c>
      <c r="Q13" s="132"/>
      <c r="R13" s="132"/>
      <c r="S13" s="132">
        <v>179</v>
      </c>
      <c r="T13" s="133">
        <v>1715.5623000000001</v>
      </c>
      <c r="U13" s="51"/>
    </row>
    <row r="14" spans="1:21" x14ac:dyDescent="0.25">
      <c r="B14" s="132">
        <v>2019</v>
      </c>
      <c r="C14" s="132">
        <v>5</v>
      </c>
      <c r="D14" s="132">
        <v>334</v>
      </c>
      <c r="E14" s="133">
        <v>185.25</v>
      </c>
      <c r="F14" s="132"/>
      <c r="G14" s="132">
        <v>7</v>
      </c>
      <c r="H14" s="132"/>
      <c r="I14" s="132"/>
      <c r="J14" s="132">
        <v>494</v>
      </c>
      <c r="K14" s="132">
        <v>305</v>
      </c>
      <c r="L14" s="132"/>
      <c r="M14" s="132"/>
      <c r="N14" s="132">
        <v>4</v>
      </c>
      <c r="O14" s="132">
        <v>7</v>
      </c>
      <c r="P14" s="132">
        <v>31</v>
      </c>
      <c r="Q14" s="132"/>
      <c r="R14" s="132"/>
      <c r="S14" s="132">
        <v>78</v>
      </c>
      <c r="T14" s="133">
        <v>1445.25</v>
      </c>
      <c r="U14" s="51"/>
    </row>
    <row r="15" spans="1:21" x14ac:dyDescent="0.25">
      <c r="B15" s="132">
        <v>2019</v>
      </c>
      <c r="C15" s="132">
        <v>6</v>
      </c>
      <c r="D15" s="132">
        <v>260</v>
      </c>
      <c r="E15" s="133">
        <v>159.8613</v>
      </c>
      <c r="F15" s="132"/>
      <c r="G15" s="132">
        <v>7</v>
      </c>
      <c r="H15" s="132"/>
      <c r="I15" s="132"/>
      <c r="J15" s="132">
        <v>482</v>
      </c>
      <c r="K15" s="132">
        <v>494</v>
      </c>
      <c r="L15" s="132"/>
      <c r="M15" s="132"/>
      <c r="N15" s="132">
        <v>4</v>
      </c>
      <c r="O15" s="132">
        <v>5</v>
      </c>
      <c r="P15" s="132">
        <v>28</v>
      </c>
      <c r="Q15" s="132"/>
      <c r="R15" s="132"/>
      <c r="S15" s="132">
        <v>195</v>
      </c>
      <c r="T15" s="133">
        <v>1634.8613</v>
      </c>
      <c r="U15" s="51"/>
    </row>
    <row r="16" spans="1:21" x14ac:dyDescent="0.25">
      <c r="B16" s="132">
        <v>2019</v>
      </c>
      <c r="C16" s="132">
        <v>7</v>
      </c>
      <c r="D16" s="132">
        <v>227</v>
      </c>
      <c r="E16" s="133">
        <v>148.00210000000001</v>
      </c>
      <c r="F16" s="132"/>
      <c r="G16" s="132">
        <v>7</v>
      </c>
      <c r="H16" s="132"/>
      <c r="I16" s="132"/>
      <c r="J16" s="132">
        <v>518</v>
      </c>
      <c r="K16" s="132">
        <v>777</v>
      </c>
      <c r="L16" s="132"/>
      <c r="M16" s="132"/>
      <c r="N16" s="132">
        <v>4</v>
      </c>
      <c r="O16" s="132">
        <v>5</v>
      </c>
      <c r="P16" s="132">
        <v>36</v>
      </c>
      <c r="Q16" s="132"/>
      <c r="R16" s="132"/>
      <c r="S16" s="132">
        <v>339</v>
      </c>
      <c r="T16" s="133">
        <v>2061.0021000000002</v>
      </c>
      <c r="U16" s="51"/>
    </row>
    <row r="17" spans="2:21" x14ac:dyDescent="0.25">
      <c r="B17" s="132">
        <v>2019</v>
      </c>
      <c r="C17" s="132">
        <v>8</v>
      </c>
      <c r="D17" s="132">
        <v>221</v>
      </c>
      <c r="E17" s="133">
        <v>147.6874</v>
      </c>
      <c r="F17" s="132"/>
      <c r="G17" s="132">
        <v>7</v>
      </c>
      <c r="H17" s="132"/>
      <c r="I17" s="132"/>
      <c r="J17" s="132">
        <v>599</v>
      </c>
      <c r="K17" s="132">
        <v>880</v>
      </c>
      <c r="L17" s="132"/>
      <c r="M17" s="132"/>
      <c r="N17" s="132">
        <v>4</v>
      </c>
      <c r="O17" s="132">
        <v>5</v>
      </c>
      <c r="P17" s="132">
        <v>42</v>
      </c>
      <c r="Q17" s="132"/>
      <c r="R17" s="132"/>
      <c r="S17" s="132">
        <v>420</v>
      </c>
      <c r="T17" s="133">
        <v>2325.6873999999998</v>
      </c>
      <c r="U17" s="51"/>
    </row>
    <row r="18" spans="2:21" x14ac:dyDescent="0.25">
      <c r="B18" s="132">
        <v>2019</v>
      </c>
      <c r="C18" s="132">
        <v>9</v>
      </c>
      <c r="D18" s="132">
        <v>244</v>
      </c>
      <c r="E18" s="133">
        <v>164.3383</v>
      </c>
      <c r="F18" s="132"/>
      <c r="G18" s="132">
        <v>7</v>
      </c>
      <c r="H18" s="132"/>
      <c r="I18" s="132"/>
      <c r="J18" s="132">
        <v>640</v>
      </c>
      <c r="K18" s="132">
        <v>816</v>
      </c>
      <c r="L18" s="132"/>
      <c r="M18" s="132"/>
      <c r="N18" s="132">
        <v>4</v>
      </c>
      <c r="O18" s="132">
        <v>5</v>
      </c>
      <c r="P18" s="132">
        <v>38</v>
      </c>
      <c r="Q18" s="132"/>
      <c r="R18" s="132"/>
      <c r="S18" s="132">
        <v>372</v>
      </c>
      <c r="T18" s="133">
        <v>2290.3382999999999</v>
      </c>
      <c r="U18" s="51"/>
    </row>
    <row r="19" spans="2:21" x14ac:dyDescent="0.25">
      <c r="B19" s="132">
        <v>2019</v>
      </c>
      <c r="C19" s="132">
        <v>10</v>
      </c>
      <c r="D19" s="132">
        <v>326</v>
      </c>
      <c r="E19" s="133">
        <v>191.214</v>
      </c>
      <c r="F19" s="132"/>
      <c r="G19" s="132">
        <v>7</v>
      </c>
      <c r="H19" s="132"/>
      <c r="I19" s="132"/>
      <c r="J19" s="132">
        <v>538</v>
      </c>
      <c r="K19" s="132">
        <v>899</v>
      </c>
      <c r="L19" s="132"/>
      <c r="M19" s="132"/>
      <c r="N19" s="132">
        <v>4</v>
      </c>
      <c r="O19" s="132">
        <v>7</v>
      </c>
      <c r="P19" s="132">
        <v>46</v>
      </c>
      <c r="Q19" s="132"/>
      <c r="R19" s="132"/>
      <c r="S19" s="132">
        <v>337</v>
      </c>
      <c r="T19" s="133">
        <v>2355.2139999999999</v>
      </c>
      <c r="U19" s="51"/>
    </row>
    <row r="20" spans="2:21" x14ac:dyDescent="0.25">
      <c r="B20" s="132">
        <v>2019</v>
      </c>
      <c r="C20" s="132">
        <v>11</v>
      </c>
      <c r="D20" s="132">
        <v>585</v>
      </c>
      <c r="E20" s="133">
        <v>252.4803</v>
      </c>
      <c r="F20" s="132"/>
      <c r="G20" s="132">
        <v>7</v>
      </c>
      <c r="H20" s="132"/>
      <c r="I20" s="132"/>
      <c r="J20" s="132">
        <v>505</v>
      </c>
      <c r="K20" s="132">
        <v>948</v>
      </c>
      <c r="L20" s="132"/>
      <c r="M20" s="132"/>
      <c r="N20" s="132">
        <v>4</v>
      </c>
      <c r="O20" s="132">
        <v>11</v>
      </c>
      <c r="P20" s="132">
        <v>62</v>
      </c>
      <c r="Q20" s="132"/>
      <c r="R20" s="132"/>
      <c r="S20" s="132">
        <v>230</v>
      </c>
      <c r="T20" s="133">
        <v>2604.4803000000002</v>
      </c>
      <c r="U20" s="51"/>
    </row>
    <row r="21" spans="2:21" x14ac:dyDescent="0.25">
      <c r="B21" s="132">
        <v>2019</v>
      </c>
      <c r="C21" s="132">
        <v>12</v>
      </c>
      <c r="D21" s="132">
        <v>864</v>
      </c>
      <c r="E21" s="133">
        <v>308.37110000000001</v>
      </c>
      <c r="F21" s="132"/>
      <c r="G21" s="132">
        <v>7</v>
      </c>
      <c r="H21" s="132"/>
      <c r="I21" s="132"/>
      <c r="J21" s="132">
        <v>514</v>
      </c>
      <c r="K21" s="132">
        <v>983</v>
      </c>
      <c r="L21" s="132"/>
      <c r="M21" s="132"/>
      <c r="N21" s="132">
        <v>4</v>
      </c>
      <c r="O21" s="132">
        <v>13</v>
      </c>
      <c r="P21" s="132">
        <v>70</v>
      </c>
      <c r="Q21" s="132"/>
      <c r="R21" s="132"/>
      <c r="S21" s="132">
        <v>285</v>
      </c>
      <c r="T21" s="133">
        <v>3048.3711000000003</v>
      </c>
      <c r="U21" s="51"/>
    </row>
    <row r="22" spans="2:21" x14ac:dyDescent="0.25">
      <c r="B22" s="132">
        <v>2020</v>
      </c>
      <c r="C22" s="132">
        <v>1</v>
      </c>
      <c r="D22" s="132">
        <v>945</v>
      </c>
      <c r="E22" s="133">
        <v>337.6927</v>
      </c>
      <c r="F22" s="132"/>
      <c r="G22" s="132">
        <v>7</v>
      </c>
      <c r="H22" s="132"/>
      <c r="I22" s="132"/>
      <c r="J22" s="132">
        <v>544</v>
      </c>
      <c r="K22" s="132">
        <v>773</v>
      </c>
      <c r="L22" s="132"/>
      <c r="M22" s="132"/>
      <c r="N22" s="132">
        <v>4</v>
      </c>
      <c r="O22" s="132">
        <v>15</v>
      </c>
      <c r="P22" s="132">
        <v>86</v>
      </c>
      <c r="Q22" s="132"/>
      <c r="R22" s="132"/>
      <c r="S22" s="132">
        <v>252</v>
      </c>
      <c r="T22" s="133">
        <v>2963.6927000000001</v>
      </c>
      <c r="U22" s="51"/>
    </row>
    <row r="23" spans="2:21" x14ac:dyDescent="0.25">
      <c r="B23" s="132">
        <v>2020</v>
      </c>
      <c r="C23" s="132">
        <v>2</v>
      </c>
      <c r="D23" s="132">
        <v>734</v>
      </c>
      <c r="E23" s="133">
        <v>297.1925</v>
      </c>
      <c r="F23" s="132"/>
      <c r="G23" s="132">
        <v>8</v>
      </c>
      <c r="H23" s="132"/>
      <c r="I23" s="132"/>
      <c r="J23" s="132">
        <v>496</v>
      </c>
      <c r="K23" s="132">
        <v>667</v>
      </c>
      <c r="L23" s="132"/>
      <c r="M23" s="132"/>
      <c r="N23" s="132">
        <v>4</v>
      </c>
      <c r="O23" s="132">
        <v>12</v>
      </c>
      <c r="P23" s="132">
        <v>50</v>
      </c>
      <c r="Q23" s="132"/>
      <c r="R23" s="132"/>
      <c r="S23" s="132">
        <v>237</v>
      </c>
      <c r="T23" s="133">
        <v>2505.1925000000001</v>
      </c>
      <c r="U23" s="51"/>
    </row>
    <row r="24" spans="2:21" x14ac:dyDescent="0.25">
      <c r="B24" s="132">
        <v>2020</v>
      </c>
      <c r="C24" s="132">
        <v>3</v>
      </c>
      <c r="D24" s="132">
        <v>626</v>
      </c>
      <c r="E24" s="133">
        <v>225.18350000000001</v>
      </c>
      <c r="F24" s="132"/>
      <c r="G24" s="132">
        <v>6</v>
      </c>
      <c r="H24" s="132"/>
      <c r="I24" s="132"/>
      <c r="J24" s="132">
        <v>493</v>
      </c>
      <c r="K24" s="132">
        <v>672</v>
      </c>
      <c r="L24" s="132"/>
      <c r="M24" s="132"/>
      <c r="N24" s="132">
        <v>3</v>
      </c>
      <c r="O24" s="132">
        <v>11</v>
      </c>
      <c r="P24" s="132">
        <v>60</v>
      </c>
      <c r="Q24" s="132"/>
      <c r="R24" s="132"/>
      <c r="S24" s="132">
        <v>109</v>
      </c>
      <c r="T24" s="133">
        <v>2205.1835000000001</v>
      </c>
      <c r="U24" s="51"/>
    </row>
    <row r="25" spans="2:21" x14ac:dyDescent="0.25">
      <c r="B25" s="132">
        <v>2020</v>
      </c>
      <c r="C25" s="132">
        <v>4</v>
      </c>
      <c r="D25" s="132">
        <v>475</v>
      </c>
      <c r="E25" s="133">
        <v>165.3537</v>
      </c>
      <c r="F25" s="132"/>
      <c r="G25" s="132">
        <v>6</v>
      </c>
      <c r="H25" s="132"/>
      <c r="I25" s="132"/>
      <c r="J25" s="132">
        <v>433</v>
      </c>
      <c r="K25" s="132">
        <v>492</v>
      </c>
      <c r="L25" s="132"/>
      <c r="M25" s="132"/>
      <c r="N25" s="132">
        <v>3</v>
      </c>
      <c r="O25" s="132">
        <v>8</v>
      </c>
      <c r="P25" s="132">
        <v>36</v>
      </c>
      <c r="Q25" s="132"/>
      <c r="R25" s="132"/>
      <c r="S25" s="132">
        <v>133</v>
      </c>
      <c r="T25" s="133">
        <v>1751.3537000000001</v>
      </c>
      <c r="U25" s="51"/>
    </row>
    <row r="26" spans="2:21" x14ac:dyDescent="0.25">
      <c r="B26" s="132">
        <v>2020</v>
      </c>
      <c r="C26" s="132">
        <v>5</v>
      </c>
      <c r="D26" s="132">
        <v>296</v>
      </c>
      <c r="E26" s="133">
        <v>129.34209999999999</v>
      </c>
      <c r="F26" s="132"/>
      <c r="G26" s="132">
        <v>6</v>
      </c>
      <c r="H26" s="132"/>
      <c r="I26" s="132"/>
      <c r="J26" s="132">
        <v>375</v>
      </c>
      <c r="K26" s="132">
        <v>431</v>
      </c>
      <c r="L26" s="132"/>
      <c r="M26" s="132"/>
      <c r="N26" s="132">
        <v>3</v>
      </c>
      <c r="O26" s="132">
        <v>5</v>
      </c>
      <c r="P26" s="132">
        <v>18</v>
      </c>
      <c r="Q26" s="132"/>
      <c r="R26" s="132"/>
      <c r="S26" s="132">
        <v>186</v>
      </c>
      <c r="T26" s="133">
        <v>1449.3420999999998</v>
      </c>
      <c r="U26" s="51"/>
    </row>
    <row r="27" spans="2:21" x14ac:dyDescent="0.25">
      <c r="B27" s="132">
        <v>2020</v>
      </c>
      <c r="C27" s="132">
        <v>6</v>
      </c>
      <c r="D27" s="132">
        <v>255</v>
      </c>
      <c r="E27" s="133">
        <v>125.0729</v>
      </c>
      <c r="F27" s="132"/>
      <c r="G27" s="132">
        <v>6</v>
      </c>
      <c r="H27" s="132"/>
      <c r="I27" s="132"/>
      <c r="J27" s="132">
        <v>402</v>
      </c>
      <c r="K27" s="132">
        <v>667</v>
      </c>
      <c r="L27" s="132"/>
      <c r="M27" s="132"/>
      <c r="N27" s="132">
        <v>3</v>
      </c>
      <c r="O27" s="132">
        <v>4</v>
      </c>
      <c r="P27" s="132">
        <v>16</v>
      </c>
      <c r="Q27" s="132"/>
      <c r="R27" s="132"/>
      <c r="S27" s="132">
        <v>274</v>
      </c>
      <c r="T27" s="133">
        <v>1752.0729000000001</v>
      </c>
      <c r="U27" s="51"/>
    </row>
    <row r="28" spans="2:21" x14ac:dyDescent="0.25">
      <c r="B28" s="132">
        <v>2020</v>
      </c>
      <c r="C28" s="132">
        <v>7</v>
      </c>
      <c r="D28" s="132">
        <v>234</v>
      </c>
      <c r="E28" s="133">
        <v>123.1133</v>
      </c>
      <c r="F28" s="132"/>
      <c r="G28" s="132">
        <v>7</v>
      </c>
      <c r="H28" s="132"/>
      <c r="I28" s="132"/>
      <c r="J28" s="132">
        <v>477</v>
      </c>
      <c r="K28" s="132">
        <v>845</v>
      </c>
      <c r="L28" s="132"/>
      <c r="M28" s="132"/>
      <c r="N28" s="132">
        <v>3</v>
      </c>
      <c r="O28" s="132">
        <v>4</v>
      </c>
      <c r="P28" s="132">
        <v>19</v>
      </c>
      <c r="Q28" s="132"/>
      <c r="R28" s="132"/>
      <c r="S28" s="132">
        <v>343</v>
      </c>
      <c r="T28" s="133">
        <v>2055.1133</v>
      </c>
      <c r="U28" s="51"/>
    </row>
    <row r="29" spans="2:21" x14ac:dyDescent="0.25">
      <c r="B29" s="132">
        <v>2020</v>
      </c>
      <c r="C29" s="132">
        <v>8</v>
      </c>
      <c r="D29" s="132">
        <v>229</v>
      </c>
      <c r="E29" s="133">
        <v>123.8485</v>
      </c>
      <c r="F29" s="132"/>
      <c r="G29" s="132">
        <v>8</v>
      </c>
      <c r="H29" s="132"/>
      <c r="I29" s="132"/>
      <c r="J29" s="132">
        <v>556</v>
      </c>
      <c r="K29" s="132">
        <v>1171</v>
      </c>
      <c r="L29" s="132"/>
      <c r="M29" s="132"/>
      <c r="N29" s="132">
        <v>3</v>
      </c>
      <c r="O29" s="132">
        <v>4</v>
      </c>
      <c r="P29" s="132">
        <v>26</v>
      </c>
      <c r="Q29" s="132"/>
      <c r="R29" s="132"/>
      <c r="S29" s="132">
        <v>430</v>
      </c>
      <c r="T29" s="133">
        <v>2550.8485000000001</v>
      </c>
      <c r="U29" s="51"/>
    </row>
    <row r="30" spans="2:21" x14ac:dyDescent="0.25">
      <c r="B30" s="132">
        <v>2020</v>
      </c>
      <c r="C30" s="132">
        <v>9</v>
      </c>
      <c r="D30" s="132">
        <v>245</v>
      </c>
      <c r="E30" s="133">
        <v>137.4324</v>
      </c>
      <c r="F30" s="132"/>
      <c r="G30" s="132">
        <v>7</v>
      </c>
      <c r="H30" s="132"/>
      <c r="I30" s="132"/>
      <c r="J30" s="132">
        <v>560</v>
      </c>
      <c r="K30" s="132">
        <v>949</v>
      </c>
      <c r="L30" s="132"/>
      <c r="M30" s="132"/>
      <c r="N30" s="132">
        <v>3</v>
      </c>
      <c r="O30" s="132">
        <v>4</v>
      </c>
      <c r="P30" s="132">
        <v>27</v>
      </c>
      <c r="Q30" s="132"/>
      <c r="R30" s="132"/>
      <c r="S30" s="132">
        <v>265</v>
      </c>
      <c r="T30" s="133">
        <v>2197.4324000000001</v>
      </c>
      <c r="U30" s="51"/>
    </row>
    <row r="31" spans="2:21" x14ac:dyDescent="0.25">
      <c r="B31" s="132">
        <v>2020</v>
      </c>
      <c r="C31" s="132">
        <v>10</v>
      </c>
      <c r="D31" s="132">
        <v>293</v>
      </c>
      <c r="E31" s="133">
        <v>154.345</v>
      </c>
      <c r="F31" s="132"/>
      <c r="G31" s="132">
        <v>7</v>
      </c>
      <c r="H31" s="132"/>
      <c r="I31" s="132"/>
      <c r="J31" s="132">
        <v>430</v>
      </c>
      <c r="K31" s="132">
        <v>949</v>
      </c>
      <c r="L31" s="132"/>
      <c r="M31" s="132"/>
      <c r="N31" s="132">
        <v>3</v>
      </c>
      <c r="O31" s="132">
        <v>5</v>
      </c>
      <c r="P31" s="132">
        <v>27</v>
      </c>
      <c r="Q31" s="132"/>
      <c r="R31" s="132"/>
      <c r="S31" s="132">
        <v>226</v>
      </c>
      <c r="T31" s="133">
        <v>2094.3450000000003</v>
      </c>
      <c r="U31" s="51"/>
    </row>
    <row r="32" spans="2:21" x14ac:dyDescent="0.25">
      <c r="B32" s="132">
        <v>2020</v>
      </c>
      <c r="C32" s="132">
        <v>11</v>
      </c>
      <c r="D32" s="132">
        <v>679</v>
      </c>
      <c r="E32" s="133">
        <v>245.88040000000001</v>
      </c>
      <c r="F32" s="132"/>
      <c r="G32" s="132">
        <v>7</v>
      </c>
      <c r="H32" s="132"/>
      <c r="I32" s="132"/>
      <c r="J32" s="132">
        <v>424</v>
      </c>
      <c r="K32" s="132">
        <v>820</v>
      </c>
      <c r="L32" s="132"/>
      <c r="M32" s="132"/>
      <c r="N32" s="132">
        <v>3</v>
      </c>
      <c r="O32" s="132">
        <v>12</v>
      </c>
      <c r="P32" s="132">
        <v>81</v>
      </c>
      <c r="Q32" s="132"/>
      <c r="R32" s="132"/>
      <c r="S32" s="132">
        <v>169</v>
      </c>
      <c r="T32" s="133">
        <v>2440.8804</v>
      </c>
      <c r="U32" s="51"/>
    </row>
    <row r="33" spans="2:23" x14ac:dyDescent="0.25">
      <c r="B33" s="132">
        <v>2020</v>
      </c>
      <c r="C33" s="132">
        <v>12</v>
      </c>
      <c r="D33" s="132">
        <v>921</v>
      </c>
      <c r="E33" s="133">
        <v>283.89150000000001</v>
      </c>
      <c r="F33" s="132"/>
      <c r="G33" s="132">
        <v>6</v>
      </c>
      <c r="H33" s="132"/>
      <c r="I33" s="132"/>
      <c r="J33" s="132">
        <v>439</v>
      </c>
      <c r="K33" s="132">
        <v>1005</v>
      </c>
      <c r="L33" s="132"/>
      <c r="M33" s="132"/>
      <c r="N33" s="132">
        <v>3</v>
      </c>
      <c r="O33" s="132">
        <v>14</v>
      </c>
      <c r="P33" s="132">
        <v>87</v>
      </c>
      <c r="Q33" s="132"/>
      <c r="R33" s="132"/>
      <c r="S33" s="132">
        <v>345</v>
      </c>
      <c r="T33" s="133">
        <v>3103.8914999999997</v>
      </c>
      <c r="U33" s="51"/>
    </row>
    <row r="34" spans="2:23" x14ac:dyDescent="0.25">
      <c r="B34" s="178"/>
      <c r="C34" s="178"/>
      <c r="D34" s="178"/>
      <c r="E34" s="178"/>
      <c r="F34" s="178"/>
      <c r="G34" s="178"/>
      <c r="H34" s="178"/>
      <c r="I34" s="178"/>
      <c r="J34" s="178"/>
      <c r="K34" s="178"/>
      <c r="L34" s="178"/>
      <c r="M34" s="178"/>
      <c r="N34" s="178"/>
      <c r="O34" s="178"/>
      <c r="P34" s="178"/>
      <c r="Q34" s="178"/>
      <c r="R34" s="178"/>
      <c r="S34" s="178"/>
      <c r="T34" s="178"/>
      <c r="U34" s="51"/>
      <c r="V34" s="51"/>
      <c r="W34" s="51"/>
    </row>
    <row r="35" spans="2:23" x14ac:dyDescent="0.25">
      <c r="B35" s="262" t="s">
        <v>105</v>
      </c>
      <c r="C35" s="263"/>
      <c r="D35" s="263"/>
      <c r="E35" s="263"/>
      <c r="F35" s="263"/>
      <c r="G35" s="263"/>
      <c r="H35" s="263"/>
      <c r="I35" s="263"/>
      <c r="J35" s="263"/>
      <c r="K35" s="263"/>
      <c r="L35" s="263"/>
      <c r="M35" s="263"/>
      <c r="N35" s="263"/>
      <c r="O35" s="263"/>
      <c r="P35" s="263"/>
      <c r="Q35" s="263"/>
      <c r="R35" s="263"/>
      <c r="S35" s="263"/>
      <c r="T35" s="264"/>
      <c r="U35" s="51"/>
      <c r="V35" s="51"/>
      <c r="W35" s="51"/>
    </row>
    <row r="36" spans="2:23" ht="64.5" x14ac:dyDescent="0.25">
      <c r="B36" s="124" t="s">
        <v>74</v>
      </c>
      <c r="C36" s="124" t="s">
        <v>75</v>
      </c>
      <c r="D36" s="124" t="s">
        <v>76</v>
      </c>
      <c r="E36" s="124" t="s">
        <v>77</v>
      </c>
      <c r="F36" s="124" t="s">
        <v>78</v>
      </c>
      <c r="G36" s="124" t="s">
        <v>79</v>
      </c>
      <c r="H36" s="124" t="s">
        <v>80</v>
      </c>
      <c r="I36" s="124" t="s">
        <v>81</v>
      </c>
      <c r="J36" s="124" t="s">
        <v>82</v>
      </c>
      <c r="K36" s="124" t="s">
        <v>83</v>
      </c>
      <c r="L36" s="124" t="s">
        <v>84</v>
      </c>
      <c r="M36" s="124" t="s">
        <v>85</v>
      </c>
      <c r="N36" s="124" t="s">
        <v>86</v>
      </c>
      <c r="O36" s="124" t="s">
        <v>87</v>
      </c>
      <c r="P36" s="124" t="s">
        <v>88</v>
      </c>
      <c r="Q36" s="125" t="s">
        <v>89</v>
      </c>
      <c r="R36" s="124" t="s">
        <v>90</v>
      </c>
      <c r="S36" s="124" t="s">
        <v>91</v>
      </c>
      <c r="T36" s="126" t="s">
        <v>92</v>
      </c>
      <c r="U36" s="51"/>
      <c r="V36" s="51"/>
      <c r="W36" s="51"/>
    </row>
    <row r="37" spans="2:23" x14ac:dyDescent="0.25">
      <c r="B37" s="132">
        <v>2019</v>
      </c>
      <c r="C37" s="132">
        <v>1</v>
      </c>
      <c r="D37" s="132">
        <v>1002</v>
      </c>
      <c r="E37" s="132">
        <v>345</v>
      </c>
      <c r="F37" s="132"/>
      <c r="G37" s="132">
        <f>G10</f>
        <v>7</v>
      </c>
      <c r="H37" s="132"/>
      <c r="I37" s="132"/>
      <c r="J37" s="132">
        <f>J10</f>
        <v>553</v>
      </c>
      <c r="K37" s="132">
        <v>907</v>
      </c>
      <c r="L37" s="132"/>
      <c r="M37" s="132"/>
      <c r="N37" s="132">
        <f>N10</f>
        <v>3</v>
      </c>
      <c r="O37" s="132">
        <f t="shared" ref="O37:P37" si="0">O10</f>
        <v>14</v>
      </c>
      <c r="P37" s="132">
        <f t="shared" si="0"/>
        <v>77</v>
      </c>
      <c r="Q37" s="132"/>
      <c r="R37" s="132"/>
      <c r="S37" s="132">
        <v>161</v>
      </c>
      <c r="T37" s="132">
        <v>3069</v>
      </c>
      <c r="U37" s="51"/>
      <c r="V37" s="51"/>
      <c r="W37" s="51"/>
    </row>
    <row r="38" spans="2:23" x14ac:dyDescent="0.25">
      <c r="B38" s="132">
        <v>2019</v>
      </c>
      <c r="C38" s="132">
        <v>2</v>
      </c>
      <c r="D38" s="132">
        <v>954</v>
      </c>
      <c r="E38" s="132">
        <v>359</v>
      </c>
      <c r="F38" s="132"/>
      <c r="G38" s="132">
        <f t="shared" ref="G38:G60" si="1">G11</f>
        <v>8</v>
      </c>
      <c r="H38" s="132"/>
      <c r="I38" s="132"/>
      <c r="J38" s="132">
        <f t="shared" ref="J38:J60" si="2">J11</f>
        <v>521</v>
      </c>
      <c r="K38" s="132">
        <v>994</v>
      </c>
      <c r="L38" s="132"/>
      <c r="M38" s="132"/>
      <c r="N38" s="132">
        <f t="shared" ref="N38:P38" si="3">N11</f>
        <v>3</v>
      </c>
      <c r="O38" s="132">
        <f t="shared" si="3"/>
        <v>16</v>
      </c>
      <c r="P38" s="132">
        <f t="shared" si="3"/>
        <v>85</v>
      </c>
      <c r="Q38" s="132"/>
      <c r="R38" s="132"/>
      <c r="S38" s="132">
        <v>166</v>
      </c>
      <c r="T38" s="132">
        <v>3106</v>
      </c>
      <c r="U38" s="51"/>
      <c r="V38" s="51"/>
      <c r="W38" s="51"/>
    </row>
    <row r="39" spans="2:23" x14ac:dyDescent="0.25">
      <c r="B39" s="132">
        <v>2019</v>
      </c>
      <c r="C39" s="132">
        <v>3</v>
      </c>
      <c r="D39" s="132">
        <v>610</v>
      </c>
      <c r="E39" s="132">
        <v>258</v>
      </c>
      <c r="F39" s="132"/>
      <c r="G39" s="132">
        <f t="shared" si="1"/>
        <v>7</v>
      </c>
      <c r="H39" s="132"/>
      <c r="I39" s="132"/>
      <c r="J39" s="132">
        <f t="shared" si="2"/>
        <v>512</v>
      </c>
      <c r="K39" s="132">
        <v>673</v>
      </c>
      <c r="L39" s="132"/>
      <c r="M39" s="132"/>
      <c r="N39" s="132">
        <f t="shared" ref="N39:P39" si="4">N12</f>
        <v>3</v>
      </c>
      <c r="O39" s="132">
        <f t="shared" si="4"/>
        <v>12</v>
      </c>
      <c r="P39" s="132">
        <f t="shared" si="4"/>
        <v>52</v>
      </c>
      <c r="Q39" s="132"/>
      <c r="R39" s="132"/>
      <c r="S39" s="132">
        <v>130</v>
      </c>
      <c r="T39" s="132">
        <v>2257</v>
      </c>
      <c r="U39" s="51"/>
      <c r="V39" s="51"/>
      <c r="W39" s="51"/>
    </row>
    <row r="40" spans="2:23" x14ac:dyDescent="0.25">
      <c r="B40" s="132">
        <v>2019</v>
      </c>
      <c r="C40" s="132">
        <v>4</v>
      </c>
      <c r="D40" s="132">
        <v>469</v>
      </c>
      <c r="E40" s="132">
        <v>225</v>
      </c>
      <c r="F40" s="132"/>
      <c r="G40" s="132">
        <f t="shared" si="1"/>
        <v>7</v>
      </c>
      <c r="H40" s="132"/>
      <c r="I40" s="132"/>
      <c r="J40" s="132">
        <f t="shared" si="2"/>
        <v>495</v>
      </c>
      <c r="K40" s="132">
        <v>395</v>
      </c>
      <c r="L40" s="132"/>
      <c r="M40" s="132"/>
      <c r="N40" s="132">
        <f t="shared" ref="N40:P40" si="5">N13</f>
        <v>4</v>
      </c>
      <c r="O40" s="132">
        <f t="shared" si="5"/>
        <v>7</v>
      </c>
      <c r="P40" s="132">
        <f t="shared" si="5"/>
        <v>33</v>
      </c>
      <c r="Q40" s="132"/>
      <c r="R40" s="132"/>
      <c r="S40" s="132">
        <v>179</v>
      </c>
      <c r="T40" s="132">
        <v>1814</v>
      </c>
      <c r="U40" s="51"/>
      <c r="V40" s="51"/>
      <c r="W40" s="51"/>
    </row>
    <row r="41" spans="2:23" x14ac:dyDescent="0.25">
      <c r="B41" s="132">
        <v>2019</v>
      </c>
      <c r="C41" s="132">
        <v>5</v>
      </c>
      <c r="D41" s="132">
        <v>342</v>
      </c>
      <c r="E41" s="132">
        <v>187</v>
      </c>
      <c r="F41" s="132"/>
      <c r="G41" s="132">
        <f t="shared" si="1"/>
        <v>7</v>
      </c>
      <c r="H41" s="132"/>
      <c r="I41" s="132"/>
      <c r="J41" s="132">
        <f t="shared" si="2"/>
        <v>494</v>
      </c>
      <c r="K41" s="132">
        <v>305</v>
      </c>
      <c r="L41" s="132"/>
      <c r="M41" s="132"/>
      <c r="N41" s="132">
        <f t="shared" ref="N41:P41" si="6">N14</f>
        <v>4</v>
      </c>
      <c r="O41" s="132">
        <f t="shared" si="6"/>
        <v>7</v>
      </c>
      <c r="P41" s="132">
        <f t="shared" si="6"/>
        <v>31</v>
      </c>
      <c r="Q41" s="132"/>
      <c r="R41" s="132"/>
      <c r="S41" s="132">
        <v>78</v>
      </c>
      <c r="T41" s="132">
        <v>1455</v>
      </c>
      <c r="U41" s="51"/>
      <c r="V41" s="51"/>
      <c r="W41" s="51"/>
    </row>
    <row r="42" spans="2:23" x14ac:dyDescent="0.25">
      <c r="B42" s="132">
        <v>2019</v>
      </c>
      <c r="C42" s="132">
        <v>6</v>
      </c>
      <c r="D42" s="132">
        <v>277</v>
      </c>
      <c r="E42" s="132">
        <v>164</v>
      </c>
      <c r="F42" s="132"/>
      <c r="G42" s="132">
        <f t="shared" si="1"/>
        <v>7</v>
      </c>
      <c r="H42" s="132"/>
      <c r="I42" s="132"/>
      <c r="J42" s="132">
        <f t="shared" si="2"/>
        <v>482</v>
      </c>
      <c r="K42" s="132">
        <v>494</v>
      </c>
      <c r="L42" s="132"/>
      <c r="M42" s="132"/>
      <c r="N42" s="132">
        <f t="shared" ref="N42:P42" si="7">N15</f>
        <v>4</v>
      </c>
      <c r="O42" s="132">
        <f t="shared" si="7"/>
        <v>5</v>
      </c>
      <c r="P42" s="132">
        <f t="shared" si="7"/>
        <v>28</v>
      </c>
      <c r="Q42" s="132"/>
      <c r="R42" s="132"/>
      <c r="S42" s="132">
        <v>195</v>
      </c>
      <c r="T42" s="132">
        <v>1656</v>
      </c>
      <c r="U42" s="51"/>
      <c r="V42" s="51"/>
      <c r="W42" s="51"/>
    </row>
    <row r="43" spans="2:23" x14ac:dyDescent="0.25">
      <c r="B43" s="132">
        <v>2019</v>
      </c>
      <c r="C43" s="132">
        <v>7</v>
      </c>
      <c r="D43" s="132">
        <v>235</v>
      </c>
      <c r="E43" s="132">
        <v>150</v>
      </c>
      <c r="F43" s="132"/>
      <c r="G43" s="132">
        <f t="shared" si="1"/>
        <v>7</v>
      </c>
      <c r="H43" s="132"/>
      <c r="I43" s="132"/>
      <c r="J43" s="132">
        <f t="shared" si="2"/>
        <v>518</v>
      </c>
      <c r="K43" s="132">
        <v>777</v>
      </c>
      <c r="L43" s="132"/>
      <c r="M43" s="132"/>
      <c r="N43" s="132">
        <f t="shared" ref="N43:P43" si="8">N16</f>
        <v>4</v>
      </c>
      <c r="O43" s="132">
        <f t="shared" si="8"/>
        <v>5</v>
      </c>
      <c r="P43" s="132">
        <f t="shared" si="8"/>
        <v>36</v>
      </c>
      <c r="Q43" s="132"/>
      <c r="R43" s="132"/>
      <c r="S43" s="132">
        <v>339</v>
      </c>
      <c r="T43" s="132">
        <v>2071</v>
      </c>
      <c r="U43" s="51"/>
      <c r="V43" s="51"/>
      <c r="W43" s="51"/>
    </row>
    <row r="44" spans="2:23" x14ac:dyDescent="0.25">
      <c r="B44" s="132">
        <v>2019</v>
      </c>
      <c r="C44" s="132">
        <v>8</v>
      </c>
      <c r="D44" s="132">
        <v>235</v>
      </c>
      <c r="E44" s="132">
        <v>151</v>
      </c>
      <c r="F44" s="132"/>
      <c r="G44" s="132">
        <f t="shared" si="1"/>
        <v>7</v>
      </c>
      <c r="H44" s="132"/>
      <c r="I44" s="132"/>
      <c r="J44" s="132">
        <f t="shared" si="2"/>
        <v>599</v>
      </c>
      <c r="K44" s="132">
        <v>880</v>
      </c>
      <c r="L44" s="132"/>
      <c r="M44" s="132"/>
      <c r="N44" s="132">
        <f t="shared" ref="N44:P44" si="9">N17</f>
        <v>4</v>
      </c>
      <c r="O44" s="132">
        <f t="shared" si="9"/>
        <v>5</v>
      </c>
      <c r="P44" s="132">
        <f t="shared" si="9"/>
        <v>42</v>
      </c>
      <c r="Q44" s="132"/>
      <c r="R44" s="132"/>
      <c r="S44" s="132">
        <v>420</v>
      </c>
      <c r="T44" s="132">
        <v>2343</v>
      </c>
      <c r="U44" s="51"/>
      <c r="V44" s="51"/>
      <c r="W44" s="51"/>
    </row>
    <row r="45" spans="2:23" x14ac:dyDescent="0.25">
      <c r="B45" s="132">
        <v>2019</v>
      </c>
      <c r="C45" s="132">
        <v>9</v>
      </c>
      <c r="D45" s="132">
        <v>243</v>
      </c>
      <c r="E45" s="132">
        <v>164</v>
      </c>
      <c r="F45" s="132"/>
      <c r="G45" s="132">
        <f t="shared" si="1"/>
        <v>7</v>
      </c>
      <c r="H45" s="132"/>
      <c r="I45" s="132"/>
      <c r="J45" s="132">
        <f t="shared" si="2"/>
        <v>640</v>
      </c>
      <c r="K45" s="132">
        <v>816</v>
      </c>
      <c r="L45" s="132"/>
      <c r="M45" s="132"/>
      <c r="N45" s="132">
        <f t="shared" ref="N45:P45" si="10">N18</f>
        <v>4</v>
      </c>
      <c r="O45" s="132">
        <f t="shared" si="10"/>
        <v>5</v>
      </c>
      <c r="P45" s="132">
        <f t="shared" si="10"/>
        <v>38</v>
      </c>
      <c r="Q45" s="132"/>
      <c r="R45" s="132"/>
      <c r="S45" s="132">
        <v>372</v>
      </c>
      <c r="T45" s="132">
        <v>2289</v>
      </c>
      <c r="U45" s="51"/>
      <c r="V45" s="51"/>
      <c r="W45" s="51"/>
    </row>
    <row r="46" spans="2:23" x14ac:dyDescent="0.25">
      <c r="B46" s="132">
        <v>2019</v>
      </c>
      <c r="C46" s="132">
        <v>10</v>
      </c>
      <c r="D46" s="132">
        <v>282</v>
      </c>
      <c r="E46" s="132">
        <v>181</v>
      </c>
      <c r="F46" s="132"/>
      <c r="G46" s="132">
        <f t="shared" si="1"/>
        <v>7</v>
      </c>
      <c r="H46" s="132"/>
      <c r="I46" s="132"/>
      <c r="J46" s="132">
        <f t="shared" si="2"/>
        <v>538</v>
      </c>
      <c r="K46" s="132">
        <v>899</v>
      </c>
      <c r="L46" s="132"/>
      <c r="M46" s="132"/>
      <c r="N46" s="132">
        <f t="shared" ref="N46:P46" si="11">N19</f>
        <v>4</v>
      </c>
      <c r="O46" s="132">
        <f t="shared" si="11"/>
        <v>7</v>
      </c>
      <c r="P46" s="132">
        <f t="shared" si="11"/>
        <v>46</v>
      </c>
      <c r="Q46" s="132"/>
      <c r="R46" s="132"/>
      <c r="S46" s="132">
        <v>337</v>
      </c>
      <c r="T46" s="132">
        <v>2301</v>
      </c>
      <c r="U46" s="51"/>
      <c r="V46" s="51"/>
      <c r="W46" s="51"/>
    </row>
    <row r="47" spans="2:23" x14ac:dyDescent="0.25">
      <c r="B47" s="132">
        <v>2019</v>
      </c>
      <c r="C47" s="132">
        <v>11</v>
      </c>
      <c r="D47" s="132">
        <v>633</v>
      </c>
      <c r="E47" s="132">
        <v>264</v>
      </c>
      <c r="F47" s="132"/>
      <c r="G47" s="132">
        <f t="shared" si="1"/>
        <v>7</v>
      </c>
      <c r="H47" s="132"/>
      <c r="I47" s="132"/>
      <c r="J47" s="132">
        <f t="shared" si="2"/>
        <v>505</v>
      </c>
      <c r="K47" s="132">
        <v>948</v>
      </c>
      <c r="L47" s="132"/>
      <c r="M47" s="132"/>
      <c r="N47" s="132">
        <f t="shared" ref="N47:P47" si="12">N20</f>
        <v>4</v>
      </c>
      <c r="O47" s="132">
        <f t="shared" si="12"/>
        <v>11</v>
      </c>
      <c r="P47" s="132">
        <f t="shared" si="12"/>
        <v>62</v>
      </c>
      <c r="Q47" s="132"/>
      <c r="R47" s="132"/>
      <c r="S47" s="132">
        <v>230</v>
      </c>
      <c r="T47" s="132">
        <v>2664</v>
      </c>
      <c r="U47" s="51"/>
      <c r="V47" s="51"/>
      <c r="W47" s="51"/>
    </row>
    <row r="48" spans="2:23" x14ac:dyDescent="0.25">
      <c r="B48" s="132">
        <v>2019</v>
      </c>
      <c r="C48" s="132">
        <v>12</v>
      </c>
      <c r="D48" s="132">
        <v>944</v>
      </c>
      <c r="E48" s="132">
        <v>328</v>
      </c>
      <c r="F48" s="132"/>
      <c r="G48" s="132">
        <f t="shared" si="1"/>
        <v>7</v>
      </c>
      <c r="H48" s="132"/>
      <c r="I48" s="132"/>
      <c r="J48" s="132">
        <f t="shared" si="2"/>
        <v>514</v>
      </c>
      <c r="K48" s="132">
        <v>983</v>
      </c>
      <c r="L48" s="132"/>
      <c r="M48" s="132"/>
      <c r="N48" s="132">
        <f t="shared" ref="N48:P48" si="13">N21</f>
        <v>4</v>
      </c>
      <c r="O48" s="132">
        <f t="shared" si="13"/>
        <v>13</v>
      </c>
      <c r="P48" s="132">
        <f t="shared" si="13"/>
        <v>70</v>
      </c>
      <c r="Q48" s="132"/>
      <c r="R48" s="132"/>
      <c r="S48" s="132">
        <v>285</v>
      </c>
      <c r="T48" s="132">
        <v>3148</v>
      </c>
      <c r="U48" s="51"/>
      <c r="V48" s="51"/>
      <c r="W48" s="51"/>
    </row>
    <row r="49" spans="2:23" x14ac:dyDescent="0.25">
      <c r="B49" s="132">
        <v>2020</v>
      </c>
      <c r="C49" s="132">
        <v>1</v>
      </c>
      <c r="D49" s="132">
        <v>919</v>
      </c>
      <c r="E49" s="132">
        <v>331</v>
      </c>
      <c r="F49" s="132"/>
      <c r="G49" s="132">
        <f t="shared" si="1"/>
        <v>7</v>
      </c>
      <c r="H49" s="132"/>
      <c r="I49" s="132"/>
      <c r="J49" s="132">
        <f t="shared" si="2"/>
        <v>544</v>
      </c>
      <c r="K49" s="132">
        <v>773</v>
      </c>
      <c r="L49" s="132"/>
      <c r="M49" s="132"/>
      <c r="N49" s="132">
        <f t="shared" ref="N49:P49" si="14">N22</f>
        <v>4</v>
      </c>
      <c r="O49" s="132">
        <f t="shared" si="14"/>
        <v>15</v>
      </c>
      <c r="P49" s="132">
        <f t="shared" si="14"/>
        <v>86</v>
      </c>
      <c r="Q49" s="132"/>
      <c r="R49" s="132"/>
      <c r="S49" s="132">
        <v>252</v>
      </c>
      <c r="T49" s="132">
        <v>2931</v>
      </c>
      <c r="U49" s="51"/>
      <c r="V49" s="51"/>
      <c r="W49" s="51"/>
    </row>
    <row r="50" spans="2:23" x14ac:dyDescent="0.25">
      <c r="B50" s="132">
        <v>2020</v>
      </c>
      <c r="C50" s="132">
        <v>2</v>
      </c>
      <c r="D50" s="132">
        <v>829</v>
      </c>
      <c r="E50" s="132">
        <v>320</v>
      </c>
      <c r="F50" s="132"/>
      <c r="G50" s="132">
        <f t="shared" si="1"/>
        <v>8</v>
      </c>
      <c r="H50" s="132"/>
      <c r="I50" s="132"/>
      <c r="J50" s="132">
        <f t="shared" si="2"/>
        <v>496</v>
      </c>
      <c r="K50" s="132">
        <v>667</v>
      </c>
      <c r="L50" s="132"/>
      <c r="M50" s="132"/>
      <c r="N50" s="132">
        <f t="shared" ref="N50:P50" si="15">N23</f>
        <v>4</v>
      </c>
      <c r="O50" s="132">
        <f t="shared" si="15"/>
        <v>12</v>
      </c>
      <c r="P50" s="132">
        <f t="shared" si="15"/>
        <v>50</v>
      </c>
      <c r="Q50" s="132"/>
      <c r="R50" s="132"/>
      <c r="S50" s="132">
        <v>237</v>
      </c>
      <c r="T50" s="132">
        <v>2623</v>
      </c>
      <c r="U50" s="51"/>
      <c r="V50" s="51"/>
      <c r="W50" s="51"/>
    </row>
    <row r="51" spans="2:23" x14ac:dyDescent="0.25">
      <c r="B51" s="132">
        <v>2020</v>
      </c>
      <c r="C51" s="132">
        <v>3</v>
      </c>
      <c r="D51" s="132">
        <v>593</v>
      </c>
      <c r="E51" s="132">
        <v>217</v>
      </c>
      <c r="F51" s="132"/>
      <c r="G51" s="132">
        <f t="shared" si="1"/>
        <v>6</v>
      </c>
      <c r="H51" s="132"/>
      <c r="I51" s="132"/>
      <c r="J51" s="132">
        <f t="shared" si="2"/>
        <v>493</v>
      </c>
      <c r="K51" s="132">
        <v>672</v>
      </c>
      <c r="L51" s="132"/>
      <c r="M51" s="132"/>
      <c r="N51" s="132">
        <f t="shared" ref="N51:P51" si="16">N24</f>
        <v>3</v>
      </c>
      <c r="O51" s="132">
        <f t="shared" si="16"/>
        <v>11</v>
      </c>
      <c r="P51" s="132">
        <f t="shared" si="16"/>
        <v>60</v>
      </c>
      <c r="Q51" s="132"/>
      <c r="R51" s="132"/>
      <c r="S51" s="132">
        <v>109</v>
      </c>
      <c r="T51" s="132">
        <v>2164</v>
      </c>
      <c r="U51" s="51"/>
      <c r="V51" s="51"/>
      <c r="W51" s="51"/>
    </row>
    <row r="52" spans="2:23" x14ac:dyDescent="0.25">
      <c r="B52" s="132">
        <v>2020</v>
      </c>
      <c r="C52" s="132">
        <v>4</v>
      </c>
      <c r="D52" s="132">
        <v>485</v>
      </c>
      <c r="E52" s="132">
        <v>168</v>
      </c>
      <c r="F52" s="132"/>
      <c r="G52" s="132">
        <f t="shared" si="1"/>
        <v>6</v>
      </c>
      <c r="H52" s="132"/>
      <c r="I52" s="132"/>
      <c r="J52" s="132">
        <f t="shared" si="2"/>
        <v>433</v>
      </c>
      <c r="K52" s="132">
        <v>492</v>
      </c>
      <c r="L52" s="132"/>
      <c r="M52" s="132"/>
      <c r="N52" s="132">
        <f t="shared" ref="N52:P52" si="17">N25</f>
        <v>3</v>
      </c>
      <c r="O52" s="132">
        <f t="shared" si="17"/>
        <v>8</v>
      </c>
      <c r="P52" s="132">
        <f t="shared" si="17"/>
        <v>36</v>
      </c>
      <c r="Q52" s="132"/>
      <c r="R52" s="132"/>
      <c r="S52" s="132">
        <v>133</v>
      </c>
      <c r="T52" s="132">
        <v>1764</v>
      </c>
      <c r="U52" s="51"/>
      <c r="V52" s="51"/>
      <c r="W52" s="51"/>
    </row>
    <row r="53" spans="2:23" x14ac:dyDescent="0.25">
      <c r="B53" s="132">
        <v>2020</v>
      </c>
      <c r="C53" s="132">
        <v>5</v>
      </c>
      <c r="D53" s="132">
        <v>344</v>
      </c>
      <c r="E53" s="132">
        <v>141</v>
      </c>
      <c r="F53" s="132"/>
      <c r="G53" s="132">
        <f t="shared" si="1"/>
        <v>6</v>
      </c>
      <c r="H53" s="132"/>
      <c r="I53" s="132"/>
      <c r="J53" s="132">
        <f t="shared" si="2"/>
        <v>375</v>
      </c>
      <c r="K53" s="132">
        <v>431</v>
      </c>
      <c r="L53" s="132"/>
      <c r="M53" s="132"/>
      <c r="N53" s="132">
        <f t="shared" ref="N53:P53" si="18">N26</f>
        <v>3</v>
      </c>
      <c r="O53" s="132">
        <f t="shared" si="18"/>
        <v>5</v>
      </c>
      <c r="P53" s="132">
        <f t="shared" si="18"/>
        <v>18</v>
      </c>
      <c r="Q53" s="132"/>
      <c r="R53" s="132"/>
      <c r="S53" s="132">
        <v>186</v>
      </c>
      <c r="T53" s="132">
        <v>1509</v>
      </c>
      <c r="U53" s="51"/>
      <c r="V53" s="51"/>
      <c r="W53" s="51"/>
    </row>
    <row r="54" spans="2:23" x14ac:dyDescent="0.25">
      <c r="B54" s="132">
        <v>2020</v>
      </c>
      <c r="C54" s="132">
        <v>6</v>
      </c>
      <c r="D54" s="132">
        <v>280</v>
      </c>
      <c r="E54" s="132">
        <v>131</v>
      </c>
      <c r="F54" s="132"/>
      <c r="G54" s="132">
        <f t="shared" si="1"/>
        <v>6</v>
      </c>
      <c r="H54" s="132"/>
      <c r="I54" s="132"/>
      <c r="J54" s="132">
        <f t="shared" si="2"/>
        <v>402</v>
      </c>
      <c r="K54" s="132">
        <v>667</v>
      </c>
      <c r="L54" s="132"/>
      <c r="M54" s="132"/>
      <c r="N54" s="132">
        <f t="shared" ref="N54:P54" si="19">N27</f>
        <v>3</v>
      </c>
      <c r="O54" s="132">
        <f t="shared" si="19"/>
        <v>4</v>
      </c>
      <c r="P54" s="132">
        <f t="shared" si="19"/>
        <v>16</v>
      </c>
      <c r="Q54" s="132"/>
      <c r="R54" s="132"/>
      <c r="S54" s="132">
        <v>274</v>
      </c>
      <c r="T54" s="132">
        <v>1783</v>
      </c>
    </row>
    <row r="55" spans="2:23" x14ac:dyDescent="0.25">
      <c r="B55" s="132">
        <v>2020</v>
      </c>
      <c r="C55" s="132">
        <v>7</v>
      </c>
      <c r="D55" s="132">
        <v>243</v>
      </c>
      <c r="E55" s="132">
        <v>125</v>
      </c>
      <c r="F55" s="132"/>
      <c r="G55" s="132">
        <f t="shared" si="1"/>
        <v>7</v>
      </c>
      <c r="H55" s="132"/>
      <c r="I55" s="132"/>
      <c r="J55" s="132">
        <f t="shared" si="2"/>
        <v>477</v>
      </c>
      <c r="K55" s="132">
        <v>845</v>
      </c>
      <c r="L55" s="132"/>
      <c r="M55" s="132"/>
      <c r="N55" s="132">
        <f t="shared" ref="N55:P55" si="20">N28</f>
        <v>3</v>
      </c>
      <c r="O55" s="132">
        <f t="shared" si="20"/>
        <v>4</v>
      </c>
      <c r="P55" s="132">
        <f t="shared" si="20"/>
        <v>19</v>
      </c>
      <c r="Q55" s="132"/>
      <c r="R55" s="132"/>
      <c r="S55" s="132">
        <v>343</v>
      </c>
      <c r="T55" s="132">
        <v>2066</v>
      </c>
    </row>
    <row r="56" spans="2:23" x14ac:dyDescent="0.25">
      <c r="B56" s="132">
        <v>2020</v>
      </c>
      <c r="C56" s="132">
        <v>8</v>
      </c>
      <c r="D56" s="132">
        <v>241</v>
      </c>
      <c r="E56" s="132">
        <v>127</v>
      </c>
      <c r="F56" s="132"/>
      <c r="G56" s="132">
        <f t="shared" si="1"/>
        <v>8</v>
      </c>
      <c r="H56" s="132"/>
      <c r="I56" s="132"/>
      <c r="J56" s="132">
        <f t="shared" si="2"/>
        <v>556</v>
      </c>
      <c r="K56" s="132">
        <v>1171</v>
      </c>
      <c r="L56" s="132"/>
      <c r="M56" s="132"/>
      <c r="N56" s="132">
        <f t="shared" ref="N56:P56" si="21">N29</f>
        <v>3</v>
      </c>
      <c r="O56" s="132">
        <f t="shared" si="21"/>
        <v>4</v>
      </c>
      <c r="P56" s="132">
        <f t="shared" si="21"/>
        <v>26</v>
      </c>
      <c r="Q56" s="132"/>
      <c r="R56" s="132"/>
      <c r="S56" s="132">
        <v>430</v>
      </c>
      <c r="T56" s="132">
        <v>2566</v>
      </c>
    </row>
    <row r="57" spans="2:23" x14ac:dyDescent="0.25">
      <c r="B57" s="132">
        <v>2020</v>
      </c>
      <c r="C57" s="132">
        <v>9</v>
      </c>
      <c r="D57" s="132">
        <v>270</v>
      </c>
      <c r="E57" s="132">
        <v>143</v>
      </c>
      <c r="F57" s="132"/>
      <c r="G57" s="132">
        <f t="shared" si="1"/>
        <v>7</v>
      </c>
      <c r="H57" s="132"/>
      <c r="I57" s="132"/>
      <c r="J57" s="132">
        <f t="shared" si="2"/>
        <v>560</v>
      </c>
      <c r="K57" s="132">
        <v>949</v>
      </c>
      <c r="L57" s="132"/>
      <c r="M57" s="132"/>
      <c r="N57" s="132">
        <f t="shared" ref="N57:P57" si="22">N30</f>
        <v>3</v>
      </c>
      <c r="O57" s="132">
        <f t="shared" si="22"/>
        <v>4</v>
      </c>
      <c r="P57" s="132">
        <f t="shared" si="22"/>
        <v>27</v>
      </c>
      <c r="Q57" s="132"/>
      <c r="R57" s="132"/>
      <c r="S57" s="132">
        <v>265</v>
      </c>
      <c r="T57" s="132">
        <v>2228</v>
      </c>
    </row>
    <row r="58" spans="2:23" x14ac:dyDescent="0.25">
      <c r="B58" s="132">
        <v>2020</v>
      </c>
      <c r="C58" s="132">
        <v>10</v>
      </c>
      <c r="D58" s="132">
        <v>324</v>
      </c>
      <c r="E58" s="132">
        <v>162</v>
      </c>
      <c r="F58" s="132"/>
      <c r="G58" s="132">
        <f t="shared" si="1"/>
        <v>7</v>
      </c>
      <c r="H58" s="132"/>
      <c r="I58" s="132"/>
      <c r="J58" s="132">
        <f t="shared" si="2"/>
        <v>430</v>
      </c>
      <c r="K58" s="132">
        <v>949</v>
      </c>
      <c r="L58" s="132"/>
      <c r="M58" s="132"/>
      <c r="N58" s="132">
        <f t="shared" ref="N58:P58" si="23">N31</f>
        <v>3</v>
      </c>
      <c r="O58" s="132">
        <f t="shared" si="23"/>
        <v>5</v>
      </c>
      <c r="P58" s="132">
        <f t="shared" si="23"/>
        <v>27</v>
      </c>
      <c r="Q58" s="132"/>
      <c r="R58" s="132"/>
      <c r="S58" s="132">
        <v>226</v>
      </c>
      <c r="T58" s="132">
        <v>2133</v>
      </c>
    </row>
    <row r="59" spans="2:23" x14ac:dyDescent="0.25">
      <c r="B59" s="132">
        <v>2020</v>
      </c>
      <c r="C59" s="132">
        <v>11</v>
      </c>
      <c r="D59" s="132">
        <v>632</v>
      </c>
      <c r="E59" s="132">
        <v>235</v>
      </c>
      <c r="F59" s="132"/>
      <c r="G59" s="132">
        <f t="shared" si="1"/>
        <v>7</v>
      </c>
      <c r="H59" s="132"/>
      <c r="I59" s="132"/>
      <c r="J59" s="132">
        <f t="shared" si="2"/>
        <v>424</v>
      </c>
      <c r="K59" s="132">
        <v>820</v>
      </c>
      <c r="L59" s="132"/>
      <c r="M59" s="132"/>
      <c r="N59" s="132">
        <f t="shared" ref="N59:P59" si="24">N32</f>
        <v>3</v>
      </c>
      <c r="O59" s="132">
        <f t="shared" si="24"/>
        <v>12</v>
      </c>
      <c r="P59" s="132">
        <f t="shared" si="24"/>
        <v>81</v>
      </c>
      <c r="Q59" s="132"/>
      <c r="R59" s="132"/>
      <c r="S59" s="132">
        <v>169</v>
      </c>
      <c r="T59" s="132">
        <v>2383</v>
      </c>
    </row>
    <row r="60" spans="2:23" x14ac:dyDescent="0.25">
      <c r="B60" s="132">
        <v>2020</v>
      </c>
      <c r="C60" s="132">
        <v>12</v>
      </c>
      <c r="D60" s="132">
        <v>981</v>
      </c>
      <c r="E60" s="132">
        <v>298</v>
      </c>
      <c r="F60" s="132"/>
      <c r="G60" s="132">
        <f t="shared" si="1"/>
        <v>6</v>
      </c>
      <c r="H60" s="132"/>
      <c r="I60" s="132"/>
      <c r="J60" s="132">
        <f t="shared" si="2"/>
        <v>439</v>
      </c>
      <c r="K60" s="132">
        <v>1005</v>
      </c>
      <c r="L60" s="132"/>
      <c r="M60" s="132"/>
      <c r="N60" s="132">
        <f t="shared" ref="N60:P60" si="25">N33</f>
        <v>3</v>
      </c>
      <c r="O60" s="132">
        <f t="shared" si="25"/>
        <v>14</v>
      </c>
      <c r="P60" s="132">
        <f t="shared" si="25"/>
        <v>87</v>
      </c>
      <c r="Q60" s="132"/>
      <c r="R60" s="132"/>
      <c r="S60" s="132">
        <v>345</v>
      </c>
      <c r="T60" s="132">
        <v>3178</v>
      </c>
    </row>
    <row r="61" spans="2:23" x14ac:dyDescent="0.25">
      <c r="B61" s="129" t="s">
        <v>106</v>
      </c>
    </row>
    <row r="62" spans="2:23" x14ac:dyDescent="0.25">
      <c r="B62" s="129" t="s">
        <v>107</v>
      </c>
    </row>
  </sheetData>
  <sheetProtection algorithmName="SHA-512" hashValue="4X7GygbVifIu5BuFcm3zYNsp5BKauxi1hra3E32sFz1GwgBbdP9VjS13ucY9JTwTo4tJWWluyUx4BNPaNnwH1w==" saltValue="jOLrWbLKu6cPF0xMirUARQ==" spinCount="100000" sheet="1" objects="1" scenarios="1"/>
  <mergeCells count="5">
    <mergeCell ref="B8:T8"/>
    <mergeCell ref="B35:T35"/>
    <mergeCell ref="B5:T5"/>
    <mergeCell ref="B1:T1"/>
    <mergeCell ref="B2:T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992D-CD23-425E-B473-108B44AE2BAE}">
  <sheetPr>
    <tabColor theme="6" tint="0.79998168889431442"/>
  </sheetPr>
  <dimension ref="A1:AA116"/>
  <sheetViews>
    <sheetView topLeftCell="A13" zoomScale="90" zoomScaleNormal="90" workbookViewId="0">
      <selection activeCell="S16" sqref="S16"/>
    </sheetView>
  </sheetViews>
  <sheetFormatPr defaultRowHeight="15.75" x14ac:dyDescent="0.25"/>
  <cols>
    <col min="1" max="1" width="1.75" style="16" customWidth="1"/>
    <col min="2" max="2" width="9" style="15"/>
    <col min="3" max="7" width="12.375" style="15" customWidth="1"/>
    <col min="8" max="9" width="10.625" style="15" customWidth="1"/>
    <col min="10" max="19" width="9" style="15"/>
  </cols>
  <sheetData>
    <row r="1" spans="2:27" s="4" customFormat="1" ht="15" x14ac:dyDescent="0.2">
      <c r="B1" s="258" t="s">
        <v>108</v>
      </c>
      <c r="C1" s="258"/>
      <c r="D1" s="258"/>
      <c r="E1" s="258"/>
      <c r="F1" s="258"/>
      <c r="G1" s="258"/>
      <c r="H1" s="258"/>
      <c r="I1" s="258"/>
      <c r="J1" s="258"/>
      <c r="K1" s="258"/>
      <c r="L1" s="258"/>
      <c r="M1" s="258"/>
      <c r="N1" s="258"/>
      <c r="O1" s="258"/>
      <c r="P1" s="258"/>
      <c r="Q1" s="258"/>
      <c r="R1" s="258"/>
      <c r="S1" s="258"/>
    </row>
    <row r="2" spans="2:27" s="5" customFormat="1" ht="15.75" customHeight="1" x14ac:dyDescent="0.2">
      <c r="B2" s="260" t="str">
        <f>'Admin Info'!B6</f>
        <v>Pacific Gas and Electric Company (PG&amp;E)</v>
      </c>
      <c r="C2" s="270"/>
      <c r="D2" s="270"/>
      <c r="E2" s="270"/>
      <c r="F2" s="270"/>
      <c r="G2" s="270"/>
      <c r="H2" s="270"/>
      <c r="I2" s="270"/>
      <c r="J2" s="270"/>
      <c r="K2" s="270"/>
      <c r="L2" s="270"/>
      <c r="M2" s="270"/>
      <c r="N2" s="270"/>
      <c r="O2" s="270"/>
      <c r="P2" s="270"/>
      <c r="Q2" s="270"/>
      <c r="R2" s="270"/>
      <c r="S2" s="270"/>
    </row>
    <row r="3" spans="2:27" s="5" customFormat="1" ht="12.75" x14ac:dyDescent="0.2">
      <c r="C3" s="271"/>
      <c r="D3" s="271"/>
      <c r="E3" s="271"/>
      <c r="F3" s="271"/>
      <c r="G3" s="271"/>
      <c r="H3" s="271"/>
      <c r="I3" s="271"/>
      <c r="J3" s="271"/>
      <c r="K3" s="271"/>
      <c r="L3" s="271"/>
      <c r="M3" s="271"/>
    </row>
    <row r="4" spans="2:27" s="5" customFormat="1" ht="12.75" x14ac:dyDescent="0.2">
      <c r="C4" s="271"/>
      <c r="D4" s="271"/>
      <c r="E4" s="271"/>
      <c r="F4" s="271"/>
      <c r="G4" s="271"/>
      <c r="H4" s="271"/>
      <c r="I4" s="271"/>
      <c r="J4" s="271"/>
      <c r="K4" s="271"/>
      <c r="L4" s="271"/>
      <c r="M4" s="271"/>
    </row>
    <row r="5" spans="2:27" s="4" customFormat="1" ht="30.75" customHeight="1" x14ac:dyDescent="0.2">
      <c r="B5" s="261" t="s">
        <v>109</v>
      </c>
      <c r="C5" s="261"/>
      <c r="D5" s="261"/>
      <c r="E5" s="261"/>
      <c r="F5" s="261"/>
      <c r="G5" s="261"/>
      <c r="H5" s="261"/>
      <c r="I5" s="261"/>
      <c r="J5" s="261"/>
      <c r="K5" s="261"/>
      <c r="L5" s="261"/>
      <c r="M5" s="261"/>
      <c r="N5" s="261"/>
      <c r="O5" s="261"/>
      <c r="P5" s="261"/>
      <c r="Q5" s="261"/>
      <c r="R5" s="261"/>
      <c r="S5" s="261"/>
    </row>
    <row r="9" spans="2:27" x14ac:dyDescent="0.25">
      <c r="B9" s="134"/>
      <c r="C9" s="254" t="s">
        <v>110</v>
      </c>
      <c r="D9" s="255"/>
      <c r="E9" s="255"/>
      <c r="F9" s="255"/>
      <c r="G9" s="256"/>
      <c r="H9" s="135"/>
      <c r="I9" s="134"/>
      <c r="J9" s="254" t="s">
        <v>111</v>
      </c>
      <c r="K9" s="255"/>
      <c r="L9" s="255"/>
      <c r="M9" s="255"/>
      <c r="N9" s="255"/>
      <c r="O9" s="255"/>
      <c r="P9" s="255"/>
      <c r="Q9" s="255"/>
      <c r="R9" s="255"/>
      <c r="S9" s="255"/>
      <c r="T9" s="31"/>
      <c r="U9" s="29"/>
      <c r="V9" s="16"/>
      <c r="W9" s="16"/>
      <c r="X9" s="16"/>
      <c r="Y9" s="16"/>
      <c r="Z9" s="16"/>
      <c r="AA9" s="16"/>
    </row>
    <row r="10" spans="2:27" ht="51.75" x14ac:dyDescent="0.25">
      <c r="B10" s="126" t="s">
        <v>74</v>
      </c>
      <c r="C10" s="126" t="s">
        <v>112</v>
      </c>
      <c r="D10" s="126" t="s">
        <v>113</v>
      </c>
      <c r="E10" s="126" t="s">
        <v>114</v>
      </c>
      <c r="F10" s="126" t="s">
        <v>115</v>
      </c>
      <c r="G10" s="126" t="s">
        <v>116</v>
      </c>
      <c r="H10" s="40"/>
      <c r="I10" s="126" t="s">
        <v>74</v>
      </c>
      <c r="J10" s="136" t="s">
        <v>117</v>
      </c>
      <c r="K10" s="136" t="s">
        <v>118</v>
      </c>
      <c r="L10" s="136" t="s">
        <v>119</v>
      </c>
      <c r="M10" s="136" t="s">
        <v>120</v>
      </c>
      <c r="N10" s="136" t="s">
        <v>121</v>
      </c>
      <c r="O10" s="126" t="s">
        <v>122</v>
      </c>
      <c r="P10" s="126" t="s">
        <v>123</v>
      </c>
      <c r="Q10" s="136" t="s">
        <v>124</v>
      </c>
      <c r="R10" s="136" t="s">
        <v>125</v>
      </c>
      <c r="S10" s="136" t="s">
        <v>126</v>
      </c>
      <c r="T10" s="27"/>
      <c r="U10" s="28"/>
      <c r="V10" s="28"/>
      <c r="W10" s="28"/>
      <c r="X10" s="28"/>
      <c r="Y10" s="28"/>
      <c r="Z10" s="28"/>
      <c r="AA10" s="28"/>
    </row>
    <row r="11" spans="2:27" x14ac:dyDescent="0.25">
      <c r="B11" s="137">
        <v>2019</v>
      </c>
      <c r="C11" s="138">
        <v>0.33400000000000002</v>
      </c>
      <c r="D11" s="139"/>
      <c r="E11" s="139"/>
      <c r="F11" s="139"/>
      <c r="G11" s="139"/>
      <c r="H11" s="129"/>
      <c r="I11" s="137">
        <v>2019</v>
      </c>
      <c r="J11" s="140">
        <v>1.1288103686895596</v>
      </c>
      <c r="K11" s="140">
        <v>0.8154949128145359</v>
      </c>
      <c r="L11" s="140">
        <v>0.57932450000000002</v>
      </c>
      <c r="M11" s="140">
        <v>0.37572</v>
      </c>
      <c r="N11" s="140">
        <v>0.21100341348621809</v>
      </c>
      <c r="O11" s="140">
        <v>0.12664112188683174</v>
      </c>
      <c r="P11" s="140">
        <v>0.16936956855039109</v>
      </c>
      <c r="Q11" s="140" t="s">
        <v>127</v>
      </c>
      <c r="R11" s="140">
        <v>0.19662960660000001</v>
      </c>
      <c r="S11" s="140">
        <v>0.47861380169878842</v>
      </c>
      <c r="T11" s="26"/>
      <c r="U11" s="26"/>
      <c r="V11" s="26"/>
      <c r="W11" s="26"/>
      <c r="X11" s="26"/>
      <c r="Y11" s="26"/>
      <c r="Z11" s="26"/>
      <c r="AA11" s="26"/>
    </row>
    <row r="12" spans="2:27" x14ac:dyDescent="0.25">
      <c r="B12" s="137">
        <v>2020</v>
      </c>
      <c r="C12" s="138">
        <v>0.27200000000000002</v>
      </c>
      <c r="D12" s="139"/>
      <c r="E12" s="139"/>
      <c r="F12" s="139"/>
      <c r="G12" s="139"/>
      <c r="H12" s="129"/>
      <c r="I12" s="137">
        <v>2020</v>
      </c>
      <c r="J12" s="140">
        <v>1.088676512423278</v>
      </c>
      <c r="K12" s="140">
        <v>0.8415195055279544</v>
      </c>
      <c r="L12" s="140">
        <v>0.53019419999999995</v>
      </c>
      <c r="M12" s="140">
        <v>0.35930000000000001</v>
      </c>
      <c r="N12" s="140">
        <v>0.19985957561841827</v>
      </c>
      <c r="O12" s="140">
        <v>0.11186249626445111</v>
      </c>
      <c r="P12" s="140">
        <v>0.15404115544886018</v>
      </c>
      <c r="Q12" s="140" t="s">
        <v>127</v>
      </c>
      <c r="R12" s="140">
        <v>0.1840237938</v>
      </c>
      <c r="S12" s="140">
        <v>0.4570702215799522</v>
      </c>
      <c r="T12" s="26"/>
      <c r="U12" s="26"/>
      <c r="V12" s="26"/>
      <c r="W12" s="83"/>
      <c r="X12" s="26"/>
      <c r="Y12" s="26"/>
      <c r="Z12" s="26"/>
      <c r="AA12" s="26"/>
    </row>
    <row r="13" spans="2:27" x14ac:dyDescent="0.25">
      <c r="B13" s="137">
        <v>2021</v>
      </c>
      <c r="C13" s="138">
        <v>0.316</v>
      </c>
      <c r="D13" s="139"/>
      <c r="E13" s="139"/>
      <c r="F13" s="139"/>
      <c r="G13" s="139"/>
      <c r="H13" s="129"/>
      <c r="I13" s="137">
        <v>2021</v>
      </c>
      <c r="J13" s="140">
        <v>1.1442656222010437</v>
      </c>
      <c r="K13" s="140">
        <v>0.89533263392844464</v>
      </c>
      <c r="L13" s="140">
        <v>0.58370999999999995</v>
      </c>
      <c r="M13" s="140">
        <v>0.48855999999999999</v>
      </c>
      <c r="N13" s="140">
        <v>0.25451445078987311</v>
      </c>
      <c r="O13" s="140">
        <v>0.13964692614605531</v>
      </c>
      <c r="P13" s="140">
        <v>0.19508707227450756</v>
      </c>
      <c r="Q13" s="140" t="s">
        <v>127</v>
      </c>
      <c r="R13" s="140">
        <v>0.23785307680000001</v>
      </c>
      <c r="S13" s="140">
        <v>0.51161757534094388</v>
      </c>
      <c r="T13" s="26"/>
      <c r="U13" s="26"/>
      <c r="V13" s="26"/>
      <c r="W13" s="26"/>
      <c r="X13" s="26"/>
      <c r="Y13" s="26"/>
      <c r="Z13" s="26"/>
      <c r="AA13" s="26"/>
    </row>
    <row r="14" spans="2:27" x14ac:dyDescent="0.25">
      <c r="B14" s="141">
        <v>2022</v>
      </c>
      <c r="C14" s="142">
        <v>0.32300000000000001</v>
      </c>
      <c r="D14" s="143"/>
      <c r="E14" s="143"/>
      <c r="F14" s="143"/>
      <c r="G14" s="143"/>
      <c r="H14" s="129"/>
      <c r="I14" s="141">
        <v>2022</v>
      </c>
      <c r="J14" s="144">
        <v>1.3045020797833933</v>
      </c>
      <c r="K14" s="144">
        <v>0.9922591069732386</v>
      </c>
      <c r="L14" s="144">
        <v>0.66469999999999996</v>
      </c>
      <c r="M14" s="144">
        <v>0.57151000000000007</v>
      </c>
      <c r="N14" s="144">
        <v>0.30461224509123747</v>
      </c>
      <c r="O14" s="144">
        <v>0.19076919107309545</v>
      </c>
      <c r="P14" s="144">
        <v>0.25779989819220167</v>
      </c>
      <c r="Q14" s="144" t="s">
        <v>127</v>
      </c>
      <c r="R14" s="144">
        <v>0.29286879320000003</v>
      </c>
      <c r="S14" s="144">
        <v>0.59417076253278278</v>
      </c>
      <c r="T14" s="26"/>
      <c r="U14" s="26"/>
      <c r="V14" s="26"/>
      <c r="W14" s="84"/>
      <c r="X14" s="84"/>
      <c r="Y14" s="86"/>
      <c r="Z14" s="86"/>
      <c r="AA14" s="84"/>
    </row>
    <row r="15" spans="2:27" x14ac:dyDescent="0.25">
      <c r="B15" s="141">
        <v>2023</v>
      </c>
      <c r="C15" s="142">
        <v>0.32800000000000001</v>
      </c>
      <c r="D15" s="143"/>
      <c r="E15" s="143"/>
      <c r="F15" s="143"/>
      <c r="G15" s="143"/>
      <c r="H15" s="129"/>
      <c r="I15" s="141">
        <v>2023</v>
      </c>
      <c r="J15" s="144">
        <v>1.3743211292203492</v>
      </c>
      <c r="K15" s="144">
        <v>1.0354916428868222</v>
      </c>
      <c r="L15" s="144">
        <v>0.68627000000000005</v>
      </c>
      <c r="M15" s="144">
        <v>0.58565</v>
      </c>
      <c r="N15" s="144">
        <v>0.31617980308139026</v>
      </c>
      <c r="O15" s="144">
        <v>0.19416548446033233</v>
      </c>
      <c r="P15" s="144">
        <v>0.26200417563056866</v>
      </c>
      <c r="Q15" s="144" t="s">
        <v>127</v>
      </c>
      <c r="R15" s="144">
        <v>0.30260620580000003</v>
      </c>
      <c r="S15" s="144">
        <v>0.61833924668603168</v>
      </c>
      <c r="T15" s="26"/>
      <c r="U15" s="26"/>
      <c r="V15" s="26"/>
      <c r="W15" s="84"/>
      <c r="X15" s="84"/>
      <c r="Y15" s="86"/>
      <c r="Z15" s="86"/>
      <c r="AA15" s="84"/>
    </row>
    <row r="16" spans="2:27" x14ac:dyDescent="0.25">
      <c r="B16" s="141">
        <v>2024</v>
      </c>
      <c r="C16" s="142">
        <v>0.33300000000000002</v>
      </c>
      <c r="D16" s="143"/>
      <c r="E16" s="143"/>
      <c r="F16" s="143"/>
      <c r="G16" s="143"/>
      <c r="H16" s="129"/>
      <c r="I16" s="141">
        <v>2024</v>
      </c>
      <c r="J16" s="144">
        <v>1.419377540714335</v>
      </c>
      <c r="K16" s="144">
        <v>1.0962005043127123</v>
      </c>
      <c r="L16" s="144">
        <v>0.73717999999999995</v>
      </c>
      <c r="M16" s="144">
        <v>0.62939000000000001</v>
      </c>
      <c r="N16" s="144">
        <v>0.35222145845290687</v>
      </c>
      <c r="O16" s="144">
        <v>0.22533272286305758</v>
      </c>
      <c r="P16" s="144">
        <v>0.29627463644583429</v>
      </c>
      <c r="Q16" s="144" t="s">
        <v>127</v>
      </c>
      <c r="R16" s="144">
        <v>0.33844860240000002</v>
      </c>
      <c r="S16" s="144">
        <v>0.64531095274593375</v>
      </c>
      <c r="T16" s="26"/>
      <c r="U16" s="26"/>
      <c r="V16" s="26"/>
      <c r="W16" s="84"/>
      <c r="X16" s="84"/>
      <c r="Y16" s="86"/>
      <c r="Z16" s="86"/>
      <c r="AA16" s="84"/>
    </row>
    <row r="17" spans="2:27" x14ac:dyDescent="0.25">
      <c r="B17" s="141">
        <v>2025</v>
      </c>
      <c r="C17" s="142">
        <v>0.33600000000000002</v>
      </c>
      <c r="D17" s="143"/>
      <c r="E17" s="143"/>
      <c r="F17" s="143"/>
      <c r="G17" s="143"/>
      <c r="H17" s="129"/>
      <c r="I17" s="141">
        <v>2025</v>
      </c>
      <c r="J17" s="144">
        <v>1.4496203960351481</v>
      </c>
      <c r="K17" s="144">
        <v>1.1462431277287168</v>
      </c>
      <c r="L17" s="144">
        <v>0.77132999999999996</v>
      </c>
      <c r="M17" s="144">
        <v>0.67220999999999997</v>
      </c>
      <c r="N17" s="144">
        <v>0.3823986111725769</v>
      </c>
      <c r="O17" s="144">
        <v>0.25409175951307522</v>
      </c>
      <c r="P17" s="144">
        <v>0.32549544074680636</v>
      </c>
      <c r="Q17" s="144" t="s">
        <v>127</v>
      </c>
      <c r="R17" s="144">
        <v>0.36840306550000002</v>
      </c>
      <c r="S17" s="144">
        <v>0.65905900379650395</v>
      </c>
      <c r="T17" s="26"/>
      <c r="U17" s="26"/>
      <c r="V17" s="26"/>
      <c r="W17" s="84"/>
      <c r="X17" s="84"/>
      <c r="Y17" s="86"/>
      <c r="Z17" s="86"/>
      <c r="AA17" s="84"/>
    </row>
    <row r="18" spans="2:27" x14ac:dyDescent="0.25">
      <c r="B18" s="141">
        <v>2026</v>
      </c>
      <c r="C18" s="142">
        <v>0.35299999999999998</v>
      </c>
      <c r="D18" s="143"/>
      <c r="E18" s="143"/>
      <c r="F18" s="143"/>
      <c r="G18" s="143"/>
      <c r="H18" s="129"/>
      <c r="I18" s="141">
        <v>2026</v>
      </c>
      <c r="J18" s="144">
        <v>1.5031529924164702</v>
      </c>
      <c r="K18" s="144">
        <v>1.225962535307817</v>
      </c>
      <c r="L18" s="144">
        <v>0.83731</v>
      </c>
      <c r="M18" s="144">
        <v>0.73520000000000008</v>
      </c>
      <c r="N18" s="144">
        <v>0.43202894387618873</v>
      </c>
      <c r="O18" s="144">
        <v>0.2978943542009907</v>
      </c>
      <c r="P18" s="144">
        <v>0.37296294176032996</v>
      </c>
      <c r="Q18" s="144" t="s">
        <v>127</v>
      </c>
      <c r="R18" s="144">
        <v>0.41763575740000003</v>
      </c>
      <c r="S18" s="144">
        <v>0.68957149762833081</v>
      </c>
      <c r="T18" s="26"/>
      <c r="U18" s="26"/>
      <c r="V18" s="26"/>
      <c r="W18" s="84"/>
      <c r="X18" s="84"/>
      <c r="Y18" s="86"/>
      <c r="Z18" s="86"/>
      <c r="AA18" s="84"/>
    </row>
    <row r="19" spans="2:27" x14ac:dyDescent="0.25">
      <c r="B19" s="141">
        <v>2027</v>
      </c>
      <c r="C19" s="142">
        <v>0.38200000000000001</v>
      </c>
      <c r="D19" s="143"/>
      <c r="E19" s="143"/>
      <c r="F19" s="143"/>
      <c r="G19" s="143"/>
      <c r="H19" s="129"/>
      <c r="I19" s="141">
        <v>2027</v>
      </c>
      <c r="J19" s="144">
        <v>1.5736134055276043</v>
      </c>
      <c r="K19" s="144">
        <v>1.3204696953351907</v>
      </c>
      <c r="L19" s="144">
        <v>0.91366999999999998</v>
      </c>
      <c r="M19" s="144">
        <v>0.80600000000000005</v>
      </c>
      <c r="N19" s="144">
        <v>0.48880675802729501</v>
      </c>
      <c r="O19" s="144">
        <v>0.34820523816854765</v>
      </c>
      <c r="P19" s="144">
        <v>0.42712371062093551</v>
      </c>
      <c r="Q19" s="144" t="s">
        <v>127</v>
      </c>
      <c r="R19" s="144">
        <v>0.47399015020000002</v>
      </c>
      <c r="S19" s="144">
        <v>0.72775303866817753</v>
      </c>
      <c r="T19" s="26"/>
      <c r="U19" s="26"/>
      <c r="V19" s="26"/>
      <c r="W19" s="84"/>
      <c r="X19" s="84"/>
      <c r="Y19" s="86"/>
      <c r="Z19" s="86"/>
      <c r="AA19" s="84"/>
    </row>
    <row r="20" spans="2:27" x14ac:dyDescent="0.25">
      <c r="B20" s="141">
        <v>2028</v>
      </c>
      <c r="C20" s="142">
        <v>0.40200000000000002</v>
      </c>
      <c r="D20" s="143"/>
      <c r="E20" s="143"/>
      <c r="F20" s="143"/>
      <c r="G20" s="143"/>
      <c r="H20" s="129"/>
      <c r="I20" s="141">
        <v>2028</v>
      </c>
      <c r="J20" s="144">
        <v>1.6509017252765761</v>
      </c>
      <c r="K20" s="144">
        <v>1.4228563787042852</v>
      </c>
      <c r="L20" s="144">
        <v>0.99698999999999993</v>
      </c>
      <c r="M20" s="144">
        <v>0.88349</v>
      </c>
      <c r="N20" s="144">
        <v>0.55156804331495335</v>
      </c>
      <c r="O20" s="144">
        <v>0.40404716239246036</v>
      </c>
      <c r="P20" s="144">
        <v>0.48699988909687031</v>
      </c>
      <c r="Q20" s="144" t="s">
        <v>127</v>
      </c>
      <c r="R20" s="144">
        <v>0.53631867789999998</v>
      </c>
      <c r="S20" s="144">
        <v>0.76908751485538307</v>
      </c>
      <c r="T20" s="26"/>
      <c r="U20" s="26"/>
      <c r="V20" s="26"/>
      <c r="W20" s="84"/>
      <c r="X20" s="84"/>
      <c r="Y20" s="86"/>
      <c r="Z20" s="86"/>
      <c r="AA20" s="84"/>
    </row>
    <row r="21" spans="2:27" x14ac:dyDescent="0.25">
      <c r="B21" s="141">
        <v>2029</v>
      </c>
      <c r="C21" s="142">
        <v>0.41399999999999998</v>
      </c>
      <c r="D21" s="143"/>
      <c r="E21" s="143"/>
      <c r="F21" s="143"/>
      <c r="G21" s="143"/>
      <c r="H21" s="129"/>
      <c r="I21" s="141">
        <v>2029</v>
      </c>
      <c r="J21" s="144">
        <v>1.7387747067157779</v>
      </c>
      <c r="K21" s="144">
        <v>1.536535149006568</v>
      </c>
      <c r="L21" s="144">
        <v>1.09066</v>
      </c>
      <c r="M21" s="144">
        <v>0.97104000000000001</v>
      </c>
      <c r="N21" s="144">
        <v>0.62365938281336997</v>
      </c>
      <c r="O21" s="144">
        <v>0.46873823062415271</v>
      </c>
      <c r="P21" s="144">
        <v>0.55593380276871307</v>
      </c>
      <c r="Q21" s="144" t="s">
        <v>127</v>
      </c>
      <c r="R21" s="144">
        <v>0.60793186860000004</v>
      </c>
      <c r="S21" s="144">
        <v>0.81790080885243421</v>
      </c>
      <c r="T21" s="26"/>
      <c r="U21" s="26"/>
      <c r="V21" s="26"/>
      <c r="W21" s="84"/>
      <c r="X21" s="84"/>
      <c r="Y21" s="86"/>
      <c r="Z21" s="86"/>
      <c r="AA21" s="84"/>
    </row>
    <row r="22" spans="2:27" x14ac:dyDescent="0.25">
      <c r="B22" s="141">
        <v>2030</v>
      </c>
      <c r="C22" s="142">
        <v>0.43099999999999999</v>
      </c>
      <c r="D22" s="143"/>
      <c r="E22" s="143"/>
      <c r="F22" s="143"/>
      <c r="G22" s="143"/>
      <c r="H22" s="129"/>
      <c r="I22" s="141">
        <v>2030</v>
      </c>
      <c r="J22" s="144">
        <v>1.8348312371644839</v>
      </c>
      <c r="K22" s="144">
        <v>1.6583004554706389</v>
      </c>
      <c r="L22" s="144">
        <v>1.1914099999999999</v>
      </c>
      <c r="M22" s="144">
        <v>1.06535</v>
      </c>
      <c r="N22" s="144">
        <v>0.70174829431351959</v>
      </c>
      <c r="O22" s="144">
        <v>0.53900125690287215</v>
      </c>
      <c r="P22" s="144">
        <v>0.63064441993391018</v>
      </c>
      <c r="Q22" s="144" t="s">
        <v>127</v>
      </c>
      <c r="R22" s="144">
        <v>0.68554122220000002</v>
      </c>
      <c r="S22" s="144">
        <v>0.87072135251388827</v>
      </c>
      <c r="T22" s="26"/>
      <c r="U22" s="26"/>
      <c r="V22" s="26"/>
      <c r="W22" s="84"/>
      <c r="X22" s="84"/>
      <c r="Y22" s="86"/>
      <c r="Z22" s="86"/>
      <c r="AA22" s="84"/>
    </row>
    <row r="23" spans="2:27" x14ac:dyDescent="0.25">
      <c r="B23" s="141">
        <v>2031</v>
      </c>
      <c r="C23" s="142">
        <v>0.44400000000000001</v>
      </c>
      <c r="D23" s="143"/>
      <c r="E23" s="143"/>
      <c r="F23" s="143"/>
      <c r="G23" s="143"/>
      <c r="H23" s="129"/>
      <c r="I23" s="141">
        <v>2031</v>
      </c>
      <c r="J23" s="144">
        <v>1.9357158955402551</v>
      </c>
      <c r="K23" s="144">
        <v>1.7244037442960776</v>
      </c>
      <c r="L23" s="144">
        <v>1.2342299999999999</v>
      </c>
      <c r="M23" s="144">
        <v>1.1015899999999998</v>
      </c>
      <c r="N23" s="144">
        <v>0.72002286988718889</v>
      </c>
      <c r="O23" s="144">
        <v>0.5504205852931271</v>
      </c>
      <c r="P23" s="144">
        <v>0.64678383759743574</v>
      </c>
      <c r="Q23" s="144" t="s">
        <v>127</v>
      </c>
      <c r="R23" s="144">
        <v>0.70327329179999998</v>
      </c>
      <c r="S23" s="144">
        <v>0.91260723942774058</v>
      </c>
      <c r="T23" s="26"/>
      <c r="U23" s="16"/>
      <c r="V23" s="16"/>
      <c r="W23" s="85"/>
      <c r="X23" s="85"/>
      <c r="Y23" s="87"/>
      <c r="Z23" s="87"/>
      <c r="AA23" s="85"/>
    </row>
    <row r="24" spans="2:27" s="16" customFormat="1" x14ac:dyDescent="0.25">
      <c r="B24" s="141">
        <v>2032</v>
      </c>
      <c r="C24" s="142">
        <v>0.49</v>
      </c>
      <c r="D24" s="143"/>
      <c r="E24" s="143"/>
      <c r="F24" s="143"/>
      <c r="G24" s="143"/>
      <c r="H24" s="129"/>
      <c r="I24" s="141">
        <v>2032</v>
      </c>
      <c r="J24" s="144">
        <v>2.0065292428125918</v>
      </c>
      <c r="K24" s="144">
        <v>1.7736066577368792</v>
      </c>
      <c r="L24" s="144">
        <v>1.2705300000000002</v>
      </c>
      <c r="M24" s="144">
        <v>1.12941</v>
      </c>
      <c r="N24" s="144">
        <v>0.73772594166752781</v>
      </c>
      <c r="O24" s="144">
        <v>0.56211317482201761</v>
      </c>
      <c r="P24" s="144">
        <v>0.66298836087372381</v>
      </c>
      <c r="Q24" s="144" t="s">
        <v>127</v>
      </c>
      <c r="R24" s="144">
        <v>0.72072913400000005</v>
      </c>
      <c r="S24" s="144">
        <v>0.94363896227008026</v>
      </c>
      <c r="T24" s="26"/>
      <c r="W24" s="85"/>
      <c r="X24" s="85"/>
      <c r="Y24" s="87"/>
      <c r="Z24" s="87"/>
      <c r="AA24" s="85"/>
    </row>
    <row r="25" spans="2:27" s="16" customFormat="1" x14ac:dyDescent="0.25">
      <c r="B25" s="141">
        <v>2033</v>
      </c>
      <c r="C25" s="142">
        <v>0.45600000000000002</v>
      </c>
      <c r="D25" s="143"/>
      <c r="E25" s="143"/>
      <c r="F25" s="143"/>
      <c r="G25" s="143"/>
      <c r="H25" s="129"/>
      <c r="I25" s="141">
        <v>2033</v>
      </c>
      <c r="J25" s="143"/>
      <c r="K25" s="143"/>
      <c r="L25" s="143"/>
      <c r="M25" s="143"/>
      <c r="N25" s="143"/>
      <c r="O25" s="145"/>
      <c r="P25" s="145"/>
      <c r="Q25" s="143"/>
      <c r="R25" s="143"/>
      <c r="S25" s="143"/>
      <c r="T25" s="26"/>
      <c r="W25" s="85"/>
      <c r="X25" s="85"/>
      <c r="Y25" s="87"/>
      <c r="Z25" s="87"/>
      <c r="AA25" s="85"/>
    </row>
    <row r="26" spans="2:27" x14ac:dyDescent="0.25">
      <c r="B26" s="141">
        <v>2034</v>
      </c>
      <c r="C26" s="142">
        <v>0.47</v>
      </c>
      <c r="D26" s="143"/>
      <c r="E26" s="143"/>
      <c r="F26" s="143"/>
      <c r="G26" s="143"/>
      <c r="I26" s="141">
        <v>2034</v>
      </c>
      <c r="J26" s="143"/>
      <c r="K26" s="143"/>
      <c r="L26" s="143"/>
      <c r="M26" s="143"/>
      <c r="N26" s="143"/>
      <c r="O26" s="145"/>
      <c r="P26" s="145"/>
      <c r="Q26" s="143"/>
      <c r="R26" s="143"/>
      <c r="S26" s="143"/>
      <c r="T26" s="16"/>
      <c r="U26" s="16"/>
      <c r="V26" s="16"/>
      <c r="W26" s="85"/>
      <c r="X26" s="85"/>
      <c r="Y26" s="87"/>
      <c r="Z26" s="87"/>
      <c r="AA26" s="85"/>
    </row>
    <row r="27" spans="2:27" x14ac:dyDescent="0.25">
      <c r="B27" s="141">
        <v>2035</v>
      </c>
      <c r="C27" s="142">
        <v>0.48399999999999999</v>
      </c>
      <c r="D27" s="143"/>
      <c r="E27" s="143"/>
      <c r="F27" s="143"/>
      <c r="G27" s="143"/>
      <c r="I27" s="141">
        <v>2035</v>
      </c>
      <c r="J27" s="143"/>
      <c r="K27" s="143"/>
      <c r="L27" s="143"/>
      <c r="M27" s="143"/>
      <c r="N27" s="143"/>
      <c r="O27" s="145"/>
      <c r="P27" s="145"/>
      <c r="Q27" s="143"/>
      <c r="R27" s="143"/>
      <c r="S27" s="143"/>
      <c r="T27" s="30"/>
      <c r="U27" s="16"/>
      <c r="V27" s="16"/>
      <c r="W27" s="85"/>
      <c r="X27" s="85"/>
      <c r="Y27" s="87"/>
      <c r="Z27" s="87"/>
      <c r="AA27" s="85"/>
    </row>
    <row r="28" spans="2:27" x14ac:dyDescent="0.25">
      <c r="I28" s="15" t="s">
        <v>128</v>
      </c>
      <c r="T28" s="16"/>
      <c r="U28" s="16"/>
      <c r="V28" s="16"/>
      <c r="W28" s="85"/>
      <c r="X28" s="85"/>
      <c r="Y28" s="87"/>
      <c r="Z28" s="87"/>
      <c r="AA28" s="85"/>
    </row>
    <row r="29" spans="2:27" x14ac:dyDescent="0.25">
      <c r="I29" s="15" t="s">
        <v>129</v>
      </c>
      <c r="T29" s="16"/>
      <c r="U29" s="16"/>
      <c r="V29" s="16"/>
      <c r="W29" s="85"/>
      <c r="X29" s="85"/>
      <c r="Y29" s="87"/>
      <c r="Z29" s="87"/>
      <c r="AA29" s="85"/>
    </row>
    <row r="30" spans="2:27" x14ac:dyDescent="0.25">
      <c r="B30" s="134"/>
      <c r="C30" s="267" t="s">
        <v>130</v>
      </c>
      <c r="D30" s="268"/>
      <c r="E30" s="268"/>
      <c r="F30" s="269"/>
      <c r="I30" s="15" t="s">
        <v>131</v>
      </c>
      <c r="T30" s="16"/>
      <c r="U30" s="16"/>
      <c r="V30" s="16"/>
      <c r="W30" s="85"/>
      <c r="X30" s="85"/>
      <c r="Y30" s="87"/>
      <c r="Z30" s="87"/>
      <c r="AA30" s="85"/>
    </row>
    <row r="31" spans="2:27" ht="26.25" x14ac:dyDescent="0.25">
      <c r="B31" s="126" t="s">
        <v>74</v>
      </c>
      <c r="C31" s="126" t="s">
        <v>132</v>
      </c>
      <c r="D31" s="126" t="s">
        <v>133</v>
      </c>
      <c r="E31" s="126" t="s">
        <v>134</v>
      </c>
      <c r="F31" s="126" t="s">
        <v>135</v>
      </c>
      <c r="I31" s="15" t="s">
        <v>136</v>
      </c>
      <c r="T31" s="16"/>
      <c r="U31" s="16"/>
      <c r="V31" s="16"/>
      <c r="W31" s="85"/>
      <c r="X31" s="85"/>
      <c r="Y31" s="87"/>
      <c r="Z31" s="87"/>
      <c r="AA31" s="85"/>
    </row>
    <row r="32" spans="2:27" x14ac:dyDescent="0.25">
      <c r="B32" s="137">
        <v>2019</v>
      </c>
      <c r="C32" s="139"/>
      <c r="D32" s="139"/>
      <c r="E32" s="139"/>
      <c r="F32" s="139"/>
      <c r="I32" s="15" t="s">
        <v>137</v>
      </c>
      <c r="T32" s="16"/>
      <c r="U32" s="16"/>
      <c r="V32" s="16"/>
      <c r="W32" s="85"/>
      <c r="X32" s="85"/>
      <c r="Y32" s="87"/>
      <c r="Z32" s="87"/>
      <c r="AA32" s="85"/>
    </row>
    <row r="33" spans="2:27" x14ac:dyDescent="0.25">
      <c r="B33" s="137">
        <v>2020</v>
      </c>
      <c r="C33" s="139"/>
      <c r="D33" s="139"/>
      <c r="E33" s="139"/>
      <c r="F33" s="139"/>
      <c r="I33" s="15" t="s">
        <v>138</v>
      </c>
      <c r="T33" s="16"/>
      <c r="U33" s="16"/>
      <c r="V33" s="16"/>
      <c r="W33" s="85"/>
      <c r="X33" s="85"/>
      <c r="Y33" s="87"/>
      <c r="Z33" s="87"/>
      <c r="AA33" s="85"/>
    </row>
    <row r="34" spans="2:27" x14ac:dyDescent="0.25">
      <c r="B34" s="146">
        <v>2021</v>
      </c>
      <c r="C34" s="143"/>
      <c r="D34" s="143"/>
      <c r="E34" s="143"/>
      <c r="F34" s="143"/>
      <c r="I34" s="15" t="s">
        <v>139</v>
      </c>
      <c r="T34" s="16"/>
      <c r="U34" s="16"/>
      <c r="V34" s="16"/>
      <c r="W34" s="85"/>
      <c r="X34" s="85"/>
      <c r="Y34" s="87"/>
      <c r="Z34" s="87"/>
      <c r="AA34" s="85"/>
    </row>
    <row r="35" spans="2:27" x14ac:dyDescent="0.25">
      <c r="B35" s="146">
        <v>2022</v>
      </c>
      <c r="C35" s="143"/>
      <c r="D35" s="143"/>
      <c r="E35" s="143"/>
      <c r="F35" s="143"/>
      <c r="I35" s="15" t="s">
        <v>140</v>
      </c>
      <c r="T35" s="16"/>
      <c r="U35" s="16"/>
      <c r="V35" s="16"/>
      <c r="W35" s="85"/>
      <c r="X35" s="85"/>
      <c r="Y35" s="87"/>
      <c r="Z35" s="87"/>
      <c r="AA35" s="85"/>
    </row>
    <row r="36" spans="2:27" x14ac:dyDescent="0.25">
      <c r="B36" s="146">
        <v>2023</v>
      </c>
      <c r="C36" s="143"/>
      <c r="D36" s="143"/>
      <c r="E36" s="143"/>
      <c r="F36" s="143"/>
      <c r="I36" s="15" t="s">
        <v>141</v>
      </c>
      <c r="K36" s="58"/>
      <c r="T36" s="16"/>
      <c r="U36" s="16"/>
      <c r="V36" s="16"/>
      <c r="W36" s="85"/>
      <c r="X36" s="85"/>
      <c r="Y36" s="87"/>
      <c r="Z36" s="87"/>
      <c r="AA36" s="85"/>
    </row>
    <row r="37" spans="2:27" x14ac:dyDescent="0.25">
      <c r="B37" s="146">
        <v>2024</v>
      </c>
      <c r="C37" s="143"/>
      <c r="D37" s="143"/>
      <c r="E37" s="143"/>
      <c r="F37" s="143"/>
      <c r="I37" s="15" t="s">
        <v>142</v>
      </c>
      <c r="T37" s="16"/>
      <c r="U37" s="16"/>
      <c r="V37" s="16"/>
      <c r="W37" s="85"/>
      <c r="X37" s="85"/>
      <c r="Y37" s="87"/>
      <c r="Z37" s="87"/>
      <c r="AA37" s="85"/>
    </row>
    <row r="38" spans="2:27" x14ac:dyDescent="0.25">
      <c r="B38" s="146">
        <v>2025</v>
      </c>
      <c r="C38" s="143"/>
      <c r="D38" s="143"/>
      <c r="E38" s="143"/>
      <c r="F38" s="143"/>
      <c r="I38" s="15" t="s">
        <v>143</v>
      </c>
      <c r="K38" s="175"/>
      <c r="L38" s="175"/>
      <c r="M38" s="176"/>
      <c r="N38" s="177"/>
      <c r="O38" s="175"/>
      <c r="P38" s="175"/>
      <c r="T38" s="16"/>
      <c r="U38" s="16"/>
      <c r="V38" s="16"/>
      <c r="W38" s="85"/>
      <c r="X38" s="85"/>
      <c r="Y38" s="87"/>
      <c r="Z38" s="87"/>
      <c r="AA38" s="85"/>
    </row>
    <row r="39" spans="2:27" x14ac:dyDescent="0.25">
      <c r="B39" s="146">
        <v>2026</v>
      </c>
      <c r="C39" s="143"/>
      <c r="D39" s="143"/>
      <c r="E39" s="143"/>
      <c r="F39" s="143"/>
      <c r="K39" s="175"/>
      <c r="L39" s="175"/>
      <c r="M39" s="176"/>
      <c r="N39" s="177"/>
      <c r="O39" s="175"/>
      <c r="P39" s="175"/>
      <c r="T39" s="16"/>
      <c r="U39" s="16"/>
      <c r="V39" s="16"/>
      <c r="W39" s="85"/>
      <c r="X39" s="85"/>
      <c r="Y39" s="87"/>
      <c r="Z39" s="87"/>
      <c r="AA39" s="85"/>
    </row>
    <row r="40" spans="2:27" x14ac:dyDescent="0.25">
      <c r="B40" s="146">
        <v>2027</v>
      </c>
      <c r="C40" s="143"/>
      <c r="D40" s="143"/>
      <c r="E40" s="143"/>
      <c r="F40" s="143"/>
      <c r="K40" s="175"/>
      <c r="L40" s="175"/>
      <c r="M40" s="176"/>
      <c r="N40" s="177"/>
      <c r="O40" s="175"/>
      <c r="P40" s="175"/>
      <c r="T40" s="16"/>
      <c r="U40" s="16"/>
      <c r="V40" s="16"/>
      <c r="W40" s="85"/>
      <c r="X40" s="85"/>
      <c r="Y40" s="87"/>
      <c r="Z40" s="87"/>
      <c r="AA40" s="85"/>
    </row>
    <row r="41" spans="2:27" x14ac:dyDescent="0.25">
      <c r="B41" s="146">
        <v>2028</v>
      </c>
      <c r="C41" s="143"/>
      <c r="D41" s="143"/>
      <c r="E41" s="143"/>
      <c r="F41" s="143"/>
      <c r="K41" s="175"/>
      <c r="L41" s="175"/>
      <c r="M41" s="176"/>
      <c r="N41" s="177"/>
      <c r="O41" s="175"/>
      <c r="P41" s="175"/>
      <c r="T41" s="16"/>
      <c r="U41" s="16"/>
      <c r="V41" s="16"/>
      <c r="W41" s="85"/>
      <c r="X41" s="85"/>
      <c r="Y41" s="87"/>
      <c r="Z41" s="87"/>
      <c r="AA41" s="85"/>
    </row>
    <row r="42" spans="2:27" x14ac:dyDescent="0.25">
      <c r="B42" s="146">
        <v>2029</v>
      </c>
      <c r="C42" s="143"/>
      <c r="D42" s="143"/>
      <c r="E42" s="143"/>
      <c r="F42" s="143"/>
      <c r="K42" s="175"/>
      <c r="L42" s="175"/>
      <c r="M42" s="176"/>
      <c r="N42" s="177"/>
      <c r="O42" s="175"/>
      <c r="P42" s="175"/>
      <c r="T42" s="16"/>
      <c r="U42" s="16"/>
      <c r="V42" s="16"/>
      <c r="W42" s="85"/>
      <c r="X42" s="85"/>
      <c r="Y42" s="87"/>
      <c r="Z42" s="87"/>
      <c r="AA42" s="85"/>
    </row>
    <row r="43" spans="2:27" x14ac:dyDescent="0.25">
      <c r="B43" s="146">
        <v>2030</v>
      </c>
      <c r="C43" s="143"/>
      <c r="D43" s="143"/>
      <c r="E43" s="143"/>
      <c r="F43" s="143"/>
      <c r="K43" s="175"/>
      <c r="L43" s="175"/>
      <c r="M43" s="176"/>
      <c r="N43" s="177"/>
      <c r="O43" s="175"/>
      <c r="P43" s="175"/>
      <c r="T43" s="16"/>
      <c r="U43" s="16"/>
      <c r="V43" s="16"/>
      <c r="W43" s="85"/>
      <c r="X43" s="85"/>
      <c r="Y43" s="87"/>
      <c r="Z43" s="87"/>
      <c r="AA43" s="85"/>
    </row>
    <row r="44" spans="2:27" x14ac:dyDescent="0.25">
      <c r="B44" s="146">
        <v>2031</v>
      </c>
      <c r="C44" s="143"/>
      <c r="D44" s="143"/>
      <c r="E44" s="143"/>
      <c r="F44" s="143"/>
      <c r="K44" s="175"/>
      <c r="L44" s="175"/>
      <c r="M44" s="176"/>
      <c r="N44" s="177"/>
      <c r="O44" s="175"/>
      <c r="P44" s="175"/>
      <c r="T44" s="16"/>
      <c r="U44" s="16"/>
      <c r="V44" s="16"/>
      <c r="W44" s="85"/>
      <c r="X44" s="85"/>
      <c r="Y44" s="87"/>
      <c r="Z44" s="87"/>
      <c r="AA44" s="85"/>
    </row>
    <row r="45" spans="2:27" x14ac:dyDescent="0.25">
      <c r="B45" s="146">
        <v>2032</v>
      </c>
      <c r="C45" s="143"/>
      <c r="D45" s="143"/>
      <c r="E45" s="143"/>
      <c r="F45" s="143"/>
      <c r="K45" s="175"/>
      <c r="L45" s="175"/>
      <c r="M45" s="176"/>
      <c r="N45" s="177"/>
      <c r="O45" s="175"/>
      <c r="P45" s="175"/>
      <c r="T45" s="16"/>
      <c r="U45" s="16"/>
      <c r="V45" s="16"/>
      <c r="W45" s="85"/>
      <c r="X45" s="85"/>
      <c r="Y45" s="87"/>
      <c r="Z45" s="87"/>
      <c r="AA45" s="85"/>
    </row>
    <row r="46" spans="2:27" x14ac:dyDescent="0.25">
      <c r="B46" s="146">
        <v>2033</v>
      </c>
      <c r="C46" s="143"/>
      <c r="D46" s="143"/>
      <c r="E46" s="143"/>
      <c r="F46" s="143"/>
      <c r="K46" s="175"/>
      <c r="L46" s="175"/>
      <c r="M46" s="176"/>
      <c r="N46" s="177"/>
      <c r="O46" s="175"/>
      <c r="P46" s="175"/>
      <c r="T46" s="16"/>
      <c r="U46" s="16"/>
      <c r="V46" s="16"/>
      <c r="W46" s="85"/>
      <c r="X46" s="85"/>
      <c r="Y46" s="87"/>
      <c r="Z46" s="87"/>
      <c r="AA46" s="85"/>
    </row>
    <row r="47" spans="2:27" x14ac:dyDescent="0.25">
      <c r="B47" s="146">
        <v>2034</v>
      </c>
      <c r="C47" s="143"/>
      <c r="D47" s="143"/>
      <c r="E47" s="143"/>
      <c r="F47" s="143"/>
      <c r="K47" s="175"/>
      <c r="L47" s="175"/>
      <c r="M47" s="176"/>
      <c r="N47" s="177"/>
      <c r="O47" s="175"/>
      <c r="P47" s="175"/>
      <c r="T47" s="16"/>
      <c r="U47" s="16"/>
      <c r="V47" s="16"/>
      <c r="W47" s="85"/>
      <c r="X47" s="85"/>
      <c r="Y47" s="87"/>
      <c r="Z47" s="87"/>
      <c r="AA47" s="85"/>
    </row>
    <row r="48" spans="2:27" x14ac:dyDescent="0.25">
      <c r="B48" s="146">
        <v>2035</v>
      </c>
      <c r="C48" s="143"/>
      <c r="D48" s="143"/>
      <c r="E48" s="143"/>
      <c r="F48" s="143"/>
      <c r="K48" s="175"/>
      <c r="L48" s="175"/>
      <c r="M48" s="176"/>
      <c r="N48" s="177"/>
      <c r="O48" s="175"/>
      <c r="P48" s="175"/>
      <c r="T48" s="16"/>
      <c r="U48" s="16"/>
      <c r="V48" s="16"/>
      <c r="W48" s="85"/>
      <c r="X48" s="85"/>
      <c r="Y48" s="87"/>
      <c r="Z48" s="87"/>
      <c r="AA48" s="85"/>
    </row>
    <row r="49" spans="11:27" x14ac:dyDescent="0.25">
      <c r="K49" s="175"/>
      <c r="L49" s="175"/>
      <c r="M49" s="176"/>
      <c r="N49" s="177"/>
      <c r="O49" s="175"/>
      <c r="P49" s="175"/>
      <c r="T49" s="16"/>
      <c r="U49" s="16"/>
      <c r="V49" s="16"/>
      <c r="W49" s="85"/>
      <c r="X49" s="85"/>
      <c r="Y49" s="87"/>
      <c r="Z49" s="87"/>
      <c r="AA49" s="85"/>
    </row>
    <row r="50" spans="11:27" x14ac:dyDescent="0.25">
      <c r="K50" s="175"/>
      <c r="L50" s="175"/>
      <c r="M50" s="176"/>
      <c r="N50" s="177"/>
      <c r="O50" s="175"/>
      <c r="P50" s="175"/>
      <c r="T50" s="16"/>
      <c r="U50" s="16"/>
      <c r="V50" s="16"/>
      <c r="W50" s="85"/>
      <c r="X50" s="85"/>
      <c r="Y50" s="87"/>
      <c r="Z50" s="87"/>
      <c r="AA50" s="85"/>
    </row>
    <row r="51" spans="11:27" x14ac:dyDescent="0.25">
      <c r="T51" s="16"/>
      <c r="U51" s="16"/>
      <c r="V51" s="16"/>
      <c r="W51" s="85"/>
      <c r="X51" s="85"/>
      <c r="Y51" s="87"/>
      <c r="Z51" s="87"/>
      <c r="AA51" s="85"/>
    </row>
    <row r="52" spans="11:27" x14ac:dyDescent="0.25">
      <c r="T52" s="16"/>
      <c r="U52" s="16"/>
      <c r="V52" s="16"/>
      <c r="W52" s="85"/>
      <c r="X52" s="85"/>
      <c r="Y52" s="87"/>
      <c r="Z52" s="87"/>
      <c r="AA52" s="85"/>
    </row>
    <row r="53" spans="11:27" x14ac:dyDescent="0.25">
      <c r="T53" s="16"/>
      <c r="U53" s="16"/>
      <c r="V53" s="16"/>
      <c r="W53" s="85"/>
      <c r="X53" s="85"/>
      <c r="Y53" s="87"/>
      <c r="Z53" s="87"/>
      <c r="AA53" s="85"/>
    </row>
    <row r="54" spans="11:27" x14ac:dyDescent="0.25">
      <c r="T54" s="16"/>
      <c r="U54" s="16"/>
      <c r="V54" s="16"/>
      <c r="W54" s="85"/>
      <c r="X54" s="85"/>
      <c r="Y54" s="87"/>
      <c r="Z54" s="87"/>
      <c r="AA54" s="85"/>
    </row>
    <row r="55" spans="11:27" x14ac:dyDescent="0.25">
      <c r="T55" s="16"/>
      <c r="U55" s="16"/>
      <c r="V55" s="16"/>
      <c r="W55" s="85"/>
      <c r="X55" s="85"/>
      <c r="Y55" s="87"/>
      <c r="Z55" s="87"/>
      <c r="AA55" s="85"/>
    </row>
    <row r="56" spans="11:27" x14ac:dyDescent="0.25">
      <c r="T56" s="16"/>
      <c r="U56" s="16"/>
      <c r="V56" s="16"/>
      <c r="W56" s="85"/>
      <c r="X56" s="85"/>
      <c r="Y56" s="87"/>
      <c r="Z56" s="87"/>
      <c r="AA56" s="85"/>
    </row>
    <row r="57" spans="11:27" x14ac:dyDescent="0.25">
      <c r="T57" s="16"/>
      <c r="U57" s="16"/>
      <c r="V57" s="16"/>
      <c r="W57" s="85"/>
      <c r="X57" s="85"/>
      <c r="Y57" s="87"/>
      <c r="Z57" s="87"/>
      <c r="AA57" s="85"/>
    </row>
    <row r="58" spans="11:27" x14ac:dyDescent="0.25">
      <c r="T58" s="16"/>
      <c r="U58" s="16"/>
      <c r="V58" s="16"/>
      <c r="W58" s="85"/>
      <c r="X58" s="85"/>
      <c r="Y58" s="87"/>
      <c r="Z58" s="87"/>
      <c r="AA58" s="85"/>
    </row>
    <row r="59" spans="11:27" x14ac:dyDescent="0.25">
      <c r="T59" s="16"/>
      <c r="U59" s="16"/>
      <c r="V59" s="16"/>
      <c r="W59" s="85"/>
      <c r="X59" s="85"/>
      <c r="Y59" s="87"/>
      <c r="Z59" s="87"/>
      <c r="AA59" s="85"/>
    </row>
    <row r="60" spans="11:27" x14ac:dyDescent="0.25">
      <c r="T60" s="16"/>
      <c r="U60" s="16"/>
      <c r="V60" s="16"/>
      <c r="W60" s="85"/>
      <c r="X60" s="85"/>
      <c r="Y60" s="87"/>
      <c r="Z60" s="87"/>
      <c r="AA60" s="85"/>
    </row>
    <row r="61" spans="11:27" x14ac:dyDescent="0.25">
      <c r="T61" s="16"/>
      <c r="U61" s="16"/>
      <c r="V61" s="16"/>
      <c r="W61" s="85"/>
      <c r="X61" s="85"/>
      <c r="Y61" s="87"/>
      <c r="Z61" s="87"/>
      <c r="AA61" s="85"/>
    </row>
    <row r="62" spans="11:27" x14ac:dyDescent="0.25">
      <c r="T62" s="16"/>
      <c r="U62" s="16"/>
      <c r="V62" s="16"/>
      <c r="W62" s="85"/>
      <c r="X62" s="85"/>
      <c r="Y62" s="87"/>
      <c r="Z62" s="87"/>
      <c r="AA62" s="85"/>
    </row>
    <row r="63" spans="11:27" x14ac:dyDescent="0.25">
      <c r="T63" s="16"/>
      <c r="U63" s="16"/>
      <c r="V63" s="16"/>
      <c r="W63" s="85"/>
      <c r="X63" s="85"/>
      <c r="Y63" s="87"/>
      <c r="Z63" s="87"/>
      <c r="AA63" s="85"/>
    </row>
    <row r="64" spans="11:27" x14ac:dyDescent="0.25">
      <c r="T64" s="16"/>
      <c r="U64" s="16"/>
      <c r="V64" s="16"/>
      <c r="W64" s="85"/>
      <c r="X64" s="85"/>
      <c r="Y64" s="87"/>
      <c r="Z64" s="87"/>
      <c r="AA64" s="85"/>
    </row>
    <row r="65" spans="20:27" x14ac:dyDescent="0.25">
      <c r="T65" s="16"/>
      <c r="U65" s="16"/>
      <c r="V65" s="16"/>
      <c r="W65" s="85"/>
      <c r="X65" s="85"/>
      <c r="Y65" s="87"/>
      <c r="Z65" s="87"/>
      <c r="AA65" s="85"/>
    </row>
    <row r="66" spans="20:27" x14ac:dyDescent="0.25">
      <c r="T66" s="16"/>
      <c r="U66" s="16"/>
      <c r="V66" s="16"/>
      <c r="W66" s="85"/>
      <c r="X66" s="85"/>
      <c r="Y66" s="87"/>
      <c r="Z66" s="87"/>
      <c r="AA66" s="85"/>
    </row>
    <row r="67" spans="20:27" x14ac:dyDescent="0.25">
      <c r="T67" s="16"/>
      <c r="U67" s="16"/>
      <c r="V67" s="16"/>
      <c r="W67" s="85"/>
      <c r="X67" s="85"/>
      <c r="Y67" s="87"/>
      <c r="Z67" s="87"/>
      <c r="AA67" s="85"/>
    </row>
    <row r="68" spans="20:27" x14ac:dyDescent="0.25">
      <c r="T68" s="16"/>
      <c r="U68" s="16"/>
      <c r="V68" s="16"/>
      <c r="W68" s="85"/>
      <c r="X68" s="85"/>
      <c r="Y68" s="87"/>
      <c r="Z68" s="87"/>
      <c r="AA68" s="85"/>
    </row>
    <row r="69" spans="20:27" x14ac:dyDescent="0.25">
      <c r="T69" s="16"/>
      <c r="U69" s="16"/>
      <c r="V69" s="16"/>
      <c r="W69" s="85"/>
      <c r="X69" s="85"/>
      <c r="Y69" s="87"/>
      <c r="Z69" s="87"/>
      <c r="AA69" s="85"/>
    </row>
    <row r="70" spans="20:27" x14ac:dyDescent="0.25">
      <c r="T70" s="16"/>
      <c r="U70" s="16"/>
      <c r="V70" s="16"/>
      <c r="W70" s="85"/>
      <c r="X70" s="85"/>
      <c r="Y70" s="87"/>
      <c r="Z70" s="87"/>
      <c r="AA70" s="85"/>
    </row>
    <row r="71" spans="20:27" x14ac:dyDescent="0.25">
      <c r="T71" s="16"/>
      <c r="U71" s="16"/>
      <c r="V71" s="16"/>
      <c r="W71" s="85"/>
      <c r="X71" s="85"/>
      <c r="Y71" s="87"/>
      <c r="Z71" s="87"/>
      <c r="AA71" s="85"/>
    </row>
    <row r="72" spans="20:27" x14ac:dyDescent="0.25">
      <c r="T72" s="16"/>
      <c r="U72" s="16"/>
      <c r="V72" s="16"/>
      <c r="W72" s="85"/>
      <c r="X72" s="85"/>
      <c r="Y72" s="87"/>
      <c r="Z72" s="87"/>
      <c r="AA72" s="85"/>
    </row>
    <row r="73" spans="20:27" x14ac:dyDescent="0.25">
      <c r="T73" s="16"/>
      <c r="U73" s="16"/>
      <c r="V73" s="16"/>
      <c r="W73" s="85"/>
      <c r="X73" s="85"/>
      <c r="Y73" s="87"/>
      <c r="Z73" s="87"/>
      <c r="AA73" s="85"/>
    </row>
    <row r="74" spans="20:27" x14ac:dyDescent="0.25">
      <c r="T74" s="16"/>
      <c r="U74" s="16"/>
      <c r="V74" s="16"/>
      <c r="W74" s="85"/>
      <c r="X74" s="85"/>
      <c r="Y74" s="87"/>
      <c r="Z74" s="87"/>
      <c r="AA74" s="85"/>
    </row>
    <row r="75" spans="20:27" x14ac:dyDescent="0.25">
      <c r="T75" s="16"/>
      <c r="U75" s="16"/>
      <c r="V75" s="16"/>
      <c r="W75" s="85"/>
      <c r="X75" s="85"/>
      <c r="Y75" s="87"/>
      <c r="Z75" s="87"/>
      <c r="AA75" s="85"/>
    </row>
    <row r="76" spans="20:27" x14ac:dyDescent="0.25">
      <c r="T76" s="16"/>
      <c r="U76" s="16"/>
      <c r="V76" s="16"/>
      <c r="W76" s="85"/>
      <c r="X76" s="85"/>
      <c r="Y76" s="87"/>
      <c r="Z76" s="87"/>
      <c r="AA76" s="85"/>
    </row>
    <row r="77" spans="20:27" x14ac:dyDescent="0.25">
      <c r="T77" s="16"/>
      <c r="U77" s="16"/>
      <c r="V77" s="16"/>
      <c r="W77" s="85"/>
      <c r="X77" s="85"/>
      <c r="Y77" s="87"/>
      <c r="Z77" s="87"/>
      <c r="AA77" s="85"/>
    </row>
    <row r="78" spans="20:27" x14ac:dyDescent="0.25">
      <c r="T78" s="16"/>
      <c r="U78" s="16"/>
      <c r="V78" s="16"/>
      <c r="W78" s="85"/>
      <c r="X78" s="85"/>
      <c r="Y78" s="87"/>
      <c r="Z78" s="87"/>
      <c r="AA78" s="85"/>
    </row>
    <row r="79" spans="20:27" x14ac:dyDescent="0.25">
      <c r="T79" s="16"/>
      <c r="U79" s="16"/>
      <c r="V79" s="16"/>
      <c r="W79" s="85"/>
      <c r="X79" s="85"/>
      <c r="Y79" s="87"/>
      <c r="Z79" s="87"/>
      <c r="AA79" s="85"/>
    </row>
    <row r="80" spans="20:27" x14ac:dyDescent="0.25">
      <c r="T80" s="16"/>
      <c r="U80" s="16"/>
      <c r="V80" s="16"/>
      <c r="W80" s="85"/>
      <c r="X80" s="85"/>
      <c r="Y80" s="87"/>
      <c r="Z80" s="87"/>
      <c r="AA80" s="85"/>
    </row>
    <row r="81" spans="20:27" x14ac:dyDescent="0.25">
      <c r="T81" s="16"/>
      <c r="U81" s="16"/>
      <c r="V81" s="16"/>
      <c r="W81" s="85"/>
      <c r="X81" s="85"/>
      <c r="Y81" s="87"/>
      <c r="Z81" s="87"/>
      <c r="AA81" s="85"/>
    </row>
    <row r="82" spans="20:27" x14ac:dyDescent="0.25">
      <c r="T82" s="16"/>
      <c r="U82" s="16"/>
      <c r="V82" s="16"/>
      <c r="W82" s="85"/>
      <c r="X82" s="85"/>
      <c r="Y82" s="87"/>
      <c r="Z82" s="87"/>
      <c r="AA82" s="85"/>
    </row>
    <row r="83" spans="20:27" x14ac:dyDescent="0.25">
      <c r="T83" s="16"/>
      <c r="U83" s="16"/>
      <c r="V83" s="16"/>
      <c r="W83" s="85"/>
      <c r="X83" s="85"/>
      <c r="Y83" s="87"/>
      <c r="Z83" s="87"/>
      <c r="AA83" s="85"/>
    </row>
    <row r="84" spans="20:27" x14ac:dyDescent="0.25">
      <c r="T84" s="16"/>
      <c r="U84" s="16"/>
      <c r="V84" s="16"/>
      <c r="W84" s="85"/>
      <c r="X84" s="85"/>
      <c r="Y84" s="87"/>
      <c r="Z84" s="87"/>
      <c r="AA84" s="85"/>
    </row>
    <row r="85" spans="20:27" x14ac:dyDescent="0.25">
      <c r="T85" s="16"/>
      <c r="U85" s="16"/>
      <c r="V85" s="16"/>
      <c r="W85" s="85"/>
      <c r="X85" s="85"/>
      <c r="Y85" s="87"/>
      <c r="Z85" s="87"/>
      <c r="AA85" s="85"/>
    </row>
    <row r="86" spans="20:27" x14ac:dyDescent="0.25">
      <c r="T86" s="16"/>
      <c r="U86" s="16"/>
      <c r="V86" s="16"/>
      <c r="W86" s="85"/>
      <c r="X86" s="85"/>
      <c r="Y86" s="87"/>
      <c r="Z86" s="87"/>
      <c r="AA86" s="85"/>
    </row>
    <row r="87" spans="20:27" x14ac:dyDescent="0.25">
      <c r="T87" s="16"/>
      <c r="U87" s="16"/>
      <c r="V87" s="16"/>
      <c r="W87" s="85"/>
      <c r="X87" s="85"/>
      <c r="Y87" s="87"/>
      <c r="Z87" s="87"/>
      <c r="AA87" s="85"/>
    </row>
    <row r="88" spans="20:27" x14ac:dyDescent="0.25">
      <c r="T88" s="16"/>
      <c r="U88" s="16"/>
      <c r="V88" s="16"/>
      <c r="W88" s="85"/>
      <c r="X88" s="85"/>
      <c r="Y88" s="87"/>
      <c r="Z88" s="87"/>
      <c r="AA88" s="85"/>
    </row>
    <row r="89" spans="20:27" x14ac:dyDescent="0.25">
      <c r="T89" s="16"/>
      <c r="U89" s="16"/>
      <c r="V89" s="16"/>
      <c r="W89" s="85"/>
      <c r="X89" s="85"/>
      <c r="Y89" s="87"/>
      <c r="Z89" s="87"/>
      <c r="AA89" s="85"/>
    </row>
    <row r="90" spans="20:27" x14ac:dyDescent="0.25">
      <c r="T90" s="16"/>
      <c r="U90" s="16"/>
      <c r="V90" s="16"/>
      <c r="W90" s="85"/>
      <c r="X90" s="85"/>
      <c r="Y90" s="87"/>
      <c r="Z90" s="87"/>
      <c r="AA90" s="85"/>
    </row>
    <row r="91" spans="20:27" x14ac:dyDescent="0.25">
      <c r="T91" s="16"/>
      <c r="U91" s="16"/>
      <c r="V91" s="16"/>
      <c r="W91" s="85"/>
      <c r="X91" s="85"/>
      <c r="Y91" s="87"/>
      <c r="Z91" s="87"/>
      <c r="AA91" s="85"/>
    </row>
    <row r="92" spans="20:27" x14ac:dyDescent="0.25">
      <c r="T92" s="16"/>
      <c r="U92" s="16"/>
      <c r="V92" s="16"/>
      <c r="W92" s="85"/>
      <c r="X92" s="85"/>
      <c r="Y92" s="87"/>
      <c r="Z92" s="87"/>
      <c r="AA92" s="85"/>
    </row>
    <row r="93" spans="20:27" x14ac:dyDescent="0.25">
      <c r="T93" s="16"/>
      <c r="U93" s="16"/>
      <c r="V93" s="16"/>
      <c r="W93" s="85"/>
      <c r="X93" s="85"/>
      <c r="Y93" s="87"/>
      <c r="Z93" s="87"/>
      <c r="AA93" s="85"/>
    </row>
    <row r="94" spans="20:27" x14ac:dyDescent="0.25">
      <c r="T94" s="16"/>
      <c r="U94" s="16"/>
      <c r="V94" s="16"/>
      <c r="W94" s="85"/>
      <c r="X94" s="85"/>
      <c r="Y94" s="87"/>
      <c r="Z94" s="87"/>
      <c r="AA94" s="85"/>
    </row>
    <row r="95" spans="20:27" x14ac:dyDescent="0.25">
      <c r="T95" s="16"/>
      <c r="U95" s="16"/>
      <c r="V95" s="16"/>
      <c r="W95" s="85"/>
      <c r="X95" s="85"/>
      <c r="Y95" s="87"/>
      <c r="Z95" s="87"/>
      <c r="AA95" s="85"/>
    </row>
    <row r="96" spans="20:27" x14ac:dyDescent="0.25">
      <c r="T96" s="16"/>
      <c r="U96" s="16"/>
      <c r="V96" s="16"/>
      <c r="W96" s="85"/>
      <c r="X96" s="85"/>
      <c r="Y96" s="87"/>
      <c r="Z96" s="87"/>
      <c r="AA96" s="85"/>
    </row>
    <row r="97" spans="20:27" x14ac:dyDescent="0.25">
      <c r="T97" s="16"/>
      <c r="U97" s="16"/>
      <c r="V97" s="16"/>
      <c r="W97" s="85"/>
      <c r="X97" s="85"/>
      <c r="Y97" s="87"/>
      <c r="Z97" s="87"/>
      <c r="AA97" s="85"/>
    </row>
    <row r="98" spans="20:27" x14ac:dyDescent="0.25">
      <c r="T98" s="16"/>
      <c r="U98" s="16"/>
      <c r="V98" s="16"/>
      <c r="W98" s="85"/>
      <c r="X98" s="85"/>
      <c r="Y98" s="87"/>
      <c r="Z98" s="87"/>
      <c r="AA98" s="85"/>
    </row>
    <row r="99" spans="20:27" x14ac:dyDescent="0.25">
      <c r="T99" s="16"/>
      <c r="U99" s="16"/>
      <c r="V99" s="16"/>
      <c r="W99" s="85"/>
      <c r="X99" s="85"/>
      <c r="Y99" s="87"/>
      <c r="Z99" s="87"/>
      <c r="AA99" s="85"/>
    </row>
    <row r="100" spans="20:27" x14ac:dyDescent="0.25">
      <c r="T100" s="16"/>
      <c r="U100" s="16"/>
      <c r="V100" s="16"/>
      <c r="W100" s="85"/>
      <c r="X100" s="85"/>
      <c r="Y100" s="87"/>
      <c r="Z100" s="87"/>
      <c r="AA100" s="85"/>
    </row>
    <row r="101" spans="20:27" x14ac:dyDescent="0.25">
      <c r="T101" s="16"/>
      <c r="U101" s="16"/>
      <c r="V101" s="16"/>
      <c r="W101" s="85"/>
      <c r="X101" s="85"/>
      <c r="Y101" s="87"/>
      <c r="Z101" s="87"/>
      <c r="AA101" s="85"/>
    </row>
    <row r="102" spans="20:27" x14ac:dyDescent="0.25">
      <c r="T102" s="16"/>
      <c r="U102" s="16"/>
      <c r="V102" s="16"/>
      <c r="W102" s="85"/>
      <c r="X102" s="85"/>
      <c r="Y102" s="87"/>
      <c r="Z102" s="87"/>
      <c r="AA102" s="85"/>
    </row>
    <row r="103" spans="20:27" x14ac:dyDescent="0.25">
      <c r="T103" s="16"/>
      <c r="U103" s="16"/>
      <c r="V103" s="16"/>
      <c r="W103" s="85"/>
      <c r="X103" s="85"/>
      <c r="Y103" s="87"/>
      <c r="Z103" s="87"/>
      <c r="AA103" s="85"/>
    </row>
    <row r="104" spans="20:27" x14ac:dyDescent="0.25">
      <c r="T104" s="16"/>
      <c r="U104" s="16"/>
      <c r="V104" s="16"/>
      <c r="W104" s="85"/>
      <c r="X104" s="85"/>
      <c r="Y104" s="87"/>
      <c r="Z104" s="87"/>
      <c r="AA104" s="85"/>
    </row>
    <row r="105" spans="20:27" x14ac:dyDescent="0.25">
      <c r="T105" s="16"/>
      <c r="U105" s="16"/>
      <c r="V105" s="16"/>
      <c r="W105" s="85"/>
      <c r="X105" s="85"/>
      <c r="Y105" s="87"/>
      <c r="Z105" s="87"/>
      <c r="AA105" s="85"/>
    </row>
    <row r="106" spans="20:27" x14ac:dyDescent="0.25">
      <c r="T106" s="16"/>
      <c r="U106" s="16"/>
      <c r="V106" s="16"/>
      <c r="W106" s="85"/>
      <c r="X106" s="85"/>
      <c r="Y106" s="87"/>
      <c r="Z106" s="87"/>
      <c r="AA106" s="85"/>
    </row>
    <row r="107" spans="20:27" x14ac:dyDescent="0.25">
      <c r="T107" s="16"/>
      <c r="U107" s="16"/>
      <c r="V107" s="16"/>
      <c r="W107" s="85"/>
      <c r="X107" s="85"/>
      <c r="Y107" s="87"/>
      <c r="Z107" s="87"/>
      <c r="AA107" s="85"/>
    </row>
    <row r="108" spans="20:27" x14ac:dyDescent="0.25">
      <c r="T108" s="16"/>
      <c r="U108" s="16"/>
      <c r="V108" s="16"/>
      <c r="W108" s="85"/>
      <c r="X108" s="85"/>
      <c r="Y108" s="87"/>
      <c r="Z108" s="87"/>
      <c r="AA108" s="85"/>
    </row>
    <row r="109" spans="20:27" x14ac:dyDescent="0.25">
      <c r="T109" s="16"/>
      <c r="U109" s="16"/>
      <c r="V109" s="16"/>
      <c r="W109" s="85"/>
      <c r="X109" s="85"/>
      <c r="Y109" s="87"/>
      <c r="Z109" s="87"/>
      <c r="AA109" s="85"/>
    </row>
    <row r="110" spans="20:27" x14ac:dyDescent="0.25">
      <c r="T110" s="16"/>
      <c r="U110" s="16"/>
      <c r="V110" s="16"/>
      <c r="W110" s="85"/>
      <c r="X110" s="85"/>
      <c r="Y110" s="87"/>
      <c r="Z110" s="87"/>
      <c r="AA110" s="85"/>
    </row>
    <row r="111" spans="20:27" x14ac:dyDescent="0.25">
      <c r="T111" s="16"/>
      <c r="U111" s="16"/>
      <c r="V111" s="16"/>
      <c r="W111" s="85"/>
      <c r="X111" s="85"/>
      <c r="Y111" s="87"/>
      <c r="Z111" s="87"/>
      <c r="AA111" s="85"/>
    </row>
    <row r="112" spans="20:27" x14ac:dyDescent="0.25">
      <c r="T112" s="16"/>
      <c r="U112" s="16"/>
      <c r="V112" s="16"/>
      <c r="W112" s="85"/>
      <c r="X112" s="85"/>
      <c r="Y112" s="87"/>
      <c r="Z112" s="87"/>
      <c r="AA112" s="85"/>
    </row>
    <row r="113" spans="20:27" x14ac:dyDescent="0.25">
      <c r="T113" s="16"/>
      <c r="U113" s="16"/>
      <c r="V113" s="16"/>
      <c r="W113" s="85"/>
      <c r="X113" s="85"/>
      <c r="Y113" s="87"/>
      <c r="Z113" s="87"/>
      <c r="AA113" s="85"/>
    </row>
    <row r="114" spans="20:27" x14ac:dyDescent="0.25">
      <c r="T114" s="16"/>
      <c r="U114" s="16"/>
      <c r="V114" s="16"/>
      <c r="W114" s="85"/>
      <c r="X114" s="85"/>
      <c r="Y114" s="87"/>
      <c r="Z114" s="87"/>
      <c r="AA114" s="85"/>
    </row>
    <row r="115" spans="20:27" x14ac:dyDescent="0.25">
      <c r="T115" s="16"/>
      <c r="U115" s="16"/>
      <c r="V115" s="16"/>
      <c r="W115" s="85"/>
      <c r="X115" s="85"/>
      <c r="Y115" s="87"/>
      <c r="Z115" s="87"/>
      <c r="AA115" s="85"/>
    </row>
    <row r="116" spans="20:27" x14ac:dyDescent="0.25">
      <c r="T116" s="16"/>
      <c r="U116" s="16"/>
      <c r="V116" s="16"/>
      <c r="W116" s="85"/>
      <c r="X116" s="85"/>
      <c r="Y116" s="87"/>
      <c r="Z116" s="87"/>
      <c r="AA116" s="85"/>
    </row>
  </sheetData>
  <sheetProtection algorithmName="SHA-512" hashValue="YhwqUlQgEAkc033r8KLu/1Vo5G8XpBglEu/UscMM/7A/pJcw6Rtshwzch1KhGyLykPbJ1bf64+CF35hy1zOtHA==" saltValue="ZgHTixwi/unt1OMM1Knp8w==" spinCount="100000" sheet="1" objects="1" scenarios="1"/>
  <mergeCells count="8">
    <mergeCell ref="C30:F30"/>
    <mergeCell ref="J9:S9"/>
    <mergeCell ref="C9:G9"/>
    <mergeCell ref="B1:S1"/>
    <mergeCell ref="B2:S2"/>
    <mergeCell ref="C3:M3"/>
    <mergeCell ref="C4:M4"/>
    <mergeCell ref="B5:S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18AC-E2AC-4499-9969-41D86CDE31E4}">
  <sheetPr>
    <tabColor theme="6" tint="0.79998168889431442"/>
  </sheetPr>
  <dimension ref="B1:AH229"/>
  <sheetViews>
    <sheetView zoomScale="95" zoomScaleNormal="95" workbookViewId="0">
      <selection activeCell="F229" sqref="F229"/>
    </sheetView>
  </sheetViews>
  <sheetFormatPr defaultRowHeight="15.75" x14ac:dyDescent="0.25"/>
  <cols>
    <col min="1" max="1" width="2.125" customWidth="1"/>
    <col min="2" max="2" width="9" style="15" customWidth="1"/>
    <col min="3" max="21" width="9" style="15"/>
    <col min="22" max="27" width="9" style="53"/>
  </cols>
  <sheetData>
    <row r="1" spans="2:34" s="4" customFormat="1" x14ac:dyDescent="0.25">
      <c r="B1" s="280" t="s">
        <v>144</v>
      </c>
      <c r="C1" s="280"/>
      <c r="D1" s="280"/>
      <c r="E1" s="280"/>
      <c r="F1" s="280"/>
      <c r="G1" s="280"/>
      <c r="H1" s="280"/>
      <c r="I1" s="280"/>
      <c r="J1" s="280"/>
      <c r="K1" s="280"/>
      <c r="L1" s="280"/>
      <c r="M1" s="280"/>
      <c r="N1" s="280"/>
      <c r="O1" s="280"/>
      <c r="P1" s="280"/>
      <c r="Q1" s="280"/>
      <c r="R1" s="280"/>
      <c r="S1" s="280"/>
      <c r="T1" s="280"/>
      <c r="U1" s="280"/>
      <c r="V1" s="280"/>
      <c r="W1" s="280"/>
      <c r="X1" s="280"/>
      <c r="Y1" s="280"/>
      <c r="Z1" s="280"/>
      <c r="AA1" s="280"/>
    </row>
    <row r="2" spans="2:34" s="5" customFormat="1" ht="15.75" customHeight="1" x14ac:dyDescent="0.2">
      <c r="C2" s="266" t="str">
        <f>'Admin Info'!B6</f>
        <v>Pacific Gas and Electric Company (PG&amp;E)</v>
      </c>
      <c r="D2" s="271"/>
      <c r="E2" s="271"/>
      <c r="F2" s="271"/>
      <c r="G2" s="271"/>
      <c r="H2" s="271"/>
      <c r="I2" s="271"/>
      <c r="J2" s="271"/>
      <c r="K2" s="271"/>
      <c r="L2" s="271"/>
      <c r="M2" s="271"/>
      <c r="N2" s="271"/>
      <c r="O2" s="271"/>
      <c r="P2" s="271"/>
      <c r="Q2" s="271"/>
      <c r="R2" s="271"/>
      <c r="S2" s="271"/>
      <c r="T2" s="271"/>
      <c r="U2" s="271"/>
      <c r="V2" s="271"/>
      <c r="W2" s="271"/>
      <c r="X2" s="271"/>
      <c r="Y2" s="271"/>
      <c r="Z2" s="271"/>
    </row>
    <row r="3" spans="2:34" s="5" customFormat="1" ht="12.75" x14ac:dyDescent="0.2">
      <c r="D3" s="271"/>
      <c r="E3" s="271"/>
      <c r="F3" s="271"/>
      <c r="G3" s="271"/>
      <c r="H3" s="271"/>
      <c r="I3" s="271"/>
      <c r="J3" s="271"/>
      <c r="K3" s="271"/>
      <c r="L3" s="271"/>
      <c r="M3" s="271"/>
      <c r="N3" s="271"/>
    </row>
    <row r="4" spans="2:34" s="5" customFormat="1" ht="12.75" x14ac:dyDescent="0.2">
      <c r="D4" s="271"/>
      <c r="E4" s="271"/>
      <c r="F4" s="271"/>
      <c r="G4" s="271"/>
      <c r="H4" s="271"/>
      <c r="I4" s="271"/>
      <c r="J4" s="271"/>
      <c r="K4" s="271"/>
      <c r="L4" s="271"/>
      <c r="M4" s="271"/>
      <c r="N4" s="271"/>
    </row>
    <row r="5" spans="2:34" s="4" customFormat="1" ht="30.75" customHeight="1" x14ac:dyDescent="0.2">
      <c r="B5" s="275" t="s">
        <v>145</v>
      </c>
      <c r="C5" s="275"/>
      <c r="D5" s="275"/>
      <c r="E5" s="275"/>
      <c r="F5" s="275"/>
      <c r="G5" s="275"/>
      <c r="H5" s="275"/>
      <c r="I5" s="275"/>
      <c r="J5" s="275"/>
      <c r="K5" s="275"/>
      <c r="L5" s="275"/>
      <c r="M5" s="275"/>
      <c r="N5" s="275"/>
      <c r="O5" s="275"/>
      <c r="P5" s="275"/>
      <c r="Q5" s="275"/>
      <c r="R5" s="275"/>
      <c r="S5" s="275"/>
      <c r="T5" s="275"/>
      <c r="U5" s="275"/>
      <c r="V5" s="275"/>
      <c r="W5" s="275"/>
      <c r="X5" s="275"/>
      <c r="Y5" s="275"/>
      <c r="Z5" s="275"/>
      <c r="AA5" s="275"/>
    </row>
    <row r="7" spans="2:34" x14ac:dyDescent="0.25">
      <c r="J7" s="173"/>
      <c r="K7" s="173"/>
      <c r="L7" s="173"/>
      <c r="M7" s="173"/>
      <c r="N7" s="173"/>
      <c r="O7" s="173"/>
      <c r="P7" s="173"/>
      <c r="Q7" s="173"/>
      <c r="R7" s="173"/>
      <c r="S7" s="173"/>
      <c r="T7" s="173"/>
      <c r="U7" s="173"/>
      <c r="V7" s="80"/>
      <c r="W7" s="80"/>
      <c r="X7" s="80"/>
      <c r="Y7" s="80"/>
      <c r="Z7" s="80"/>
      <c r="AA7" s="80"/>
      <c r="AB7" s="19"/>
      <c r="AC7" s="19"/>
      <c r="AD7" s="19"/>
      <c r="AE7" s="19"/>
      <c r="AF7" s="19"/>
      <c r="AG7" s="19"/>
      <c r="AH7" s="19"/>
    </row>
    <row r="8" spans="2:34" ht="42" customHeight="1" x14ac:dyDescent="0.25">
      <c r="B8" s="276" t="s">
        <v>146</v>
      </c>
      <c r="C8" s="277"/>
      <c r="D8" s="277"/>
      <c r="E8" s="278"/>
      <c r="F8" s="147"/>
      <c r="G8" s="130"/>
      <c r="H8" s="130"/>
      <c r="I8" s="130"/>
      <c r="J8" s="130"/>
      <c r="K8" s="272" t="s">
        <v>147</v>
      </c>
      <c r="L8" s="273"/>
      <c r="M8" s="273"/>
      <c r="N8" s="273"/>
      <c r="O8" s="273"/>
      <c r="P8" s="273"/>
      <c r="Q8" s="273"/>
      <c r="R8" s="273"/>
      <c r="S8" s="273"/>
      <c r="T8" s="273"/>
      <c r="U8" s="274"/>
      <c r="V8" s="29"/>
      <c r="W8" s="29"/>
      <c r="X8" s="29"/>
      <c r="Y8" s="29"/>
      <c r="Z8" s="29"/>
      <c r="AA8" s="29"/>
      <c r="AB8" s="19"/>
      <c r="AC8" s="19"/>
      <c r="AD8" s="19"/>
      <c r="AE8" s="19"/>
      <c r="AF8" s="19"/>
      <c r="AG8" s="19"/>
      <c r="AH8" s="19"/>
    </row>
    <row r="9" spans="2:34" x14ac:dyDescent="0.25">
      <c r="B9" s="124" t="s">
        <v>74</v>
      </c>
      <c r="C9" s="124" t="s">
        <v>75</v>
      </c>
      <c r="D9" s="124" t="s">
        <v>148</v>
      </c>
      <c r="E9" s="124" t="s">
        <v>149</v>
      </c>
      <c r="F9" s="148"/>
      <c r="G9" s="131"/>
      <c r="H9" s="131"/>
      <c r="I9" s="131"/>
      <c r="J9" s="40"/>
      <c r="K9" s="149"/>
      <c r="L9" s="279" t="s">
        <v>150</v>
      </c>
      <c r="M9" s="279"/>
      <c r="N9" s="279"/>
      <c r="O9" s="279"/>
      <c r="P9" s="279"/>
      <c r="Q9" s="279"/>
      <c r="R9" s="279"/>
      <c r="S9" s="279"/>
      <c r="T9" s="279"/>
      <c r="U9" s="279"/>
      <c r="V9" s="80"/>
      <c r="W9" s="80"/>
      <c r="X9" s="80"/>
      <c r="Y9" s="80"/>
      <c r="Z9" s="80"/>
      <c r="AA9" s="80"/>
      <c r="AB9" s="19"/>
      <c r="AC9" s="19"/>
      <c r="AD9" s="19"/>
      <c r="AE9" s="19"/>
      <c r="AF9" s="19"/>
      <c r="AG9" s="19"/>
      <c r="AH9" s="19"/>
    </row>
    <row r="10" spans="2:34" ht="26.25" x14ac:dyDescent="0.25">
      <c r="B10" s="139">
        <v>2019</v>
      </c>
      <c r="C10" s="139">
        <v>1</v>
      </c>
      <c r="D10" s="150">
        <v>264.23</v>
      </c>
      <c r="E10" s="139"/>
      <c r="F10" s="151"/>
      <c r="G10" s="129"/>
      <c r="H10" s="129"/>
      <c r="I10" s="129"/>
      <c r="J10" s="40"/>
      <c r="K10" s="126" t="s">
        <v>151</v>
      </c>
      <c r="L10" s="126" t="s">
        <v>152</v>
      </c>
      <c r="M10" s="126" t="s">
        <v>153</v>
      </c>
      <c r="N10" s="126" t="s">
        <v>154</v>
      </c>
      <c r="O10" s="126" t="s">
        <v>155</v>
      </c>
      <c r="P10" s="126" t="s">
        <v>156</v>
      </c>
      <c r="Q10" s="126" t="s">
        <v>157</v>
      </c>
      <c r="R10" s="126" t="s">
        <v>158</v>
      </c>
      <c r="S10" s="126" t="s">
        <v>159</v>
      </c>
      <c r="T10" s="126" t="s">
        <v>160</v>
      </c>
      <c r="U10" s="126" t="s">
        <v>161</v>
      </c>
      <c r="V10" s="80"/>
      <c r="W10" s="80"/>
      <c r="X10" s="80"/>
      <c r="Y10" s="80"/>
      <c r="Z10" s="80"/>
      <c r="AA10" s="80"/>
      <c r="AB10" s="19"/>
      <c r="AC10" s="19"/>
      <c r="AD10" s="19"/>
      <c r="AE10" s="19"/>
      <c r="AF10" s="19"/>
      <c r="AG10" s="19"/>
      <c r="AH10" s="19"/>
    </row>
    <row r="11" spans="2:34" x14ac:dyDescent="0.25">
      <c r="B11" s="139">
        <v>2019</v>
      </c>
      <c r="C11" s="139">
        <v>2</v>
      </c>
      <c r="D11" s="150">
        <v>313.01</v>
      </c>
      <c r="E11" s="139"/>
      <c r="F11" s="151"/>
      <c r="G11" s="129"/>
      <c r="H11" s="129"/>
      <c r="I11" s="129"/>
      <c r="J11" s="40"/>
      <c r="K11" s="126" t="s">
        <v>162</v>
      </c>
      <c r="L11" s="126" t="s">
        <v>163</v>
      </c>
      <c r="M11" s="126"/>
      <c r="N11" s="126"/>
      <c r="O11" s="126"/>
      <c r="P11" s="126"/>
      <c r="Q11" s="126"/>
      <c r="R11" s="126"/>
      <c r="S11" s="126"/>
      <c r="T11" s="126"/>
      <c r="U11" s="126"/>
      <c r="V11" s="80"/>
      <c r="W11" s="80"/>
      <c r="X11" s="80"/>
      <c r="Y11" s="80"/>
      <c r="Z11" s="80"/>
      <c r="AA11" s="80"/>
      <c r="AB11" s="19"/>
      <c r="AC11" s="19"/>
      <c r="AD11" s="19"/>
      <c r="AE11" s="19"/>
      <c r="AF11" s="19"/>
      <c r="AG11" s="19"/>
      <c r="AH11" s="19"/>
    </row>
    <row r="12" spans="2:34" x14ac:dyDescent="0.25">
      <c r="B12" s="139">
        <v>2019</v>
      </c>
      <c r="C12" s="139">
        <v>3</v>
      </c>
      <c r="D12" s="150">
        <v>187.89</v>
      </c>
      <c r="E12" s="139"/>
      <c r="F12" s="151"/>
      <c r="G12" s="129"/>
      <c r="H12" s="129"/>
      <c r="I12" s="129"/>
      <c r="J12" s="40"/>
      <c r="K12" s="126" t="s">
        <v>164</v>
      </c>
      <c r="L12" s="126" t="s">
        <v>163</v>
      </c>
      <c r="M12" s="126"/>
      <c r="N12" s="126"/>
      <c r="O12" s="126"/>
      <c r="P12" s="126"/>
      <c r="Q12" s="126"/>
      <c r="R12" s="126"/>
      <c r="S12" s="126"/>
      <c r="T12" s="126"/>
      <c r="U12" s="126"/>
      <c r="V12" s="80"/>
      <c r="W12" s="80"/>
      <c r="X12" s="80"/>
      <c r="Y12" s="80"/>
      <c r="Z12" s="80"/>
      <c r="AA12" s="80"/>
      <c r="AB12" s="19"/>
      <c r="AC12" s="19"/>
      <c r="AD12" s="19"/>
      <c r="AE12" s="19"/>
      <c r="AF12" s="19"/>
      <c r="AG12" s="19"/>
      <c r="AH12" s="19"/>
    </row>
    <row r="13" spans="2:34" x14ac:dyDescent="0.25">
      <c r="B13" s="139">
        <v>2019</v>
      </c>
      <c r="C13" s="139">
        <v>4</v>
      </c>
      <c r="D13" s="150">
        <v>81.861000000000004</v>
      </c>
      <c r="E13" s="139"/>
      <c r="F13" s="151"/>
      <c r="G13" s="129"/>
      <c r="H13" s="129"/>
      <c r="I13" s="129"/>
      <c r="J13" s="40"/>
      <c r="K13" s="126" t="s">
        <v>165</v>
      </c>
      <c r="L13" s="126" t="s">
        <v>163</v>
      </c>
      <c r="M13" s="126"/>
      <c r="N13" s="126"/>
      <c r="O13" s="126"/>
      <c r="P13" s="126"/>
      <c r="Q13" s="126"/>
      <c r="R13" s="126"/>
      <c r="S13" s="126"/>
      <c r="T13" s="126"/>
      <c r="U13" s="126"/>
      <c r="V13" s="80"/>
      <c r="W13" s="80"/>
      <c r="X13" s="80"/>
      <c r="Y13" s="80"/>
      <c r="Z13" s="80"/>
      <c r="AA13" s="80"/>
      <c r="AB13" s="19"/>
      <c r="AC13" s="19"/>
      <c r="AD13" s="19"/>
      <c r="AE13" s="19"/>
      <c r="AF13" s="19"/>
      <c r="AG13" s="19"/>
      <c r="AH13" s="19"/>
    </row>
    <row r="14" spans="2:34" x14ac:dyDescent="0.25">
      <c r="B14" s="139">
        <v>2019</v>
      </c>
      <c r="C14" s="139">
        <v>5</v>
      </c>
      <c r="D14" s="150">
        <v>57.960999999999999</v>
      </c>
      <c r="E14" s="139"/>
      <c r="F14" s="151"/>
      <c r="G14" s="129"/>
      <c r="H14" s="129"/>
      <c r="I14" s="129"/>
      <c r="J14" s="40"/>
      <c r="K14" s="126" t="s">
        <v>166</v>
      </c>
      <c r="L14" s="126"/>
      <c r="M14" s="126" t="s">
        <v>163</v>
      </c>
      <c r="N14" s="126"/>
      <c r="O14" s="126"/>
      <c r="P14" s="126"/>
      <c r="Q14" s="126"/>
      <c r="R14" s="126"/>
      <c r="S14" s="126"/>
      <c r="T14" s="126"/>
      <c r="U14" s="126"/>
      <c r="V14" s="80"/>
      <c r="W14" s="80"/>
      <c r="X14" s="80"/>
      <c r="Y14" s="80"/>
      <c r="Z14" s="80"/>
      <c r="AA14" s="80"/>
      <c r="AB14" s="19"/>
      <c r="AC14" s="19"/>
      <c r="AD14" s="19"/>
      <c r="AE14" s="19"/>
      <c r="AF14" s="19"/>
      <c r="AG14" s="19"/>
      <c r="AH14" s="19"/>
    </row>
    <row r="15" spans="2:34" x14ac:dyDescent="0.25">
      <c r="B15" s="139">
        <v>2019</v>
      </c>
      <c r="C15" s="139">
        <v>6</v>
      </c>
      <c r="D15" s="150">
        <v>17.436</v>
      </c>
      <c r="E15" s="139"/>
      <c r="F15" s="151"/>
      <c r="G15" s="129"/>
      <c r="H15" s="129"/>
      <c r="I15" s="129"/>
      <c r="J15" s="40"/>
      <c r="K15" s="126" t="s">
        <v>167</v>
      </c>
      <c r="L15" s="126"/>
      <c r="M15" s="126" t="s">
        <v>163</v>
      </c>
      <c r="N15" s="126"/>
      <c r="O15" s="126"/>
      <c r="P15" s="126"/>
      <c r="Q15" s="126"/>
      <c r="R15" s="126"/>
      <c r="S15" s="126"/>
      <c r="T15" s="126"/>
      <c r="U15" s="126"/>
      <c r="V15" s="80"/>
      <c r="W15" s="80"/>
      <c r="X15" s="80"/>
      <c r="Y15" s="80"/>
      <c r="Z15" s="80"/>
      <c r="AA15" s="80"/>
      <c r="AB15" s="19"/>
      <c r="AC15" s="19"/>
      <c r="AD15" s="19"/>
      <c r="AE15" s="19"/>
      <c r="AF15" s="19"/>
      <c r="AG15" s="19"/>
      <c r="AH15" s="19"/>
    </row>
    <row r="16" spans="2:34" x14ac:dyDescent="0.25">
      <c r="B16" s="139">
        <v>2019</v>
      </c>
      <c r="C16" s="139">
        <v>7</v>
      </c>
      <c r="D16" s="150">
        <v>7.4333999999999998</v>
      </c>
      <c r="E16" s="139"/>
      <c r="F16" s="151"/>
      <c r="G16" s="129"/>
      <c r="H16" s="129"/>
      <c r="I16" s="129"/>
      <c r="J16" s="40"/>
      <c r="K16" s="126" t="s">
        <v>168</v>
      </c>
      <c r="L16" s="126"/>
      <c r="M16" s="126" t="s">
        <v>163</v>
      </c>
      <c r="N16" s="126"/>
      <c r="O16" s="126"/>
      <c r="P16" s="126"/>
      <c r="Q16" s="126"/>
      <c r="R16" s="126"/>
      <c r="S16" s="126"/>
      <c r="T16" s="126"/>
      <c r="U16" s="126"/>
      <c r="V16" s="80"/>
      <c r="W16" s="80"/>
      <c r="X16" s="80"/>
      <c r="Y16" s="80"/>
      <c r="Z16" s="80"/>
      <c r="AA16" s="80"/>
      <c r="AB16" s="19"/>
      <c r="AC16" s="19"/>
      <c r="AD16" s="19"/>
      <c r="AE16" s="19"/>
      <c r="AF16" s="19"/>
      <c r="AG16" s="19"/>
      <c r="AH16" s="19"/>
    </row>
    <row r="17" spans="2:34" x14ac:dyDescent="0.25">
      <c r="B17" s="139">
        <v>2019</v>
      </c>
      <c r="C17" s="139">
        <v>8</v>
      </c>
      <c r="D17" s="150">
        <v>2.9079000000000002</v>
      </c>
      <c r="E17" s="139"/>
      <c r="F17" s="151"/>
      <c r="G17" s="129"/>
      <c r="H17" s="129"/>
      <c r="I17" s="129"/>
      <c r="J17" s="40"/>
      <c r="K17" s="126" t="s">
        <v>169</v>
      </c>
      <c r="L17" s="126"/>
      <c r="N17" s="126" t="s">
        <v>163</v>
      </c>
      <c r="O17" s="126"/>
      <c r="P17" s="126"/>
      <c r="Q17" s="126"/>
      <c r="R17" s="126"/>
      <c r="S17" s="126"/>
      <c r="T17" s="126"/>
      <c r="U17" s="126"/>
      <c r="V17" s="80"/>
      <c r="W17" s="80"/>
      <c r="X17" s="80"/>
      <c r="Y17" s="80"/>
      <c r="Z17" s="80"/>
      <c r="AA17" s="80"/>
      <c r="AB17" s="19"/>
      <c r="AC17" s="19"/>
      <c r="AD17" s="19"/>
      <c r="AE17" s="19"/>
      <c r="AF17" s="19"/>
      <c r="AG17" s="19"/>
      <c r="AH17" s="19"/>
    </row>
    <row r="18" spans="2:34" x14ac:dyDescent="0.25">
      <c r="B18" s="139">
        <v>2019</v>
      </c>
      <c r="C18" s="139">
        <v>9</v>
      </c>
      <c r="D18" s="150">
        <v>19.687000000000001</v>
      </c>
      <c r="E18" s="139"/>
      <c r="F18" s="151"/>
      <c r="G18" s="129"/>
      <c r="H18" s="129"/>
      <c r="I18" s="129"/>
      <c r="J18" s="40"/>
      <c r="K18" s="126" t="s">
        <v>170</v>
      </c>
      <c r="L18" s="126"/>
      <c r="M18" s="126"/>
      <c r="N18" s="126" t="s">
        <v>163</v>
      </c>
      <c r="O18" s="126"/>
      <c r="P18" s="126"/>
      <c r="Q18" s="126"/>
      <c r="R18" s="126"/>
      <c r="S18" s="126"/>
      <c r="T18" s="126"/>
      <c r="U18" s="126"/>
      <c r="V18" s="80"/>
      <c r="W18" s="80"/>
      <c r="X18" s="80"/>
      <c r="Y18" s="80"/>
      <c r="Z18" s="80"/>
      <c r="AA18" s="80"/>
      <c r="AB18" s="19"/>
      <c r="AC18" s="19"/>
      <c r="AD18" s="19"/>
      <c r="AE18" s="19"/>
      <c r="AF18" s="19"/>
      <c r="AG18" s="19"/>
      <c r="AH18" s="19"/>
    </row>
    <row r="19" spans="2:34" x14ac:dyDescent="0.25">
      <c r="B19" s="139">
        <v>2019</v>
      </c>
      <c r="C19" s="139">
        <v>10</v>
      </c>
      <c r="D19" s="150">
        <v>85.176000000000002</v>
      </c>
      <c r="E19" s="139"/>
      <c r="F19" s="151"/>
      <c r="G19" s="129"/>
      <c r="H19" s="129"/>
      <c r="I19" s="129"/>
      <c r="J19" s="40"/>
      <c r="K19" s="126" t="s">
        <v>171</v>
      </c>
      <c r="L19" s="126"/>
      <c r="M19" s="126"/>
      <c r="N19" s="126" t="s">
        <v>163</v>
      </c>
      <c r="O19" s="126"/>
      <c r="P19" s="126"/>
      <c r="Q19" s="126"/>
      <c r="R19" s="126"/>
      <c r="S19" s="126"/>
      <c r="T19" s="126"/>
      <c r="U19" s="126"/>
      <c r="V19" s="80"/>
      <c r="W19" s="80"/>
      <c r="X19" s="80"/>
      <c r="Y19" s="80"/>
      <c r="Z19" s="80"/>
      <c r="AA19" s="80"/>
      <c r="AB19" s="19"/>
      <c r="AC19" s="19"/>
      <c r="AD19" s="19"/>
      <c r="AE19" s="19"/>
      <c r="AF19" s="19"/>
      <c r="AG19" s="19"/>
      <c r="AH19" s="19"/>
    </row>
    <row r="20" spans="2:34" x14ac:dyDescent="0.25">
      <c r="B20" s="139">
        <v>2019</v>
      </c>
      <c r="C20" s="139">
        <v>11</v>
      </c>
      <c r="D20" s="150">
        <v>164.85</v>
      </c>
      <c r="E20" s="139"/>
      <c r="F20" s="151"/>
      <c r="G20" s="129"/>
      <c r="H20" s="129"/>
      <c r="I20" s="129"/>
      <c r="J20" s="40"/>
      <c r="K20" s="126" t="s">
        <v>172</v>
      </c>
      <c r="L20" s="126"/>
      <c r="M20" s="126"/>
      <c r="O20" s="126" t="s">
        <v>163</v>
      </c>
      <c r="P20" s="126"/>
      <c r="Q20" s="126"/>
      <c r="R20" s="126"/>
      <c r="S20" s="126"/>
      <c r="T20" s="126"/>
      <c r="U20" s="126"/>
      <c r="V20" s="80"/>
      <c r="W20" s="80"/>
      <c r="X20" s="80"/>
      <c r="Y20" s="80"/>
      <c r="Z20" s="80"/>
      <c r="AA20" s="80"/>
      <c r="AB20" s="19"/>
      <c r="AC20" s="19"/>
      <c r="AD20" s="19"/>
      <c r="AE20" s="19"/>
      <c r="AF20" s="19"/>
      <c r="AG20" s="19"/>
      <c r="AH20" s="19"/>
    </row>
    <row r="21" spans="2:34" x14ac:dyDescent="0.25">
      <c r="B21" s="139">
        <v>2019</v>
      </c>
      <c r="C21" s="139">
        <v>12</v>
      </c>
      <c r="D21" s="150">
        <v>281.23</v>
      </c>
      <c r="E21" s="139"/>
      <c r="F21" s="151"/>
      <c r="G21" s="129"/>
      <c r="H21" s="129"/>
      <c r="I21" s="129"/>
      <c r="J21" s="40"/>
      <c r="K21" s="126" t="s">
        <v>173</v>
      </c>
      <c r="L21" s="126"/>
      <c r="M21" s="126"/>
      <c r="N21" s="126"/>
      <c r="P21" s="126" t="s">
        <v>163</v>
      </c>
      <c r="Q21" s="126"/>
      <c r="R21" s="126"/>
      <c r="S21" s="126"/>
      <c r="T21" s="126"/>
      <c r="U21" s="126"/>
      <c r="V21" s="80"/>
      <c r="W21" s="80"/>
      <c r="X21" s="80"/>
      <c r="Y21" s="80"/>
      <c r="Z21" s="80"/>
      <c r="AA21" s="80"/>
      <c r="AB21" s="19"/>
      <c r="AC21" s="19"/>
      <c r="AD21" s="19"/>
      <c r="AE21" s="19"/>
      <c r="AF21" s="19"/>
      <c r="AG21" s="19"/>
      <c r="AH21" s="19"/>
    </row>
    <row r="22" spans="2:34" x14ac:dyDescent="0.25">
      <c r="B22" s="139">
        <v>2020</v>
      </c>
      <c r="C22" s="139">
        <v>1</v>
      </c>
      <c r="D22" s="150">
        <v>342.27</v>
      </c>
      <c r="E22" s="139"/>
      <c r="F22" s="151"/>
      <c r="G22" s="129"/>
      <c r="H22" s="129"/>
      <c r="I22" s="129"/>
      <c r="J22" s="40"/>
      <c r="K22" s="126" t="s">
        <v>174</v>
      </c>
      <c r="L22" s="126"/>
      <c r="M22" s="126"/>
      <c r="N22" s="126"/>
      <c r="O22" s="126"/>
      <c r="P22" s="126"/>
      <c r="Q22" s="126" t="s">
        <v>163</v>
      </c>
      <c r="R22" s="126"/>
      <c r="S22" s="126"/>
      <c r="T22" s="126"/>
      <c r="U22" s="126"/>
      <c r="V22" s="80"/>
      <c r="W22" s="80"/>
      <c r="X22" s="80"/>
      <c r="Y22" s="80"/>
      <c r="Z22" s="80"/>
      <c r="AA22" s="80"/>
      <c r="AB22" s="19"/>
      <c r="AC22" s="19"/>
      <c r="AD22" s="19"/>
      <c r="AE22" s="19"/>
      <c r="AF22" s="19"/>
      <c r="AG22" s="19"/>
      <c r="AH22" s="19"/>
    </row>
    <row r="23" spans="2:34" x14ac:dyDescent="0.25">
      <c r="B23" s="139">
        <v>2020</v>
      </c>
      <c r="C23" s="139">
        <v>2</v>
      </c>
      <c r="D23" s="150">
        <v>208.37</v>
      </c>
      <c r="E23" s="139"/>
      <c r="F23" s="151"/>
      <c r="G23" s="129"/>
      <c r="H23" s="129"/>
      <c r="I23" s="129"/>
      <c r="J23" s="40"/>
      <c r="K23" s="152"/>
      <c r="L23" s="152"/>
      <c r="M23" s="152"/>
      <c r="N23" s="152"/>
      <c r="O23" s="152"/>
      <c r="P23" s="152"/>
      <c r="Q23" s="152"/>
      <c r="R23" s="152"/>
      <c r="S23" s="152"/>
      <c r="T23" s="152"/>
      <c r="U23" s="152"/>
      <c r="V23" s="80"/>
      <c r="W23" s="80"/>
      <c r="X23" s="80"/>
      <c r="Y23" s="80"/>
      <c r="Z23" s="80"/>
      <c r="AA23" s="80"/>
      <c r="AB23" s="19"/>
      <c r="AC23" s="19"/>
      <c r="AD23" s="19"/>
      <c r="AE23" s="19"/>
      <c r="AF23" s="19"/>
      <c r="AG23" s="19"/>
      <c r="AH23" s="19"/>
    </row>
    <row r="24" spans="2:34" x14ac:dyDescent="0.25">
      <c r="B24" s="139">
        <v>2020</v>
      </c>
      <c r="C24" s="139">
        <v>3</v>
      </c>
      <c r="D24" s="150">
        <v>197.8</v>
      </c>
      <c r="E24" s="139"/>
      <c r="F24" s="151"/>
      <c r="G24" s="129"/>
      <c r="H24" s="129"/>
      <c r="I24" s="129"/>
      <c r="J24" s="40"/>
      <c r="K24" s="152"/>
      <c r="L24" s="152"/>
      <c r="M24" s="152"/>
      <c r="N24" s="152"/>
      <c r="O24" s="152"/>
      <c r="P24" s="152"/>
      <c r="Q24" s="152"/>
      <c r="R24" s="152"/>
      <c r="S24" s="152"/>
      <c r="T24" s="152"/>
      <c r="U24" s="152"/>
      <c r="V24" s="80"/>
      <c r="W24" s="80"/>
      <c r="X24" s="80"/>
      <c r="Y24" s="80"/>
      <c r="Z24" s="80"/>
      <c r="AA24" s="80"/>
      <c r="AB24" s="19"/>
      <c r="AC24" s="19"/>
      <c r="AD24" s="19"/>
      <c r="AE24" s="19"/>
      <c r="AF24" s="19"/>
      <c r="AG24" s="19"/>
      <c r="AH24" s="19"/>
    </row>
    <row r="25" spans="2:34" x14ac:dyDescent="0.25">
      <c r="B25" s="139">
        <v>2020</v>
      </c>
      <c r="C25" s="139">
        <v>4</v>
      </c>
      <c r="D25" s="150">
        <v>115.21</v>
      </c>
      <c r="E25" s="139"/>
      <c r="F25" s="151"/>
      <c r="G25" s="129"/>
      <c r="H25" s="129"/>
      <c r="I25" s="129"/>
      <c r="J25" s="40"/>
      <c r="V25" s="80"/>
      <c r="W25" s="80"/>
      <c r="X25" s="80"/>
      <c r="Y25" s="80"/>
      <c r="Z25" s="80"/>
      <c r="AA25" s="80"/>
      <c r="AB25" s="19"/>
      <c r="AC25" s="19"/>
      <c r="AD25" s="19"/>
      <c r="AE25" s="19"/>
      <c r="AF25" s="19"/>
      <c r="AG25" s="19"/>
      <c r="AH25" s="19"/>
    </row>
    <row r="26" spans="2:34" x14ac:dyDescent="0.25">
      <c r="B26" s="139">
        <v>2020</v>
      </c>
      <c r="C26" s="139">
        <v>5</v>
      </c>
      <c r="D26" s="150">
        <v>33.456000000000003</v>
      </c>
      <c r="E26" s="139"/>
      <c r="F26" s="151"/>
      <c r="G26" s="129"/>
      <c r="H26" s="129"/>
      <c r="I26" s="129"/>
      <c r="J26" s="40"/>
      <c r="V26" s="80"/>
      <c r="W26" s="80"/>
      <c r="X26" s="80"/>
      <c r="Y26" s="80"/>
      <c r="Z26" s="80"/>
      <c r="AA26" s="80"/>
      <c r="AB26" s="19"/>
      <c r="AC26" s="19"/>
      <c r="AD26" s="19"/>
      <c r="AE26" s="19"/>
      <c r="AF26" s="19"/>
      <c r="AG26" s="19"/>
      <c r="AH26" s="19"/>
    </row>
    <row r="27" spans="2:34" x14ac:dyDescent="0.25">
      <c r="B27" s="139">
        <v>2020</v>
      </c>
      <c r="C27" s="139">
        <v>6</v>
      </c>
      <c r="D27" s="150">
        <v>12.006</v>
      </c>
      <c r="E27" s="139"/>
      <c r="F27" s="151"/>
      <c r="G27" s="129"/>
      <c r="H27" s="129"/>
      <c r="I27" s="129"/>
      <c r="J27" s="40"/>
      <c r="K27" s="272" t="s">
        <v>175</v>
      </c>
      <c r="L27" s="273"/>
      <c r="M27" s="273"/>
      <c r="N27" s="273"/>
      <c r="O27" s="273"/>
      <c r="P27" s="273"/>
      <c r="Q27" s="273"/>
      <c r="R27" s="273"/>
      <c r="S27" s="273"/>
      <c r="T27" s="273"/>
      <c r="U27" s="274"/>
      <c r="V27" s="80"/>
      <c r="W27" s="80"/>
      <c r="X27" s="80"/>
      <c r="Y27" s="80"/>
      <c r="Z27" s="80"/>
      <c r="AA27" s="80"/>
      <c r="AB27" s="19"/>
      <c r="AC27" s="19"/>
      <c r="AD27" s="19"/>
      <c r="AE27" s="19"/>
      <c r="AF27" s="19"/>
      <c r="AG27" s="19"/>
      <c r="AH27" s="19"/>
    </row>
    <row r="28" spans="2:34" x14ac:dyDescent="0.25">
      <c r="B28" s="139">
        <v>2020</v>
      </c>
      <c r="C28" s="139">
        <v>7</v>
      </c>
      <c r="D28" s="150">
        <v>6.8171999999999997</v>
      </c>
      <c r="E28" s="139"/>
      <c r="F28" s="151"/>
      <c r="G28" s="129"/>
      <c r="H28" s="129"/>
      <c r="I28" s="129"/>
      <c r="J28" s="40"/>
      <c r="K28" s="149"/>
      <c r="L28" s="279" t="s">
        <v>150</v>
      </c>
      <c r="M28" s="279"/>
      <c r="N28" s="279"/>
      <c r="O28" s="279"/>
      <c r="P28" s="279"/>
      <c r="Q28" s="279"/>
      <c r="R28" s="279"/>
      <c r="S28" s="279"/>
      <c r="T28" s="279"/>
      <c r="U28" s="279"/>
      <c r="V28" s="80"/>
      <c r="W28" s="80"/>
      <c r="X28" s="80"/>
      <c r="Y28" s="80"/>
      <c r="Z28" s="80"/>
      <c r="AA28" s="80"/>
      <c r="AB28" s="19"/>
      <c r="AC28" s="19"/>
      <c r="AD28" s="19"/>
      <c r="AE28" s="19"/>
      <c r="AF28" s="19"/>
      <c r="AG28" s="19"/>
      <c r="AH28" s="19"/>
    </row>
    <row r="29" spans="2:34" x14ac:dyDescent="0.25">
      <c r="B29" s="139">
        <v>2020</v>
      </c>
      <c r="C29" s="139">
        <v>8</v>
      </c>
      <c r="D29" s="150">
        <v>3.2406999999999999</v>
      </c>
      <c r="E29" s="139"/>
      <c r="F29" s="151"/>
      <c r="G29" s="129"/>
      <c r="H29" s="129"/>
      <c r="I29" s="129"/>
      <c r="J29" s="40"/>
      <c r="K29" s="126"/>
      <c r="L29" s="126" t="s">
        <v>152</v>
      </c>
      <c r="M29" s="126" t="s">
        <v>153</v>
      </c>
      <c r="N29" s="126" t="s">
        <v>154</v>
      </c>
      <c r="O29" s="126" t="s">
        <v>155</v>
      </c>
      <c r="P29" s="126" t="s">
        <v>156</v>
      </c>
      <c r="Q29" s="126" t="s">
        <v>157</v>
      </c>
      <c r="R29" s="126" t="s">
        <v>158</v>
      </c>
      <c r="S29" s="126" t="s">
        <v>159</v>
      </c>
      <c r="T29" s="126" t="s">
        <v>160</v>
      </c>
      <c r="U29" s="126" t="s">
        <v>161</v>
      </c>
      <c r="V29" s="80"/>
      <c r="W29" s="80"/>
      <c r="X29" s="80"/>
      <c r="Y29" s="80"/>
      <c r="Z29" s="80"/>
      <c r="AA29" s="80"/>
      <c r="AB29" s="19"/>
      <c r="AC29" s="19"/>
      <c r="AD29" s="19"/>
      <c r="AE29" s="19"/>
      <c r="AF29" s="19"/>
      <c r="AG29" s="19"/>
      <c r="AH29" s="19"/>
    </row>
    <row r="30" spans="2:34" x14ac:dyDescent="0.25">
      <c r="B30" s="139">
        <v>2020</v>
      </c>
      <c r="C30" s="139">
        <v>9</v>
      </c>
      <c r="D30" s="150">
        <v>6.2576000000000001</v>
      </c>
      <c r="E30" s="139"/>
      <c r="F30" s="151"/>
      <c r="G30" s="129"/>
      <c r="H30" s="129"/>
      <c r="I30" s="129"/>
      <c r="J30" s="40"/>
      <c r="K30" s="126" t="s">
        <v>176</v>
      </c>
      <c r="L30" s="126"/>
      <c r="M30" s="126"/>
      <c r="N30" s="126"/>
      <c r="O30" s="126"/>
      <c r="P30" s="126"/>
      <c r="Q30" s="126"/>
      <c r="R30" s="126"/>
      <c r="S30" s="126"/>
      <c r="T30" s="126"/>
      <c r="U30" s="126"/>
      <c r="V30" s="80"/>
      <c r="W30" s="80"/>
      <c r="X30" s="80"/>
      <c r="Y30" s="80"/>
      <c r="Z30" s="80"/>
      <c r="AA30" s="80"/>
      <c r="AB30" s="19"/>
      <c r="AC30" s="19"/>
      <c r="AD30" s="19"/>
      <c r="AE30" s="19"/>
      <c r="AF30" s="19"/>
      <c r="AG30" s="19"/>
      <c r="AH30" s="19"/>
    </row>
    <row r="31" spans="2:34" x14ac:dyDescent="0.25">
      <c r="B31" s="139">
        <v>2020</v>
      </c>
      <c r="C31" s="139">
        <v>10</v>
      </c>
      <c r="D31" s="150">
        <v>45.645000000000003</v>
      </c>
      <c r="E31" s="139"/>
      <c r="F31" s="151"/>
      <c r="G31" s="129"/>
      <c r="H31" s="129"/>
      <c r="I31" s="129"/>
      <c r="J31" s="120"/>
      <c r="K31" s="131"/>
      <c r="L31" s="131"/>
      <c r="M31" s="131"/>
      <c r="N31" s="131"/>
      <c r="O31" s="131"/>
      <c r="P31" s="131"/>
      <c r="Q31" s="131"/>
      <c r="R31" s="131"/>
      <c r="S31" s="131"/>
      <c r="T31" s="131"/>
      <c r="U31" s="131"/>
      <c r="AB31" s="16"/>
      <c r="AC31" s="16"/>
      <c r="AD31" s="16"/>
      <c r="AE31" s="16"/>
      <c r="AF31" s="16"/>
      <c r="AG31" s="16"/>
      <c r="AH31" s="16"/>
    </row>
    <row r="32" spans="2:34" x14ac:dyDescent="0.25">
      <c r="B32" s="139">
        <v>2020</v>
      </c>
      <c r="C32" s="139">
        <v>11</v>
      </c>
      <c r="D32" s="150">
        <v>215.88</v>
      </c>
      <c r="E32" s="139"/>
      <c r="F32" s="151"/>
      <c r="G32" s="129"/>
      <c r="H32" s="129"/>
      <c r="I32" s="129"/>
      <c r="J32" s="120"/>
      <c r="K32" s="129" t="s">
        <v>177</v>
      </c>
      <c r="L32" s="131"/>
      <c r="M32" s="131"/>
      <c r="N32" s="131"/>
      <c r="O32" s="131"/>
      <c r="P32" s="131"/>
      <c r="Q32" s="131"/>
      <c r="R32" s="131"/>
      <c r="S32" s="131"/>
      <c r="T32" s="131"/>
      <c r="U32" s="131"/>
      <c r="AB32" s="16"/>
      <c r="AC32" s="16"/>
      <c r="AD32" s="16"/>
      <c r="AE32" s="16"/>
      <c r="AF32" s="16"/>
      <c r="AG32" s="16"/>
      <c r="AH32" s="16"/>
    </row>
    <row r="33" spans="2:10" x14ac:dyDescent="0.25">
      <c r="B33" s="139">
        <v>2020</v>
      </c>
      <c r="C33" s="139">
        <v>12</v>
      </c>
      <c r="D33" s="150">
        <v>289.57</v>
      </c>
      <c r="E33" s="139"/>
      <c r="F33" s="151"/>
      <c r="G33" s="129"/>
      <c r="H33" s="129"/>
      <c r="I33" s="129"/>
      <c r="J33" s="120"/>
    </row>
    <row r="34" spans="2:10" x14ac:dyDescent="0.25">
      <c r="E34" s="174"/>
      <c r="F34" s="40"/>
      <c r="G34" s="40"/>
      <c r="H34" s="40"/>
      <c r="I34" s="40"/>
      <c r="J34" s="120"/>
    </row>
    <row r="35" spans="2:10" x14ac:dyDescent="0.25">
      <c r="E35" s="173"/>
      <c r="F35" s="40"/>
      <c r="G35" s="40"/>
      <c r="H35" s="40"/>
      <c r="I35" s="40"/>
      <c r="J35" s="120"/>
    </row>
    <row r="36" spans="2:10" x14ac:dyDescent="0.25">
      <c r="B36" s="254" t="s">
        <v>178</v>
      </c>
      <c r="C36" s="255"/>
      <c r="D36" s="255"/>
      <c r="E36" s="255"/>
      <c r="F36" s="255"/>
      <c r="G36" s="255"/>
      <c r="H36" s="255"/>
      <c r="I36" s="256"/>
      <c r="J36" s="120"/>
    </row>
    <row r="37" spans="2:10" ht="51.75" x14ac:dyDescent="0.25">
      <c r="B37" s="124" t="s">
        <v>74</v>
      </c>
      <c r="C37" s="124" t="s">
        <v>75</v>
      </c>
      <c r="D37" s="124" t="s">
        <v>179</v>
      </c>
      <c r="E37" s="124" t="s">
        <v>180</v>
      </c>
      <c r="F37" s="124" t="s">
        <v>181</v>
      </c>
      <c r="G37" s="124" t="s">
        <v>182</v>
      </c>
      <c r="H37" s="124" t="s">
        <v>183</v>
      </c>
      <c r="I37" s="124" t="s">
        <v>184</v>
      </c>
    </row>
    <row r="38" spans="2:10" x14ac:dyDescent="0.25">
      <c r="B38" s="153">
        <v>2020</v>
      </c>
      <c r="C38" s="143">
        <v>1</v>
      </c>
      <c r="D38" s="143">
        <v>328</v>
      </c>
      <c r="E38" s="124"/>
      <c r="F38" s="143">
        <v>383</v>
      </c>
      <c r="G38" s="124"/>
      <c r="H38" s="124"/>
      <c r="I38" s="124"/>
    </row>
    <row r="39" spans="2:10" x14ac:dyDescent="0.25">
      <c r="B39" s="153">
        <v>2020</v>
      </c>
      <c r="C39" s="143">
        <v>2</v>
      </c>
      <c r="D39" s="143">
        <v>258</v>
      </c>
      <c r="E39" s="124"/>
      <c r="F39" s="143">
        <v>301</v>
      </c>
      <c r="G39" s="124"/>
      <c r="H39" s="124"/>
      <c r="I39" s="124"/>
    </row>
    <row r="40" spans="2:10" x14ac:dyDescent="0.25">
      <c r="B40" s="153">
        <v>2020</v>
      </c>
      <c r="C40" s="143">
        <v>3</v>
      </c>
      <c r="D40" s="143">
        <v>179</v>
      </c>
      <c r="E40" s="124"/>
      <c r="F40" s="143">
        <v>210</v>
      </c>
      <c r="G40" s="124"/>
      <c r="H40" s="124"/>
      <c r="I40" s="124"/>
    </row>
    <row r="41" spans="2:10" x14ac:dyDescent="0.25">
      <c r="B41" s="153">
        <v>2020</v>
      </c>
      <c r="C41" s="143">
        <v>4</v>
      </c>
      <c r="D41" s="143">
        <v>120</v>
      </c>
      <c r="E41" s="124"/>
      <c r="F41" s="143">
        <v>140</v>
      </c>
      <c r="G41" s="124"/>
      <c r="H41" s="124"/>
      <c r="I41" s="124"/>
    </row>
    <row r="42" spans="2:10" x14ac:dyDescent="0.25">
      <c r="B42" s="153">
        <v>2020</v>
      </c>
      <c r="C42" s="143">
        <v>5</v>
      </c>
      <c r="D42" s="143">
        <v>60</v>
      </c>
      <c r="E42" s="124"/>
      <c r="F42" s="143">
        <v>70</v>
      </c>
      <c r="G42" s="124"/>
      <c r="H42" s="124"/>
      <c r="I42" s="124"/>
    </row>
    <row r="43" spans="2:10" x14ac:dyDescent="0.25">
      <c r="B43" s="153">
        <v>2020</v>
      </c>
      <c r="C43" s="143">
        <v>6</v>
      </c>
      <c r="D43" s="143">
        <v>25</v>
      </c>
      <c r="E43" s="124"/>
      <c r="F43" s="143">
        <v>29</v>
      </c>
      <c r="G43" s="124"/>
      <c r="H43" s="124"/>
      <c r="I43" s="124"/>
    </row>
    <row r="44" spans="2:10" x14ac:dyDescent="0.25">
      <c r="B44" s="153">
        <v>2020</v>
      </c>
      <c r="C44" s="143">
        <v>7</v>
      </c>
      <c r="D44" s="143">
        <v>11</v>
      </c>
      <c r="E44" s="124"/>
      <c r="F44" s="143">
        <v>13</v>
      </c>
      <c r="G44" s="124"/>
      <c r="H44" s="124"/>
      <c r="I44" s="124"/>
    </row>
    <row r="45" spans="2:10" x14ac:dyDescent="0.25">
      <c r="B45" s="153">
        <v>2020</v>
      </c>
      <c r="C45" s="143">
        <v>8</v>
      </c>
      <c r="D45" s="143">
        <v>10</v>
      </c>
      <c r="E45" s="124"/>
      <c r="F45" s="143">
        <v>12</v>
      </c>
      <c r="G45" s="124"/>
      <c r="H45" s="124"/>
      <c r="I45" s="124"/>
    </row>
    <row r="46" spans="2:10" x14ac:dyDescent="0.25">
      <c r="B46" s="153">
        <v>2020</v>
      </c>
      <c r="C46" s="143">
        <v>9</v>
      </c>
      <c r="D46" s="143">
        <v>20</v>
      </c>
      <c r="E46" s="124"/>
      <c r="F46" s="143">
        <v>23</v>
      </c>
      <c r="G46" s="124"/>
      <c r="H46" s="124"/>
      <c r="I46" s="124"/>
    </row>
    <row r="47" spans="2:10" x14ac:dyDescent="0.25">
      <c r="B47" s="153">
        <v>2020</v>
      </c>
      <c r="C47" s="143">
        <v>10</v>
      </c>
      <c r="D47" s="143">
        <v>59</v>
      </c>
      <c r="E47" s="124"/>
      <c r="F47" s="143">
        <v>69</v>
      </c>
      <c r="G47" s="124"/>
      <c r="H47" s="124"/>
      <c r="I47" s="124"/>
    </row>
    <row r="48" spans="2:10" x14ac:dyDescent="0.25">
      <c r="B48" s="153">
        <v>2020</v>
      </c>
      <c r="C48" s="143">
        <v>11</v>
      </c>
      <c r="D48" s="143">
        <v>189</v>
      </c>
      <c r="E48" s="124"/>
      <c r="F48" s="143">
        <v>221</v>
      </c>
      <c r="G48" s="124"/>
      <c r="H48" s="124"/>
      <c r="I48" s="124"/>
    </row>
    <row r="49" spans="2:9" x14ac:dyDescent="0.25">
      <c r="B49" s="153">
        <v>2020</v>
      </c>
      <c r="C49" s="143">
        <v>12</v>
      </c>
      <c r="D49" s="143">
        <v>324</v>
      </c>
      <c r="E49" s="124"/>
      <c r="F49" s="143">
        <v>378</v>
      </c>
      <c r="G49" s="124"/>
      <c r="H49" s="124"/>
      <c r="I49" s="124"/>
    </row>
    <row r="50" spans="2:9" x14ac:dyDescent="0.25">
      <c r="B50" s="143">
        <v>2021</v>
      </c>
      <c r="C50" s="143">
        <v>1</v>
      </c>
      <c r="D50" s="143">
        <v>326</v>
      </c>
      <c r="E50" s="124"/>
      <c r="F50" s="143">
        <v>381</v>
      </c>
      <c r="G50" s="124"/>
      <c r="H50" s="143"/>
      <c r="I50" s="143"/>
    </row>
    <row r="51" spans="2:9" x14ac:dyDescent="0.25">
      <c r="B51" s="143">
        <v>2021</v>
      </c>
      <c r="C51" s="143">
        <v>2</v>
      </c>
      <c r="D51" s="143">
        <v>256</v>
      </c>
      <c r="E51" s="124"/>
      <c r="F51" s="143">
        <v>300</v>
      </c>
      <c r="G51" s="124"/>
      <c r="H51" s="143"/>
      <c r="I51" s="143"/>
    </row>
    <row r="52" spans="2:9" x14ac:dyDescent="0.25">
      <c r="B52" s="143">
        <v>2021</v>
      </c>
      <c r="C52" s="143">
        <v>3</v>
      </c>
      <c r="D52" s="143">
        <v>178</v>
      </c>
      <c r="E52" s="124"/>
      <c r="F52" s="143">
        <v>208</v>
      </c>
      <c r="G52" s="124"/>
      <c r="H52" s="143"/>
      <c r="I52" s="143"/>
    </row>
    <row r="53" spans="2:9" x14ac:dyDescent="0.25">
      <c r="B53" s="143">
        <v>2021</v>
      </c>
      <c r="C53" s="143">
        <v>4</v>
      </c>
      <c r="D53" s="143">
        <v>118</v>
      </c>
      <c r="E53" s="124"/>
      <c r="F53" s="143">
        <v>139</v>
      </c>
      <c r="G53" s="124"/>
      <c r="H53" s="143"/>
      <c r="I53" s="143"/>
    </row>
    <row r="54" spans="2:9" x14ac:dyDescent="0.25">
      <c r="B54" s="143">
        <v>2021</v>
      </c>
      <c r="C54" s="143">
        <v>5</v>
      </c>
      <c r="D54" s="143">
        <v>58</v>
      </c>
      <c r="E54" s="124"/>
      <c r="F54" s="143">
        <v>68</v>
      </c>
      <c r="G54" s="124"/>
      <c r="H54" s="143"/>
      <c r="I54" s="143"/>
    </row>
    <row r="55" spans="2:9" x14ac:dyDescent="0.25">
      <c r="B55" s="143">
        <v>2021</v>
      </c>
      <c r="C55" s="143">
        <v>6</v>
      </c>
      <c r="D55" s="143">
        <v>23</v>
      </c>
      <c r="E55" s="124"/>
      <c r="F55" s="143">
        <v>27</v>
      </c>
      <c r="G55" s="124"/>
      <c r="H55" s="143"/>
      <c r="I55" s="143"/>
    </row>
    <row r="56" spans="2:9" x14ac:dyDescent="0.25">
      <c r="B56" s="143">
        <v>2021</v>
      </c>
      <c r="C56" s="143">
        <v>7</v>
      </c>
      <c r="D56" s="143">
        <v>9</v>
      </c>
      <c r="E56" s="124"/>
      <c r="F56" s="143">
        <v>11</v>
      </c>
      <c r="G56" s="124"/>
      <c r="H56" s="143"/>
      <c r="I56" s="143"/>
    </row>
    <row r="57" spans="2:9" x14ac:dyDescent="0.25">
      <c r="B57" s="143">
        <v>2021</v>
      </c>
      <c r="C57" s="143">
        <v>8</v>
      </c>
      <c r="D57" s="143">
        <v>8</v>
      </c>
      <c r="E57" s="124"/>
      <c r="F57" s="143">
        <v>10</v>
      </c>
      <c r="G57" s="124"/>
      <c r="H57" s="143"/>
      <c r="I57" s="143"/>
    </row>
    <row r="58" spans="2:9" x14ac:dyDescent="0.25">
      <c r="B58" s="143">
        <v>2021</v>
      </c>
      <c r="C58" s="143">
        <v>9</v>
      </c>
      <c r="D58" s="143">
        <v>18</v>
      </c>
      <c r="E58" s="124"/>
      <c r="F58" s="143">
        <v>21</v>
      </c>
      <c r="G58" s="124"/>
      <c r="H58" s="143"/>
      <c r="I58" s="143"/>
    </row>
    <row r="59" spans="2:9" x14ac:dyDescent="0.25">
      <c r="B59" s="143">
        <v>2021</v>
      </c>
      <c r="C59" s="143">
        <v>10</v>
      </c>
      <c r="D59" s="143">
        <v>57</v>
      </c>
      <c r="E59" s="124"/>
      <c r="F59" s="143">
        <v>68</v>
      </c>
      <c r="G59" s="124"/>
      <c r="H59" s="143"/>
      <c r="I59" s="143"/>
    </row>
    <row r="60" spans="2:9" x14ac:dyDescent="0.25">
      <c r="B60" s="143">
        <v>2021</v>
      </c>
      <c r="C60" s="143">
        <v>11</v>
      </c>
      <c r="D60" s="143">
        <v>187</v>
      </c>
      <c r="E60" s="124"/>
      <c r="F60" s="143">
        <v>219</v>
      </c>
      <c r="G60" s="124"/>
      <c r="H60" s="143"/>
      <c r="I60" s="143"/>
    </row>
    <row r="61" spans="2:9" x14ac:dyDescent="0.25">
      <c r="B61" s="143">
        <v>2021</v>
      </c>
      <c r="C61" s="143">
        <v>12</v>
      </c>
      <c r="D61" s="143">
        <v>322</v>
      </c>
      <c r="E61" s="124"/>
      <c r="F61" s="143">
        <v>377</v>
      </c>
      <c r="G61" s="124"/>
      <c r="H61" s="143"/>
      <c r="I61" s="143"/>
    </row>
    <row r="62" spans="2:9" x14ac:dyDescent="0.25">
      <c r="B62" s="143">
        <v>2022</v>
      </c>
      <c r="C62" s="143">
        <v>1</v>
      </c>
      <c r="D62" s="143">
        <v>324</v>
      </c>
      <c r="E62" s="124"/>
      <c r="F62" s="143">
        <v>379</v>
      </c>
      <c r="G62" s="124"/>
      <c r="H62" s="143"/>
      <c r="I62" s="143"/>
    </row>
    <row r="63" spans="2:9" x14ac:dyDescent="0.25">
      <c r="B63" s="143">
        <v>2022</v>
      </c>
      <c r="C63" s="143">
        <v>2</v>
      </c>
      <c r="D63" s="143">
        <v>255</v>
      </c>
      <c r="E63" s="124"/>
      <c r="F63" s="143">
        <v>298</v>
      </c>
      <c r="G63" s="124"/>
      <c r="H63" s="143"/>
      <c r="I63" s="143"/>
    </row>
    <row r="64" spans="2:9" x14ac:dyDescent="0.25">
      <c r="B64" s="143">
        <v>2022</v>
      </c>
      <c r="C64" s="143">
        <v>3</v>
      </c>
      <c r="D64" s="143">
        <v>176</v>
      </c>
      <c r="E64" s="124"/>
      <c r="F64" s="143">
        <v>206</v>
      </c>
      <c r="G64" s="124"/>
      <c r="H64" s="143"/>
      <c r="I64" s="143"/>
    </row>
    <row r="65" spans="2:9" x14ac:dyDescent="0.25">
      <c r="B65" s="143">
        <v>2022</v>
      </c>
      <c r="C65" s="143">
        <v>4</v>
      </c>
      <c r="D65" s="143">
        <v>117</v>
      </c>
      <c r="E65" s="124"/>
      <c r="F65" s="143">
        <v>137</v>
      </c>
      <c r="G65" s="124"/>
      <c r="H65" s="143"/>
      <c r="I65" s="143"/>
    </row>
    <row r="66" spans="2:9" x14ac:dyDescent="0.25">
      <c r="B66" s="143">
        <v>2022</v>
      </c>
      <c r="C66" s="143">
        <v>5</v>
      </c>
      <c r="D66" s="143">
        <v>56</v>
      </c>
      <c r="E66" s="124"/>
      <c r="F66" s="143">
        <v>66</v>
      </c>
      <c r="G66" s="124"/>
      <c r="H66" s="143"/>
      <c r="I66" s="143"/>
    </row>
    <row r="67" spans="2:9" x14ac:dyDescent="0.25">
      <c r="B67" s="143">
        <v>2022</v>
      </c>
      <c r="C67" s="143">
        <v>6</v>
      </c>
      <c r="D67" s="143">
        <v>21</v>
      </c>
      <c r="E67" s="124"/>
      <c r="F67" s="143">
        <v>26</v>
      </c>
      <c r="G67" s="124"/>
      <c r="H67" s="143"/>
      <c r="I67" s="143"/>
    </row>
    <row r="68" spans="2:9" x14ac:dyDescent="0.25">
      <c r="B68" s="143">
        <v>2022</v>
      </c>
      <c r="C68" s="143">
        <v>7</v>
      </c>
      <c r="D68" s="143">
        <v>8</v>
      </c>
      <c r="E68" s="124"/>
      <c r="F68" s="143">
        <v>9</v>
      </c>
      <c r="G68" s="124"/>
      <c r="H68" s="143"/>
      <c r="I68" s="143"/>
    </row>
    <row r="69" spans="2:9" x14ac:dyDescent="0.25">
      <c r="B69" s="143">
        <v>2022</v>
      </c>
      <c r="C69" s="143">
        <v>8</v>
      </c>
      <c r="D69" s="143">
        <v>6</v>
      </c>
      <c r="E69" s="124"/>
      <c r="F69" s="143">
        <v>8</v>
      </c>
      <c r="G69" s="124"/>
      <c r="H69" s="143"/>
      <c r="I69" s="143"/>
    </row>
    <row r="70" spans="2:9" x14ac:dyDescent="0.25">
      <c r="B70" s="143">
        <v>2022</v>
      </c>
      <c r="C70" s="143">
        <v>9</v>
      </c>
      <c r="D70" s="143">
        <v>16</v>
      </c>
      <c r="E70" s="124"/>
      <c r="F70" s="143">
        <v>19</v>
      </c>
      <c r="G70" s="124"/>
      <c r="H70" s="143"/>
      <c r="I70" s="143"/>
    </row>
    <row r="71" spans="2:9" x14ac:dyDescent="0.25">
      <c r="B71" s="143">
        <v>2022</v>
      </c>
      <c r="C71" s="143">
        <v>10</v>
      </c>
      <c r="D71" s="143">
        <v>55</v>
      </c>
      <c r="E71" s="124"/>
      <c r="F71" s="143">
        <v>66</v>
      </c>
      <c r="G71" s="124"/>
      <c r="H71" s="143"/>
      <c r="I71" s="143"/>
    </row>
    <row r="72" spans="2:9" x14ac:dyDescent="0.25">
      <c r="B72" s="143">
        <v>2022</v>
      </c>
      <c r="C72" s="143">
        <v>11</v>
      </c>
      <c r="D72" s="143">
        <v>185</v>
      </c>
      <c r="E72" s="124"/>
      <c r="F72" s="143">
        <v>217</v>
      </c>
      <c r="G72" s="124"/>
      <c r="H72" s="143"/>
      <c r="I72" s="143"/>
    </row>
    <row r="73" spans="2:9" x14ac:dyDescent="0.25">
      <c r="B73" s="143">
        <v>2022</v>
      </c>
      <c r="C73" s="143">
        <v>12</v>
      </c>
      <c r="D73" s="143">
        <v>320</v>
      </c>
      <c r="E73" s="124"/>
      <c r="F73" s="143">
        <v>375</v>
      </c>
      <c r="G73" s="124"/>
      <c r="H73" s="143"/>
      <c r="I73" s="143"/>
    </row>
    <row r="74" spans="2:9" x14ac:dyDescent="0.25">
      <c r="B74" s="143">
        <v>2023</v>
      </c>
      <c r="C74" s="143">
        <v>1</v>
      </c>
      <c r="D74" s="143">
        <v>322</v>
      </c>
      <c r="E74" s="124"/>
      <c r="F74" s="143">
        <v>378</v>
      </c>
      <c r="G74" s="124"/>
      <c r="H74" s="143"/>
      <c r="I74" s="143"/>
    </row>
    <row r="75" spans="2:9" x14ac:dyDescent="0.25">
      <c r="B75" s="143">
        <v>2023</v>
      </c>
      <c r="C75" s="143">
        <v>2</v>
      </c>
      <c r="D75" s="143">
        <v>253</v>
      </c>
      <c r="E75" s="124"/>
      <c r="F75" s="143">
        <v>296</v>
      </c>
      <c r="G75" s="124"/>
      <c r="H75" s="143"/>
      <c r="I75" s="143"/>
    </row>
    <row r="76" spans="2:9" x14ac:dyDescent="0.25">
      <c r="B76" s="143">
        <v>2023</v>
      </c>
      <c r="C76" s="143">
        <v>3</v>
      </c>
      <c r="D76" s="143">
        <v>174</v>
      </c>
      <c r="E76" s="124"/>
      <c r="F76" s="143">
        <v>204</v>
      </c>
      <c r="G76" s="124"/>
      <c r="H76" s="143"/>
      <c r="I76" s="143"/>
    </row>
    <row r="77" spans="2:9" x14ac:dyDescent="0.25">
      <c r="B77" s="143">
        <v>2023</v>
      </c>
      <c r="C77" s="143">
        <v>4</v>
      </c>
      <c r="D77" s="143">
        <v>115</v>
      </c>
      <c r="E77" s="124"/>
      <c r="F77" s="143">
        <v>135</v>
      </c>
      <c r="G77" s="124"/>
      <c r="H77" s="143"/>
      <c r="I77" s="143"/>
    </row>
    <row r="78" spans="2:9" x14ac:dyDescent="0.25">
      <c r="B78" s="143">
        <v>2023</v>
      </c>
      <c r="C78" s="143">
        <v>5</v>
      </c>
      <c r="D78" s="143">
        <v>55</v>
      </c>
      <c r="E78" s="124"/>
      <c r="F78" s="143">
        <v>65</v>
      </c>
      <c r="G78" s="124"/>
      <c r="H78" s="143"/>
      <c r="I78" s="143"/>
    </row>
    <row r="79" spans="2:9" x14ac:dyDescent="0.25">
      <c r="B79" s="143">
        <v>2023</v>
      </c>
      <c r="C79" s="143">
        <v>6</v>
      </c>
      <c r="D79" s="143">
        <v>20</v>
      </c>
      <c r="E79" s="124"/>
      <c r="F79" s="143">
        <v>24</v>
      </c>
      <c r="G79" s="124"/>
      <c r="H79" s="143"/>
      <c r="I79" s="143"/>
    </row>
    <row r="80" spans="2:9" x14ac:dyDescent="0.25">
      <c r="B80" s="143">
        <v>2023</v>
      </c>
      <c r="C80" s="143">
        <v>7</v>
      </c>
      <c r="D80" s="143">
        <v>6</v>
      </c>
      <c r="E80" s="124"/>
      <c r="F80" s="143">
        <v>8</v>
      </c>
      <c r="G80" s="124"/>
      <c r="H80" s="143"/>
      <c r="I80" s="143"/>
    </row>
    <row r="81" spans="2:9" x14ac:dyDescent="0.25">
      <c r="B81" s="143">
        <v>2023</v>
      </c>
      <c r="C81" s="143">
        <v>8</v>
      </c>
      <c r="D81" s="143">
        <v>5</v>
      </c>
      <c r="E81" s="124"/>
      <c r="F81" s="143">
        <v>6</v>
      </c>
      <c r="G81" s="124"/>
      <c r="H81" s="143"/>
      <c r="I81" s="143"/>
    </row>
    <row r="82" spans="2:9" x14ac:dyDescent="0.25">
      <c r="B82" s="143">
        <v>2023</v>
      </c>
      <c r="C82" s="143">
        <v>9</v>
      </c>
      <c r="D82" s="143">
        <v>14</v>
      </c>
      <c r="E82" s="124"/>
      <c r="F82" s="143">
        <v>18</v>
      </c>
      <c r="G82" s="124"/>
      <c r="H82" s="143"/>
      <c r="I82" s="143"/>
    </row>
    <row r="83" spans="2:9" x14ac:dyDescent="0.25">
      <c r="B83" s="143">
        <v>2023</v>
      </c>
      <c r="C83" s="143">
        <v>10</v>
      </c>
      <c r="D83" s="143">
        <v>54</v>
      </c>
      <c r="E83" s="124"/>
      <c r="F83" s="143">
        <v>64</v>
      </c>
      <c r="G83" s="124"/>
      <c r="H83" s="143"/>
      <c r="I83" s="143"/>
    </row>
    <row r="84" spans="2:9" x14ac:dyDescent="0.25">
      <c r="B84" s="143">
        <v>2023</v>
      </c>
      <c r="C84" s="143">
        <v>11</v>
      </c>
      <c r="D84" s="143">
        <v>184</v>
      </c>
      <c r="E84" s="124"/>
      <c r="F84" s="143">
        <v>216</v>
      </c>
      <c r="G84" s="124"/>
      <c r="H84" s="143"/>
      <c r="I84" s="143"/>
    </row>
    <row r="85" spans="2:9" x14ac:dyDescent="0.25">
      <c r="B85" s="143">
        <v>2023</v>
      </c>
      <c r="C85" s="143">
        <v>12</v>
      </c>
      <c r="D85" s="143">
        <v>318</v>
      </c>
      <c r="E85" s="124"/>
      <c r="F85" s="143">
        <v>373</v>
      </c>
      <c r="G85" s="124"/>
      <c r="H85" s="143"/>
      <c r="I85" s="143"/>
    </row>
    <row r="86" spans="2:9" x14ac:dyDescent="0.25">
      <c r="B86" s="143">
        <v>2024</v>
      </c>
      <c r="C86" s="143">
        <v>1</v>
      </c>
      <c r="D86" s="143">
        <v>320</v>
      </c>
      <c r="E86" s="124"/>
      <c r="F86" s="143">
        <v>376</v>
      </c>
      <c r="G86" s="124"/>
      <c r="H86" s="143"/>
      <c r="I86" s="143"/>
    </row>
    <row r="87" spans="2:9" x14ac:dyDescent="0.25">
      <c r="B87" s="143">
        <v>2024</v>
      </c>
      <c r="C87" s="143">
        <v>2</v>
      </c>
      <c r="D87" s="143">
        <v>251</v>
      </c>
      <c r="E87" s="124"/>
      <c r="F87" s="143">
        <v>295</v>
      </c>
      <c r="G87" s="124"/>
      <c r="H87" s="143"/>
      <c r="I87" s="143"/>
    </row>
    <row r="88" spans="2:9" x14ac:dyDescent="0.25">
      <c r="B88" s="143">
        <v>2024</v>
      </c>
      <c r="C88" s="143">
        <v>3</v>
      </c>
      <c r="D88" s="143">
        <v>172</v>
      </c>
      <c r="E88" s="124"/>
      <c r="F88" s="143">
        <v>202</v>
      </c>
      <c r="G88" s="124"/>
      <c r="H88" s="143"/>
      <c r="I88" s="143"/>
    </row>
    <row r="89" spans="2:9" x14ac:dyDescent="0.25">
      <c r="B89" s="143">
        <v>2024</v>
      </c>
      <c r="C89" s="143">
        <v>4</v>
      </c>
      <c r="D89" s="143">
        <v>113</v>
      </c>
      <c r="E89" s="124"/>
      <c r="F89" s="143">
        <v>133</v>
      </c>
      <c r="G89" s="124"/>
      <c r="H89" s="143"/>
      <c r="I89" s="143"/>
    </row>
    <row r="90" spans="2:9" x14ac:dyDescent="0.25">
      <c r="B90" s="143">
        <v>2024</v>
      </c>
      <c r="C90" s="143">
        <v>5</v>
      </c>
      <c r="D90" s="143">
        <v>53</v>
      </c>
      <c r="E90" s="124"/>
      <c r="F90" s="143">
        <v>63</v>
      </c>
      <c r="G90" s="124"/>
      <c r="H90" s="143"/>
      <c r="I90" s="143"/>
    </row>
    <row r="91" spans="2:9" x14ac:dyDescent="0.25">
      <c r="B91" s="143">
        <v>2024</v>
      </c>
      <c r="C91" s="143">
        <v>6</v>
      </c>
      <c r="D91" s="143">
        <v>18</v>
      </c>
      <c r="E91" s="124"/>
      <c r="F91" s="143">
        <v>22</v>
      </c>
      <c r="G91" s="124"/>
      <c r="H91" s="143"/>
      <c r="I91" s="143"/>
    </row>
    <row r="92" spans="2:9" x14ac:dyDescent="0.25">
      <c r="B92" s="143">
        <v>2024</v>
      </c>
      <c r="C92" s="143">
        <v>7</v>
      </c>
      <c r="D92" s="143">
        <v>4</v>
      </c>
      <c r="E92" s="124"/>
      <c r="F92" s="143">
        <v>6</v>
      </c>
      <c r="G92" s="124"/>
      <c r="H92" s="143"/>
      <c r="I92" s="143"/>
    </row>
    <row r="93" spans="2:9" x14ac:dyDescent="0.25">
      <c r="B93" s="143">
        <v>2024</v>
      </c>
      <c r="C93" s="143">
        <v>8</v>
      </c>
      <c r="D93" s="143">
        <v>3</v>
      </c>
      <c r="E93" s="124"/>
      <c r="F93" s="143">
        <v>4</v>
      </c>
      <c r="G93" s="124"/>
      <c r="H93" s="143"/>
      <c r="I93" s="143"/>
    </row>
    <row r="94" spans="2:9" x14ac:dyDescent="0.25">
      <c r="B94" s="143">
        <v>2024</v>
      </c>
      <c r="C94" s="143">
        <v>9</v>
      </c>
      <c r="D94" s="143">
        <v>13</v>
      </c>
      <c r="E94" s="124"/>
      <c r="F94" s="143">
        <v>16</v>
      </c>
      <c r="G94" s="124"/>
      <c r="H94" s="143"/>
      <c r="I94" s="143"/>
    </row>
    <row r="95" spans="2:9" x14ac:dyDescent="0.25">
      <c r="B95" s="143">
        <v>2024</v>
      </c>
      <c r="C95" s="143">
        <v>10</v>
      </c>
      <c r="D95" s="143">
        <v>52</v>
      </c>
      <c r="E95" s="124"/>
      <c r="F95" s="143">
        <v>62</v>
      </c>
      <c r="G95" s="124"/>
      <c r="H95" s="143"/>
      <c r="I95" s="143"/>
    </row>
    <row r="96" spans="2:9" x14ac:dyDescent="0.25">
      <c r="B96" s="143">
        <v>2024</v>
      </c>
      <c r="C96" s="143">
        <v>11</v>
      </c>
      <c r="D96" s="143">
        <v>182</v>
      </c>
      <c r="E96" s="124"/>
      <c r="F96" s="143">
        <v>214</v>
      </c>
      <c r="G96" s="124"/>
      <c r="H96" s="143"/>
      <c r="I96" s="143"/>
    </row>
    <row r="97" spans="2:9" x14ac:dyDescent="0.25">
      <c r="B97" s="143">
        <v>2024</v>
      </c>
      <c r="C97" s="143">
        <v>12</v>
      </c>
      <c r="D97" s="143">
        <v>316</v>
      </c>
      <c r="E97" s="124"/>
      <c r="F97" s="143">
        <v>371</v>
      </c>
      <c r="G97" s="124"/>
      <c r="H97" s="143"/>
      <c r="I97" s="143"/>
    </row>
    <row r="98" spans="2:9" x14ac:dyDescent="0.25">
      <c r="B98" s="143">
        <v>2025</v>
      </c>
      <c r="C98" s="143">
        <v>1</v>
      </c>
      <c r="D98" s="143">
        <v>319</v>
      </c>
      <c r="E98" s="124"/>
      <c r="F98" s="143">
        <v>374</v>
      </c>
      <c r="G98" s="124"/>
      <c r="H98" s="143"/>
      <c r="I98" s="143"/>
    </row>
    <row r="99" spans="2:9" x14ac:dyDescent="0.25">
      <c r="B99" s="143">
        <v>2025</v>
      </c>
      <c r="C99" s="143">
        <v>2</v>
      </c>
      <c r="D99" s="143">
        <v>249</v>
      </c>
      <c r="E99" s="124"/>
      <c r="F99" s="143">
        <v>293</v>
      </c>
      <c r="G99" s="124"/>
      <c r="H99" s="143"/>
      <c r="I99" s="143"/>
    </row>
    <row r="100" spans="2:9" x14ac:dyDescent="0.25">
      <c r="B100" s="143">
        <v>2025</v>
      </c>
      <c r="C100" s="143">
        <v>3</v>
      </c>
      <c r="D100" s="143">
        <v>170</v>
      </c>
      <c r="E100" s="124"/>
      <c r="F100" s="143">
        <v>200</v>
      </c>
      <c r="G100" s="124"/>
      <c r="H100" s="143"/>
      <c r="I100" s="143"/>
    </row>
    <row r="101" spans="2:9" x14ac:dyDescent="0.25">
      <c r="B101" s="143">
        <v>2025</v>
      </c>
      <c r="C101" s="143">
        <v>4</v>
      </c>
      <c r="D101" s="143">
        <v>111</v>
      </c>
      <c r="E101" s="124"/>
      <c r="F101" s="143">
        <v>131</v>
      </c>
      <c r="G101" s="124"/>
      <c r="H101" s="143"/>
      <c r="I101" s="143"/>
    </row>
    <row r="102" spans="2:9" x14ac:dyDescent="0.25">
      <c r="B102" s="143">
        <v>2025</v>
      </c>
      <c r="C102" s="143">
        <v>5</v>
      </c>
      <c r="D102" s="143">
        <v>51</v>
      </c>
      <c r="E102" s="124"/>
      <c r="F102" s="143">
        <v>61</v>
      </c>
      <c r="G102" s="124"/>
      <c r="H102" s="143"/>
      <c r="I102" s="143"/>
    </row>
    <row r="103" spans="2:9" x14ac:dyDescent="0.25">
      <c r="B103" s="143">
        <v>2025</v>
      </c>
      <c r="C103" s="143">
        <v>6</v>
      </c>
      <c r="D103" s="143">
        <v>16</v>
      </c>
      <c r="E103" s="124"/>
      <c r="F103" s="143">
        <v>20</v>
      </c>
      <c r="G103" s="124"/>
      <c r="H103" s="143"/>
      <c r="I103" s="143"/>
    </row>
    <row r="104" spans="2:9" x14ac:dyDescent="0.25">
      <c r="B104" s="143">
        <v>2025</v>
      </c>
      <c r="C104" s="143">
        <v>7</v>
      </c>
      <c r="D104" s="143">
        <v>2</v>
      </c>
      <c r="E104" s="124"/>
      <c r="F104" s="143">
        <v>4</v>
      </c>
      <c r="G104" s="124"/>
      <c r="H104" s="143"/>
      <c r="I104" s="143"/>
    </row>
    <row r="105" spans="2:9" x14ac:dyDescent="0.25">
      <c r="B105" s="143">
        <v>2025</v>
      </c>
      <c r="C105" s="143">
        <v>8</v>
      </c>
      <c r="D105" s="143">
        <v>1</v>
      </c>
      <c r="E105" s="124"/>
      <c r="F105" s="143">
        <v>3</v>
      </c>
      <c r="G105" s="124"/>
      <c r="H105" s="143"/>
      <c r="I105" s="143"/>
    </row>
    <row r="106" spans="2:9" x14ac:dyDescent="0.25">
      <c r="B106" s="143">
        <v>2025</v>
      </c>
      <c r="C106" s="143">
        <v>9</v>
      </c>
      <c r="D106" s="143">
        <v>11</v>
      </c>
      <c r="E106" s="124"/>
      <c r="F106" s="143">
        <v>14</v>
      </c>
      <c r="G106" s="124"/>
      <c r="H106" s="143"/>
      <c r="I106" s="143"/>
    </row>
    <row r="107" spans="2:9" x14ac:dyDescent="0.25">
      <c r="B107" s="143">
        <v>2025</v>
      </c>
      <c r="C107" s="143">
        <v>10</v>
      </c>
      <c r="D107" s="143">
        <v>50</v>
      </c>
      <c r="E107" s="124"/>
      <c r="F107" s="143">
        <v>60</v>
      </c>
      <c r="G107" s="124"/>
      <c r="H107" s="143"/>
      <c r="I107" s="143"/>
    </row>
    <row r="108" spans="2:9" x14ac:dyDescent="0.25">
      <c r="B108" s="143">
        <v>2025</v>
      </c>
      <c r="C108" s="143">
        <v>11</v>
      </c>
      <c r="D108" s="143">
        <v>180</v>
      </c>
      <c r="E108" s="124"/>
      <c r="F108" s="143">
        <v>212</v>
      </c>
      <c r="G108" s="124"/>
      <c r="H108" s="143"/>
      <c r="I108" s="143"/>
    </row>
    <row r="109" spans="2:9" x14ac:dyDescent="0.25">
      <c r="B109" s="143">
        <v>2025</v>
      </c>
      <c r="C109" s="143">
        <v>12</v>
      </c>
      <c r="D109" s="143">
        <v>314</v>
      </c>
      <c r="E109" s="124"/>
      <c r="F109" s="143">
        <v>369</v>
      </c>
      <c r="G109" s="124"/>
      <c r="H109" s="143"/>
      <c r="I109" s="143"/>
    </row>
    <row r="110" spans="2:9" x14ac:dyDescent="0.25">
      <c r="B110" s="143">
        <v>2026</v>
      </c>
      <c r="C110" s="143">
        <v>1</v>
      </c>
      <c r="D110" s="143">
        <v>317</v>
      </c>
      <c r="E110" s="124"/>
      <c r="F110" s="143">
        <v>372</v>
      </c>
      <c r="G110" s="124"/>
      <c r="H110" s="143"/>
      <c r="I110" s="143"/>
    </row>
    <row r="111" spans="2:9" x14ac:dyDescent="0.25">
      <c r="B111" s="143">
        <v>2026</v>
      </c>
      <c r="C111" s="143">
        <v>2</v>
      </c>
      <c r="D111" s="143">
        <v>248</v>
      </c>
      <c r="E111" s="124"/>
      <c r="F111" s="143">
        <v>291</v>
      </c>
      <c r="G111" s="124"/>
      <c r="H111" s="143"/>
      <c r="I111" s="143"/>
    </row>
    <row r="112" spans="2:9" x14ac:dyDescent="0.25">
      <c r="B112" s="143">
        <v>2026</v>
      </c>
      <c r="C112" s="143">
        <v>3</v>
      </c>
      <c r="D112" s="143">
        <v>168</v>
      </c>
      <c r="E112" s="124"/>
      <c r="F112" s="143">
        <v>198</v>
      </c>
      <c r="G112" s="124"/>
      <c r="H112" s="143"/>
      <c r="I112" s="143"/>
    </row>
    <row r="113" spans="2:9" x14ac:dyDescent="0.25">
      <c r="B113" s="143">
        <v>2026</v>
      </c>
      <c r="C113" s="143">
        <v>4</v>
      </c>
      <c r="D113" s="143">
        <v>109</v>
      </c>
      <c r="E113" s="124"/>
      <c r="F113" s="143">
        <v>130</v>
      </c>
      <c r="G113" s="124"/>
      <c r="H113" s="143"/>
      <c r="I113" s="143"/>
    </row>
    <row r="114" spans="2:9" x14ac:dyDescent="0.25">
      <c r="B114" s="143">
        <v>2026</v>
      </c>
      <c r="C114" s="143">
        <v>5</v>
      </c>
      <c r="D114" s="143">
        <v>49</v>
      </c>
      <c r="E114" s="124"/>
      <c r="F114" s="143">
        <v>59</v>
      </c>
      <c r="G114" s="124"/>
      <c r="H114" s="143"/>
      <c r="I114" s="143"/>
    </row>
    <row r="115" spans="2:9" x14ac:dyDescent="0.25">
      <c r="B115" s="143">
        <v>2026</v>
      </c>
      <c r="C115" s="143">
        <v>6</v>
      </c>
      <c r="D115" s="143">
        <v>14</v>
      </c>
      <c r="E115" s="124"/>
      <c r="F115" s="143">
        <v>18</v>
      </c>
      <c r="G115" s="124"/>
      <c r="H115" s="143"/>
      <c r="I115" s="143"/>
    </row>
    <row r="116" spans="2:9" x14ac:dyDescent="0.25">
      <c r="B116" s="143">
        <v>2026</v>
      </c>
      <c r="C116" s="143">
        <v>7</v>
      </c>
      <c r="D116" s="143">
        <v>0</v>
      </c>
      <c r="E116" s="124"/>
      <c r="F116" s="143">
        <v>2</v>
      </c>
      <c r="G116" s="124"/>
      <c r="H116" s="143"/>
      <c r="I116" s="143"/>
    </row>
    <row r="117" spans="2:9" x14ac:dyDescent="0.25">
      <c r="B117" s="143">
        <v>2026</v>
      </c>
      <c r="C117" s="143">
        <v>8</v>
      </c>
      <c r="D117" s="143">
        <v>0</v>
      </c>
      <c r="E117" s="124"/>
      <c r="F117" s="143">
        <v>1</v>
      </c>
      <c r="G117" s="124"/>
      <c r="H117" s="143"/>
      <c r="I117" s="143"/>
    </row>
    <row r="118" spans="2:9" x14ac:dyDescent="0.25">
      <c r="B118" s="143">
        <v>2026</v>
      </c>
      <c r="C118" s="143">
        <v>9</v>
      </c>
      <c r="D118" s="143">
        <v>9</v>
      </c>
      <c r="E118" s="124"/>
      <c r="F118" s="143">
        <v>12</v>
      </c>
      <c r="G118" s="124"/>
      <c r="H118" s="143"/>
      <c r="I118" s="143"/>
    </row>
    <row r="119" spans="2:9" x14ac:dyDescent="0.25">
      <c r="B119" s="143">
        <v>2026</v>
      </c>
      <c r="C119" s="143">
        <v>10</v>
      </c>
      <c r="D119" s="143">
        <v>48</v>
      </c>
      <c r="E119" s="124"/>
      <c r="F119" s="143">
        <v>58</v>
      </c>
      <c r="G119" s="124"/>
      <c r="H119" s="143"/>
      <c r="I119" s="143"/>
    </row>
    <row r="120" spans="2:9" x14ac:dyDescent="0.25">
      <c r="B120" s="143">
        <v>2026</v>
      </c>
      <c r="C120" s="143">
        <v>11</v>
      </c>
      <c r="D120" s="143">
        <v>178</v>
      </c>
      <c r="E120" s="124"/>
      <c r="F120" s="143">
        <v>210</v>
      </c>
      <c r="G120" s="124"/>
      <c r="H120" s="143"/>
      <c r="I120" s="143"/>
    </row>
    <row r="121" spans="2:9" x14ac:dyDescent="0.25">
      <c r="B121" s="143">
        <v>2026</v>
      </c>
      <c r="C121" s="143">
        <v>12</v>
      </c>
      <c r="D121" s="143">
        <v>312</v>
      </c>
      <c r="E121" s="124"/>
      <c r="F121" s="143">
        <v>367</v>
      </c>
      <c r="G121" s="124"/>
      <c r="H121" s="143"/>
      <c r="I121" s="143"/>
    </row>
    <row r="122" spans="2:9" x14ac:dyDescent="0.25">
      <c r="B122" s="143">
        <v>2027</v>
      </c>
      <c r="C122" s="143">
        <v>1</v>
      </c>
      <c r="D122" s="143">
        <v>315</v>
      </c>
      <c r="E122" s="124"/>
      <c r="F122" s="143">
        <v>370</v>
      </c>
      <c r="G122" s="124"/>
      <c r="H122" s="143"/>
      <c r="I122" s="143"/>
    </row>
    <row r="123" spans="2:9" x14ac:dyDescent="0.25">
      <c r="B123" s="143">
        <v>2027</v>
      </c>
      <c r="C123" s="143">
        <v>2</v>
      </c>
      <c r="D123" s="143">
        <v>246</v>
      </c>
      <c r="E123" s="124"/>
      <c r="F123" s="143">
        <v>290</v>
      </c>
      <c r="G123" s="124"/>
      <c r="H123" s="143"/>
      <c r="I123" s="143"/>
    </row>
    <row r="124" spans="2:9" x14ac:dyDescent="0.25">
      <c r="B124" s="143">
        <v>2027</v>
      </c>
      <c r="C124" s="143">
        <v>3</v>
      </c>
      <c r="D124" s="143">
        <v>166</v>
      </c>
      <c r="E124" s="124"/>
      <c r="F124" s="143">
        <v>197</v>
      </c>
      <c r="G124" s="124"/>
      <c r="H124" s="143"/>
      <c r="I124" s="143"/>
    </row>
    <row r="125" spans="2:9" x14ac:dyDescent="0.25">
      <c r="B125" s="143">
        <v>2027</v>
      </c>
      <c r="C125" s="143">
        <v>4</v>
      </c>
      <c r="D125" s="143">
        <v>108</v>
      </c>
      <c r="E125" s="124"/>
      <c r="F125" s="143">
        <v>128</v>
      </c>
      <c r="G125" s="124"/>
      <c r="H125" s="143"/>
      <c r="I125" s="143"/>
    </row>
    <row r="126" spans="2:9" x14ac:dyDescent="0.25">
      <c r="B126" s="143">
        <v>2027</v>
      </c>
      <c r="C126" s="143">
        <v>5</v>
      </c>
      <c r="D126" s="143">
        <v>47</v>
      </c>
      <c r="E126" s="124"/>
      <c r="F126" s="143">
        <v>57</v>
      </c>
      <c r="G126" s="124"/>
      <c r="H126" s="143"/>
      <c r="I126" s="143"/>
    </row>
    <row r="127" spans="2:9" x14ac:dyDescent="0.25">
      <c r="B127" s="143">
        <v>2027</v>
      </c>
      <c r="C127" s="143">
        <v>6</v>
      </c>
      <c r="D127" s="143">
        <v>12</v>
      </c>
      <c r="E127" s="124"/>
      <c r="F127" s="143">
        <v>17</v>
      </c>
      <c r="G127" s="124"/>
      <c r="H127" s="143"/>
      <c r="I127" s="143"/>
    </row>
    <row r="128" spans="2:9" x14ac:dyDescent="0.25">
      <c r="B128" s="143">
        <v>2027</v>
      </c>
      <c r="C128" s="143">
        <v>7</v>
      </c>
      <c r="D128" s="143">
        <v>0</v>
      </c>
      <c r="E128" s="124"/>
      <c r="F128" s="143">
        <v>0</v>
      </c>
      <c r="G128" s="124"/>
      <c r="H128" s="143"/>
      <c r="I128" s="143"/>
    </row>
    <row r="129" spans="2:9" x14ac:dyDescent="0.25">
      <c r="B129" s="143">
        <v>2027</v>
      </c>
      <c r="C129" s="143">
        <v>8</v>
      </c>
      <c r="D129" s="143">
        <v>0</v>
      </c>
      <c r="E129" s="124"/>
      <c r="F129" s="143">
        <v>0</v>
      </c>
      <c r="G129" s="124"/>
      <c r="H129" s="143"/>
      <c r="I129" s="143"/>
    </row>
    <row r="130" spans="2:9" x14ac:dyDescent="0.25">
      <c r="B130" s="143">
        <v>2027</v>
      </c>
      <c r="C130" s="143">
        <v>9</v>
      </c>
      <c r="D130" s="143">
        <v>7</v>
      </c>
      <c r="E130" s="124"/>
      <c r="F130" s="143">
        <v>10</v>
      </c>
      <c r="G130" s="124"/>
      <c r="H130" s="143"/>
      <c r="I130" s="143"/>
    </row>
    <row r="131" spans="2:9" x14ac:dyDescent="0.25">
      <c r="B131" s="143">
        <v>2027</v>
      </c>
      <c r="C131" s="143">
        <v>10</v>
      </c>
      <c r="D131" s="143">
        <v>46</v>
      </c>
      <c r="E131" s="124"/>
      <c r="F131" s="143">
        <v>56</v>
      </c>
      <c r="G131" s="124"/>
      <c r="H131" s="143"/>
      <c r="I131" s="143"/>
    </row>
    <row r="132" spans="2:9" x14ac:dyDescent="0.25">
      <c r="B132" s="143">
        <v>2027</v>
      </c>
      <c r="C132" s="143">
        <v>11</v>
      </c>
      <c r="D132" s="143">
        <v>176</v>
      </c>
      <c r="E132" s="124"/>
      <c r="F132" s="143">
        <v>208</v>
      </c>
      <c r="G132" s="124"/>
      <c r="H132" s="143"/>
      <c r="I132" s="143"/>
    </row>
    <row r="133" spans="2:9" x14ac:dyDescent="0.25">
      <c r="B133" s="143">
        <v>2027</v>
      </c>
      <c r="C133" s="143">
        <v>12</v>
      </c>
      <c r="D133" s="143">
        <v>311</v>
      </c>
      <c r="E133" s="124"/>
      <c r="F133" s="143">
        <v>365</v>
      </c>
      <c r="G133" s="124"/>
      <c r="H133" s="143"/>
      <c r="I133" s="143"/>
    </row>
    <row r="134" spans="2:9" x14ac:dyDescent="0.25">
      <c r="B134" s="143">
        <v>2028</v>
      </c>
      <c r="C134" s="143">
        <v>1</v>
      </c>
      <c r="D134" s="143">
        <v>313</v>
      </c>
      <c r="E134" s="124"/>
      <c r="F134" s="143">
        <v>368</v>
      </c>
      <c r="G134" s="124"/>
      <c r="H134" s="143"/>
      <c r="I134" s="143"/>
    </row>
    <row r="135" spans="2:9" x14ac:dyDescent="0.25">
      <c r="B135" s="143">
        <v>2028</v>
      </c>
      <c r="C135" s="143">
        <v>2</v>
      </c>
      <c r="D135" s="143">
        <v>244</v>
      </c>
      <c r="E135" s="124"/>
      <c r="F135" s="143">
        <v>288</v>
      </c>
      <c r="G135" s="124"/>
      <c r="H135" s="143"/>
      <c r="I135" s="143"/>
    </row>
    <row r="136" spans="2:9" x14ac:dyDescent="0.25">
      <c r="B136" s="143">
        <v>2028</v>
      </c>
      <c r="C136" s="143">
        <v>3</v>
      </c>
      <c r="D136" s="143">
        <v>165</v>
      </c>
      <c r="E136" s="124"/>
      <c r="F136" s="143">
        <v>195</v>
      </c>
      <c r="G136" s="124"/>
      <c r="H136" s="143"/>
      <c r="I136" s="143"/>
    </row>
    <row r="137" spans="2:9" x14ac:dyDescent="0.25">
      <c r="B137" s="143">
        <v>2028</v>
      </c>
      <c r="C137" s="143">
        <v>4</v>
      </c>
      <c r="D137" s="143">
        <v>106</v>
      </c>
      <c r="E137" s="124"/>
      <c r="F137" s="143">
        <v>126</v>
      </c>
      <c r="G137" s="124"/>
      <c r="H137" s="143"/>
      <c r="I137" s="143"/>
    </row>
    <row r="138" spans="2:9" x14ac:dyDescent="0.25">
      <c r="B138" s="143">
        <v>2028</v>
      </c>
      <c r="C138" s="143">
        <v>5</v>
      </c>
      <c r="D138" s="143">
        <v>45</v>
      </c>
      <c r="E138" s="124"/>
      <c r="F138" s="143">
        <v>55</v>
      </c>
      <c r="G138" s="124"/>
      <c r="H138" s="143"/>
      <c r="I138" s="143"/>
    </row>
    <row r="139" spans="2:9" x14ac:dyDescent="0.25">
      <c r="B139" s="143">
        <v>2028</v>
      </c>
      <c r="C139" s="143">
        <v>6</v>
      </c>
      <c r="D139" s="143">
        <v>11</v>
      </c>
      <c r="E139" s="124"/>
      <c r="F139" s="143">
        <v>15</v>
      </c>
      <c r="G139" s="124"/>
      <c r="H139" s="143"/>
      <c r="I139" s="143"/>
    </row>
    <row r="140" spans="2:9" x14ac:dyDescent="0.25">
      <c r="B140" s="143">
        <v>2028</v>
      </c>
      <c r="C140" s="143">
        <v>7</v>
      </c>
      <c r="D140" s="143">
        <v>0</v>
      </c>
      <c r="E140" s="124"/>
      <c r="F140" s="143">
        <v>0</v>
      </c>
      <c r="G140" s="124"/>
      <c r="H140" s="143"/>
      <c r="I140" s="143"/>
    </row>
    <row r="141" spans="2:9" x14ac:dyDescent="0.25">
      <c r="B141" s="143">
        <v>2028</v>
      </c>
      <c r="C141" s="143">
        <v>8</v>
      </c>
      <c r="D141" s="143">
        <v>0</v>
      </c>
      <c r="E141" s="124"/>
      <c r="F141" s="143">
        <v>0</v>
      </c>
      <c r="G141" s="124"/>
      <c r="H141" s="143"/>
      <c r="I141" s="143"/>
    </row>
    <row r="142" spans="2:9" x14ac:dyDescent="0.25">
      <c r="B142" s="143">
        <v>2028</v>
      </c>
      <c r="C142" s="143">
        <v>9</v>
      </c>
      <c r="D142" s="143">
        <v>5</v>
      </c>
      <c r="E142" s="124"/>
      <c r="F142" s="143">
        <v>9</v>
      </c>
      <c r="G142" s="124"/>
      <c r="H142" s="143"/>
      <c r="I142" s="143"/>
    </row>
    <row r="143" spans="2:9" x14ac:dyDescent="0.25">
      <c r="B143" s="143">
        <v>2028</v>
      </c>
      <c r="C143" s="143">
        <v>10</v>
      </c>
      <c r="D143" s="143">
        <v>44</v>
      </c>
      <c r="E143" s="124"/>
      <c r="F143" s="143">
        <v>55</v>
      </c>
      <c r="G143" s="124"/>
      <c r="H143" s="143"/>
      <c r="I143" s="143"/>
    </row>
    <row r="144" spans="2:9" x14ac:dyDescent="0.25">
      <c r="B144" s="143">
        <v>2028</v>
      </c>
      <c r="C144" s="143">
        <v>11</v>
      </c>
      <c r="D144" s="143">
        <v>175</v>
      </c>
      <c r="E144" s="124"/>
      <c r="F144" s="143">
        <v>207</v>
      </c>
      <c r="G144" s="124"/>
      <c r="H144" s="143"/>
      <c r="I144" s="143"/>
    </row>
    <row r="145" spans="2:9" x14ac:dyDescent="0.25">
      <c r="B145" s="143">
        <v>2028</v>
      </c>
      <c r="C145" s="143">
        <v>12</v>
      </c>
      <c r="D145" s="143">
        <v>309</v>
      </c>
      <c r="E145" s="124"/>
      <c r="F145" s="143">
        <v>364</v>
      </c>
      <c r="G145" s="124"/>
      <c r="H145" s="143"/>
      <c r="I145" s="143"/>
    </row>
    <row r="146" spans="2:9" x14ac:dyDescent="0.25">
      <c r="B146" s="143">
        <v>2029</v>
      </c>
      <c r="C146" s="143">
        <v>1</v>
      </c>
      <c r="D146" s="143">
        <v>311</v>
      </c>
      <c r="E146" s="124"/>
      <c r="F146" s="143">
        <v>366</v>
      </c>
      <c r="G146" s="124"/>
      <c r="H146" s="143"/>
      <c r="I146" s="143"/>
    </row>
    <row r="147" spans="2:9" x14ac:dyDescent="0.25">
      <c r="B147" s="143">
        <v>2029</v>
      </c>
      <c r="C147" s="143">
        <v>2</v>
      </c>
      <c r="D147" s="143">
        <v>243</v>
      </c>
      <c r="E147" s="124"/>
      <c r="F147" s="143">
        <v>286</v>
      </c>
      <c r="G147" s="124"/>
      <c r="H147" s="143"/>
      <c r="I147" s="143"/>
    </row>
    <row r="148" spans="2:9" x14ac:dyDescent="0.25">
      <c r="B148" s="143">
        <v>2029</v>
      </c>
      <c r="C148" s="143">
        <v>3</v>
      </c>
      <c r="D148" s="143">
        <v>163</v>
      </c>
      <c r="E148" s="124"/>
      <c r="F148" s="143">
        <v>193</v>
      </c>
      <c r="G148" s="124"/>
      <c r="H148" s="143"/>
      <c r="I148" s="143"/>
    </row>
    <row r="149" spans="2:9" x14ac:dyDescent="0.25">
      <c r="B149" s="143">
        <v>2029</v>
      </c>
      <c r="C149" s="143">
        <v>4</v>
      </c>
      <c r="D149" s="143">
        <v>104</v>
      </c>
      <c r="E149" s="124"/>
      <c r="F149" s="143">
        <v>124</v>
      </c>
      <c r="G149" s="124"/>
      <c r="H149" s="143"/>
      <c r="I149" s="143"/>
    </row>
    <row r="150" spans="2:9" x14ac:dyDescent="0.25">
      <c r="B150" s="143">
        <v>2029</v>
      </c>
      <c r="C150" s="143">
        <v>5</v>
      </c>
      <c r="D150" s="143">
        <v>43</v>
      </c>
      <c r="E150" s="124"/>
      <c r="F150" s="143">
        <v>53</v>
      </c>
      <c r="G150" s="124"/>
      <c r="H150" s="143"/>
      <c r="I150" s="143"/>
    </row>
    <row r="151" spans="2:9" x14ac:dyDescent="0.25">
      <c r="B151" s="143">
        <v>2029</v>
      </c>
      <c r="C151" s="143">
        <v>6</v>
      </c>
      <c r="D151" s="143">
        <v>9</v>
      </c>
      <c r="E151" s="124"/>
      <c r="F151" s="143">
        <v>13</v>
      </c>
      <c r="G151" s="124"/>
      <c r="H151" s="143"/>
      <c r="I151" s="143"/>
    </row>
    <row r="152" spans="2:9" x14ac:dyDescent="0.25">
      <c r="B152" s="143">
        <v>2029</v>
      </c>
      <c r="C152" s="143">
        <v>7</v>
      </c>
      <c r="D152" s="143">
        <v>0</v>
      </c>
      <c r="E152" s="124"/>
      <c r="F152" s="143">
        <v>0</v>
      </c>
      <c r="G152" s="124"/>
      <c r="H152" s="143"/>
      <c r="I152" s="143"/>
    </row>
    <row r="153" spans="2:9" x14ac:dyDescent="0.25">
      <c r="B153" s="143">
        <v>2029</v>
      </c>
      <c r="C153" s="143">
        <v>8</v>
      </c>
      <c r="D153" s="143">
        <v>0</v>
      </c>
      <c r="E153" s="124"/>
      <c r="F153" s="143">
        <v>0</v>
      </c>
      <c r="G153" s="124"/>
      <c r="H153" s="143"/>
      <c r="I153" s="143"/>
    </row>
    <row r="154" spans="2:9" x14ac:dyDescent="0.25">
      <c r="B154" s="143">
        <v>2029</v>
      </c>
      <c r="C154" s="143">
        <v>9</v>
      </c>
      <c r="D154" s="143">
        <v>4</v>
      </c>
      <c r="E154" s="124"/>
      <c r="F154" s="143">
        <v>7</v>
      </c>
      <c r="G154" s="124"/>
      <c r="H154" s="143"/>
      <c r="I154" s="143"/>
    </row>
    <row r="155" spans="2:9" x14ac:dyDescent="0.25">
      <c r="B155" s="143">
        <v>2029</v>
      </c>
      <c r="C155" s="143">
        <v>10</v>
      </c>
      <c r="D155" s="143">
        <v>42</v>
      </c>
      <c r="E155" s="124"/>
      <c r="F155" s="143">
        <v>53</v>
      </c>
      <c r="G155" s="124"/>
      <c r="H155" s="143"/>
      <c r="I155" s="143"/>
    </row>
    <row r="156" spans="2:9" x14ac:dyDescent="0.25">
      <c r="B156" s="143">
        <v>2029</v>
      </c>
      <c r="C156" s="143">
        <v>11</v>
      </c>
      <c r="D156" s="143">
        <v>173</v>
      </c>
      <c r="E156" s="124"/>
      <c r="F156" s="143">
        <v>205</v>
      </c>
      <c r="G156" s="124"/>
      <c r="H156" s="143"/>
      <c r="I156" s="143"/>
    </row>
    <row r="157" spans="2:9" x14ac:dyDescent="0.25">
      <c r="B157" s="143">
        <v>2029</v>
      </c>
      <c r="C157" s="143">
        <v>12</v>
      </c>
      <c r="D157" s="143">
        <v>307</v>
      </c>
      <c r="E157" s="124"/>
      <c r="F157" s="143">
        <v>362</v>
      </c>
      <c r="G157" s="124"/>
      <c r="H157" s="143"/>
      <c r="I157" s="143"/>
    </row>
    <row r="158" spans="2:9" x14ac:dyDescent="0.25">
      <c r="B158" s="143">
        <v>2030</v>
      </c>
      <c r="C158" s="143">
        <v>1</v>
      </c>
      <c r="D158" s="143">
        <v>309</v>
      </c>
      <c r="E158" s="124"/>
      <c r="F158" s="143">
        <v>365</v>
      </c>
      <c r="G158" s="124"/>
      <c r="H158" s="143"/>
      <c r="I158" s="143"/>
    </row>
    <row r="159" spans="2:9" x14ac:dyDescent="0.25">
      <c r="B159" s="143">
        <v>2030</v>
      </c>
      <c r="C159" s="143">
        <v>2</v>
      </c>
      <c r="D159" s="143">
        <v>241</v>
      </c>
      <c r="E159" s="124"/>
      <c r="F159" s="143">
        <v>284</v>
      </c>
      <c r="G159" s="124"/>
      <c r="H159" s="143"/>
      <c r="I159" s="143"/>
    </row>
    <row r="160" spans="2:9" x14ac:dyDescent="0.25">
      <c r="B160" s="143">
        <v>2030</v>
      </c>
      <c r="C160" s="143">
        <v>3</v>
      </c>
      <c r="D160" s="143">
        <v>161</v>
      </c>
      <c r="E160" s="124"/>
      <c r="F160" s="143">
        <v>191</v>
      </c>
      <c r="G160" s="124"/>
      <c r="H160" s="143"/>
      <c r="I160" s="143"/>
    </row>
    <row r="161" spans="2:9" x14ac:dyDescent="0.25">
      <c r="B161" s="143">
        <v>2030</v>
      </c>
      <c r="C161" s="143">
        <v>4</v>
      </c>
      <c r="D161" s="143">
        <v>102</v>
      </c>
      <c r="E161" s="124"/>
      <c r="F161" s="143">
        <v>122</v>
      </c>
      <c r="G161" s="124"/>
      <c r="H161" s="143"/>
      <c r="I161" s="143"/>
    </row>
    <row r="162" spans="2:9" x14ac:dyDescent="0.25">
      <c r="B162" s="143">
        <v>2030</v>
      </c>
      <c r="C162" s="143">
        <v>5</v>
      </c>
      <c r="D162" s="143">
        <v>42</v>
      </c>
      <c r="E162" s="124"/>
      <c r="F162" s="143">
        <v>52</v>
      </c>
      <c r="G162" s="124"/>
      <c r="H162" s="143"/>
      <c r="I162" s="143"/>
    </row>
    <row r="163" spans="2:9" x14ac:dyDescent="0.25">
      <c r="B163" s="143">
        <v>2030</v>
      </c>
      <c r="C163" s="143">
        <v>6</v>
      </c>
      <c r="D163" s="143">
        <v>7</v>
      </c>
      <c r="E163" s="124"/>
      <c r="F163" s="143">
        <v>11</v>
      </c>
      <c r="G163" s="124"/>
      <c r="H163" s="143"/>
      <c r="I163" s="143"/>
    </row>
    <row r="164" spans="2:9" x14ac:dyDescent="0.25">
      <c r="B164" s="143">
        <v>2030</v>
      </c>
      <c r="C164" s="143">
        <v>7</v>
      </c>
      <c r="D164" s="143">
        <v>0</v>
      </c>
      <c r="E164" s="124"/>
      <c r="F164" s="143">
        <v>0</v>
      </c>
      <c r="G164" s="124"/>
      <c r="H164" s="143"/>
      <c r="I164" s="143"/>
    </row>
    <row r="165" spans="2:9" x14ac:dyDescent="0.25">
      <c r="B165" s="143">
        <v>2030</v>
      </c>
      <c r="C165" s="143">
        <v>8</v>
      </c>
      <c r="D165" s="143">
        <v>0</v>
      </c>
      <c r="E165" s="124"/>
      <c r="F165" s="143">
        <v>0</v>
      </c>
      <c r="G165" s="124"/>
      <c r="H165" s="143"/>
      <c r="I165" s="143"/>
    </row>
    <row r="166" spans="2:9" x14ac:dyDescent="0.25">
      <c r="B166" s="143">
        <v>2030</v>
      </c>
      <c r="C166" s="143">
        <v>9</v>
      </c>
      <c r="D166" s="143">
        <v>2</v>
      </c>
      <c r="E166" s="124"/>
      <c r="F166" s="143">
        <v>5</v>
      </c>
      <c r="G166" s="124"/>
      <c r="H166" s="143"/>
      <c r="I166" s="143"/>
    </row>
    <row r="167" spans="2:9" x14ac:dyDescent="0.25">
      <c r="B167" s="143">
        <v>2030</v>
      </c>
      <c r="C167" s="143">
        <v>10</v>
      </c>
      <c r="D167" s="143">
        <v>41</v>
      </c>
      <c r="E167" s="124"/>
      <c r="F167" s="143">
        <v>51</v>
      </c>
      <c r="G167" s="124"/>
      <c r="H167" s="143"/>
      <c r="I167" s="143"/>
    </row>
    <row r="168" spans="2:9" x14ac:dyDescent="0.25">
      <c r="B168" s="143">
        <v>2030</v>
      </c>
      <c r="C168" s="143">
        <v>11</v>
      </c>
      <c r="D168" s="143">
        <v>171</v>
      </c>
      <c r="E168" s="124"/>
      <c r="F168" s="143">
        <v>203</v>
      </c>
      <c r="G168" s="124"/>
      <c r="H168" s="143"/>
      <c r="I168" s="143"/>
    </row>
    <row r="169" spans="2:9" x14ac:dyDescent="0.25">
      <c r="B169" s="143">
        <v>2030</v>
      </c>
      <c r="C169" s="143">
        <v>12</v>
      </c>
      <c r="D169" s="143">
        <v>305</v>
      </c>
      <c r="E169" s="124"/>
      <c r="F169" s="143">
        <v>360</v>
      </c>
      <c r="G169" s="124"/>
      <c r="H169" s="143"/>
      <c r="I169" s="143"/>
    </row>
    <row r="170" spans="2:9" x14ac:dyDescent="0.25">
      <c r="B170" s="143">
        <v>2031</v>
      </c>
      <c r="C170" s="143">
        <v>1</v>
      </c>
      <c r="D170" s="143">
        <v>307</v>
      </c>
      <c r="E170" s="124"/>
      <c r="F170" s="143">
        <v>363</v>
      </c>
      <c r="G170" s="124"/>
      <c r="H170" s="143"/>
      <c r="I170" s="143"/>
    </row>
    <row r="171" spans="2:9" x14ac:dyDescent="0.25">
      <c r="B171" s="143">
        <v>2031</v>
      </c>
      <c r="C171" s="143">
        <v>2</v>
      </c>
      <c r="D171" s="143">
        <v>239</v>
      </c>
      <c r="E171" s="124"/>
      <c r="F171" s="143">
        <v>283</v>
      </c>
      <c r="G171" s="124"/>
      <c r="H171" s="143"/>
      <c r="I171" s="143"/>
    </row>
    <row r="172" spans="2:9" x14ac:dyDescent="0.25">
      <c r="B172" s="143">
        <v>2031</v>
      </c>
      <c r="C172" s="143">
        <v>3</v>
      </c>
      <c r="D172" s="143">
        <v>159</v>
      </c>
      <c r="E172" s="124"/>
      <c r="F172" s="143">
        <v>189</v>
      </c>
      <c r="G172" s="124"/>
      <c r="H172" s="143"/>
      <c r="I172" s="143"/>
    </row>
    <row r="173" spans="2:9" x14ac:dyDescent="0.25">
      <c r="B173" s="143">
        <v>2031</v>
      </c>
      <c r="C173" s="143">
        <v>4</v>
      </c>
      <c r="D173" s="143">
        <v>100</v>
      </c>
      <c r="E173" s="124"/>
      <c r="F173" s="143">
        <v>121</v>
      </c>
      <c r="G173" s="124"/>
      <c r="H173" s="143"/>
      <c r="I173" s="143"/>
    </row>
    <row r="174" spans="2:9" x14ac:dyDescent="0.25">
      <c r="B174" s="143">
        <v>2031</v>
      </c>
      <c r="C174" s="143">
        <v>5</v>
      </c>
      <c r="D174" s="143">
        <v>40</v>
      </c>
      <c r="E174" s="124"/>
      <c r="F174" s="143">
        <v>50</v>
      </c>
      <c r="G174" s="124"/>
      <c r="H174" s="143"/>
      <c r="I174" s="143"/>
    </row>
    <row r="175" spans="2:9" x14ac:dyDescent="0.25">
      <c r="B175" s="143">
        <v>2031</v>
      </c>
      <c r="C175" s="143">
        <v>6</v>
      </c>
      <c r="D175" s="143">
        <v>5</v>
      </c>
      <c r="E175" s="124"/>
      <c r="F175" s="143">
        <v>9</v>
      </c>
      <c r="G175" s="124"/>
      <c r="H175" s="143"/>
      <c r="I175" s="143"/>
    </row>
    <row r="176" spans="2:9" x14ac:dyDescent="0.25">
      <c r="B176" s="143">
        <v>2031</v>
      </c>
      <c r="C176" s="143">
        <v>7</v>
      </c>
      <c r="D176" s="143">
        <v>0</v>
      </c>
      <c r="E176" s="124"/>
      <c r="F176" s="143">
        <v>0</v>
      </c>
      <c r="G176" s="124"/>
      <c r="H176" s="143"/>
      <c r="I176" s="143"/>
    </row>
    <row r="177" spans="2:15" x14ac:dyDescent="0.25">
      <c r="B177" s="143">
        <v>2031</v>
      </c>
      <c r="C177" s="143">
        <v>8</v>
      </c>
      <c r="D177" s="143">
        <v>0</v>
      </c>
      <c r="E177" s="124"/>
      <c r="F177" s="143">
        <v>0</v>
      </c>
      <c r="G177" s="124"/>
      <c r="H177" s="143"/>
      <c r="I177" s="143"/>
    </row>
    <row r="178" spans="2:15" x14ac:dyDescent="0.25">
      <c r="B178" s="143">
        <v>2031</v>
      </c>
      <c r="C178" s="143">
        <v>9</v>
      </c>
      <c r="D178" s="143">
        <v>0</v>
      </c>
      <c r="E178" s="124"/>
      <c r="F178" s="143">
        <v>3</v>
      </c>
      <c r="G178" s="124"/>
      <c r="H178" s="143"/>
      <c r="I178" s="143"/>
    </row>
    <row r="179" spans="2:15" x14ac:dyDescent="0.25">
      <c r="B179" s="143">
        <v>2031</v>
      </c>
      <c r="C179" s="143">
        <v>10</v>
      </c>
      <c r="D179" s="143">
        <v>39</v>
      </c>
      <c r="E179" s="124"/>
      <c r="F179" s="143">
        <v>49</v>
      </c>
      <c r="G179" s="124"/>
      <c r="H179" s="143"/>
      <c r="I179" s="143"/>
    </row>
    <row r="180" spans="2:15" x14ac:dyDescent="0.25">
      <c r="B180" s="143">
        <v>2031</v>
      </c>
      <c r="C180" s="143">
        <v>11</v>
      </c>
      <c r="D180" s="143">
        <v>169</v>
      </c>
      <c r="E180" s="124"/>
      <c r="F180" s="143">
        <v>201</v>
      </c>
      <c r="G180" s="124"/>
      <c r="H180" s="143"/>
      <c r="I180" s="143"/>
    </row>
    <row r="181" spans="2:15" x14ac:dyDescent="0.25">
      <c r="B181" s="143">
        <v>2031</v>
      </c>
      <c r="C181" s="143">
        <v>12</v>
      </c>
      <c r="D181" s="143">
        <v>303</v>
      </c>
      <c r="E181" s="124"/>
      <c r="F181" s="143">
        <v>358</v>
      </c>
      <c r="G181" s="124"/>
      <c r="H181" s="143"/>
      <c r="I181" s="143"/>
    </row>
    <row r="182" spans="2:15" x14ac:dyDescent="0.25">
      <c r="B182" s="143">
        <v>2032</v>
      </c>
      <c r="C182" s="143">
        <v>1</v>
      </c>
      <c r="D182" s="143">
        <v>306</v>
      </c>
      <c r="E182" s="124"/>
      <c r="F182" s="143">
        <v>361</v>
      </c>
      <c r="G182" s="124"/>
      <c r="H182" s="143"/>
      <c r="I182" s="143"/>
    </row>
    <row r="183" spans="2:15" x14ac:dyDescent="0.25">
      <c r="B183" s="143">
        <v>2032</v>
      </c>
      <c r="C183" s="143">
        <v>2</v>
      </c>
      <c r="D183" s="143">
        <v>238</v>
      </c>
      <c r="E183" s="124"/>
      <c r="F183" s="143">
        <v>281</v>
      </c>
      <c r="G183" s="124"/>
      <c r="H183" s="143"/>
      <c r="I183" s="143"/>
    </row>
    <row r="184" spans="2:15" x14ac:dyDescent="0.25">
      <c r="B184" s="143">
        <v>2032</v>
      </c>
      <c r="C184" s="143">
        <v>3</v>
      </c>
      <c r="D184" s="143">
        <v>157</v>
      </c>
      <c r="E184" s="124"/>
      <c r="F184" s="143">
        <v>187</v>
      </c>
      <c r="G184" s="124"/>
      <c r="H184" s="143"/>
      <c r="I184" s="143"/>
    </row>
    <row r="185" spans="2:15" x14ac:dyDescent="0.25">
      <c r="B185" s="143">
        <v>2032</v>
      </c>
      <c r="C185" s="143">
        <v>4</v>
      </c>
      <c r="D185" s="143">
        <v>99</v>
      </c>
      <c r="E185" s="124"/>
      <c r="F185" s="143">
        <v>119</v>
      </c>
      <c r="G185" s="124"/>
      <c r="H185" s="143"/>
      <c r="I185" s="143"/>
    </row>
    <row r="186" spans="2:15" x14ac:dyDescent="0.25">
      <c r="B186" s="143">
        <v>2032</v>
      </c>
      <c r="C186" s="143">
        <v>5</v>
      </c>
      <c r="D186" s="143">
        <v>38</v>
      </c>
      <c r="E186" s="124"/>
      <c r="F186" s="143">
        <v>48</v>
      </c>
      <c r="G186" s="124"/>
      <c r="H186" s="143"/>
      <c r="I186" s="143"/>
    </row>
    <row r="187" spans="2:15" x14ac:dyDescent="0.25">
      <c r="B187" s="143">
        <v>2032</v>
      </c>
      <c r="C187" s="143">
        <v>6</v>
      </c>
      <c r="D187" s="143">
        <v>3</v>
      </c>
      <c r="E187" s="124"/>
      <c r="F187" s="143">
        <v>8</v>
      </c>
      <c r="G187" s="124"/>
      <c r="H187" s="143"/>
      <c r="I187" s="143"/>
    </row>
    <row r="188" spans="2:15" x14ac:dyDescent="0.25">
      <c r="B188" s="143">
        <v>2032</v>
      </c>
      <c r="C188" s="143">
        <v>7</v>
      </c>
      <c r="D188" s="143">
        <v>0</v>
      </c>
      <c r="E188" s="124"/>
      <c r="F188" s="143">
        <v>0</v>
      </c>
      <c r="G188" s="124"/>
      <c r="H188" s="143"/>
      <c r="I188" s="143"/>
    </row>
    <row r="189" spans="2:15" x14ac:dyDescent="0.25">
      <c r="B189" s="143">
        <v>2032</v>
      </c>
      <c r="C189" s="143">
        <v>8</v>
      </c>
      <c r="D189" s="143">
        <v>0</v>
      </c>
      <c r="E189" s="124"/>
      <c r="F189" s="143">
        <v>0</v>
      </c>
      <c r="G189" s="124"/>
      <c r="H189" s="143"/>
      <c r="I189" s="143"/>
    </row>
    <row r="190" spans="2:15" x14ac:dyDescent="0.25">
      <c r="B190" s="143">
        <v>2032</v>
      </c>
      <c r="C190" s="143">
        <v>9</v>
      </c>
      <c r="D190" s="143">
        <v>0</v>
      </c>
      <c r="E190" s="124"/>
      <c r="F190" s="143">
        <v>1</v>
      </c>
      <c r="G190" s="124"/>
      <c r="H190" s="143"/>
      <c r="I190" s="143"/>
      <c r="J190" s="129"/>
      <c r="K190" s="129"/>
      <c r="L190" s="129"/>
      <c r="M190" s="129"/>
      <c r="N190" s="129"/>
      <c r="O190" s="129"/>
    </row>
    <row r="191" spans="2:15" x14ac:dyDescent="0.25">
      <c r="B191" s="143">
        <v>2032</v>
      </c>
      <c r="C191" s="143">
        <v>10</v>
      </c>
      <c r="D191" s="143">
        <v>37</v>
      </c>
      <c r="E191" s="124"/>
      <c r="F191" s="143">
        <v>47</v>
      </c>
      <c r="G191" s="124"/>
      <c r="H191" s="143"/>
      <c r="I191" s="143"/>
      <c r="J191" s="129"/>
      <c r="K191" s="129"/>
      <c r="L191" s="129"/>
      <c r="M191" s="129"/>
      <c r="N191" s="129"/>
      <c r="O191" s="129"/>
    </row>
    <row r="192" spans="2:15" x14ac:dyDescent="0.25">
      <c r="B192" s="143">
        <v>2032</v>
      </c>
      <c r="C192" s="143">
        <v>11</v>
      </c>
      <c r="D192" s="143">
        <v>167</v>
      </c>
      <c r="E192" s="124"/>
      <c r="F192" s="143">
        <v>199</v>
      </c>
      <c r="G192" s="124"/>
      <c r="H192" s="143"/>
      <c r="I192" s="143"/>
      <c r="J192" s="129"/>
      <c r="K192" s="129"/>
      <c r="L192" s="129"/>
      <c r="M192" s="129"/>
      <c r="N192" s="129"/>
      <c r="O192" s="129"/>
    </row>
    <row r="193" spans="2:15" x14ac:dyDescent="0.25">
      <c r="B193" s="143">
        <v>2032</v>
      </c>
      <c r="C193" s="143">
        <v>12</v>
      </c>
      <c r="D193" s="143">
        <v>301</v>
      </c>
      <c r="E193" s="124"/>
      <c r="F193" s="143">
        <v>356</v>
      </c>
      <c r="G193" s="124"/>
      <c r="H193" s="143"/>
      <c r="I193" s="143"/>
      <c r="J193" s="129"/>
      <c r="K193" s="129"/>
      <c r="L193" s="129"/>
      <c r="M193" s="129"/>
      <c r="N193" s="129"/>
      <c r="O193" s="129"/>
    </row>
    <row r="194" spans="2:15" x14ac:dyDescent="0.25">
      <c r="B194" s="143">
        <v>2033</v>
      </c>
      <c r="C194" s="143">
        <v>1</v>
      </c>
      <c r="D194" s="143">
        <v>304</v>
      </c>
      <c r="E194" s="124"/>
      <c r="F194" s="143">
        <v>359</v>
      </c>
      <c r="G194" s="124"/>
      <c r="H194" s="143"/>
      <c r="I194" s="143"/>
      <c r="J194" s="129"/>
      <c r="K194" s="129"/>
      <c r="L194" s="129"/>
      <c r="M194" s="129"/>
      <c r="N194" s="129"/>
      <c r="O194" s="129"/>
    </row>
    <row r="195" spans="2:15" x14ac:dyDescent="0.25">
      <c r="B195" s="143">
        <v>2033</v>
      </c>
      <c r="C195" s="143">
        <v>2</v>
      </c>
      <c r="D195" s="143">
        <v>236</v>
      </c>
      <c r="E195" s="124"/>
      <c r="F195" s="143">
        <v>279</v>
      </c>
      <c r="G195" s="124"/>
      <c r="H195" s="143"/>
      <c r="I195" s="143"/>
      <c r="J195" s="129"/>
      <c r="K195" s="129"/>
      <c r="L195" s="129"/>
      <c r="M195" s="129"/>
      <c r="N195" s="129"/>
      <c r="O195" s="129"/>
    </row>
    <row r="196" spans="2:15" x14ac:dyDescent="0.25">
      <c r="B196" s="143">
        <v>2033</v>
      </c>
      <c r="C196" s="143">
        <v>3</v>
      </c>
      <c r="D196" s="143">
        <v>155</v>
      </c>
      <c r="E196" s="124"/>
      <c r="F196" s="143">
        <v>185</v>
      </c>
      <c r="G196" s="124"/>
      <c r="H196" s="143"/>
      <c r="I196" s="143"/>
      <c r="J196" s="129"/>
      <c r="K196" s="129"/>
      <c r="L196" s="129"/>
      <c r="M196" s="129"/>
      <c r="N196" s="129"/>
      <c r="O196" s="129"/>
    </row>
    <row r="197" spans="2:15" x14ac:dyDescent="0.25">
      <c r="B197" s="143">
        <v>2033</v>
      </c>
      <c r="C197" s="143">
        <v>4</v>
      </c>
      <c r="D197" s="143">
        <v>97</v>
      </c>
      <c r="E197" s="124"/>
      <c r="F197" s="143">
        <v>117</v>
      </c>
      <c r="G197" s="124"/>
      <c r="H197" s="143"/>
      <c r="I197" s="143"/>
      <c r="J197" s="129"/>
      <c r="K197" s="129"/>
      <c r="L197" s="129"/>
      <c r="M197" s="129"/>
      <c r="N197" s="129"/>
      <c r="O197" s="129"/>
    </row>
    <row r="198" spans="2:15" x14ac:dyDescent="0.25">
      <c r="B198" s="143">
        <v>2033</v>
      </c>
      <c r="C198" s="143">
        <v>5</v>
      </c>
      <c r="D198" s="143">
        <v>36</v>
      </c>
      <c r="E198" s="124"/>
      <c r="F198" s="143">
        <v>46</v>
      </c>
      <c r="G198" s="124"/>
      <c r="H198" s="143"/>
      <c r="I198" s="143"/>
      <c r="J198" s="40"/>
      <c r="K198" s="40"/>
      <c r="L198" s="40"/>
      <c r="M198" s="40"/>
      <c r="N198" s="40"/>
      <c r="O198" s="40"/>
    </row>
    <row r="199" spans="2:15" x14ac:dyDescent="0.25">
      <c r="B199" s="143">
        <v>2033</v>
      </c>
      <c r="C199" s="143">
        <v>6</v>
      </c>
      <c r="D199" s="143">
        <v>2</v>
      </c>
      <c r="E199" s="124"/>
      <c r="F199" s="143">
        <v>6</v>
      </c>
      <c r="G199" s="124"/>
      <c r="H199" s="143"/>
      <c r="I199" s="143"/>
      <c r="J199" s="40"/>
      <c r="K199" s="40"/>
      <c r="L199" s="40"/>
      <c r="M199" s="40"/>
      <c r="N199" s="40"/>
      <c r="O199" s="40"/>
    </row>
    <row r="200" spans="2:15" x14ac:dyDescent="0.25">
      <c r="B200" s="143">
        <v>2033</v>
      </c>
      <c r="C200" s="143">
        <v>7</v>
      </c>
      <c r="D200" s="143">
        <v>0</v>
      </c>
      <c r="E200" s="124"/>
      <c r="F200" s="143">
        <v>0</v>
      </c>
      <c r="G200" s="124"/>
      <c r="H200" s="143"/>
      <c r="I200" s="143"/>
      <c r="J200" s="130"/>
      <c r="K200" s="130"/>
      <c r="L200" s="130"/>
      <c r="M200" s="130"/>
      <c r="N200" s="130"/>
      <c r="O200" s="130"/>
    </row>
    <row r="201" spans="2:15" x14ac:dyDescent="0.25">
      <c r="B201" s="143">
        <v>2033</v>
      </c>
      <c r="C201" s="143">
        <v>8</v>
      </c>
      <c r="D201" s="143">
        <v>0</v>
      </c>
      <c r="E201" s="124"/>
      <c r="F201" s="143">
        <v>0</v>
      </c>
      <c r="G201" s="124"/>
      <c r="H201" s="143"/>
      <c r="I201" s="143"/>
      <c r="J201" s="131"/>
      <c r="K201" s="131"/>
      <c r="L201" s="131"/>
      <c r="M201" s="131"/>
      <c r="N201" s="131"/>
      <c r="O201" s="131"/>
    </row>
    <row r="202" spans="2:15" x14ac:dyDescent="0.25">
      <c r="B202" s="143">
        <v>2033</v>
      </c>
      <c r="C202" s="143">
        <v>9</v>
      </c>
      <c r="D202" s="143">
        <v>0</v>
      </c>
      <c r="E202" s="124"/>
      <c r="F202" s="143">
        <v>0</v>
      </c>
      <c r="G202" s="124"/>
      <c r="H202" s="143"/>
      <c r="I202" s="143"/>
      <c r="J202" s="129"/>
      <c r="K202" s="129"/>
      <c r="L202" s="129"/>
      <c r="M202" s="129"/>
      <c r="N202" s="129"/>
      <c r="O202" s="129"/>
    </row>
    <row r="203" spans="2:15" x14ac:dyDescent="0.25">
      <c r="B203" s="143">
        <v>2033</v>
      </c>
      <c r="C203" s="143">
        <v>10</v>
      </c>
      <c r="D203" s="143">
        <v>35</v>
      </c>
      <c r="E203" s="124"/>
      <c r="F203" s="143">
        <v>45</v>
      </c>
      <c r="G203" s="124"/>
      <c r="H203" s="143"/>
      <c r="I203" s="143"/>
      <c r="J203" s="129"/>
      <c r="K203" s="129"/>
      <c r="L203" s="129"/>
      <c r="M203" s="129"/>
      <c r="N203" s="129"/>
      <c r="O203" s="129"/>
    </row>
    <row r="204" spans="2:15" x14ac:dyDescent="0.25">
      <c r="B204" s="143">
        <v>2033</v>
      </c>
      <c r="C204" s="143">
        <v>11</v>
      </c>
      <c r="D204" s="143">
        <v>166</v>
      </c>
      <c r="E204" s="124"/>
      <c r="F204" s="143">
        <v>198</v>
      </c>
      <c r="G204" s="124"/>
      <c r="H204" s="143"/>
      <c r="I204" s="143"/>
      <c r="J204" s="129"/>
      <c r="K204" s="129"/>
      <c r="L204" s="129"/>
      <c r="M204" s="129"/>
      <c r="N204" s="129"/>
      <c r="O204" s="129"/>
    </row>
    <row r="205" spans="2:15" x14ac:dyDescent="0.25">
      <c r="B205" s="143">
        <v>2033</v>
      </c>
      <c r="C205" s="143">
        <v>12</v>
      </c>
      <c r="D205" s="143">
        <v>299</v>
      </c>
      <c r="E205" s="124"/>
      <c r="F205" s="143">
        <v>354</v>
      </c>
      <c r="G205" s="124"/>
      <c r="H205" s="143"/>
      <c r="I205" s="143"/>
      <c r="J205" s="129"/>
      <c r="K205" s="129"/>
      <c r="L205" s="129"/>
      <c r="M205" s="129"/>
      <c r="N205" s="129"/>
      <c r="O205" s="129"/>
    </row>
    <row r="206" spans="2:15" x14ac:dyDescent="0.25">
      <c r="B206" s="143">
        <v>2034</v>
      </c>
      <c r="C206" s="143">
        <v>1</v>
      </c>
      <c r="D206" s="143">
        <v>302</v>
      </c>
      <c r="E206" s="124"/>
      <c r="F206" s="143">
        <v>357</v>
      </c>
      <c r="G206" s="124"/>
      <c r="H206" s="143"/>
      <c r="I206" s="143"/>
      <c r="J206" s="129"/>
      <c r="K206" s="129"/>
      <c r="L206" s="129"/>
      <c r="M206" s="129"/>
      <c r="N206" s="129"/>
      <c r="O206" s="129"/>
    </row>
    <row r="207" spans="2:15" x14ac:dyDescent="0.25">
      <c r="B207" s="143">
        <v>2034</v>
      </c>
      <c r="C207" s="143">
        <v>2</v>
      </c>
      <c r="D207" s="143">
        <v>234</v>
      </c>
      <c r="E207" s="124"/>
      <c r="F207" s="143">
        <v>278</v>
      </c>
      <c r="G207" s="124"/>
      <c r="H207" s="143"/>
      <c r="I207" s="143"/>
      <c r="J207" s="129"/>
      <c r="K207" s="129"/>
      <c r="L207" s="129"/>
      <c r="M207" s="129"/>
      <c r="N207" s="129"/>
      <c r="O207" s="129"/>
    </row>
    <row r="208" spans="2:15" x14ac:dyDescent="0.25">
      <c r="B208" s="143">
        <v>2034</v>
      </c>
      <c r="C208" s="143">
        <v>3</v>
      </c>
      <c r="D208" s="143">
        <v>153</v>
      </c>
      <c r="E208" s="124"/>
      <c r="F208" s="143">
        <v>184</v>
      </c>
      <c r="G208" s="124"/>
      <c r="H208" s="143"/>
      <c r="I208" s="143"/>
      <c r="J208" s="129"/>
      <c r="K208" s="129"/>
      <c r="L208" s="129"/>
      <c r="M208" s="129"/>
      <c r="N208" s="129"/>
      <c r="O208" s="129"/>
    </row>
    <row r="209" spans="2:15" x14ac:dyDescent="0.25">
      <c r="B209" s="143">
        <v>2034</v>
      </c>
      <c r="C209" s="143">
        <v>4</v>
      </c>
      <c r="D209" s="143">
        <v>95</v>
      </c>
      <c r="E209" s="124"/>
      <c r="F209" s="143">
        <v>115</v>
      </c>
      <c r="G209" s="124"/>
      <c r="H209" s="143"/>
      <c r="I209" s="143"/>
      <c r="J209" s="129"/>
      <c r="K209" s="129"/>
      <c r="L209" s="129"/>
      <c r="M209" s="129"/>
      <c r="N209" s="129"/>
      <c r="O209" s="129"/>
    </row>
    <row r="210" spans="2:15" x14ac:dyDescent="0.25">
      <c r="B210" s="143">
        <v>2034</v>
      </c>
      <c r="C210" s="143">
        <v>5</v>
      </c>
      <c r="D210" s="143">
        <v>34</v>
      </c>
      <c r="E210" s="124"/>
      <c r="F210" s="143">
        <v>44</v>
      </c>
      <c r="G210" s="124"/>
      <c r="H210" s="143"/>
      <c r="I210" s="143"/>
      <c r="J210" s="129"/>
      <c r="K210" s="129"/>
      <c r="L210" s="129"/>
      <c r="M210" s="129"/>
      <c r="N210" s="129"/>
      <c r="O210" s="129"/>
    </row>
    <row r="211" spans="2:15" x14ac:dyDescent="0.25">
      <c r="B211" s="143">
        <v>2034</v>
      </c>
      <c r="C211" s="143">
        <v>6</v>
      </c>
      <c r="D211" s="143">
        <v>0</v>
      </c>
      <c r="E211" s="124"/>
      <c r="F211" s="143">
        <v>4</v>
      </c>
      <c r="G211" s="124"/>
      <c r="H211" s="143"/>
      <c r="I211" s="143"/>
      <c r="J211" s="129"/>
      <c r="K211" s="129"/>
      <c r="L211" s="129"/>
      <c r="M211" s="129"/>
      <c r="N211" s="129"/>
      <c r="O211" s="129"/>
    </row>
    <row r="212" spans="2:15" x14ac:dyDescent="0.25">
      <c r="B212" s="143">
        <v>2034</v>
      </c>
      <c r="C212" s="143">
        <v>7</v>
      </c>
      <c r="D212" s="143">
        <v>0</v>
      </c>
      <c r="E212" s="124"/>
      <c r="F212" s="143">
        <v>0</v>
      </c>
      <c r="G212" s="124"/>
      <c r="H212" s="143"/>
      <c r="I212" s="143"/>
      <c r="J212" s="129"/>
      <c r="K212" s="129"/>
      <c r="L212" s="129"/>
      <c r="M212" s="129"/>
      <c r="N212" s="129"/>
      <c r="O212" s="129"/>
    </row>
    <row r="213" spans="2:15" x14ac:dyDescent="0.25">
      <c r="B213" s="143">
        <v>2034</v>
      </c>
      <c r="C213" s="143">
        <v>8</v>
      </c>
      <c r="D213" s="143">
        <v>0</v>
      </c>
      <c r="E213" s="124"/>
      <c r="F213" s="143">
        <v>0</v>
      </c>
      <c r="G213" s="124"/>
      <c r="H213" s="143"/>
      <c r="I213" s="143"/>
      <c r="J213" s="129"/>
      <c r="K213" s="129"/>
      <c r="L213" s="129"/>
      <c r="M213" s="129"/>
      <c r="N213" s="129"/>
      <c r="O213" s="129"/>
    </row>
    <row r="214" spans="2:15" x14ac:dyDescent="0.25">
      <c r="B214" s="143">
        <v>2034</v>
      </c>
      <c r="C214" s="143">
        <v>9</v>
      </c>
      <c r="D214" s="143">
        <v>0</v>
      </c>
      <c r="E214" s="124"/>
      <c r="F214" s="143">
        <v>0</v>
      </c>
      <c r="G214" s="124"/>
      <c r="H214" s="143"/>
      <c r="I214" s="143"/>
    </row>
    <row r="215" spans="2:15" x14ac:dyDescent="0.25">
      <c r="B215" s="143">
        <v>2034</v>
      </c>
      <c r="C215" s="143">
        <v>10</v>
      </c>
      <c r="D215" s="143">
        <v>33</v>
      </c>
      <c r="E215" s="124"/>
      <c r="F215" s="143">
        <v>43</v>
      </c>
      <c r="G215" s="124"/>
      <c r="H215" s="143"/>
      <c r="I215" s="143"/>
    </row>
    <row r="216" spans="2:15" x14ac:dyDescent="0.25">
      <c r="B216" s="143">
        <v>2034</v>
      </c>
      <c r="C216" s="143">
        <v>11</v>
      </c>
      <c r="D216" s="143">
        <v>164</v>
      </c>
      <c r="E216" s="124"/>
      <c r="F216" s="143">
        <v>196</v>
      </c>
      <c r="G216" s="124"/>
      <c r="H216" s="143"/>
      <c r="I216" s="143"/>
    </row>
    <row r="217" spans="2:15" x14ac:dyDescent="0.25">
      <c r="B217" s="143">
        <v>2034</v>
      </c>
      <c r="C217" s="143">
        <v>12</v>
      </c>
      <c r="D217" s="143">
        <v>298</v>
      </c>
      <c r="E217" s="124"/>
      <c r="F217" s="143">
        <v>352</v>
      </c>
      <c r="G217" s="124"/>
      <c r="H217" s="143"/>
      <c r="I217" s="143"/>
    </row>
    <row r="218" spans="2:15" x14ac:dyDescent="0.25">
      <c r="B218" s="143">
        <v>2035</v>
      </c>
      <c r="C218" s="143">
        <v>1</v>
      </c>
      <c r="D218" s="143">
        <v>300</v>
      </c>
      <c r="E218" s="124"/>
      <c r="F218" s="143">
        <v>355</v>
      </c>
      <c r="G218" s="124"/>
      <c r="H218" s="143"/>
      <c r="I218" s="143"/>
    </row>
    <row r="219" spans="2:15" x14ac:dyDescent="0.25">
      <c r="B219" s="143">
        <v>2035</v>
      </c>
      <c r="C219" s="143">
        <v>2</v>
      </c>
      <c r="D219" s="143">
        <v>233</v>
      </c>
      <c r="E219" s="124"/>
      <c r="F219" s="143">
        <v>276</v>
      </c>
      <c r="G219" s="124"/>
      <c r="H219" s="143"/>
      <c r="I219" s="143"/>
    </row>
    <row r="220" spans="2:15" x14ac:dyDescent="0.25">
      <c r="B220" s="143">
        <v>2035</v>
      </c>
      <c r="C220" s="143">
        <v>3</v>
      </c>
      <c r="D220" s="143">
        <v>152</v>
      </c>
      <c r="E220" s="124"/>
      <c r="F220" s="143">
        <v>182</v>
      </c>
      <c r="G220" s="124"/>
      <c r="H220" s="143"/>
      <c r="I220" s="143"/>
    </row>
    <row r="221" spans="2:15" x14ac:dyDescent="0.25">
      <c r="B221" s="143">
        <v>2035</v>
      </c>
      <c r="C221" s="143">
        <v>4</v>
      </c>
      <c r="D221" s="143">
        <v>93</v>
      </c>
      <c r="E221" s="124"/>
      <c r="F221" s="143">
        <v>113</v>
      </c>
      <c r="G221" s="124"/>
      <c r="H221" s="143"/>
      <c r="I221" s="143"/>
    </row>
    <row r="222" spans="2:15" x14ac:dyDescent="0.25">
      <c r="B222" s="143">
        <v>2035</v>
      </c>
      <c r="C222" s="143">
        <v>5</v>
      </c>
      <c r="D222" s="143">
        <v>32</v>
      </c>
      <c r="E222" s="124"/>
      <c r="F222" s="143">
        <v>42</v>
      </c>
      <c r="G222" s="124"/>
      <c r="H222" s="143"/>
      <c r="I222" s="143"/>
    </row>
    <row r="223" spans="2:15" x14ac:dyDescent="0.25">
      <c r="B223" s="143">
        <v>2035</v>
      </c>
      <c r="C223" s="143">
        <v>6</v>
      </c>
      <c r="D223" s="143">
        <v>0</v>
      </c>
      <c r="E223" s="124"/>
      <c r="F223" s="143">
        <v>2</v>
      </c>
      <c r="G223" s="124"/>
      <c r="H223" s="143"/>
      <c r="I223" s="143"/>
    </row>
    <row r="224" spans="2:15" x14ac:dyDescent="0.25">
      <c r="B224" s="143">
        <v>2035</v>
      </c>
      <c r="C224" s="143">
        <v>7</v>
      </c>
      <c r="D224" s="143">
        <v>0</v>
      </c>
      <c r="E224" s="124"/>
      <c r="F224" s="143">
        <v>0</v>
      </c>
      <c r="G224" s="124"/>
      <c r="H224" s="143"/>
      <c r="I224" s="143"/>
    </row>
    <row r="225" spans="2:9" x14ac:dyDescent="0.25">
      <c r="B225" s="143">
        <v>2035</v>
      </c>
      <c r="C225" s="143">
        <v>8</v>
      </c>
      <c r="D225" s="143">
        <v>0</v>
      </c>
      <c r="E225" s="124"/>
      <c r="F225" s="143">
        <v>0</v>
      </c>
      <c r="G225" s="124"/>
      <c r="H225" s="143"/>
      <c r="I225" s="143"/>
    </row>
    <row r="226" spans="2:9" x14ac:dyDescent="0.25">
      <c r="B226" s="143">
        <v>2035</v>
      </c>
      <c r="C226" s="143">
        <v>9</v>
      </c>
      <c r="D226" s="143">
        <v>0</v>
      </c>
      <c r="E226" s="124"/>
      <c r="F226" s="143">
        <v>0</v>
      </c>
      <c r="G226" s="124"/>
      <c r="H226" s="143"/>
      <c r="I226" s="143"/>
    </row>
    <row r="227" spans="2:9" x14ac:dyDescent="0.25">
      <c r="B227" s="143">
        <v>2035</v>
      </c>
      <c r="C227" s="143">
        <v>10</v>
      </c>
      <c r="D227" s="143">
        <v>31</v>
      </c>
      <c r="E227" s="124"/>
      <c r="F227" s="143">
        <v>42</v>
      </c>
      <c r="G227" s="124"/>
      <c r="H227" s="143"/>
      <c r="I227" s="143"/>
    </row>
    <row r="228" spans="2:9" x14ac:dyDescent="0.25">
      <c r="B228" s="143">
        <v>2035</v>
      </c>
      <c r="C228" s="143">
        <v>11</v>
      </c>
      <c r="D228" s="143">
        <v>162</v>
      </c>
      <c r="E228" s="124"/>
      <c r="F228" s="143">
        <v>194</v>
      </c>
      <c r="G228" s="124"/>
      <c r="H228" s="143"/>
      <c r="I228" s="143"/>
    </row>
    <row r="229" spans="2:9" x14ac:dyDescent="0.25">
      <c r="B229" s="143">
        <v>2035</v>
      </c>
      <c r="C229" s="143">
        <v>12</v>
      </c>
      <c r="D229" s="143">
        <v>296</v>
      </c>
      <c r="E229" s="124"/>
      <c r="F229" s="143">
        <v>351</v>
      </c>
      <c r="G229" s="124"/>
      <c r="H229" s="143"/>
      <c r="I229" s="143"/>
    </row>
  </sheetData>
  <sheetProtection algorithmName="SHA-512" hashValue="HdRzQHzQUih3QG1RJbW5BZLcDCmzNgz7B4CsUcy4+bedInA/7mKeCBQIrpqFs7s0AElzN/cY3aV3HcV6Xd0BFA==" saltValue="gyu/eb8GIGZM3nGIl68ADw==" spinCount="100000" sheet="1" objects="1" scenarios="1"/>
  <mergeCells count="11">
    <mergeCell ref="B1:AA1"/>
    <mergeCell ref="C2:Z2"/>
    <mergeCell ref="D3:N3"/>
    <mergeCell ref="D4:N4"/>
    <mergeCell ref="K8:U8"/>
    <mergeCell ref="K27:U27"/>
    <mergeCell ref="B5:AA5"/>
    <mergeCell ref="B36:I36"/>
    <mergeCell ref="B8:E8"/>
    <mergeCell ref="L9:U9"/>
    <mergeCell ref="L28:U28"/>
  </mergeCells>
  <phoneticPr fontId="1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5F9A531DBBB14EA6CD52CC3538AD64" ma:contentTypeVersion="4" ma:contentTypeDescription="Create a new document." ma:contentTypeScope="" ma:versionID="e49415a44ef705275b572acbf0200603">
  <xsd:schema xmlns:xsd="http://www.w3.org/2001/XMLSchema" xmlns:xs="http://www.w3.org/2001/XMLSchema" xmlns:p="http://schemas.microsoft.com/office/2006/metadata/properties" xmlns:ns2="97e57212-3e02-407f-8b2d-05f7d7f19b15" xmlns:ns3="8d1920f3-fb12-4031-be42-54eaa502303d" targetNamespace="http://schemas.microsoft.com/office/2006/metadata/properties" ma:root="true" ma:fieldsID="001cbf023cffefa6b6a565623343a1e5" ns2:_="" ns3:_="">
    <xsd:import namespace="97e57212-3e02-407f-8b2d-05f7d7f19b15"/>
    <xsd:import namespace="8d1920f3-fb12-4031-be42-54eaa502303d"/>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AutoKeyPoints" minOccurs="0"/>
                <xsd:element ref="ns3:MediaServiceKeyPoint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567a4af5-ea09-4175-bde5-ff8a96ee2205}" ma:internalName="TaxCatchAll" ma:showField="CatchAllData" ma:web="feee0b67-f1a5-4c93-ae24-780ef2bb04c9">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567a4af5-ea09-4175-bde5-ff8a96ee2205}" ma:internalName="TaxCatchAllLabel" ma:readOnly="true" ma:showField="CatchAllDataLabel" ma:web="feee0b67-f1a5-4c93-ae24-780ef2bb04c9">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d1920f3-fb12-4031-be42-54eaa502303d" elementFormDefault="qualified">
    <xsd:import namespace="http://schemas.microsoft.com/office/2006/documentManagement/types"/>
    <xsd:import namespace="http://schemas.microsoft.com/office/infopath/2007/PartnerControls"/>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06c99b3-cd83-43e5-b4c1-d62f316c1e37" ContentTypeId="0x0101" PreviousValue="false"/>
</file>

<file path=customXml/itemProps1.xml><?xml version="1.0" encoding="utf-8"?>
<ds:datastoreItem xmlns:ds="http://schemas.openxmlformats.org/officeDocument/2006/customXml" ds:itemID="{8B563275-882A-4A61-8B66-99BAFFF49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8d1920f3-fb12-4031-be42-54eaa5023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C46F0A-D228-46DD-BAB0-21CF8307FB81}">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8d1920f3-fb12-4031-be42-54eaa502303d"/>
    <ds:schemaRef ds:uri="97e57212-3e02-407f-8b2d-05f7d7f19b15"/>
    <ds:schemaRef ds:uri="http://www.w3.org/XML/1998/namespace"/>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4.xml><?xml version="1.0" encoding="utf-8"?>
<ds:datastoreItem xmlns:ds="http://schemas.openxmlformats.org/officeDocument/2006/customXml" ds:itemID="{5C85D1C6-3EB3-4D0D-8C2C-C4574392388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Admin Info</vt:lpstr>
      <vt:lpstr>Cover</vt:lpstr>
      <vt:lpstr>FormsList&amp;FilerInfo</vt:lpstr>
      <vt:lpstr>Form 1.1</vt:lpstr>
      <vt:lpstr>Form 1.2</vt:lpstr>
      <vt:lpstr>Form 1.3</vt:lpstr>
      <vt:lpstr>Form 1.4</vt:lpstr>
      <vt:lpstr>Form 1.5</vt:lpstr>
      <vt:lpstr>Form 1.6</vt:lpstr>
      <vt:lpstr>Form 1.7</vt:lpstr>
      <vt:lpstr>Form 1.8</vt:lpstr>
      <vt:lpstr>Form 1.9</vt:lpstr>
      <vt:lpstr>Form 1.10</vt:lpstr>
      <vt:lpstr>Form 1.11</vt:lpstr>
      <vt:lpstr>Form 2.1</vt:lpstr>
      <vt:lpstr>Sheet1</vt:lpstr>
      <vt:lpstr>Form 2.1 (2)</vt:lpstr>
      <vt:lpstr>Form 2.2</vt:lpstr>
      <vt:lpstr>Form 2.3</vt:lpstr>
      <vt:lpstr>Form 2.4</vt:lpstr>
    </vt:vector>
  </TitlesOfParts>
  <Manager/>
  <Company>CA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Supply Forms-Revision-3-27</dc:title>
  <dc:subject/>
  <dc:creator>CEC</dc:creator>
  <cp:keywords/>
  <dc:description/>
  <cp:lastModifiedBy>Licha</cp:lastModifiedBy>
  <cp:revision/>
  <dcterms:created xsi:type="dcterms:W3CDTF">2004-11-07T17:37:25Z</dcterms:created>
  <dcterms:modified xsi:type="dcterms:W3CDTF">2021-05-28T20:05:05Z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0x010100715F9A531DBBB14EA6CD52CC3538AD64</vt:lpwstr>
  </property>
  <property fmtid="{D5CDD505-2E9C-101B-9397-08002B2CF9AE}" pid="3" name="_dlc_DocIdItemGuid">
    <vt:lpwstr>b14c7917-0a35-4ec3-bf58-520d2bc4e930</vt:lpwstr>
  </property>
  <property fmtid="{D5CDD505-2E9C-101B-9397-08002B2CF9AE}" pid="4" name="Subject_x0020_Areas">
    <vt:lpwstr/>
  </property>
  <property fmtid="{D5CDD505-2E9C-101B-9397-08002B2CF9AE}" pid="5" name="_CopySource">
    <vt:lpwstr>http://efilingspinternal/PendingDocuments/17-IEPR-02/20170405T114234_2017_IEPR_Supply_FormsRevision327.xlsx</vt:lpwstr>
  </property>
  <property fmtid="{D5CDD505-2E9C-101B-9397-08002B2CF9AE}" pid="6" name="Subject Areas">
    <vt:lpwstr>109;#IEPR 2016-10-13 Workshop|e01848fe-04fb-4202-b5ff-7ce671f88855;#87;#IEPR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pgeRecordCategory">
    <vt:lpwstr/>
  </property>
</Properties>
</file>