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ALee\Desktop\"/>
    </mc:Choice>
  </mc:AlternateContent>
  <bookViews>
    <workbookView xWindow="-120" yWindow="-120" windowWidth="20730" windowHeight="11160" tabRatio="628"/>
  </bookViews>
  <sheets>
    <sheet name="PSDP Intro" sheetId="13" r:id="rId1"/>
    <sheet name="Instructions " sheetId="15" r:id="rId2"/>
    <sheet name="Schedule 1" sheetId="3" r:id="rId3"/>
    <sheet name="Schedule 2" sheetId="12" r:id="rId4"/>
    <sheet name="Schedule 3" sheetId="4" r:id="rId5"/>
    <sheet name="Documentation" sheetId="5" state="hidden" r:id="rId6"/>
    <sheet name="ACS Procurement Calculator" sheetId="16" r:id="rId7"/>
    <sheet name="Attestation" sheetId="14" r:id="rId8"/>
  </sheets>
  <definedNames>
    <definedName name="_xlnm.Print_Area" localSheetId="7">Attestation!$B$2:$E$42</definedName>
    <definedName name="_xlnm.Print_Area" localSheetId="5">Documentation!$A$1:$X$44</definedName>
    <definedName name="_xlnm.Print_Area" localSheetId="1">'Instructions '!$B$1:$G$34</definedName>
    <definedName name="_xlnm.Print_Area" localSheetId="0">'PSDP Intro'!$B$2:$F$32</definedName>
    <definedName name="_xlnm.Print_Area" localSheetId="4">'Schedule 3'!$A$1:$D$33</definedName>
    <definedName name="Z_1B292E26_A620_4559_B350_AD7FB1BCF93F_.wvu.Cols" localSheetId="7" hidden="1">Attestation!$G:$IV</definedName>
    <definedName name="Z_1B292E26_A620_4559_B350_AD7FB1BCF93F_.wvu.Cols" localSheetId="5" hidden="1">Documentation!$I:$IU</definedName>
    <definedName name="Z_1B292E26_A620_4559_B350_AD7FB1BCF93F_.wvu.Cols" localSheetId="1" hidden="1">'Instructions '!$H:$IV</definedName>
    <definedName name="Z_1B292E26_A620_4559_B350_AD7FB1BCF93F_.wvu.Cols" localSheetId="0" hidden="1">'PSDP Intro'!$H:$IV</definedName>
    <definedName name="Z_1B292E26_A620_4559_B350_AD7FB1BCF93F_.wvu.Cols" localSheetId="2" hidden="1">'Schedule 1'!$M:$IO</definedName>
    <definedName name="Z_1B292E26_A620_4559_B350_AD7FB1BCF93F_.wvu.Cols" localSheetId="3" hidden="1">'Schedule 2'!$N:$IP</definedName>
    <definedName name="Z_1B292E26_A620_4559_B350_AD7FB1BCF93F_.wvu.Cols" localSheetId="4" hidden="1">'Schedule 3'!$E:$IT</definedName>
    <definedName name="Z_1B292E26_A620_4559_B350_AD7FB1BCF93F_.wvu.PrintArea" localSheetId="7" hidden="1">Attestation!$B$2:$E$42</definedName>
    <definedName name="Z_1B292E26_A620_4559_B350_AD7FB1BCF93F_.wvu.PrintArea" localSheetId="5" hidden="1">Documentation!$A$1:$X$44</definedName>
    <definedName name="Z_1B292E26_A620_4559_B350_AD7FB1BCF93F_.wvu.PrintArea" localSheetId="1" hidden="1">'Instructions '!$B$1:$G$34</definedName>
    <definedName name="Z_1B292E26_A620_4559_B350_AD7FB1BCF93F_.wvu.PrintArea" localSheetId="0" hidden="1">'PSDP Intro'!$B$2:$F$32</definedName>
    <definedName name="Z_1B292E26_A620_4559_B350_AD7FB1BCF93F_.wvu.PrintArea" localSheetId="4" hidden="1">'Schedule 3'!$A$1:$D$33</definedName>
    <definedName name="Z_1B292E26_A620_4559_B350_AD7FB1BCF93F_.wvu.Rows" localSheetId="0" hidden="1">'PSDP Intro'!$1235:$65546,'PSDP Intro'!$33:$1234</definedName>
    <definedName name="Z_1B292E26_A620_4559_B350_AD7FB1BCF93F_.wvu.Rows" localSheetId="2" hidden="1">'Schedule 1'!$92:$65591,'Schedule 1'!$86:$91</definedName>
    <definedName name="Z_1B292E26_A620_4559_B350_AD7FB1BCF93F_.wvu.Rows" localSheetId="3" hidden="1">'Schedule 2'!$35:$65534,'Schedule 2'!$29:$34</definedName>
    <definedName name="Z_1B292E26_A620_4559_B350_AD7FB1BCF93F_.wvu.Rows" localSheetId="4" hidden="1">'Schedule 3'!$34:$65529</definedName>
  </definedNames>
  <calcPr calcId="162913"/>
  <customWorkbookViews>
    <customWorkbookView name="Kevin Chou - Personal View" guid="{1B292E26-A620-4559-B350-AD7FB1BCF93F}" mergeInterval="0" personalView="1" maximized="1" xWindow="1" yWindow="1" windowWidth="1280" windowHeight="803" activeSheetId="1" showComments="commIndAndComment"/>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34" i="3" l="1"/>
  <c r="J28" i="3" l="1"/>
  <c r="J22" i="3"/>
  <c r="J23" i="3"/>
  <c r="J24" i="3"/>
  <c r="J25" i="3"/>
  <c r="J26" i="3"/>
  <c r="J27" i="3"/>
  <c r="E8" i="16" l="1"/>
  <c r="E9" i="16"/>
  <c r="E10" i="16"/>
  <c r="E11" i="16"/>
  <c r="E12" i="16"/>
  <c r="E13" i="16"/>
  <c r="E14" i="16"/>
  <c r="E15" i="16"/>
  <c r="E16" i="16"/>
  <c r="E17" i="16"/>
  <c r="E18" i="16"/>
  <c r="E23" i="16"/>
  <c r="E24" i="16"/>
  <c r="E25" i="16"/>
  <c r="E26" i="16"/>
  <c r="E27" i="16"/>
  <c r="E28" i="16"/>
  <c r="E29" i="16"/>
  <c r="E30" i="16"/>
  <c r="E31" i="16"/>
  <c r="E32" i="16"/>
  <c r="E33" i="16"/>
  <c r="E38" i="16"/>
  <c r="E39" i="16"/>
  <c r="E40" i="16"/>
  <c r="E41" i="16"/>
  <c r="E42" i="16"/>
  <c r="E43" i="16"/>
  <c r="E44" i="16"/>
  <c r="E45" i="16"/>
  <c r="E46" i="16"/>
  <c r="E47" i="16"/>
  <c r="E48" i="16"/>
  <c r="C27" i="4" l="1"/>
  <c r="J56" i="3"/>
  <c r="J57" i="3"/>
  <c r="L12" i="3" s="1"/>
  <c r="J58" i="3"/>
  <c r="J59" i="3"/>
  <c r="J60" i="3"/>
  <c r="J61" i="3"/>
  <c r="J62" i="3"/>
  <c r="J63" i="3"/>
  <c r="J64" i="3"/>
  <c r="J43" i="3"/>
  <c r="J39" i="3"/>
  <c r="J40" i="3"/>
  <c r="J41" i="3"/>
  <c r="J42" i="3"/>
  <c r="J44" i="3"/>
  <c r="J45" i="3"/>
  <c r="J46" i="3"/>
  <c r="J47" i="3"/>
  <c r="J48" i="3"/>
  <c r="J49" i="3"/>
  <c r="J38" i="3"/>
  <c r="J32" i="3"/>
  <c r="J33" i="3"/>
  <c r="J35" i="3"/>
  <c r="L9" i="12"/>
  <c r="J30" i="3"/>
  <c r="J31" i="3"/>
  <c r="J52" i="3"/>
  <c r="J17" i="3"/>
  <c r="J18" i="3"/>
  <c r="J19" i="3"/>
  <c r="J20" i="3"/>
  <c r="J21" i="3"/>
  <c r="J29" i="3"/>
  <c r="J16" i="3"/>
  <c r="J53" i="3"/>
  <c r="J55" i="3"/>
  <c r="J54" i="3"/>
  <c r="L11" i="3" l="1"/>
  <c r="C29" i="4"/>
  <c r="L8" i="3"/>
  <c r="L13" i="3"/>
  <c r="L9" i="3" l="1"/>
  <c r="B24" i="4" s="1"/>
  <c r="C24" i="4" s="1"/>
  <c r="L10" i="3"/>
  <c r="K34" i="3" s="1"/>
  <c r="K68" i="3" l="1"/>
  <c r="K72" i="3"/>
  <c r="K76" i="3"/>
  <c r="K73" i="3"/>
  <c r="K77" i="3"/>
  <c r="K69" i="3"/>
  <c r="K70" i="3"/>
  <c r="K74" i="3"/>
  <c r="K67" i="3"/>
  <c r="K71" i="3"/>
  <c r="K75" i="3"/>
  <c r="K19" i="3"/>
  <c r="K23" i="3"/>
  <c r="K27" i="3"/>
  <c r="K31" i="3"/>
  <c r="K16" i="3"/>
  <c r="K20" i="3"/>
  <c r="K24" i="3"/>
  <c r="K28" i="3"/>
  <c r="K32" i="3"/>
  <c r="K17" i="3"/>
  <c r="K21" i="3"/>
  <c r="B16" i="4" s="1"/>
  <c r="C16" i="4" s="1"/>
  <c r="K25" i="3"/>
  <c r="K29" i="3"/>
  <c r="K33" i="3"/>
  <c r="K18" i="3"/>
  <c r="K22" i="3"/>
  <c r="K26" i="3"/>
  <c r="K30" i="3"/>
  <c r="K35" i="3"/>
  <c r="K38" i="3"/>
  <c r="K44" i="3"/>
  <c r="K45" i="3"/>
  <c r="K39" i="3"/>
  <c r="K43" i="3"/>
  <c r="K58" i="3"/>
  <c r="K60" i="3"/>
  <c r="K64" i="3"/>
  <c r="K57" i="3"/>
  <c r="B19" i="4" s="1"/>
  <c r="C19" i="4" s="1"/>
  <c r="K41" i="3"/>
  <c r="K52" i="3"/>
  <c r="B20" i="4" s="1"/>
  <c r="C20" i="4" s="1"/>
  <c r="K59" i="3"/>
  <c r="K54" i="3"/>
  <c r="B15" i="4"/>
  <c r="C15" i="4" s="1"/>
  <c r="K62" i="3"/>
  <c r="K47" i="3"/>
  <c r="K46" i="3"/>
  <c r="K53" i="3"/>
  <c r="B22" i="4" s="1"/>
  <c r="C22" i="4" s="1"/>
  <c r="K61" i="3"/>
  <c r="K40" i="3"/>
  <c r="K48" i="3"/>
  <c r="K55" i="3"/>
  <c r="K49" i="3"/>
  <c r="K42" i="3"/>
  <c r="K63" i="3"/>
  <c r="K56" i="3"/>
  <c r="B23" i="4" s="1"/>
  <c r="C23" i="4" s="1"/>
  <c r="B18" i="4" l="1"/>
  <c r="C18" i="4" s="1"/>
  <c r="B14" i="4"/>
  <c r="C14" i="4" s="1"/>
  <c r="B17" i="4"/>
  <c r="C17" i="4" s="1"/>
  <c r="B21" i="4"/>
  <c r="C21" i="4" s="1"/>
  <c r="C25" i="4" l="1"/>
  <c r="B13" i="4"/>
  <c r="C13" i="4" s="1"/>
  <c r="B25" i="4"/>
</calcChain>
</file>

<file path=xl/sharedStrings.xml><?xml version="1.0" encoding="utf-8"?>
<sst xmlns="http://schemas.openxmlformats.org/spreadsheetml/2006/main" count="222" uniqueCount="125">
  <si>
    <t>GENERAL INSTRUCTIONS</t>
  </si>
  <si>
    <t>INTRODUCTION</t>
  </si>
  <si>
    <t>N/A</t>
  </si>
  <si>
    <t>Fuel Type</t>
  </si>
  <si>
    <t xml:space="preserve">     Geothermal</t>
  </si>
  <si>
    <t xml:space="preserve">     Wind</t>
  </si>
  <si>
    <t>Coal</t>
  </si>
  <si>
    <t>Large hydroelectric</t>
  </si>
  <si>
    <t>Nuclear</t>
  </si>
  <si>
    <t>Other</t>
  </si>
  <si>
    <t>SCHEDULE 3:  POWER SOLD INTO POOL</t>
  </si>
  <si>
    <t>Applicable to:  Power Pools</t>
  </si>
  <si>
    <t>ATTESTATION FORM</t>
  </si>
  <si>
    <t>CONTACT INFORMATION</t>
  </si>
  <si>
    <t>Name</t>
  </si>
  <si>
    <t>Title</t>
  </si>
  <si>
    <t>City, State, Zip</t>
  </si>
  <si>
    <t>Phone</t>
  </si>
  <si>
    <t>E-mail</t>
  </si>
  <si>
    <r>
      <rPr>
        <b/>
        <sz val="14"/>
        <color indexed="10"/>
        <rFont val="Arial"/>
        <family val="2"/>
      </rPr>
      <t>PROPOSED</t>
    </r>
    <r>
      <rPr>
        <b/>
        <sz val="14"/>
        <color indexed="9"/>
        <rFont val="Arial"/>
        <family val="2"/>
      </rPr>
      <t xml:space="preserve"> ANNUAL REPORT TO THE CALIFORNIA ENERGY COMMISSION: Power Source Disclosure Program</t>
    </r>
  </si>
  <si>
    <t>EIA ID</t>
  </si>
  <si>
    <t>Location (State or Province)</t>
  </si>
  <si>
    <t>INSTRUCTIONS</t>
  </si>
  <si>
    <r>
      <t xml:space="preserve"> for the year ending December 31, </t>
    </r>
    <r>
      <rPr>
        <b/>
        <sz val="14"/>
        <color theme="0"/>
        <rFont val="Arial"/>
        <family val="2"/>
      </rPr>
      <t>2015</t>
    </r>
  </si>
  <si>
    <t xml:space="preserve">Facility Name </t>
  </si>
  <si>
    <t xml:space="preserve">     Solar </t>
  </si>
  <si>
    <t>Wind</t>
  </si>
  <si>
    <t>Geothermal</t>
  </si>
  <si>
    <t xml:space="preserve">Solar </t>
  </si>
  <si>
    <t>Natural gas</t>
  </si>
  <si>
    <t>Renewable Procurements</t>
  </si>
  <si>
    <t>Adjusted Net Procured (MWh)</t>
  </si>
  <si>
    <t>RPS ID</t>
  </si>
  <si>
    <t xml:space="preserve">Total </t>
  </si>
  <si>
    <t xml:space="preserve">Gross MWh Procured    </t>
  </si>
  <si>
    <r>
      <t xml:space="preserve">For the Year Ending </t>
    </r>
    <r>
      <rPr>
        <b/>
        <sz val="14"/>
        <color theme="0"/>
        <rFont val="Arial"/>
        <family val="2"/>
      </rPr>
      <t>December 31, 2019</t>
    </r>
  </si>
  <si>
    <r>
      <t xml:space="preserve"> for the year ending December 31,</t>
    </r>
    <r>
      <rPr>
        <b/>
        <sz val="10"/>
        <color rgb="FFFF0000"/>
        <rFont val="Arial"/>
        <family val="2"/>
      </rPr>
      <t xml:space="preserve"> </t>
    </r>
    <r>
      <rPr>
        <b/>
        <sz val="10"/>
        <color theme="0"/>
        <rFont val="Arial"/>
        <family val="2"/>
      </rPr>
      <t>2019</t>
    </r>
  </si>
  <si>
    <t>Percentage of Retail Sales Covered by Retired Unbundled RECs</t>
  </si>
  <si>
    <t xml:space="preserve">Net MWh Procured          </t>
  </si>
  <si>
    <t>(RETAIL SUPPLIER NAME)</t>
  </si>
  <si>
    <t>(ELECTRIC SERVICE PRODUCT NAME)</t>
  </si>
  <si>
    <t xml:space="preserve">MWh Resold                   </t>
  </si>
  <si>
    <t>Resource Mix Factors</t>
  </si>
  <si>
    <t>Resource-Specific Procurements from ACS</t>
  </si>
  <si>
    <t>Resource Type</t>
  </si>
  <si>
    <t>Biomass &amp; biowaste</t>
  </si>
  <si>
    <t>Eligible hydroelectric</t>
  </si>
  <si>
    <t>Adjusted Net MWh Procured</t>
  </si>
  <si>
    <t>Total Unbundled RECs</t>
  </si>
  <si>
    <t>Total Retired (in MWh)</t>
  </si>
  <si>
    <t>RETIRED UNBUNDLED RECS</t>
  </si>
  <si>
    <t>SCHEDULE 2: PRORCUREMENTS AND RETAIL SALES</t>
  </si>
  <si>
    <t>Solar</t>
  </si>
  <si>
    <t xml:space="preserve">SPECIFIED NON-RENEWABLE PROCUREMENTS </t>
  </si>
  <si>
    <t>State or Province</t>
  </si>
  <si>
    <t>sdfdsdf</t>
  </si>
  <si>
    <t>Powerex</t>
  </si>
  <si>
    <t xml:space="preserve"> ASSET CONTROLLING SUPPLIER RESOURCE MIX CALCULATOR </t>
  </si>
  <si>
    <t>Percent of Total Retail Sales</t>
  </si>
  <si>
    <t xml:space="preserve">EIA  ID of Substitute Power </t>
  </si>
  <si>
    <t>Eligible for Grandfathered Emissions?</t>
  </si>
  <si>
    <t>Yes</t>
  </si>
  <si>
    <t>No</t>
  </si>
  <si>
    <t>Large hydro</t>
  </si>
  <si>
    <t>Eligible hydro</t>
  </si>
  <si>
    <t xml:space="preserve"> FIRMED-AND-SHAPED IMPORTS</t>
  </si>
  <si>
    <t>DIRECTLY DELIVERED RENEWABLES</t>
  </si>
  <si>
    <t>EIA ID of REC Source</t>
  </si>
  <si>
    <t>WREGIS ID</t>
  </si>
  <si>
    <t>PROCUREMENTS FROM ASSET-CONTROLLING SUPPLIERS</t>
  </si>
  <si>
    <t>Retail Sales (MWh)</t>
  </si>
  <si>
    <t>Unspecified Power (MWh)</t>
  </si>
  <si>
    <t>Net Specified Procurement (MWh)</t>
  </si>
  <si>
    <t>Net Natural Gas</t>
  </si>
  <si>
    <t>Net Coal &amp; Other Fossil Fuels</t>
  </si>
  <si>
    <t>Procurement to be adjusted</t>
  </si>
  <si>
    <t>SCHEDULE 3:  ANNUAL POWER CONTENT LABEL DATA</t>
  </si>
  <si>
    <t>Net Nuclear, Large Hydro &amp; Renewables</t>
  </si>
  <si>
    <t>NOTE:  Information submitted in this report is not automatically held confidential.  If your company wishes the information submitted to be considered confidential an authorized representative must submit an application for confidential designation (CEC-13), which can be found on the California Energy Commissions's website at https://www.energy.ca.gov/about/divisions-and-offices/chief-counsels-office.</t>
  </si>
  <si>
    <t xml:space="preserve">Submit the Annual Report and signed Attestation in PDF format with the Excel version of the Annual Report to PSDprogram@energy.ca.gov. Remember to complete the Retail Supplier Name, Electricity Portfolio Name, and contact information above, and submit separate reports and attestations for each additional portfolio if multiple were offered in the previous year. </t>
  </si>
  <si>
    <t>Website URL for PCL Posting</t>
  </si>
  <si>
    <t>Mailing Address</t>
  </si>
  <si>
    <t>ELECTRICITY PORTFOLIO NAME</t>
  </si>
  <si>
    <t>RETAIL SUPPLIER NAME</t>
  </si>
  <si>
    <t>Retail suppliers are required to use the posted template and are not allowed to make edits to this format. Please complete all requested information.</t>
  </si>
  <si>
    <t>For the Year Ending December 31, 2019</t>
  </si>
  <si>
    <t>ANNUAL REPORT TO THE CALIFORNIA ENERGY COMMISSION: Power Source Disclosure</t>
  </si>
  <si>
    <t>(ELECTRICITY PORTFOLIO NAME)</t>
  </si>
  <si>
    <t xml:space="preserve">ANNUAL REPORT TO THE CALIFORNIA ENERGY COMMISSION: Power Source Disclosure Program                                                                                              </t>
  </si>
  <si>
    <t>This template provides the attestation that must be submitted with the Annual Report to the Energy Commission, stating that the information contained in the applicable schedules is correct and that the power has been sold once and only once to retail consumers. This attestation must be included in the package that is transmitted to the Energy Commission. Please provide the complete Annual Report in Excel format and the complete Annual Report with signed attestation in PDF format as well.</t>
  </si>
  <si>
    <t xml:space="preserve">Attestation            </t>
  </si>
  <si>
    <t xml:space="preserve">Retail suppliers may report specified purchases from ACS system power if the ACS provided its fuel mix of its specified system mix to the Energy Commission. Use the calculator to determine the resource-specific procurement quantities, and transfer them to Schedule 1. </t>
  </si>
  <si>
    <t>ACS Resource Mix Calculator</t>
  </si>
  <si>
    <t xml:space="preserve">This schedule is provided as an automated worksheet that uses the information from Schedule 1 to calculate the power content, or resource mix, for each electricity portfolio. The percentages calculated on this worksheet should be used for your Power Content Label.  </t>
  </si>
  <si>
    <t>Schedule 3:  Annual Power Content Label Data</t>
  </si>
  <si>
    <t xml:space="preserve">Complete this schedule by entering information about unbundled REC retirements in the previous calendar year. Unbundled RECs will be automatically displayed on Schedule 3 as a percentage of retail sales. </t>
  </si>
  <si>
    <t>Schedule 2:  Retired Unbundled RECs</t>
  </si>
  <si>
    <r>
      <t>Unspecified Power</t>
    </r>
    <r>
      <rPr>
        <sz val="10"/>
        <rFont val="Arial"/>
        <family val="2"/>
      </rPr>
      <t>: Unspecified Power refers to electricity that is not traceable to specific generation sources by any auditable contract trail or equivalent, or to power purchases from a transaction that expressly transferred energy only and not the RECs associated from a facility.  Do not enter procurements of unspecified power. The schedule will calculate unspecified power procurements  automatically.</t>
    </r>
  </si>
  <si>
    <r>
      <rPr>
        <b/>
        <sz val="10"/>
        <rFont val="Arial"/>
        <family val="2"/>
      </rPr>
      <t>Facility Name</t>
    </r>
    <r>
      <rPr>
        <sz val="10"/>
        <rFont val="Arial"/>
        <family val="2"/>
      </rPr>
      <t xml:space="preserve"> - Provide the name used to identify the facility.
</t>
    </r>
    <r>
      <rPr>
        <b/>
        <sz val="10"/>
        <rFont val="Arial"/>
        <family val="2"/>
      </rPr>
      <t xml:space="preserve">Fuel Type </t>
    </r>
    <r>
      <rPr>
        <sz val="10"/>
        <rFont val="Arial"/>
        <family val="2"/>
      </rPr>
      <t xml:space="preserve">- Provide the resource type (solar, natural gas, etc.) that this facility uses to generate electricity.
</t>
    </r>
    <r>
      <rPr>
        <b/>
        <sz val="10"/>
        <rFont val="Arial"/>
        <family val="2"/>
      </rPr>
      <t>Location</t>
    </r>
    <r>
      <rPr>
        <sz val="10"/>
        <rFont val="Arial"/>
        <family val="2"/>
      </rPr>
      <t xml:space="preserve"> - Provide the state or province in which the facility is located.
</t>
    </r>
    <r>
      <rPr>
        <b/>
        <sz val="10"/>
        <rFont val="Arial"/>
        <family val="2"/>
      </rPr>
      <t>Identification Numbers</t>
    </r>
    <r>
      <rPr>
        <sz val="10"/>
        <rFont val="Arial"/>
        <family val="2"/>
      </rPr>
      <t xml:space="preserve"> - Provide all applicable identification numbers from the Western Renewable Energy Generation Information System (WREGIS), the Energy Information Agency (EIA), and the California Renewables Portfolio Standard (RPS).
</t>
    </r>
    <r>
      <rPr>
        <b/>
        <sz val="10"/>
        <rFont val="Arial"/>
        <family val="2"/>
      </rPr>
      <t>Gross Megawatt Hours Procured</t>
    </r>
    <r>
      <rPr>
        <sz val="10"/>
        <rFont val="Arial"/>
        <family val="2"/>
      </rPr>
      <t xml:space="preserve"> - Provide the quantity of electricity procured in MWh from the generating facility. 
</t>
    </r>
    <r>
      <rPr>
        <b/>
        <sz val="10"/>
        <rFont val="Arial"/>
        <family val="2"/>
      </rPr>
      <t>Megawatt Hours Resold</t>
    </r>
    <r>
      <rPr>
        <sz val="10"/>
        <rFont val="Arial"/>
        <family val="2"/>
      </rPr>
      <t xml:space="preserve"> - Provide the quantity of electricity resold at wholesale.
</t>
    </r>
    <r>
      <rPr>
        <b/>
        <sz val="10"/>
        <rFont val="Arial"/>
        <family val="2"/>
      </rPr>
      <t>Net Megawatt Hours Procured</t>
    </r>
    <r>
      <rPr>
        <sz val="10"/>
        <rFont val="Arial"/>
        <family val="2"/>
      </rPr>
      <t xml:space="preserve"> - The Schedule automatically calculates the quantity of electricity procured minus resold electricity. </t>
    </r>
  </si>
  <si>
    <r>
      <t>Specified Purchases</t>
    </r>
    <r>
      <rPr>
        <sz val="10"/>
        <rFont val="Arial"/>
        <family val="2"/>
      </rPr>
      <t>: A  Specified Purchase refers to a transaction in which electricity is traceable to specific generating facilities by any auditable contract trail or equivalent, such as a tradable commodity system, that provides commercial verification that the electricity claimed has been sold once and only once to retail consumers. For specified purchases, include the following information for each line item:</t>
    </r>
  </si>
  <si>
    <r>
      <t xml:space="preserve">Retail suppliers of electricty must complete this schedule by entering information about all power procurements and generation that served the identified electricity portfolio covered in this filing in the prior year. The schedule is divided into sections: directly delivered renewables, firmed-and-shaped imports, specified non-renewables, and procurements from ACSs. Insert additional rows as needed to report all procurements or generation serving the subject product. Provide the annual retail sales for the subject product in the appropriate space. At the bottom of Schedule 1, provide the retail suppliers’ other electricity end-uses that are not retail sales, such as transmission and distribution losses. </t>
    </r>
    <r>
      <rPr>
        <b/>
        <sz val="10"/>
        <rFont val="Arial"/>
        <family val="2"/>
      </rPr>
      <t xml:space="preserve">Any retail supplier that offered multiple electricity portfolios in the prior year must submit separate Annual Reports for each portfolio offered. </t>
    </r>
  </si>
  <si>
    <t>Schedule 1: Procurements and Retail Sales</t>
  </si>
  <si>
    <t>PSD Attestation</t>
  </si>
  <si>
    <t>Asset-Controlling Supplier (ACS) Procurement Calculator</t>
  </si>
  <si>
    <t>Schedule 3 - Annual Power Content Label Data</t>
  </si>
  <si>
    <t>Schedule 2 - Retired Unbundled Renewable Energy Credits (RECs)</t>
  </si>
  <si>
    <t>Schedule 1 - Procurements and Retail Sales</t>
  </si>
  <si>
    <t>Instructions</t>
  </si>
  <si>
    <t>PSD Intro</t>
  </si>
  <si>
    <t>A complete Annual Report includes the following tabs:</t>
  </si>
  <si>
    <t xml:space="preserve">Retail suppliers are required to submit separate Annual Reports for each electricity portfolio offered to California retail consumers in the previous calendar year. Enter the Retail Supplier Name and Electricity Portfolio Name at the top of Schedule 1, Schedule 2, Schedule 3, and the Attestation. </t>
  </si>
  <si>
    <t xml:space="preserve">     Biomass &amp; Biowaste</t>
  </si>
  <si>
    <t xml:space="preserve">     Eligible Hydroelectric</t>
  </si>
  <si>
    <t>Large Hydroelectric</t>
  </si>
  <si>
    <t xml:space="preserve">ANNUAL REPORT TO THE CALIFORNIA ENERGY COMMISSION: Power Source Disclosure </t>
  </si>
  <si>
    <t>SCHEDULE 1: PROCUREMENTS AND RETAIL SALES</t>
  </si>
  <si>
    <t>for the year ending December 31, 2019</t>
  </si>
  <si>
    <t>Total Retail Sales (MWh)</t>
  </si>
  <si>
    <t>Unspecified Power</t>
  </si>
  <si>
    <t>Net MWH Procured</t>
  </si>
  <si>
    <t>Tacoma Power</t>
  </si>
  <si>
    <t>Bonneville Power Administration</t>
  </si>
  <si>
    <t>END USES OTHER THAN RETAIL SALES</t>
  </si>
  <si>
    <t>MWh</t>
  </si>
  <si>
    <t>If you have questions, contact Power Source Disclosure (PSD) staff at PSDprogram@energy.ca.gov or (916) 654-3954.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</si>
</sst>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_(* #,##0_);_(* \(#,##0\);_(* &quot;-&quot;??_);_(@_)"/>
    <numFmt numFmtId="165" formatCode="mmmm\ yyyy"/>
    <numFmt numFmtId="166" formatCode="_(* #,##0.000_);_(* \(#,##0.000\);_(* &quot;-&quot;??_);_(@_)"/>
    <numFmt numFmtId="167" formatCode="0.0%"/>
  </numFmts>
  <fonts count="35" x14ac:knownFonts="1">
    <font>
      <sz val="10"/>
      <name val="Arial"/>
    </font>
    <font>
      <sz val="10"/>
      <name val="Arial"/>
      <family val="2"/>
    </font>
    <font>
      <sz val="8"/>
      <name val="Arial"/>
      <family val="2"/>
    </font>
    <font>
      <b/>
      <sz val="10"/>
      <name val="Arial"/>
      <family val="2"/>
    </font>
    <font>
      <sz val="12"/>
      <name val="Arial"/>
      <family val="2"/>
    </font>
    <font>
      <b/>
      <sz val="16"/>
      <color indexed="9"/>
      <name val="Arial"/>
      <family val="2"/>
    </font>
    <font>
      <sz val="12"/>
      <color indexed="9"/>
      <name val="Arial"/>
      <family val="2"/>
    </font>
    <font>
      <sz val="10"/>
      <name val="Arial"/>
      <family val="2"/>
    </font>
    <font>
      <b/>
      <sz val="16"/>
      <name val="Arial"/>
      <family val="2"/>
    </font>
    <font>
      <b/>
      <sz val="12"/>
      <name val="Arial"/>
      <family val="2"/>
    </font>
    <font>
      <sz val="12"/>
      <color indexed="10"/>
      <name val="Arial"/>
      <family val="2"/>
    </font>
    <font>
      <i/>
      <sz val="10"/>
      <name val="Arial"/>
      <family val="2"/>
    </font>
    <font>
      <b/>
      <sz val="14"/>
      <color indexed="9"/>
      <name val="Arial"/>
      <family val="2"/>
    </font>
    <font>
      <sz val="14"/>
      <name val="Arial"/>
      <family val="2"/>
    </font>
    <font>
      <b/>
      <sz val="10"/>
      <color indexed="9"/>
      <name val="Arial"/>
      <family val="2"/>
    </font>
    <font>
      <vertAlign val="superscript"/>
      <sz val="10"/>
      <name val="Arial"/>
      <family val="2"/>
    </font>
    <font>
      <b/>
      <sz val="10"/>
      <color indexed="13"/>
      <name val="Arial"/>
      <family val="2"/>
    </font>
    <font>
      <sz val="10"/>
      <color indexed="10"/>
      <name val="Arial"/>
      <family val="2"/>
    </font>
    <font>
      <b/>
      <i/>
      <sz val="10"/>
      <color indexed="13"/>
      <name val="Arial"/>
      <family val="2"/>
    </font>
    <font>
      <sz val="10"/>
      <color indexed="9"/>
      <name val="Arial"/>
      <family val="2"/>
    </font>
    <font>
      <b/>
      <sz val="9"/>
      <color indexed="9"/>
      <name val="Arial"/>
      <family val="2"/>
    </font>
    <font>
      <b/>
      <sz val="14"/>
      <color indexed="10"/>
      <name val="Arial"/>
      <family val="2"/>
    </font>
    <font>
      <b/>
      <sz val="10"/>
      <color theme="0"/>
      <name val="Arial"/>
      <family val="2"/>
    </font>
    <font>
      <b/>
      <sz val="10"/>
      <color rgb="FFFF0000"/>
      <name val="Arial"/>
      <family val="2"/>
    </font>
    <font>
      <b/>
      <sz val="14"/>
      <color theme="0"/>
      <name val="Arial"/>
      <family val="2"/>
    </font>
    <font>
      <sz val="10"/>
      <name val="Arial"/>
      <family val="2"/>
    </font>
    <font>
      <u/>
      <sz val="10"/>
      <color theme="10"/>
      <name val="Arial"/>
      <family val="2"/>
    </font>
    <font>
      <sz val="14"/>
      <color indexed="10"/>
      <name val="Arial"/>
      <family val="2"/>
    </font>
    <font>
      <b/>
      <sz val="14"/>
      <name val="Arial"/>
      <family val="2"/>
    </font>
    <font>
      <b/>
      <u/>
      <sz val="10"/>
      <name val="Arial"/>
      <family val="2"/>
    </font>
    <font>
      <sz val="10"/>
      <color theme="0"/>
      <name val="Arial"/>
      <family val="2"/>
    </font>
    <font>
      <b/>
      <sz val="9"/>
      <color theme="0"/>
      <name val="Arial"/>
      <family val="2"/>
    </font>
    <font>
      <sz val="11"/>
      <name val="Calibri"/>
      <family val="2"/>
    </font>
    <font>
      <b/>
      <sz val="16"/>
      <color theme="1"/>
      <name val="Arial"/>
      <family val="2"/>
    </font>
    <font>
      <b/>
      <sz val="10"/>
      <color theme="1"/>
      <name val="Arial"/>
      <family val="2"/>
    </font>
  </fonts>
  <fills count="17">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indexed="9"/>
        <bgColor indexed="9"/>
      </patternFill>
    </fill>
    <fill>
      <patternFill patternType="solid">
        <fgColor indexed="12"/>
        <bgColor indexed="64"/>
      </patternFill>
    </fill>
    <fill>
      <patternFill patternType="solid">
        <fgColor indexed="23"/>
        <bgColor indexed="64"/>
      </patternFill>
    </fill>
    <fill>
      <patternFill patternType="solid">
        <fgColor theme="0" tint="-0.249977111117893"/>
        <bgColor indexed="64"/>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theme="6"/>
        <bgColor indexed="64"/>
      </patternFill>
    </fill>
    <fill>
      <patternFill patternType="solid">
        <fgColor theme="5"/>
        <bgColor indexed="64"/>
      </patternFill>
    </fill>
    <fill>
      <patternFill patternType="solid">
        <fgColor theme="4"/>
        <bgColor indexed="64"/>
      </patternFill>
    </fill>
    <fill>
      <patternFill patternType="solid">
        <fgColor rgb="FF7030A0"/>
        <bgColor indexed="64"/>
      </patternFill>
    </fill>
    <fill>
      <patternFill patternType="solid">
        <fgColor theme="9"/>
        <bgColor indexed="64"/>
      </patternFill>
    </fill>
    <fill>
      <patternFill patternType="solid">
        <fgColor theme="7"/>
        <bgColor indexed="64"/>
      </patternFill>
    </fill>
  </fills>
  <borders count="33">
    <border>
      <left/>
      <right/>
      <top/>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diagonal/>
    </border>
  </borders>
  <cellStyleXfs count="4">
    <xf numFmtId="0" fontId="0" fillId="0" borderId="0"/>
    <xf numFmtId="43" fontId="1" fillId="0" borderId="0" applyFont="0" applyFill="0" applyBorder="0" applyAlignment="0" applyProtection="0"/>
    <xf numFmtId="9" fontId="25" fillId="0" borderId="0" applyFont="0" applyFill="0" applyBorder="0" applyAlignment="0" applyProtection="0"/>
    <xf numFmtId="0" fontId="26" fillId="0" borderId="0" applyNumberFormat="0" applyFill="0" applyBorder="0" applyAlignment="0" applyProtection="0"/>
  </cellStyleXfs>
  <cellXfs count="296">
    <xf numFmtId="0" fontId="0" fillId="0" borderId="0" xfId="0"/>
    <xf numFmtId="0" fontId="0" fillId="0" borderId="0" xfId="0" applyFill="1"/>
    <xf numFmtId="0" fontId="0" fillId="2" borderId="0" xfId="0" applyFill="1" applyBorder="1" applyProtection="1"/>
    <xf numFmtId="0" fontId="14" fillId="3" borderId="0" xfId="0" applyFont="1" applyFill="1" applyBorder="1" applyAlignment="1">
      <alignment horizontal="center"/>
    </xf>
    <xf numFmtId="0" fontId="14" fillId="3" borderId="4" xfId="0" applyFont="1" applyFill="1" applyBorder="1" applyAlignment="1">
      <alignment horizontal="center"/>
    </xf>
    <xf numFmtId="0" fontId="0" fillId="2" borderId="0" xfId="0" applyFill="1"/>
    <xf numFmtId="0" fontId="14" fillId="0" borderId="0" xfId="0" applyFont="1" applyFill="1" applyBorder="1" applyAlignment="1">
      <alignment horizontal="center" wrapText="1"/>
    </xf>
    <xf numFmtId="0" fontId="14" fillId="3" borderId="2" xfId="0" applyFont="1" applyFill="1" applyBorder="1" applyAlignment="1">
      <alignment horizontal="center" vertical="center" wrapText="1"/>
    </xf>
    <xf numFmtId="0" fontId="19" fillId="3" borderId="12" xfId="0" applyFont="1" applyFill="1" applyBorder="1"/>
    <xf numFmtId="0" fontId="14" fillId="3" borderId="10" xfId="0" applyFont="1" applyFill="1" applyBorder="1" applyAlignment="1">
      <alignment horizontal="left" wrapText="1"/>
    </xf>
    <xf numFmtId="0" fontId="17" fillId="0" borderId="0" xfId="0" applyFont="1" applyFill="1"/>
    <xf numFmtId="0" fontId="0" fillId="0" borderId="0" xfId="0" applyFill="1" applyAlignment="1">
      <alignment horizontal="right"/>
    </xf>
    <xf numFmtId="0" fontId="0" fillId="0" borderId="0" xfId="0" applyFill="1" applyAlignment="1">
      <alignment horizontal="left"/>
    </xf>
    <xf numFmtId="0" fontId="0" fillId="4" borderId="0" xfId="0" applyFill="1"/>
    <xf numFmtId="0" fontId="17" fillId="4" borderId="0" xfId="0" applyFont="1" applyFill="1"/>
    <xf numFmtId="0" fontId="14" fillId="3" borderId="3" xfId="0" applyFont="1" applyFill="1" applyBorder="1" applyAlignment="1">
      <alignment horizontal="center" wrapText="1"/>
    </xf>
    <xf numFmtId="0" fontId="14" fillId="3" borderId="13" xfId="0" applyFont="1" applyFill="1" applyBorder="1" applyAlignment="1">
      <alignment horizontal="center" wrapText="1"/>
    </xf>
    <xf numFmtId="165" fontId="14" fillId="0" borderId="0" xfId="0" applyNumberFormat="1" applyFont="1" applyFill="1" applyBorder="1" applyAlignment="1">
      <alignment horizontal="center"/>
    </xf>
    <xf numFmtId="165" fontId="14" fillId="3" borderId="0" xfId="0" applyNumberFormat="1" applyFont="1" applyFill="1" applyBorder="1" applyAlignment="1">
      <alignment horizontal="center"/>
    </xf>
    <xf numFmtId="165" fontId="14" fillId="3" borderId="4" xfId="0" applyNumberFormat="1" applyFont="1" applyFill="1" applyBorder="1" applyAlignment="1">
      <alignment horizontal="center"/>
    </xf>
    <xf numFmtId="0" fontId="14" fillId="0" borderId="0" xfId="0" applyFont="1" applyFill="1" applyBorder="1" applyAlignment="1">
      <alignment horizontal="center"/>
    </xf>
    <xf numFmtId="0" fontId="16" fillId="4" borderId="0" xfId="0" applyFont="1" applyFill="1" applyBorder="1" applyAlignment="1">
      <alignment horizontal="center"/>
    </xf>
    <xf numFmtId="0" fontId="16" fillId="0" borderId="0" xfId="0" applyFont="1" applyFill="1" applyBorder="1" applyAlignment="1">
      <alignment horizontal="center"/>
    </xf>
    <xf numFmtId="0" fontId="14" fillId="4" borderId="0" xfId="0" applyFont="1" applyFill="1" applyBorder="1"/>
    <xf numFmtId="0" fontId="7" fillId="4" borderId="0" xfId="0" applyFont="1" applyFill="1" applyBorder="1" applyProtection="1">
      <protection locked="0"/>
    </xf>
    <xf numFmtId="0" fontId="7" fillId="4" borderId="0" xfId="0" applyFont="1" applyFill="1" applyBorder="1"/>
    <xf numFmtId="0" fontId="0" fillId="5" borderId="0" xfId="0" applyFill="1"/>
    <xf numFmtId="0" fontId="0" fillId="4" borderId="0" xfId="0" applyFill="1" applyBorder="1"/>
    <xf numFmtId="0" fontId="0" fillId="0" borderId="0" xfId="0" applyFill="1" applyBorder="1"/>
    <xf numFmtId="0" fontId="18" fillId="4" borderId="0" xfId="0" applyFont="1" applyFill="1" applyBorder="1" applyAlignment="1">
      <alignment horizontal="center"/>
    </xf>
    <xf numFmtId="0" fontId="14" fillId="3" borderId="7" xfId="0" applyFont="1" applyFill="1" applyBorder="1" applyAlignment="1">
      <alignment horizontal="center"/>
    </xf>
    <xf numFmtId="0" fontId="0" fillId="0" borderId="14" xfId="0" applyBorder="1"/>
    <xf numFmtId="0" fontId="14" fillId="0" borderId="6" xfId="0" applyFont="1" applyFill="1" applyBorder="1" applyAlignment="1">
      <alignment horizontal="center"/>
    </xf>
    <xf numFmtId="0" fontId="0" fillId="0" borderId="15" xfId="0" applyFill="1" applyBorder="1"/>
    <xf numFmtId="0" fontId="0" fillId="0" borderId="6" xfId="0" applyBorder="1"/>
    <xf numFmtId="0" fontId="0" fillId="0" borderId="16" xfId="0" applyBorder="1"/>
    <xf numFmtId="0" fontId="0" fillId="2" borderId="0" xfId="0" applyFill="1" applyBorder="1"/>
    <xf numFmtId="0" fontId="14" fillId="6" borderId="5" xfId="0" applyFont="1" applyFill="1" applyBorder="1" applyAlignment="1">
      <alignment vertical="center"/>
    </xf>
    <xf numFmtId="0" fontId="14" fillId="6" borderId="8" xfId="0" applyFont="1" applyFill="1" applyBorder="1" applyAlignment="1">
      <alignment vertical="center"/>
    </xf>
    <xf numFmtId="0" fontId="0" fillId="8" borderId="0" xfId="0" applyFill="1" applyProtection="1">
      <protection hidden="1"/>
    </xf>
    <xf numFmtId="0" fontId="0" fillId="8" borderId="0" xfId="0" applyFill="1"/>
    <xf numFmtId="1" fontId="0" fillId="0" borderId="0" xfId="0" applyNumberFormat="1" applyFill="1"/>
    <xf numFmtId="164" fontId="0" fillId="10" borderId="20" xfId="0" applyNumberFormat="1" applyFill="1" applyBorder="1"/>
    <xf numFmtId="0" fontId="1" fillId="0" borderId="14" xfId="0" applyFont="1" applyBorder="1"/>
    <xf numFmtId="0" fontId="7" fillId="0" borderId="20" xfId="0" applyNumberFormat="1" applyFont="1" applyBorder="1" applyProtection="1">
      <protection locked="0"/>
    </xf>
    <xf numFmtId="0" fontId="14" fillId="8" borderId="0" xfId="0" applyFont="1" applyFill="1" applyBorder="1" applyAlignment="1">
      <alignment horizontal="center" wrapText="1"/>
    </xf>
    <xf numFmtId="0" fontId="1" fillId="0" borderId="20" xfId="0" applyNumberFormat="1" applyFont="1" applyBorder="1" applyProtection="1">
      <protection locked="0"/>
    </xf>
    <xf numFmtId="164" fontId="1" fillId="0" borderId="20" xfId="1" applyNumberFormat="1" applyFont="1" applyBorder="1" applyProtection="1">
      <protection locked="0"/>
    </xf>
    <xf numFmtId="43" fontId="1" fillId="0" borderId="20" xfId="1" applyNumberFormat="1" applyFont="1" applyBorder="1" applyProtection="1">
      <protection locked="0"/>
    </xf>
    <xf numFmtId="0" fontId="14" fillId="6" borderId="0" xfId="0" applyFont="1" applyFill="1" applyBorder="1" applyAlignment="1">
      <alignment vertical="center"/>
    </xf>
    <xf numFmtId="0" fontId="0" fillId="8" borderId="0" xfId="0" applyFill="1" applyBorder="1"/>
    <xf numFmtId="0" fontId="0" fillId="8" borderId="0" xfId="0" applyFill="1" applyBorder="1" applyAlignment="1"/>
    <xf numFmtId="0" fontId="0" fillId="8" borderId="0" xfId="0" applyFill="1" applyBorder="1" applyAlignment="1">
      <alignment horizontal="right"/>
    </xf>
    <xf numFmtId="0" fontId="0" fillId="8" borderId="0" xfId="0" applyFill="1" applyBorder="1" applyAlignment="1">
      <alignment horizontal="left"/>
    </xf>
    <xf numFmtId="0" fontId="1" fillId="8" borderId="0" xfId="0" applyFont="1" applyFill="1" applyBorder="1"/>
    <xf numFmtId="0" fontId="3" fillId="8" borderId="0" xfId="0" applyFont="1" applyFill="1" applyBorder="1" applyAlignment="1">
      <alignment horizontal="center" wrapText="1"/>
    </xf>
    <xf numFmtId="0" fontId="1" fillId="8" borderId="0" xfId="0" applyFont="1" applyFill="1" applyBorder="1" applyAlignment="1">
      <alignment horizontal="center"/>
    </xf>
    <xf numFmtId="0" fontId="1" fillId="10" borderId="20" xfId="0" applyFont="1" applyFill="1" applyBorder="1"/>
    <xf numFmtId="0" fontId="1" fillId="0" borderId="6" xfId="0" applyFont="1" applyFill="1" applyBorder="1" applyAlignment="1">
      <alignment horizontal="center"/>
    </xf>
    <xf numFmtId="0" fontId="17" fillId="0" borderId="0" xfId="0" applyFont="1" applyFill="1" applyAlignment="1">
      <alignment vertical="center"/>
    </xf>
    <xf numFmtId="0" fontId="17" fillId="0" borderId="0" xfId="0" applyFont="1" applyFill="1" applyAlignment="1">
      <alignment horizontal="left" vertical="center"/>
    </xf>
    <xf numFmtId="0" fontId="0" fillId="0" borderId="0" xfId="0" applyFill="1" applyAlignment="1">
      <alignment horizontal="left" vertical="center"/>
    </xf>
    <xf numFmtId="0" fontId="22" fillId="8" borderId="0" xfId="0" applyFont="1" applyFill="1" applyAlignment="1">
      <alignment horizontal="left" vertical="center" wrapText="1"/>
    </xf>
    <xf numFmtId="0" fontId="14" fillId="3" borderId="0" xfId="0" applyFont="1" applyFill="1" applyBorder="1" applyAlignment="1">
      <alignment horizontal="center"/>
    </xf>
    <xf numFmtId="0" fontId="14" fillId="3" borderId="0" xfId="0" applyFont="1" applyFill="1" applyBorder="1" applyAlignment="1">
      <alignment horizontal="center" wrapText="1"/>
    </xf>
    <xf numFmtId="0" fontId="14" fillId="3" borderId="4" xfId="0" applyFont="1" applyFill="1" applyBorder="1" applyAlignment="1">
      <alignment horizontal="center" wrapText="1"/>
    </xf>
    <xf numFmtId="0" fontId="0" fillId="10" borderId="20" xfId="0" applyFill="1" applyBorder="1"/>
    <xf numFmtId="0" fontId="1" fillId="10" borderId="20" xfId="0" applyNumberFormat="1" applyFont="1" applyFill="1" applyBorder="1" applyProtection="1">
      <protection locked="0"/>
    </xf>
    <xf numFmtId="0" fontId="7" fillId="10" borderId="20" xfId="0" applyNumberFormat="1" applyFont="1" applyFill="1" applyBorder="1" applyProtection="1">
      <protection locked="0"/>
    </xf>
    <xf numFmtId="0" fontId="1" fillId="10" borderId="21" xfId="0" applyFont="1" applyFill="1" applyBorder="1"/>
    <xf numFmtId="0" fontId="3" fillId="10" borderId="2" xfId="0" applyFont="1" applyFill="1" applyBorder="1" applyAlignment="1">
      <alignment horizontal="center"/>
    </xf>
    <xf numFmtId="164" fontId="1" fillId="10" borderId="20" xfId="1" applyNumberFormat="1" applyFont="1" applyFill="1" applyBorder="1" applyProtection="1">
      <protection locked="0"/>
    </xf>
    <xf numFmtId="0" fontId="7" fillId="8" borderId="20" xfId="0" applyNumberFormat="1" applyFont="1" applyFill="1" applyBorder="1" applyProtection="1">
      <protection locked="0"/>
    </xf>
    <xf numFmtId="0" fontId="1" fillId="8" borderId="20" xfId="0" applyNumberFormat="1" applyFont="1" applyFill="1" applyBorder="1" applyProtection="1">
      <protection locked="0"/>
    </xf>
    <xf numFmtId="0" fontId="30" fillId="9" borderId="0" xfId="0" applyFont="1" applyFill="1" applyAlignment="1">
      <alignment wrapText="1"/>
    </xf>
    <xf numFmtId="0" fontId="30" fillId="8" borderId="0" xfId="0" applyFont="1" applyFill="1" applyAlignment="1">
      <alignment horizontal="center"/>
    </xf>
    <xf numFmtId="0" fontId="30" fillId="8" borderId="0" xfId="0" applyFont="1" applyFill="1"/>
    <xf numFmtId="0" fontId="7" fillId="0" borderId="0" xfId="0" applyNumberFormat="1" applyFont="1" applyBorder="1" applyAlignment="1" applyProtection="1">
      <alignment horizontal="center"/>
      <protection locked="0"/>
    </xf>
    <xf numFmtId="0" fontId="1" fillId="0" borderId="0" xfId="0" applyNumberFormat="1" applyFont="1" applyBorder="1" applyProtection="1">
      <protection locked="0"/>
    </xf>
    <xf numFmtId="0" fontId="7" fillId="8" borderId="0" xfId="0" applyNumberFormat="1" applyFont="1" applyFill="1" applyBorder="1" applyProtection="1">
      <protection locked="0"/>
    </xf>
    <xf numFmtId="164" fontId="1" fillId="8" borderId="0" xfId="1" applyNumberFormat="1" applyFont="1" applyFill="1" applyBorder="1" applyProtection="1">
      <protection locked="0"/>
    </xf>
    <xf numFmtId="0" fontId="1" fillId="0" borderId="20" xfId="1" applyNumberFormat="1" applyFont="1" applyBorder="1" applyProtection="1">
      <protection locked="0"/>
    </xf>
    <xf numFmtId="167" fontId="7" fillId="10" borderId="1" xfId="2" applyNumberFormat="1" applyFont="1" applyFill="1" applyBorder="1" applyAlignment="1" applyProtection="1">
      <alignment horizontal="center"/>
    </xf>
    <xf numFmtId="167" fontId="7" fillId="10" borderId="1" xfId="2" applyNumberFormat="1" applyFont="1" applyFill="1" applyBorder="1" applyAlignment="1" applyProtection="1">
      <alignment horizontal="right"/>
    </xf>
    <xf numFmtId="167" fontId="3" fillId="10" borderId="2" xfId="2" applyNumberFormat="1" applyFont="1" applyFill="1" applyBorder="1" applyAlignment="1" applyProtection="1">
      <alignment horizontal="center"/>
    </xf>
    <xf numFmtId="0" fontId="1" fillId="0" borderId="14" xfId="0" applyFont="1" applyBorder="1" applyAlignment="1"/>
    <xf numFmtId="0" fontId="1" fillId="0" borderId="14" xfId="0" applyFont="1" applyBorder="1" applyAlignment="1">
      <alignment horizontal="left"/>
    </xf>
    <xf numFmtId="0" fontId="1" fillId="0" borderId="6" xfId="0" applyFont="1" applyFill="1" applyBorder="1" applyAlignment="1">
      <alignment horizontal="left"/>
    </xf>
    <xf numFmtId="0" fontId="1" fillId="0" borderId="6" xfId="0" applyFont="1" applyBorder="1"/>
    <xf numFmtId="0" fontId="1" fillId="0" borderId="20" xfId="0" applyNumberFormat="1" applyFont="1" applyFill="1" applyBorder="1" applyProtection="1">
      <protection locked="0"/>
    </xf>
    <xf numFmtId="0" fontId="7" fillId="0" borderId="20" xfId="0" applyNumberFormat="1" applyFont="1" applyFill="1" applyBorder="1" applyProtection="1">
      <protection locked="0"/>
    </xf>
    <xf numFmtId="0" fontId="0" fillId="0" borderId="0" xfId="0" applyProtection="1">
      <protection hidden="1"/>
    </xf>
    <xf numFmtId="0" fontId="4" fillId="0" borderId="0" xfId="0" applyFont="1"/>
    <xf numFmtId="0" fontId="1" fillId="0" borderId="0" xfId="0" applyFont="1"/>
    <xf numFmtId="0" fontId="3" fillId="0" borderId="0" xfId="0" applyFont="1" applyAlignment="1" applyProtection="1">
      <alignment horizontal="left"/>
      <protection hidden="1"/>
    </xf>
    <xf numFmtId="0" fontId="3" fillId="2" borderId="0" xfId="0" applyFont="1" applyFill="1" applyAlignment="1">
      <alignment horizontal="left"/>
    </xf>
    <xf numFmtId="0" fontId="9" fillId="2" borderId="0" xfId="0" applyFont="1" applyFill="1" applyAlignment="1">
      <alignment horizontal="left" wrapText="1"/>
    </xf>
    <xf numFmtId="0" fontId="9" fillId="2" borderId="21" xfId="0" applyFont="1" applyFill="1" applyBorder="1" applyAlignment="1">
      <alignment horizontal="left" wrapText="1"/>
    </xf>
    <xf numFmtId="0" fontId="22" fillId="9" borderId="18" xfId="0" applyFont="1" applyFill="1" applyBorder="1" applyAlignment="1">
      <alignment horizontal="left" wrapText="1"/>
    </xf>
    <xf numFmtId="0" fontId="30" fillId="8" borderId="0" xfId="0" applyFont="1" applyFill="1" applyAlignment="1">
      <alignment horizontal="left" wrapText="1"/>
    </xf>
    <xf numFmtId="0" fontId="9" fillId="2" borderId="0" xfId="0" applyFont="1" applyFill="1" applyAlignment="1">
      <alignment wrapText="1"/>
    </xf>
    <xf numFmtId="0" fontId="4" fillId="2" borderId="0" xfId="0" applyFont="1" applyFill="1"/>
    <xf numFmtId="0" fontId="1" fillId="2" borderId="0" xfId="0" applyFont="1" applyFill="1"/>
    <xf numFmtId="0" fontId="1" fillId="2" borderId="21" xfId="0" applyFont="1" applyFill="1" applyBorder="1"/>
    <xf numFmtId="0" fontId="22" fillId="9" borderId="18" xfId="0" applyFont="1" applyFill="1" applyBorder="1"/>
    <xf numFmtId="0" fontId="3" fillId="2" borderId="0" xfId="0" applyFont="1" applyFill="1" applyAlignment="1">
      <alignment wrapText="1"/>
    </xf>
    <xf numFmtId="0" fontId="3" fillId="2" borderId="21" xfId="0" applyFont="1" applyFill="1" applyBorder="1" applyAlignment="1">
      <alignment wrapText="1"/>
    </xf>
    <xf numFmtId="0" fontId="22" fillId="9" borderId="18" xfId="0" applyFont="1" applyFill="1" applyBorder="1" applyAlignment="1">
      <alignment wrapText="1"/>
    </xf>
    <xf numFmtId="0" fontId="3" fillId="0" borderId="0" xfId="0" applyFont="1" applyAlignment="1">
      <alignment horizontal="left" wrapText="1"/>
    </xf>
    <xf numFmtId="0" fontId="3" fillId="0" borderId="21" xfId="0" applyFont="1" applyBorder="1" applyAlignment="1">
      <alignment horizontal="left" wrapText="1"/>
    </xf>
    <xf numFmtId="0" fontId="3" fillId="0" borderId="21" xfId="0" applyFont="1" applyBorder="1"/>
    <xf numFmtId="0" fontId="4" fillId="8" borderId="0" xfId="0" applyFont="1" applyFill="1"/>
    <xf numFmtId="0" fontId="4" fillId="0" borderId="0" xfId="0" applyFont="1" applyAlignment="1" applyProtection="1">
      <alignment horizontal="left"/>
      <protection locked="0"/>
    </xf>
    <xf numFmtId="0" fontId="4" fillId="0" borderId="0" xfId="0" applyFont="1" applyAlignment="1">
      <alignment horizontal="center"/>
    </xf>
    <xf numFmtId="0" fontId="1" fillId="0" borderId="0" xfId="0" applyFont="1" applyAlignment="1" applyProtection="1">
      <alignment horizontal="left"/>
      <protection locked="0"/>
    </xf>
    <xf numFmtId="0" fontId="3" fillId="0" borderId="0" xfId="0" applyFont="1"/>
    <xf numFmtId="0" fontId="1" fillId="0" borderId="0" xfId="0" applyFont="1" applyAlignment="1">
      <alignment horizontal="left" wrapText="1"/>
    </xf>
    <xf numFmtId="0" fontId="8" fillId="0" borderId="0" xfId="0" applyFont="1"/>
    <xf numFmtId="0" fontId="6" fillId="2" borderId="0" xfId="0" applyFont="1" applyFill="1"/>
    <xf numFmtId="0" fontId="3" fillId="2" borderId="0" xfId="0" applyFont="1" applyFill="1"/>
    <xf numFmtId="0" fontId="0" fillId="0" borderId="0" xfId="0" applyProtection="1">
      <protection locked="0"/>
    </xf>
    <xf numFmtId="0" fontId="19" fillId="0" borderId="0" xfId="0" applyFont="1"/>
    <xf numFmtId="0" fontId="19" fillId="0" borderId="0" xfId="0" applyFont="1" applyProtection="1">
      <protection locked="0"/>
    </xf>
    <xf numFmtId="0" fontId="1" fillId="0" borderId="0" xfId="0" applyFont="1" applyProtection="1">
      <protection locked="0"/>
    </xf>
    <xf numFmtId="0" fontId="3" fillId="0" borderId="0" xfId="0" applyFont="1" applyAlignment="1">
      <alignment horizontal="center"/>
    </xf>
    <xf numFmtId="0" fontId="18" fillId="0" borderId="0" xfId="0" applyFont="1" applyAlignment="1">
      <alignment horizontal="center"/>
    </xf>
    <xf numFmtId="0" fontId="10" fillId="0" borderId="0" xfId="0" applyFont="1"/>
    <xf numFmtId="0" fontId="13" fillId="0" borderId="0" xfId="0" applyFont="1"/>
    <xf numFmtId="0" fontId="27" fillId="0" borderId="0" xfId="0" applyFont="1"/>
    <xf numFmtId="0" fontId="11" fillId="0" borderId="0" xfId="0" applyFont="1" applyAlignment="1">
      <alignment horizontal="left" vertical="top" wrapText="1"/>
    </xf>
    <xf numFmtId="0" fontId="26" fillId="0" borderId="0" xfId="3" applyAlignment="1">
      <alignment horizontal="left" vertical="top" wrapText="1"/>
    </xf>
    <xf numFmtId="0" fontId="1" fillId="0" borderId="0" xfId="0" applyFont="1" applyAlignment="1">
      <alignment horizontal="left" vertical="top" wrapText="1"/>
    </xf>
    <xf numFmtId="0" fontId="28" fillId="0" borderId="0" xfId="0" applyFont="1"/>
    <xf numFmtId="0" fontId="28" fillId="0" borderId="0" xfId="0" applyFont="1" applyAlignment="1">
      <alignment vertical="center"/>
    </xf>
    <xf numFmtId="0" fontId="1" fillId="0" borderId="0" xfId="0" applyFont="1" applyAlignment="1">
      <alignment horizontal="center"/>
    </xf>
    <xf numFmtId="0" fontId="1" fillId="0" borderId="0" xfId="0" applyFont="1" applyAlignment="1">
      <alignment vertical="center"/>
    </xf>
    <xf numFmtId="0" fontId="1" fillId="0" borderId="0" xfId="0" applyFont="1" applyAlignment="1">
      <alignment vertical="center" wrapText="1"/>
    </xf>
    <xf numFmtId="0" fontId="1" fillId="0" borderId="0" xfId="0" applyFont="1" applyAlignment="1">
      <alignment horizontal="left" vertical="center"/>
    </xf>
    <xf numFmtId="0" fontId="30" fillId="0" borderId="0" xfId="0" applyFont="1" applyAlignment="1">
      <alignment horizontal="center"/>
    </xf>
    <xf numFmtId="0" fontId="19" fillId="11" borderId="2" xfId="0" applyFont="1" applyFill="1" applyBorder="1"/>
    <xf numFmtId="0" fontId="1" fillId="0" borderId="20" xfId="0" applyNumberFormat="1" applyFont="1" applyBorder="1" applyAlignment="1" applyProtection="1">
      <protection locked="0"/>
    </xf>
    <xf numFmtId="0" fontId="7" fillId="0" borderId="20" xfId="0" applyNumberFormat="1" applyFont="1" applyBorder="1" applyAlignment="1" applyProtection="1">
      <protection locked="0"/>
    </xf>
    <xf numFmtId="0" fontId="1" fillId="0" borderId="18" xfId="0" applyNumberFormat="1" applyFont="1" applyBorder="1" applyAlignment="1" applyProtection="1">
      <protection locked="0"/>
    </xf>
    <xf numFmtId="0" fontId="7" fillId="0" borderId="18" xfId="0" applyNumberFormat="1" applyFont="1" applyBorder="1" applyAlignment="1" applyProtection="1">
      <protection locked="0"/>
    </xf>
    <xf numFmtId="0" fontId="22" fillId="16" borderId="20" xfId="0" applyNumberFormat="1" applyFont="1" applyFill="1" applyBorder="1" applyAlignment="1" applyProtection="1">
      <protection locked="0"/>
    </xf>
    <xf numFmtId="0" fontId="4" fillId="0" borderId="20" xfId="0" applyNumberFormat="1" applyFont="1" applyBorder="1" applyAlignment="1" applyProtection="1">
      <protection locked="0"/>
    </xf>
    <xf numFmtId="0" fontId="22" fillId="16" borderId="20" xfId="0" applyNumberFormat="1" applyFont="1" applyFill="1" applyBorder="1" applyAlignment="1" applyProtection="1">
      <alignment horizontal="right"/>
      <protection locked="0"/>
    </xf>
    <xf numFmtId="0" fontId="0" fillId="0" borderId="3" xfId="0" applyBorder="1" applyProtection="1">
      <protection locked="0"/>
    </xf>
    <xf numFmtId="0" fontId="0" fillId="0" borderId="0" xfId="0" applyBorder="1" applyProtection="1">
      <protection locked="0"/>
    </xf>
    <xf numFmtId="164" fontId="3" fillId="0" borderId="23" xfId="1" applyNumberFormat="1" applyFont="1" applyBorder="1" applyProtection="1">
      <protection locked="0"/>
    </xf>
    <xf numFmtId="164" fontId="0" fillId="10" borderId="20" xfId="0" applyNumberFormat="1" applyFill="1" applyBorder="1" applyProtection="1">
      <protection locked="0"/>
    </xf>
    <xf numFmtId="0" fontId="14" fillId="11" borderId="18" xfId="0" applyFont="1" applyFill="1" applyBorder="1" applyAlignment="1" applyProtection="1">
      <alignment horizontal="centerContinuous" vertical="center"/>
      <protection locked="0"/>
    </xf>
    <xf numFmtId="0" fontId="14" fillId="11" borderId="19" xfId="0" applyFont="1" applyFill="1" applyBorder="1" applyAlignment="1" applyProtection="1">
      <alignment horizontal="centerContinuous" vertical="center"/>
      <protection locked="0"/>
    </xf>
    <xf numFmtId="0" fontId="14" fillId="11" borderId="19" xfId="0" applyFont="1" applyFill="1" applyBorder="1" applyAlignment="1" applyProtection="1">
      <alignment vertical="center"/>
      <protection locked="0"/>
    </xf>
    <xf numFmtId="0" fontId="14" fillId="11" borderId="21" xfId="0" applyFont="1" applyFill="1" applyBorder="1" applyAlignment="1" applyProtection="1">
      <alignment vertical="center"/>
      <protection locked="0"/>
    </xf>
    <xf numFmtId="0" fontId="0" fillId="0" borderId="0" xfId="0" applyFill="1" applyProtection="1">
      <protection locked="0"/>
    </xf>
    <xf numFmtId="0" fontId="14" fillId="3" borderId="15" xfId="0" applyFont="1" applyFill="1" applyBorder="1" applyAlignment="1" applyProtection="1">
      <alignment horizontal="center" wrapText="1"/>
      <protection locked="0"/>
    </xf>
    <xf numFmtId="0" fontId="14" fillId="3" borderId="4" xfId="0" applyFont="1" applyFill="1" applyBorder="1" applyAlignment="1" applyProtection="1">
      <alignment horizontal="center" wrapText="1"/>
      <protection locked="0"/>
    </xf>
    <xf numFmtId="0" fontId="14" fillId="3" borderId="12" xfId="0" applyFont="1" applyFill="1" applyBorder="1" applyAlignment="1" applyProtection="1">
      <alignment horizontal="center" wrapText="1"/>
      <protection locked="0"/>
    </xf>
    <xf numFmtId="0" fontId="14" fillId="3" borderId="22" xfId="0" applyFont="1" applyFill="1" applyBorder="1" applyAlignment="1" applyProtection="1">
      <alignment horizontal="center" wrapText="1"/>
      <protection locked="0"/>
    </xf>
    <xf numFmtId="0" fontId="14" fillId="3" borderId="0" xfId="0" applyFont="1" applyFill="1" applyBorder="1" applyAlignment="1" applyProtection="1">
      <alignment horizontal="center" wrapText="1"/>
      <protection locked="0"/>
    </xf>
    <xf numFmtId="164" fontId="0" fillId="10" borderId="20" xfId="1" applyNumberFormat="1" applyFont="1" applyFill="1" applyBorder="1" applyProtection="1">
      <protection locked="0"/>
    </xf>
    <xf numFmtId="164" fontId="0" fillId="10" borderId="21" xfId="0" applyNumberFormat="1" applyFill="1" applyBorder="1" applyProtection="1">
      <protection locked="0"/>
    </xf>
    <xf numFmtId="0" fontId="14" fillId="15" borderId="27" xfId="0" applyFont="1" applyFill="1" applyBorder="1" applyAlignment="1" applyProtection="1">
      <alignment horizontal="centerContinuous" vertical="center"/>
      <protection locked="0"/>
    </xf>
    <xf numFmtId="0" fontId="14" fillId="15" borderId="29" xfId="0" applyFont="1" applyFill="1" applyBorder="1" applyAlignment="1" applyProtection="1">
      <alignment horizontal="centerContinuous" vertical="center"/>
      <protection locked="0"/>
    </xf>
    <xf numFmtId="0" fontId="14" fillId="15" borderId="26" xfId="0" applyFont="1" applyFill="1" applyBorder="1" applyAlignment="1" applyProtection="1">
      <alignment horizontal="centerContinuous" vertical="center"/>
      <protection locked="0"/>
    </xf>
    <xf numFmtId="0" fontId="14" fillId="15" borderId="0" xfId="0" applyFont="1" applyFill="1" applyBorder="1" applyAlignment="1" applyProtection="1">
      <alignment vertical="center"/>
      <protection locked="0"/>
    </xf>
    <xf numFmtId="0" fontId="14" fillId="3" borderId="20" xfId="0" applyFont="1" applyFill="1" applyBorder="1" applyAlignment="1" applyProtection="1">
      <alignment horizontal="center" wrapText="1"/>
      <protection locked="0"/>
    </xf>
    <xf numFmtId="164" fontId="0" fillId="8" borderId="21" xfId="0" applyNumberFormat="1" applyFill="1" applyBorder="1" applyAlignment="1" applyProtection="1">
      <alignment horizontal="center"/>
      <protection locked="0"/>
    </xf>
    <xf numFmtId="0" fontId="14" fillId="12" borderId="32" xfId="0" applyFont="1" applyFill="1" applyBorder="1" applyAlignment="1" applyProtection="1">
      <alignment horizontal="centerContinuous" vertical="center"/>
      <protection locked="0"/>
    </xf>
    <xf numFmtId="0" fontId="14" fillId="12" borderId="0" xfId="0" applyFont="1" applyFill="1" applyBorder="1" applyAlignment="1" applyProtection="1">
      <alignment horizontal="centerContinuous" vertical="center"/>
      <protection locked="0"/>
    </xf>
    <xf numFmtId="0" fontId="14" fillId="12" borderId="22" xfId="0" applyFont="1" applyFill="1" applyBorder="1" applyAlignment="1" applyProtection="1">
      <alignment horizontal="centerContinuous" vertical="center"/>
      <protection locked="0"/>
    </xf>
    <xf numFmtId="0" fontId="14" fillId="12" borderId="0" xfId="0" applyFont="1" applyFill="1" applyBorder="1" applyAlignment="1" applyProtection="1">
      <alignment vertical="center"/>
      <protection locked="0"/>
    </xf>
    <xf numFmtId="166" fontId="0" fillId="10" borderId="21" xfId="0" applyNumberFormat="1" applyFill="1" applyBorder="1" applyProtection="1">
      <protection locked="0"/>
    </xf>
    <xf numFmtId="164" fontId="32" fillId="0" borderId="0" xfId="1" applyNumberFormat="1" applyFont="1" applyBorder="1" applyAlignment="1" applyProtection="1">
      <alignment vertical="center"/>
      <protection locked="0"/>
    </xf>
    <xf numFmtId="0" fontId="32" fillId="0" borderId="0" xfId="0" applyFont="1" applyBorder="1" applyAlignment="1" applyProtection="1">
      <alignment vertical="center"/>
      <protection locked="0"/>
    </xf>
    <xf numFmtId="0" fontId="14" fillId="13" borderId="32" xfId="0" applyFont="1" applyFill="1" applyBorder="1" applyAlignment="1" applyProtection="1">
      <alignment horizontal="centerContinuous" vertical="center"/>
      <protection locked="0"/>
    </xf>
    <xf numFmtId="0" fontId="14" fillId="13" borderId="0" xfId="0" applyFont="1" applyFill="1" applyBorder="1" applyAlignment="1" applyProtection="1">
      <alignment horizontal="centerContinuous" vertical="center"/>
      <protection locked="0"/>
    </xf>
    <xf numFmtId="0" fontId="14" fillId="13" borderId="22" xfId="0" applyFont="1" applyFill="1" applyBorder="1" applyAlignment="1" applyProtection="1">
      <alignment horizontal="centerContinuous" vertical="center"/>
      <protection locked="0"/>
    </xf>
    <xf numFmtId="0" fontId="14" fillId="13" borderId="0" xfId="0" applyFont="1" applyFill="1" applyBorder="1" applyAlignment="1" applyProtection="1">
      <alignment vertical="center"/>
      <protection locked="0"/>
    </xf>
    <xf numFmtId="0" fontId="14" fillId="13" borderId="22" xfId="0" applyFont="1" applyFill="1" applyBorder="1" applyAlignment="1" applyProtection="1">
      <alignment vertical="center"/>
      <protection locked="0"/>
    </xf>
    <xf numFmtId="0" fontId="14" fillId="3" borderId="32" xfId="0" applyFont="1" applyFill="1" applyBorder="1" applyAlignment="1" applyProtection="1">
      <alignment horizontal="center" wrapText="1"/>
      <protection locked="0"/>
    </xf>
    <xf numFmtId="0" fontId="0" fillId="0" borderId="22" xfId="0" applyBorder="1" applyProtection="1">
      <protection locked="0"/>
    </xf>
    <xf numFmtId="164" fontId="0" fillId="0" borderId="20" xfId="1" applyNumberFormat="1" applyFont="1" applyFill="1" applyBorder="1" applyProtection="1">
      <protection locked="0"/>
    </xf>
    <xf numFmtId="164" fontId="0" fillId="8" borderId="0" xfId="1" applyNumberFormat="1" applyFont="1" applyFill="1" applyBorder="1" applyProtection="1">
      <protection locked="0"/>
    </xf>
    <xf numFmtId="0" fontId="15" fillId="0" borderId="0" xfId="0" applyFont="1" applyFill="1" applyProtection="1">
      <protection locked="0"/>
    </xf>
    <xf numFmtId="0" fontId="14" fillId="3" borderId="32" xfId="0" applyFont="1" applyFill="1" applyBorder="1" applyAlignment="1" applyProtection="1">
      <alignment horizontal="center"/>
      <protection locked="0"/>
    </xf>
    <xf numFmtId="0" fontId="14" fillId="3" borderId="20" xfId="0" applyFont="1" applyFill="1" applyBorder="1" applyAlignment="1" applyProtection="1">
      <alignment horizontal="center"/>
      <protection locked="0"/>
    </xf>
    <xf numFmtId="0" fontId="14" fillId="8" borderId="0" xfId="0" applyFont="1" applyFill="1" applyBorder="1" applyAlignment="1" applyProtection="1">
      <alignment vertical="center" wrapText="1"/>
      <protection locked="0"/>
    </xf>
    <xf numFmtId="164" fontId="3" fillId="8" borderId="0" xfId="0" applyNumberFormat="1" applyFont="1" applyFill="1" applyBorder="1" applyAlignment="1" applyProtection="1">
      <alignment vertical="center"/>
      <protection locked="0"/>
    </xf>
    <xf numFmtId="164" fontId="7" fillId="8" borderId="0" xfId="0" applyNumberFormat="1" applyFont="1" applyFill="1" applyBorder="1" applyProtection="1">
      <protection locked="0"/>
    </xf>
    <xf numFmtId="164" fontId="3" fillId="8" borderId="0" xfId="0" applyNumberFormat="1" applyFont="1" applyFill="1" applyBorder="1" applyAlignment="1" applyProtection="1">
      <alignment horizontal="center" vertical="center" wrapText="1"/>
      <protection locked="0"/>
    </xf>
    <xf numFmtId="0" fontId="14" fillId="14" borderId="27" xfId="0" applyFont="1" applyFill="1" applyBorder="1" applyAlignment="1" applyProtection="1">
      <alignment horizontal="centerContinuous" vertical="center"/>
      <protection locked="0"/>
    </xf>
    <xf numFmtId="0" fontId="14" fillId="14" borderId="29" xfId="0" applyFont="1" applyFill="1" applyBorder="1" applyAlignment="1" applyProtection="1">
      <alignment horizontal="centerContinuous" vertical="center"/>
      <protection locked="0"/>
    </xf>
    <xf numFmtId="0" fontId="14" fillId="14" borderId="26" xfId="0" applyFont="1" applyFill="1" applyBorder="1" applyAlignment="1" applyProtection="1">
      <alignment horizontal="centerContinuous" vertical="center"/>
      <protection locked="0"/>
    </xf>
    <xf numFmtId="0" fontId="14" fillId="3" borderId="18" xfId="0" applyFont="1" applyFill="1" applyBorder="1" applyAlignment="1" applyProtection="1">
      <protection locked="0"/>
    </xf>
    <xf numFmtId="0" fontId="0" fillId="10" borderId="20" xfId="0" applyFill="1" applyBorder="1" applyAlignment="1" applyProtection="1">
      <alignment horizontal="center"/>
      <protection locked="0"/>
    </xf>
    <xf numFmtId="0" fontId="1" fillId="10" borderId="20" xfId="0" applyFont="1" applyFill="1" applyBorder="1" applyProtection="1">
      <protection locked="0"/>
    </xf>
    <xf numFmtId="164" fontId="3" fillId="7" borderId="31" xfId="0" applyNumberFormat="1" applyFont="1" applyFill="1" applyBorder="1" applyAlignment="1" applyProtection="1">
      <alignment vertical="center"/>
    </xf>
    <xf numFmtId="164" fontId="0" fillId="10" borderId="20" xfId="0" applyNumberFormat="1" applyFill="1" applyBorder="1" applyProtection="1"/>
    <xf numFmtId="164" fontId="0" fillId="10" borderId="23" xfId="0" applyNumberFormat="1" applyFill="1" applyBorder="1" applyProtection="1"/>
    <xf numFmtId="164" fontId="0" fillId="10" borderId="20" xfId="1" applyNumberFormat="1" applyFont="1" applyFill="1" applyBorder="1" applyProtection="1"/>
    <xf numFmtId="164" fontId="1" fillId="10" borderId="20" xfId="1" applyNumberFormat="1" applyFont="1" applyFill="1" applyBorder="1" applyProtection="1"/>
    <xf numFmtId="164" fontId="7" fillId="10" borderId="1" xfId="0" applyNumberFormat="1" applyFont="1" applyFill="1" applyBorder="1" applyProtection="1"/>
    <xf numFmtId="164" fontId="1" fillId="10" borderId="1" xfId="1" applyNumberFormat="1" applyFont="1" applyFill="1" applyBorder="1" applyAlignment="1" applyProtection="1">
      <alignment horizontal="left"/>
    </xf>
    <xf numFmtId="164" fontId="3" fillId="10" borderId="2" xfId="1" applyNumberFormat="1" applyFont="1" applyFill="1" applyBorder="1" applyAlignment="1" applyProtection="1">
      <alignment horizontal="left"/>
    </xf>
    <xf numFmtId="167" fontId="3" fillId="10" borderId="2" xfId="2" applyNumberFormat="1" applyFont="1" applyFill="1" applyBorder="1" applyAlignment="1" applyProtection="1">
      <alignment horizontal="right" vertical="center"/>
    </xf>
    <xf numFmtId="164" fontId="0" fillId="0" borderId="2" xfId="1" applyNumberFormat="1" applyFont="1" applyBorder="1" applyProtection="1">
      <protection locked="0"/>
    </xf>
    <xf numFmtId="0" fontId="3" fillId="2" borderId="0" xfId="0" applyFont="1" applyFill="1" applyAlignment="1">
      <alignment horizontal="center" wrapText="1"/>
    </xf>
    <xf numFmtId="0" fontId="3" fillId="0" borderId="0" xfId="0" applyFont="1" applyAlignment="1">
      <alignment horizontal="center" wrapText="1"/>
    </xf>
    <xf numFmtId="0" fontId="8" fillId="0" borderId="25" xfId="0" applyFont="1" applyBorder="1" applyAlignment="1">
      <alignment horizontal="center"/>
    </xf>
    <xf numFmtId="0" fontId="8" fillId="0" borderId="24" xfId="0" applyFont="1" applyBorder="1" applyAlignment="1">
      <alignment horizontal="center"/>
    </xf>
    <xf numFmtId="0" fontId="22" fillId="9" borderId="27" xfId="0" applyFont="1" applyFill="1" applyBorder="1" applyAlignment="1">
      <alignment horizontal="center"/>
    </xf>
    <xf numFmtId="0" fontId="22" fillId="9" borderId="26" xfId="0" applyFont="1" applyFill="1" applyBorder="1" applyAlignment="1">
      <alignment horizontal="center"/>
    </xf>
    <xf numFmtId="0" fontId="22" fillId="9" borderId="0" xfId="0" applyFont="1" applyFill="1" applyAlignment="1">
      <alignment horizontal="center"/>
    </xf>
    <xf numFmtId="0" fontId="1" fillId="0" borderId="0" xfId="0" applyFont="1" applyAlignment="1">
      <alignment horizontal="center" wrapText="1"/>
    </xf>
    <xf numFmtId="0" fontId="3" fillId="0" borderId="0" xfId="0" applyFont="1" applyAlignment="1">
      <alignment horizontal="left" wrapText="1"/>
    </xf>
    <xf numFmtId="0" fontId="22" fillId="0" borderId="25" xfId="0" applyFont="1" applyBorder="1" applyAlignment="1">
      <alignment horizontal="center"/>
    </xf>
    <xf numFmtId="0" fontId="22" fillId="0" borderId="24" xfId="0" applyFont="1" applyBorder="1" applyAlignment="1">
      <alignment horizontal="center"/>
    </xf>
    <xf numFmtId="0" fontId="3" fillId="0" borderId="0" xfId="0" applyFont="1"/>
    <xf numFmtId="0" fontId="22" fillId="0" borderId="0" xfId="0" applyFont="1" applyAlignment="1">
      <alignment horizontal="center"/>
    </xf>
    <xf numFmtId="165" fontId="33" fillId="0" borderId="0" xfId="0" applyNumberFormat="1" applyFont="1" applyAlignment="1">
      <alignment horizontal="center" vertical="center" wrapText="1"/>
    </xf>
    <xf numFmtId="165" fontId="5" fillId="0" borderId="0" xfId="0" applyNumberFormat="1" applyFont="1" applyAlignment="1">
      <alignment horizontal="center" vertical="center" wrapText="1"/>
    </xf>
    <xf numFmtId="0" fontId="34" fillId="0" borderId="0" xfId="0" applyFont="1" applyAlignment="1">
      <alignment horizontal="center" vertical="center" wrapText="1"/>
    </xf>
    <xf numFmtId="0" fontId="22" fillId="9" borderId="27" xfId="0" applyFont="1" applyFill="1" applyBorder="1" applyAlignment="1">
      <alignment horizontal="center" vertical="center"/>
    </xf>
    <xf numFmtId="0" fontId="22" fillId="9" borderId="29" xfId="0" applyFont="1" applyFill="1" applyBorder="1" applyAlignment="1">
      <alignment horizontal="center" vertical="center"/>
    </xf>
    <xf numFmtId="0" fontId="22" fillId="9" borderId="26" xfId="0" applyFont="1" applyFill="1" applyBorder="1" applyAlignment="1">
      <alignment horizontal="center" vertical="center"/>
    </xf>
    <xf numFmtId="0" fontId="22" fillId="9" borderId="25" xfId="0" applyFont="1" applyFill="1" applyBorder="1" applyAlignment="1">
      <alignment horizontal="center" vertical="center"/>
    </xf>
    <xf numFmtId="0" fontId="22" fillId="9" borderId="28" xfId="0" applyFont="1" applyFill="1" applyBorder="1" applyAlignment="1">
      <alignment horizontal="center" vertical="center"/>
    </xf>
    <xf numFmtId="0" fontId="22" fillId="9" borderId="24" xfId="0" applyFont="1" applyFill="1" applyBorder="1" applyAlignment="1">
      <alignment horizontal="center" vertical="center"/>
    </xf>
    <xf numFmtId="0" fontId="8" fillId="0" borderId="0" xfId="0" applyFont="1" applyAlignment="1">
      <alignment horizontal="center" vertical="top" wrapText="1"/>
    </xf>
    <xf numFmtId="0" fontId="1" fillId="0" borderId="0" xfId="0" applyFont="1" applyAlignment="1">
      <alignment horizontal="center" vertical="top" wrapText="1"/>
    </xf>
    <xf numFmtId="0" fontId="1" fillId="0" borderId="0" xfId="0" applyFont="1" applyAlignment="1">
      <alignment horizontal="left" vertical="top" wrapText="1"/>
    </xf>
    <xf numFmtId="0" fontId="1" fillId="0" borderId="0" xfId="0" applyFont="1" applyAlignment="1">
      <alignment horizontal="left"/>
    </xf>
    <xf numFmtId="0" fontId="1" fillId="0" borderId="20" xfId="0" applyFont="1" applyBorder="1" applyAlignment="1">
      <alignment horizontal="left" vertical="center" wrapText="1"/>
    </xf>
    <xf numFmtId="0" fontId="1" fillId="0" borderId="20" xfId="0" applyFont="1" applyBorder="1" applyAlignment="1">
      <alignment horizontal="left" vertical="center"/>
    </xf>
    <xf numFmtId="0" fontId="1" fillId="0" borderId="0" xfId="0" applyFont="1" applyAlignment="1">
      <alignment horizontal="left" wrapText="1"/>
    </xf>
    <xf numFmtId="0" fontId="29" fillId="0" borderId="0" xfId="0" applyFont="1" applyAlignment="1">
      <alignment horizontal="left" vertical="top" wrapText="1"/>
    </xf>
    <xf numFmtId="0" fontId="28" fillId="0" borderId="0" xfId="0" applyFont="1" applyAlignment="1">
      <alignment horizontal="left" vertical="top" wrapText="1"/>
    </xf>
    <xf numFmtId="0" fontId="13" fillId="0" borderId="0" xfId="0" applyFont="1" applyAlignment="1">
      <alignment horizontal="left" vertical="top" wrapText="1"/>
    </xf>
    <xf numFmtId="0" fontId="11" fillId="0" borderId="0" xfId="0" applyFont="1" applyAlignment="1">
      <alignment horizontal="left" vertical="top" wrapText="1"/>
    </xf>
    <xf numFmtId="0" fontId="1" fillId="0" borderId="0" xfId="0" applyFont="1" applyAlignment="1">
      <alignment vertical="top" wrapText="1"/>
    </xf>
    <xf numFmtId="0" fontId="26" fillId="0" borderId="0" xfId="3" applyAlignment="1">
      <alignment horizontal="center" vertical="top" wrapText="1"/>
    </xf>
    <xf numFmtId="0" fontId="30" fillId="9" borderId="28" xfId="0" applyFont="1" applyFill="1" applyBorder="1" applyAlignment="1" applyProtection="1">
      <alignment horizontal="center" vertical="center" wrapText="1"/>
      <protection locked="0"/>
    </xf>
    <xf numFmtId="0" fontId="30" fillId="9" borderId="24" xfId="0" applyFont="1" applyFill="1" applyBorder="1" applyAlignment="1" applyProtection="1">
      <alignment horizontal="center" vertical="center" wrapText="1"/>
      <protection locked="0"/>
    </xf>
    <xf numFmtId="0" fontId="30" fillId="9" borderId="0" xfId="0" applyFont="1" applyFill="1" applyAlignment="1" applyProtection="1">
      <alignment horizontal="center" vertical="center"/>
      <protection locked="0"/>
    </xf>
    <xf numFmtId="0" fontId="30" fillId="9" borderId="22" xfId="0" applyFont="1" applyFill="1" applyBorder="1" applyAlignment="1" applyProtection="1">
      <alignment horizontal="center" vertical="center"/>
      <protection locked="0"/>
    </xf>
    <xf numFmtId="0" fontId="30" fillId="9" borderId="0" xfId="0" applyFont="1" applyFill="1" applyAlignment="1" applyProtection="1">
      <alignment horizontal="center" vertical="center" wrapText="1"/>
      <protection locked="0"/>
    </xf>
    <xf numFmtId="0" fontId="30" fillId="9" borderId="22" xfId="0" applyFont="1" applyFill="1" applyBorder="1" applyAlignment="1" applyProtection="1">
      <alignment horizontal="center" vertical="center" wrapText="1"/>
      <protection locked="0"/>
    </xf>
    <xf numFmtId="0" fontId="12" fillId="3" borderId="12" xfId="0" applyFont="1" applyFill="1" applyBorder="1" applyAlignment="1" applyProtection="1">
      <alignment horizontal="center" vertical="center"/>
      <protection locked="0"/>
    </xf>
    <xf numFmtId="0" fontId="12" fillId="3" borderId="0" xfId="0" applyFont="1" applyFill="1" applyBorder="1" applyAlignment="1" applyProtection="1">
      <alignment horizontal="center" vertical="center"/>
      <protection locked="0"/>
    </xf>
    <xf numFmtId="0" fontId="14" fillId="3" borderId="18" xfId="0" applyFont="1" applyFill="1" applyBorder="1" applyAlignment="1" applyProtection="1">
      <alignment horizontal="center" vertical="center" wrapText="1"/>
      <protection locked="0"/>
    </xf>
    <xf numFmtId="0" fontId="14" fillId="3" borderId="30" xfId="0" applyFont="1" applyFill="1" applyBorder="1" applyAlignment="1" applyProtection="1">
      <alignment horizontal="center" vertical="center" wrapText="1"/>
      <protection locked="0"/>
    </xf>
    <xf numFmtId="0" fontId="12" fillId="3" borderId="12" xfId="0" applyFont="1" applyFill="1" applyBorder="1" applyAlignment="1" applyProtection="1">
      <alignment horizontal="center"/>
      <protection locked="0"/>
    </xf>
    <xf numFmtId="0" fontId="12" fillId="3" borderId="0" xfId="0" applyFont="1" applyFill="1" applyBorder="1" applyAlignment="1" applyProtection="1">
      <alignment horizontal="center"/>
      <protection locked="0"/>
    </xf>
    <xf numFmtId="49" fontId="12" fillId="3" borderId="12" xfId="0" applyNumberFormat="1" applyFont="1" applyFill="1" applyBorder="1" applyAlignment="1" applyProtection="1">
      <alignment horizontal="center"/>
      <protection locked="0"/>
    </xf>
    <xf numFmtId="49" fontId="12" fillId="3" borderId="0" xfId="0" applyNumberFormat="1" applyFont="1" applyFill="1" applyBorder="1" applyAlignment="1" applyProtection="1">
      <alignment horizontal="center"/>
      <protection locked="0"/>
    </xf>
    <xf numFmtId="9" fontId="0" fillId="0" borderId="0" xfId="2" applyFont="1" applyAlignment="1"/>
    <xf numFmtId="0" fontId="20" fillId="3" borderId="11" xfId="0" applyFont="1" applyFill="1" applyBorder="1" applyAlignment="1" applyProtection="1">
      <alignment horizontal="center" wrapText="1"/>
      <protection locked="0"/>
    </xf>
    <xf numFmtId="0" fontId="20" fillId="3" borderId="3" xfId="0" applyFont="1" applyFill="1" applyBorder="1" applyAlignment="1" applyProtection="1">
      <alignment horizontal="center" wrapText="1"/>
      <protection locked="0"/>
    </xf>
    <xf numFmtId="0" fontId="14" fillId="3" borderId="12" xfId="0" applyFont="1" applyFill="1" applyBorder="1" applyAlignment="1" applyProtection="1">
      <alignment horizontal="center"/>
      <protection locked="0"/>
    </xf>
    <xf numFmtId="0" fontId="14" fillId="3" borderId="0" xfId="0" applyFont="1" applyFill="1" applyBorder="1" applyAlignment="1" applyProtection="1">
      <alignment horizontal="center"/>
      <protection locked="0"/>
    </xf>
    <xf numFmtId="0" fontId="14" fillId="3" borderId="10" xfId="0" applyFont="1" applyFill="1" applyBorder="1" applyAlignment="1">
      <alignment horizontal="left" vertical="center"/>
    </xf>
    <xf numFmtId="0" fontId="14" fillId="3" borderId="17" xfId="0" applyFont="1" applyFill="1" applyBorder="1" applyAlignment="1">
      <alignment horizontal="left" vertical="center"/>
    </xf>
    <xf numFmtId="0" fontId="22" fillId="9" borderId="10" xfId="0" applyFont="1" applyFill="1" applyBorder="1" applyAlignment="1">
      <alignment horizontal="left" vertical="center" wrapText="1"/>
    </xf>
    <xf numFmtId="0" fontId="22" fillId="9" borderId="17" xfId="0" applyFont="1" applyFill="1" applyBorder="1" applyAlignment="1">
      <alignment horizontal="left" vertical="center" wrapText="1"/>
    </xf>
    <xf numFmtId="0" fontId="20" fillId="3" borderId="12" xfId="0" applyFont="1" applyFill="1" applyBorder="1" applyAlignment="1" applyProtection="1">
      <alignment horizontal="center" wrapText="1"/>
      <protection locked="0"/>
    </xf>
    <xf numFmtId="0" fontId="20" fillId="3" borderId="0" xfId="0" applyFont="1" applyFill="1" applyBorder="1" applyAlignment="1" applyProtection="1">
      <alignment horizontal="center" wrapText="1"/>
      <protection locked="0"/>
    </xf>
    <xf numFmtId="0" fontId="12" fillId="3" borderId="11" xfId="0" applyFont="1" applyFill="1" applyBorder="1" applyAlignment="1">
      <alignment horizontal="center" wrapText="1"/>
    </xf>
    <xf numFmtId="0" fontId="12" fillId="3" borderId="3" xfId="0" applyFont="1" applyFill="1" applyBorder="1" applyAlignment="1">
      <alignment horizontal="center" wrapText="1"/>
    </xf>
    <xf numFmtId="0" fontId="12" fillId="3" borderId="13" xfId="0" applyFont="1" applyFill="1" applyBorder="1" applyAlignment="1">
      <alignment horizontal="center" wrapText="1"/>
    </xf>
    <xf numFmtId="0" fontId="14" fillId="8" borderId="0" xfId="0" applyFont="1" applyFill="1" applyBorder="1" applyAlignment="1">
      <alignment horizontal="left" wrapText="1"/>
    </xf>
    <xf numFmtId="0" fontId="0" fillId="8" borderId="0" xfId="0" applyFill="1" applyBorder="1" applyAlignment="1">
      <alignment horizontal="left"/>
    </xf>
    <xf numFmtId="0" fontId="0" fillId="8" borderId="0" xfId="0" applyFill="1" applyBorder="1" applyAlignment="1">
      <alignment horizontal="center"/>
    </xf>
    <xf numFmtId="0" fontId="12" fillId="3" borderId="12" xfId="0" applyFont="1" applyFill="1" applyBorder="1" applyAlignment="1">
      <alignment horizontal="center"/>
    </xf>
    <xf numFmtId="0" fontId="12" fillId="3" borderId="0" xfId="0" applyFont="1" applyFill="1" applyBorder="1" applyAlignment="1">
      <alignment horizontal="center"/>
    </xf>
    <xf numFmtId="0" fontId="12" fillId="3" borderId="4" xfId="0" applyFont="1" applyFill="1" applyBorder="1" applyAlignment="1">
      <alignment horizontal="center"/>
    </xf>
    <xf numFmtId="165" fontId="12" fillId="3" borderId="12" xfId="0" applyNumberFormat="1" applyFont="1" applyFill="1" applyBorder="1" applyAlignment="1">
      <alignment horizontal="center"/>
    </xf>
    <xf numFmtId="165" fontId="12" fillId="3" borderId="0" xfId="0" applyNumberFormat="1" applyFont="1" applyFill="1" applyBorder="1" applyAlignment="1">
      <alignment horizontal="center"/>
    </xf>
    <xf numFmtId="165" fontId="12" fillId="3" borderId="4" xfId="0" applyNumberFormat="1" applyFont="1" applyFill="1" applyBorder="1" applyAlignment="1">
      <alignment horizontal="center"/>
    </xf>
    <xf numFmtId="0" fontId="12" fillId="3" borderId="5" xfId="0" applyFont="1" applyFill="1" applyBorder="1" applyAlignment="1">
      <alignment horizontal="center" wrapText="1"/>
    </xf>
    <xf numFmtId="0" fontId="12" fillId="3" borderId="8" xfId="0" applyFont="1" applyFill="1" applyBorder="1" applyAlignment="1">
      <alignment horizontal="center" wrapText="1"/>
    </xf>
    <xf numFmtId="0" fontId="12" fillId="3" borderId="9" xfId="0" applyFont="1" applyFill="1" applyBorder="1" applyAlignment="1">
      <alignment horizontal="center" wrapText="1"/>
    </xf>
    <xf numFmtId="0" fontId="22" fillId="9" borderId="0" xfId="0" applyFont="1" applyFill="1" applyAlignment="1">
      <alignment horizontal="center" wrapText="1"/>
    </xf>
    <xf numFmtId="0" fontId="30" fillId="0" borderId="0" xfId="0" applyFont="1" applyAlignment="1">
      <alignment horizontal="center" wrapText="1"/>
    </xf>
    <xf numFmtId="0" fontId="31" fillId="9" borderId="18" xfId="0" applyFont="1" applyFill="1" applyBorder="1" applyAlignment="1">
      <alignment horizontal="center"/>
    </xf>
    <xf numFmtId="0" fontId="31" fillId="9" borderId="19" xfId="0" applyFont="1" applyFill="1" applyBorder="1" applyAlignment="1">
      <alignment horizontal="center"/>
    </xf>
    <xf numFmtId="0" fontId="31" fillId="9" borderId="21" xfId="0" applyFont="1" applyFill="1" applyBorder="1" applyAlignment="1">
      <alignment horizontal="center"/>
    </xf>
    <xf numFmtId="0" fontId="0" fillId="0" borderId="0" xfId="0" applyAlignment="1">
      <alignment horizontal="center"/>
    </xf>
    <xf numFmtId="0" fontId="14" fillId="0" borderId="0" xfId="0" applyFont="1" applyAlignment="1">
      <alignment horizontal="center"/>
    </xf>
    <xf numFmtId="0" fontId="14" fillId="3" borderId="11" xfId="0" applyFont="1" applyFill="1" applyBorder="1" applyAlignment="1">
      <alignment horizontal="center" wrapText="1"/>
    </xf>
    <xf numFmtId="0" fontId="14" fillId="3" borderId="3" xfId="0" applyFont="1" applyFill="1" applyBorder="1" applyAlignment="1">
      <alignment horizontal="center" wrapText="1"/>
    </xf>
    <xf numFmtId="0" fontId="14" fillId="3" borderId="13" xfId="0" applyFont="1" applyFill="1" applyBorder="1" applyAlignment="1">
      <alignment horizontal="center" wrapText="1"/>
    </xf>
    <xf numFmtId="0" fontId="14" fillId="3" borderId="12" xfId="0" applyFont="1" applyFill="1" applyBorder="1" applyAlignment="1">
      <alignment horizontal="center" wrapText="1"/>
    </xf>
    <xf numFmtId="0" fontId="14" fillId="3" borderId="0" xfId="0" applyFont="1" applyFill="1" applyAlignment="1">
      <alignment horizontal="center" wrapText="1"/>
    </xf>
    <xf numFmtId="0" fontId="14" fillId="3" borderId="4" xfId="0" applyFont="1" applyFill="1" applyBorder="1" applyAlignment="1">
      <alignment horizontal="center" wrapText="1"/>
    </xf>
  </cellXfs>
  <cellStyles count="4">
    <cellStyle name="Comma" xfId="1" builtinId="3"/>
    <cellStyle name="Hyperlink" xfId="3"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514350</xdr:colOff>
      <xdr:row>12</xdr:row>
      <xdr:rowOff>0</xdr:rowOff>
    </xdr:from>
    <xdr:to>
      <xdr:col>2</xdr:col>
      <xdr:colOff>114300</xdr:colOff>
      <xdr:row>12</xdr:row>
      <xdr:rowOff>0</xdr:rowOff>
    </xdr:to>
    <xdr:sp macro="" textlink="">
      <xdr:nvSpPr>
        <xdr:cNvPr id="2" name="Text Box 2">
          <a:extLst>
            <a:ext uri="{FF2B5EF4-FFF2-40B4-BE49-F238E27FC236}">
              <a16:creationId xmlns:a16="http://schemas.microsoft.com/office/drawing/2014/main" id="{C648F0D2-227A-473D-874F-3656D872B781}"/>
            </a:ext>
          </a:extLst>
        </xdr:cNvPr>
        <xdr:cNvSpPr txBox="1">
          <a:spLocks noChangeArrowheads="1"/>
        </xdr:cNvSpPr>
      </xdr:nvSpPr>
      <xdr:spPr bwMode="auto">
        <a:xfrm>
          <a:off x="1009650" y="1943100"/>
          <a:ext cx="152400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r>
            <a:rPr lang="en-US" sz="1000" b="0" i="0" strike="noStrike">
              <a:solidFill>
                <a:srgbClr val="000000"/>
              </a:solidFill>
              <a:latin typeface="Arial"/>
              <a:cs typeface="Arial"/>
            </a:rPr>
            <a:t> </a:t>
          </a:r>
        </a:p>
      </xdr:txBody>
    </xdr:sp>
    <xdr:clientData/>
  </xdr:twoCellAnchor>
  <xdr:twoCellAnchor>
    <xdr:from>
      <xdr:col>1</xdr:col>
      <xdr:colOff>514350</xdr:colOff>
      <xdr:row>12</xdr:row>
      <xdr:rowOff>0</xdr:rowOff>
    </xdr:from>
    <xdr:to>
      <xdr:col>2</xdr:col>
      <xdr:colOff>114300</xdr:colOff>
      <xdr:row>12</xdr:row>
      <xdr:rowOff>0</xdr:rowOff>
    </xdr:to>
    <xdr:sp macro="" textlink="">
      <xdr:nvSpPr>
        <xdr:cNvPr id="3" name="Text Box 4">
          <a:extLst>
            <a:ext uri="{FF2B5EF4-FFF2-40B4-BE49-F238E27FC236}">
              <a16:creationId xmlns:a16="http://schemas.microsoft.com/office/drawing/2014/main" id="{8CD4D035-DD4B-4F3A-BE0D-0CCC4CC0F13F}"/>
            </a:ext>
          </a:extLst>
        </xdr:cNvPr>
        <xdr:cNvSpPr txBox="1">
          <a:spLocks noChangeArrowheads="1"/>
        </xdr:cNvSpPr>
      </xdr:nvSpPr>
      <xdr:spPr bwMode="auto">
        <a:xfrm>
          <a:off x="1009650" y="1943100"/>
          <a:ext cx="152400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r>
            <a:rPr lang="en-US" sz="1000" b="0" i="0" strike="noStrike">
              <a:solidFill>
                <a:srgbClr val="000000"/>
              </a:solidFill>
              <a:latin typeface="Arial"/>
              <a:cs typeface="Arial"/>
            </a:rPr>
            <a:t> </a:t>
          </a:r>
        </a:p>
      </xdr:txBody>
    </xdr:sp>
    <xdr:clientData/>
  </xdr:twoCellAnchor>
  <xdr:twoCellAnchor>
    <xdr:from>
      <xdr:col>1</xdr:col>
      <xdr:colOff>514350</xdr:colOff>
      <xdr:row>12</xdr:row>
      <xdr:rowOff>0</xdr:rowOff>
    </xdr:from>
    <xdr:to>
      <xdr:col>2</xdr:col>
      <xdr:colOff>114300</xdr:colOff>
      <xdr:row>12</xdr:row>
      <xdr:rowOff>0</xdr:rowOff>
    </xdr:to>
    <xdr:sp macro="" textlink="">
      <xdr:nvSpPr>
        <xdr:cNvPr id="4" name="Text Box 6">
          <a:extLst>
            <a:ext uri="{FF2B5EF4-FFF2-40B4-BE49-F238E27FC236}">
              <a16:creationId xmlns:a16="http://schemas.microsoft.com/office/drawing/2014/main" id="{57820307-3202-4866-9674-BE5D49C11892}"/>
            </a:ext>
          </a:extLst>
        </xdr:cNvPr>
        <xdr:cNvSpPr txBox="1">
          <a:spLocks noChangeArrowheads="1"/>
        </xdr:cNvSpPr>
      </xdr:nvSpPr>
      <xdr:spPr bwMode="auto">
        <a:xfrm>
          <a:off x="1009650" y="1943100"/>
          <a:ext cx="152400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r>
            <a:rPr lang="en-US" sz="1000" b="0" i="0" strike="noStrike">
              <a:solidFill>
                <a:srgbClr val="000000"/>
              </a:solidFill>
              <a:latin typeface="Arial"/>
              <a:cs typeface="Arial"/>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65553</xdr:colOff>
      <xdr:row>6</xdr:row>
      <xdr:rowOff>140073</xdr:rowOff>
    </xdr:from>
    <xdr:to>
      <xdr:col>8</xdr:col>
      <xdr:colOff>571500</xdr:colOff>
      <xdr:row>13</xdr:row>
      <xdr:rowOff>0</xdr:rowOff>
    </xdr:to>
    <xdr:sp macro="" textlink="">
      <xdr:nvSpPr>
        <xdr:cNvPr id="2050" name="Text Box 2">
          <a:extLst>
            <a:ext uri="{FF2B5EF4-FFF2-40B4-BE49-F238E27FC236}">
              <a16:creationId xmlns:a16="http://schemas.microsoft.com/office/drawing/2014/main" id="{00000000-0008-0000-0200-000002080000}"/>
            </a:ext>
          </a:extLst>
        </xdr:cNvPr>
        <xdr:cNvSpPr txBox="1">
          <a:spLocks noChangeArrowheads="1"/>
        </xdr:cNvSpPr>
      </xdr:nvSpPr>
      <xdr:spPr bwMode="auto">
        <a:xfrm>
          <a:off x="65553" y="1361514"/>
          <a:ext cx="10400741" cy="2403662"/>
        </a:xfrm>
        <a:prstGeom prst="rect">
          <a:avLst/>
        </a:prstGeom>
        <a:solidFill>
          <a:srgbClr val="FFFFFF"/>
        </a:solidFill>
        <a:ln w="9525">
          <a:noFill/>
          <a:miter lim="800000"/>
          <a:headEnd/>
          <a:tailEnd/>
        </a:ln>
      </xdr:spPr>
      <xdr:txBody>
        <a:bodyPr vertOverflow="clip" wrap="square" lIns="27432" tIns="22860" rIns="0" bIns="0" anchor="t" upright="1"/>
        <a:lstStyle/>
        <a:p>
          <a:r>
            <a:rPr lang="en-US" sz="1000">
              <a:effectLst/>
              <a:latin typeface="Arial" panose="020B0604020202020204" pitchFamily="34" charset="0"/>
              <a:ea typeface="+mn-ea"/>
              <a:cs typeface="Arial" panose="020B0604020202020204" pitchFamily="34" charset="0"/>
            </a:rPr>
            <a:t>Instructions: Enter information about power procurements underlying this electricity portfolio for which your company is filing the Annual Report. Insert additional rows as needed. All fields in white should be filled out. Fields in grey auto-populate as needed and should not be filled out.  For firmed-and-shaped imports, provide the EIA ID of the substitute power, not the generator ID of the RECs. For EIA IDs for unspecified power or specified system mixes from asset-controlling suppliers, enter "unspecified", "BPA,"</a:t>
          </a:r>
          <a:r>
            <a:rPr lang="en-US" sz="1000" baseline="0">
              <a:effectLst/>
              <a:latin typeface="Arial" panose="020B0604020202020204" pitchFamily="34" charset="0"/>
              <a:ea typeface="+mn-ea"/>
              <a:cs typeface="Arial" panose="020B0604020202020204" pitchFamily="34" charset="0"/>
            </a:rPr>
            <a:t> </a:t>
          </a:r>
          <a:r>
            <a:rPr lang="en-US" sz="1000">
              <a:effectLst/>
              <a:latin typeface="Arial" panose="020B0604020202020204" pitchFamily="34" charset="0"/>
              <a:ea typeface="+mn-ea"/>
              <a:cs typeface="Arial" panose="020B0604020202020204" pitchFamily="34" charset="0"/>
            </a:rPr>
            <a:t>"Powerex,",</a:t>
          </a:r>
          <a:r>
            <a:rPr lang="en-US" sz="1000" baseline="0">
              <a:effectLst/>
              <a:latin typeface="Arial" panose="020B0604020202020204" pitchFamily="34" charset="0"/>
              <a:ea typeface="+mn-ea"/>
              <a:cs typeface="Arial" panose="020B0604020202020204" pitchFamily="34" charset="0"/>
            </a:rPr>
            <a:t> </a:t>
          </a:r>
          <a:r>
            <a:rPr lang="en-US" sz="1000">
              <a:effectLst/>
              <a:latin typeface="Arial" panose="020B0604020202020204" pitchFamily="34" charset="0"/>
              <a:ea typeface="+mn-ea"/>
              <a:cs typeface="Arial" panose="020B0604020202020204" pitchFamily="34" charset="0"/>
            </a:rPr>
            <a:t>or "Tacoma" as applicable. For specified procurements of ACS power, use the ACS Procurement Calculator to calculate the resource breakdown comprising the ACS system mix.  Procurements of unspecified power must not be entered as line items below; unspecified power will be calculated automatically in cell L9. Unbundled RECs must not be entered on Schedule 1 ; these products must be entered on Schedule 2. At the bottom portion</a:t>
          </a:r>
          <a:r>
            <a:rPr lang="en-US" sz="1000" baseline="0">
              <a:effectLst/>
              <a:latin typeface="Arial" panose="020B0604020202020204" pitchFamily="34" charset="0"/>
              <a:ea typeface="+mn-ea"/>
              <a:cs typeface="Arial" panose="020B0604020202020204" pitchFamily="34" charset="0"/>
            </a:rPr>
            <a:t> of the schedule, provide the other electricity end-uses that are not retail sales including, but not limited to transmission and distribution losses or municipal street lighting. Amounts should be in megawatt-hours.</a:t>
          </a:r>
          <a:endParaRPr lang="en-US" sz="1000">
            <a:effectLst/>
            <a:latin typeface="Arial" panose="020B0604020202020204" pitchFamily="34" charset="0"/>
            <a:cs typeface="Arial" panose="020B0604020202020204" pitchFamily="34" charset="0"/>
          </a:endParaRPr>
        </a:p>
        <a:p>
          <a:endParaRPr lang="en-US" sz="900" b="0" i="0" strike="noStrike">
            <a:solidFill>
              <a:srgbClr val="000000"/>
            </a:solidFill>
            <a:latin typeface="Arial"/>
            <a:cs typeface="Aria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99170</xdr:colOff>
      <xdr:row>5</xdr:row>
      <xdr:rowOff>50427</xdr:rowOff>
    </xdr:from>
    <xdr:to>
      <xdr:col>11</xdr:col>
      <xdr:colOff>829235</xdr:colOff>
      <xdr:row>7</xdr:row>
      <xdr:rowOff>235324</xdr:rowOff>
    </xdr:to>
    <xdr:sp macro="" textlink="">
      <xdr:nvSpPr>
        <xdr:cNvPr id="2" name="Text Box 2">
          <a:extLst>
            <a:ext uri="{FF2B5EF4-FFF2-40B4-BE49-F238E27FC236}">
              <a16:creationId xmlns:a16="http://schemas.microsoft.com/office/drawing/2014/main" id="{00000000-0008-0000-0300-000002000000}"/>
            </a:ext>
          </a:extLst>
        </xdr:cNvPr>
        <xdr:cNvSpPr txBox="1">
          <a:spLocks noChangeArrowheads="1"/>
        </xdr:cNvSpPr>
      </xdr:nvSpPr>
      <xdr:spPr bwMode="auto">
        <a:xfrm>
          <a:off x="424141" y="1171015"/>
          <a:ext cx="13639241" cy="386603"/>
        </a:xfrm>
        <a:prstGeom prst="rect">
          <a:avLst/>
        </a:prstGeom>
        <a:solidFill>
          <a:srgbClr val="FFFFFF"/>
        </a:solidFill>
        <a:ln w="9525">
          <a:noFill/>
          <a:miter lim="800000"/>
          <a:headEnd/>
          <a:tailEnd/>
        </a:ln>
      </xdr:spPr>
      <xdr:txBody>
        <a:bodyPr vertOverflow="clip" wrap="square" lIns="27432" tIns="22860" rIns="0" bIns="0" anchor="t" upright="1"/>
        <a:lstStyle/>
        <a:p>
          <a:r>
            <a:rPr lang="en-US" sz="1000">
              <a:effectLst/>
              <a:latin typeface="Arial" panose="020B0604020202020204" pitchFamily="34" charset="0"/>
              <a:ea typeface="+mn-ea"/>
              <a:cs typeface="Arial" panose="020B0604020202020204" pitchFamily="34" charset="0"/>
            </a:rPr>
            <a:t>INSTRUCTIONS:  Enter information about retired unbundled RECs associated with</a:t>
          </a:r>
          <a:r>
            <a:rPr lang="en-US" sz="1000" baseline="0">
              <a:effectLst/>
              <a:latin typeface="Arial" panose="020B0604020202020204" pitchFamily="34" charset="0"/>
              <a:ea typeface="+mn-ea"/>
              <a:cs typeface="Arial" panose="020B0604020202020204" pitchFamily="34" charset="0"/>
            </a:rPr>
            <a:t> this electricity portfolio. Insert additional rows as needed. All fields in white should be filled out. Fields in grey auto-populate as needed and should not be filled out.  </a:t>
          </a:r>
          <a:endParaRPr lang="en-US" sz="1000" b="0" i="0" strike="noStrike" baseline="0">
            <a:solidFill>
              <a:srgbClr val="FF0000"/>
            </a:solidFill>
            <a:effectLst/>
            <a:latin typeface="Arial" panose="020B0604020202020204" pitchFamily="34" charset="0"/>
            <a:ea typeface="+mn-ea"/>
            <a:cs typeface="Arial" panose="020B0604020202020204" pitchFamily="34" charset="0"/>
          </a:endParaRPr>
        </a:p>
        <a:p>
          <a:endParaRPr lang="en-US" sz="900" b="0" i="0" strike="noStrike">
            <a:solidFill>
              <a:srgbClr val="000000"/>
            </a:solidFill>
            <a:latin typeface="Arial"/>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6</xdr:row>
      <xdr:rowOff>104774</xdr:rowOff>
    </xdr:from>
    <xdr:to>
      <xdr:col>3</xdr:col>
      <xdr:colOff>28575</xdr:colOff>
      <xdr:row>10</xdr:row>
      <xdr:rowOff>123825</xdr:rowOff>
    </xdr:to>
    <xdr:sp macro="" textlink="">
      <xdr:nvSpPr>
        <xdr:cNvPr id="4102" name="Text Box 6">
          <a:extLst>
            <a:ext uri="{FF2B5EF4-FFF2-40B4-BE49-F238E27FC236}">
              <a16:creationId xmlns:a16="http://schemas.microsoft.com/office/drawing/2014/main" id="{00000000-0008-0000-0500-000006100000}"/>
            </a:ext>
          </a:extLst>
        </xdr:cNvPr>
        <xdr:cNvSpPr txBox="1">
          <a:spLocks noChangeArrowheads="1"/>
        </xdr:cNvSpPr>
      </xdr:nvSpPr>
      <xdr:spPr bwMode="auto">
        <a:xfrm>
          <a:off x="0" y="1085849"/>
          <a:ext cx="4876800" cy="666751"/>
        </a:xfrm>
        <a:prstGeom prst="rect">
          <a:avLst/>
        </a:prstGeom>
        <a:solidFill>
          <a:srgbClr val="FFFFFF"/>
        </a:solidFill>
        <a:ln w="9525">
          <a:noFill/>
          <a:miter lim="800000"/>
          <a:headEnd/>
          <a:tailEnd/>
        </a:ln>
      </xdr:spPr>
      <xdr:txBody>
        <a:bodyPr vertOverflow="clip" wrap="square" lIns="27432" tIns="22860"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lang="en-US" sz="1000" b="0" i="0" baseline="0">
              <a:effectLst/>
              <a:latin typeface="Arial" panose="020B0604020202020204" pitchFamily="34" charset="0"/>
              <a:ea typeface="+mn-ea"/>
              <a:cs typeface="Arial" panose="020B0604020202020204" pitchFamily="34" charset="0"/>
            </a:rPr>
            <a:t>Instructions: No data input is needed on this schedule. Retail suppliers should use these auto-populated calculations to fill out their Power Content Labels.  </a:t>
          </a:r>
          <a:endParaRPr lang="en-US">
            <a:effectLst/>
            <a:latin typeface="Arial" panose="020B0604020202020204" pitchFamily="34" charset="0"/>
            <a:cs typeface="Arial" panose="020B0604020202020204" pitchFamily="34" charset="0"/>
          </a:endParaRPr>
        </a:p>
        <a:p>
          <a:pPr algn="l" rtl="0">
            <a:defRPr sz="1000"/>
          </a:pPr>
          <a:endParaRPr lang="en-US" sz="1000" b="0" i="0" strike="noStrike">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554691</xdr:colOff>
      <xdr:row>5</xdr:row>
      <xdr:rowOff>28949</xdr:rowOff>
    </xdr:from>
    <xdr:to>
      <xdr:col>5</xdr:col>
      <xdr:colOff>880221</xdr:colOff>
      <xdr:row>9</xdr:row>
      <xdr:rowOff>466166</xdr:rowOff>
    </xdr:to>
    <xdr:sp macro="" textlink="">
      <xdr:nvSpPr>
        <xdr:cNvPr id="6147" name="Text Box 3">
          <a:extLst>
            <a:ext uri="{FF2B5EF4-FFF2-40B4-BE49-F238E27FC236}">
              <a16:creationId xmlns:a16="http://schemas.microsoft.com/office/drawing/2014/main" id="{00000000-0008-0000-0600-000003180000}"/>
            </a:ext>
          </a:extLst>
        </xdr:cNvPr>
        <xdr:cNvSpPr txBox="1">
          <a:spLocks noChangeArrowheads="1"/>
        </xdr:cNvSpPr>
      </xdr:nvSpPr>
      <xdr:spPr bwMode="auto">
        <a:xfrm>
          <a:off x="554691" y="1149537"/>
          <a:ext cx="8080001" cy="1512982"/>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Arial"/>
              <a:cs typeface="Arial"/>
            </a:rPr>
            <a:t>INSTRUCTIONS:  Enter information about the generators that sold power into your company's power pool.  If you need additional rows, add them from the INSERT menu.  </a:t>
          </a:r>
        </a:p>
        <a:p>
          <a:pPr algn="l" rtl="0">
            <a:defRPr sz="1000"/>
          </a:pPr>
          <a:endParaRPr lang="en-US" sz="1000" b="0" i="0" strike="noStrike">
            <a:solidFill>
              <a:srgbClr val="000000"/>
            </a:solidFill>
            <a:latin typeface="Arial"/>
            <a:cs typeface="Arial"/>
          </a:endParaRPr>
        </a:p>
        <a:p>
          <a:pPr algn="l" rtl="0">
            <a:defRPr sz="1000"/>
          </a:pPr>
          <a:r>
            <a:rPr lang="en-US" sz="1000" b="0" i="0" strike="noStrike">
              <a:solidFill>
                <a:srgbClr val="000000"/>
              </a:solidFill>
              <a:latin typeface="Arial"/>
              <a:cs typeface="Arial"/>
            </a:rPr>
            <a:t>SELF CHECK: The total amount of power sold into the pool as shown in Schedule 3 should equal or exceed the total amount of power sold out of the pool as shown in Schedule 4.  As a check, add the total amount of energy sold into the pool per fuel type for all facilities shown on Schedule 3.  The total amount of sales into the pool by fuel type should equal or exceed the total amount of fuel sold out of the pool by fuel type as shown on Schedule 4.  Please make this check, although there is no specific worksheet for displaying the data.  If the data for Schedule 3 and 4 do not agree, please provide a written explanation for the difference.</a:t>
          </a: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0</xdr:col>
      <xdr:colOff>342900</xdr:colOff>
      <xdr:row>1</xdr:row>
      <xdr:rowOff>152400</xdr:rowOff>
    </xdr:from>
    <xdr:ext cx="5753101" cy="534762"/>
    <xdr:sp macro="" textlink="">
      <xdr:nvSpPr>
        <xdr:cNvPr id="2" name="TextBox 1">
          <a:extLst>
            <a:ext uri="{FF2B5EF4-FFF2-40B4-BE49-F238E27FC236}">
              <a16:creationId xmlns:a16="http://schemas.microsoft.com/office/drawing/2014/main" id="{C14C7820-BA48-4E44-803C-AB6AFD4FDF1F}"/>
            </a:ext>
          </a:extLst>
        </xdr:cNvPr>
        <xdr:cNvSpPr txBox="1"/>
      </xdr:nvSpPr>
      <xdr:spPr>
        <a:xfrm>
          <a:off x="342900" y="314325"/>
          <a:ext cx="5753101" cy="5347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a:latin typeface="Arial" panose="020B0604020202020204" pitchFamily="34" charset="0"/>
              <a:cs typeface="Arial" panose="020B0604020202020204" pitchFamily="34" charset="0"/>
            </a:rPr>
            <a:t>Instructions:</a:t>
          </a:r>
          <a:r>
            <a:rPr lang="en-US" sz="1000" baseline="0">
              <a:latin typeface="Arial" panose="020B0604020202020204" pitchFamily="34" charset="0"/>
              <a:cs typeface="Arial" panose="020B0604020202020204" pitchFamily="34" charset="0"/>
            </a:rPr>
            <a:t> Enter total net specified procurement of ACS system resources into cell A8, A23, or A38. In Column E, the calculator will determine quantities of resource-specific net procurement for entry on Schedule 1. </a:t>
          </a:r>
          <a:endParaRPr lang="en-US" sz="1000">
            <a:latin typeface="Arial" panose="020B0604020202020204" pitchFamily="34" charset="0"/>
            <a:cs typeface="Arial" panose="020B0604020202020204" pitchFamily="34" charset="0"/>
          </a:endParaRPr>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1</xdr:col>
      <xdr:colOff>9525</xdr:colOff>
      <xdr:row>7</xdr:row>
      <xdr:rowOff>19050</xdr:rowOff>
    </xdr:from>
    <xdr:to>
      <xdr:col>5</xdr:col>
      <xdr:colOff>9525</xdr:colOff>
      <xdr:row>26</xdr:row>
      <xdr:rowOff>47625</xdr:rowOff>
    </xdr:to>
    <xdr:sp macro="" textlink="">
      <xdr:nvSpPr>
        <xdr:cNvPr id="2" name="TextBox 1">
          <a:extLst>
            <a:ext uri="{FF2B5EF4-FFF2-40B4-BE49-F238E27FC236}">
              <a16:creationId xmlns:a16="http://schemas.microsoft.com/office/drawing/2014/main" id="{F53F21FD-2AFE-4629-9BAE-35F6C574A189}"/>
            </a:ext>
          </a:extLst>
        </xdr:cNvPr>
        <xdr:cNvSpPr txBox="1"/>
      </xdr:nvSpPr>
      <xdr:spPr>
        <a:xfrm>
          <a:off x="523875" y="1162050"/>
          <a:ext cx="5629275" cy="3105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en-US" sz="1000" b="1" i="0">
              <a:solidFill>
                <a:schemeClr val="dk1"/>
              </a:solidFill>
              <a:effectLst/>
              <a:latin typeface="Arial" panose="020B0604020202020204" pitchFamily="34" charset="0"/>
              <a:ea typeface="+mn-ea"/>
              <a:cs typeface="Arial" panose="020B0604020202020204" pitchFamily="34" charset="0"/>
            </a:rPr>
            <a:t>I</a:t>
          </a:r>
          <a:r>
            <a:rPr lang="en-US" sz="1000" b="1" i="0" baseline="0">
              <a:solidFill>
                <a:schemeClr val="dk1"/>
              </a:solidFill>
              <a:effectLst/>
              <a:latin typeface="Arial" panose="020B0604020202020204" pitchFamily="34" charset="0"/>
              <a:ea typeface="+mn-ea"/>
              <a:cs typeface="Arial" panose="020B0604020202020204" pitchFamily="34" charset="0"/>
            </a:rPr>
            <a:t>, </a:t>
          </a:r>
          <a:r>
            <a:rPr lang="en-US" sz="1000" b="0" i="0" baseline="0">
              <a:solidFill>
                <a:schemeClr val="dk1"/>
              </a:solidFill>
              <a:effectLst/>
              <a:latin typeface="Arial" panose="020B0604020202020204" pitchFamily="34" charset="0"/>
              <a:ea typeface="+mn-ea"/>
              <a:cs typeface="Arial" panose="020B0604020202020204" pitchFamily="34" charset="0"/>
            </a:rPr>
            <a:t>(print name)</a:t>
          </a:r>
          <a:r>
            <a:rPr lang="en-US" sz="1000" b="1" i="0" baseline="0">
              <a:solidFill>
                <a:schemeClr val="dk1"/>
              </a:solidFill>
              <a:effectLst/>
              <a:latin typeface="Arial" panose="020B0604020202020204" pitchFamily="34" charset="0"/>
              <a:ea typeface="+mn-ea"/>
              <a:cs typeface="Arial" panose="020B0604020202020204" pitchFamily="34" charset="0"/>
            </a:rPr>
            <a:t> ___________________________________________________, </a:t>
          </a:r>
          <a:endParaRPr lang="en-US" sz="1000">
            <a:effectLst/>
            <a:latin typeface="Arial" panose="020B0604020202020204" pitchFamily="34" charset="0"/>
            <a:cs typeface="Arial" panose="020B0604020202020204" pitchFamily="34" charset="0"/>
          </a:endParaRPr>
        </a:p>
        <a:p>
          <a:pPr rtl="0"/>
          <a:r>
            <a:rPr lang="en-US" sz="1000" b="0" i="0" baseline="0">
              <a:solidFill>
                <a:schemeClr val="dk1"/>
              </a:solidFill>
              <a:effectLst/>
              <a:latin typeface="Arial" panose="020B0604020202020204" pitchFamily="34" charset="0"/>
              <a:ea typeface="+mn-ea"/>
              <a:cs typeface="Arial" panose="020B0604020202020204" pitchFamily="34" charset="0"/>
            </a:rPr>
            <a:t>(title) </a:t>
          </a:r>
          <a:r>
            <a:rPr lang="en-US" sz="1000" b="1" i="0" baseline="0">
              <a:solidFill>
                <a:schemeClr val="dk1"/>
              </a:solidFill>
              <a:effectLst/>
              <a:latin typeface="Arial" panose="020B0604020202020204" pitchFamily="34" charset="0"/>
              <a:ea typeface="+mn-ea"/>
              <a:cs typeface="Arial" panose="020B0604020202020204" pitchFamily="34" charset="0"/>
            </a:rPr>
            <a:t>_________________________, declare under penalty of perjury, that the statements contained in this report including Schedules 1, 2, and 3 are true and correct and that I, as an authorized agent of </a:t>
          </a:r>
          <a:r>
            <a:rPr lang="en-US" sz="1000" b="0" i="0" baseline="0">
              <a:solidFill>
                <a:schemeClr val="dk1"/>
              </a:solidFill>
              <a:effectLst/>
              <a:latin typeface="Arial" panose="020B0604020202020204" pitchFamily="34" charset="0"/>
              <a:ea typeface="+mn-ea"/>
              <a:cs typeface="Arial" panose="020B0604020202020204" pitchFamily="34" charset="0"/>
            </a:rPr>
            <a:t>(print name of company) </a:t>
          </a:r>
          <a:r>
            <a:rPr lang="en-US" sz="1000" b="1" i="0" baseline="0">
              <a:solidFill>
                <a:schemeClr val="dk1"/>
              </a:solidFill>
              <a:effectLst/>
              <a:latin typeface="Arial" panose="020B0604020202020204" pitchFamily="34" charset="0"/>
              <a:ea typeface="+mn-ea"/>
              <a:cs typeface="Arial" panose="020B0604020202020204" pitchFamily="34" charset="0"/>
            </a:rPr>
            <a:t>______________________________, have authority to submit this report on the company's behalf.  I further declare that the megawatt-hours claimed as specified purchases as shown in these Schedules were, to the best of my knowledge, sold once and only once to retail customers.</a:t>
          </a:r>
          <a:endParaRPr lang="en-US" sz="1000">
            <a:effectLst/>
            <a:latin typeface="Arial" panose="020B0604020202020204" pitchFamily="34" charset="0"/>
            <a:cs typeface="Arial" panose="020B0604020202020204" pitchFamily="34" charset="0"/>
          </a:endParaRPr>
        </a:p>
        <a:p>
          <a:pPr rtl="0"/>
          <a:r>
            <a:rPr lang="en-US" sz="1000" b="1" i="0">
              <a:solidFill>
                <a:schemeClr val="dk1"/>
              </a:solidFill>
              <a:effectLst/>
              <a:latin typeface="Arial" panose="020B0604020202020204" pitchFamily="34" charset="0"/>
              <a:ea typeface="+mn-ea"/>
              <a:cs typeface="Arial" panose="020B0604020202020204" pitchFamily="34" charset="0"/>
            </a:rPr>
            <a:t>Name: _____________________________________________________________</a:t>
          </a:r>
          <a:endParaRPr lang="en-US" sz="1000">
            <a:effectLst/>
            <a:latin typeface="Arial" panose="020B0604020202020204" pitchFamily="34" charset="0"/>
            <a:cs typeface="Arial" panose="020B0604020202020204" pitchFamily="34" charset="0"/>
          </a:endParaRPr>
        </a:p>
        <a:p>
          <a:pPr rtl="0" eaLnBrk="1" fontAlgn="auto" latinLnBrk="0" hangingPunct="1"/>
          <a:r>
            <a:rPr lang="en-US" sz="1000" b="1" i="0">
              <a:solidFill>
                <a:schemeClr val="dk1"/>
              </a:solidFill>
              <a:effectLst/>
              <a:latin typeface="Arial" panose="020B0604020202020204" pitchFamily="34" charset="0"/>
              <a:ea typeface="+mn-ea"/>
              <a:cs typeface="Arial" panose="020B0604020202020204" pitchFamily="34" charset="0"/>
            </a:rPr>
            <a:t>Representing</a:t>
          </a:r>
          <a:r>
            <a:rPr lang="en-US" sz="1000" b="1" i="0" baseline="0">
              <a:solidFill>
                <a:schemeClr val="dk1"/>
              </a:solidFill>
              <a:effectLst/>
              <a:latin typeface="Arial" panose="020B0604020202020204" pitchFamily="34" charset="0"/>
              <a:ea typeface="+mn-ea"/>
              <a:cs typeface="Arial" panose="020B0604020202020204" pitchFamily="34" charset="0"/>
            </a:rPr>
            <a:t> (Re</a:t>
          </a:r>
          <a:r>
            <a:rPr lang="en-US" sz="1000" b="1" i="0">
              <a:solidFill>
                <a:schemeClr val="dk1"/>
              </a:solidFill>
              <a:effectLst/>
              <a:latin typeface="Arial" panose="020B0604020202020204" pitchFamily="34" charset="0"/>
              <a:ea typeface="+mn-ea"/>
              <a:cs typeface="Arial" panose="020B0604020202020204" pitchFamily="34" charset="0"/>
            </a:rPr>
            <a:t>tail Supplier):_________________________________________</a:t>
          </a:r>
          <a:endParaRPr lang="en-US" sz="1000">
            <a:effectLst/>
            <a:latin typeface="Arial" panose="020B0604020202020204" pitchFamily="34" charset="0"/>
            <a:cs typeface="Arial" panose="020B0604020202020204" pitchFamily="34" charset="0"/>
          </a:endParaRPr>
        </a:p>
        <a:p>
          <a:pPr rtl="0"/>
          <a:r>
            <a:rPr lang="en-US" sz="1000" b="1" i="0">
              <a:solidFill>
                <a:schemeClr val="dk1"/>
              </a:solidFill>
              <a:effectLst/>
              <a:latin typeface="Arial" panose="020B0604020202020204" pitchFamily="34" charset="0"/>
              <a:ea typeface="+mn-ea"/>
              <a:cs typeface="Arial" panose="020B0604020202020204" pitchFamily="34" charset="0"/>
            </a:rPr>
            <a:t>Signature: __________________________________________________________</a:t>
          </a:r>
          <a:endParaRPr lang="en-US" sz="1000">
            <a:effectLst/>
            <a:latin typeface="Arial" panose="020B0604020202020204" pitchFamily="34" charset="0"/>
            <a:cs typeface="Arial" panose="020B0604020202020204" pitchFamily="34" charset="0"/>
          </a:endParaRPr>
        </a:p>
        <a:p>
          <a:pPr rtl="0"/>
          <a:r>
            <a:rPr lang="en-US" sz="1000" b="1" i="0">
              <a:solidFill>
                <a:schemeClr val="dk1"/>
              </a:solidFill>
              <a:effectLst/>
              <a:latin typeface="Arial" panose="020B0604020202020204" pitchFamily="34" charset="0"/>
              <a:ea typeface="+mn-ea"/>
              <a:cs typeface="Arial" panose="020B0604020202020204" pitchFamily="34" charset="0"/>
            </a:rPr>
            <a:t>Dated:  _____________________________________________________________</a:t>
          </a:r>
          <a:endParaRPr lang="en-US" sz="1000">
            <a:effectLst/>
            <a:latin typeface="Arial" panose="020B0604020202020204" pitchFamily="34" charset="0"/>
            <a:cs typeface="Arial" panose="020B0604020202020204" pitchFamily="34" charset="0"/>
          </a:endParaRPr>
        </a:p>
        <a:p>
          <a:pPr rtl="0"/>
          <a:r>
            <a:rPr lang="en-US" sz="1000" b="1" i="0">
              <a:solidFill>
                <a:schemeClr val="dk1"/>
              </a:solidFill>
              <a:effectLst/>
              <a:latin typeface="Arial" panose="020B0604020202020204" pitchFamily="34" charset="0"/>
              <a:ea typeface="+mn-ea"/>
              <a:cs typeface="Arial" panose="020B0604020202020204" pitchFamily="34" charset="0"/>
            </a:rPr>
            <a:t>Executed at:  ________________________________________________________</a:t>
          </a:r>
          <a:endParaRPr lang="en-US" sz="1000">
            <a:effectLst/>
            <a:latin typeface="Arial" panose="020B0604020202020204" pitchFamily="34" charset="0"/>
            <a:cs typeface="Arial" panose="020B0604020202020204" pitchFamily="34" charset="0"/>
          </a:endParaRPr>
        </a:p>
        <a:p>
          <a:endParaRPr lang="en-US" sz="1000">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4"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1234"/>
  <sheetViews>
    <sheetView showGridLines="0" tabSelected="1" view="pageLayout" topLeftCell="A7" zoomScale="95" zoomScaleNormal="110" zoomScalePageLayoutView="95" workbookViewId="0">
      <selection activeCell="C8" sqref="C8:D8"/>
    </sheetView>
  </sheetViews>
  <sheetFormatPr defaultColWidth="0" defaultRowHeight="0" customHeight="1" zeroHeight="1" x14ac:dyDescent="0.2"/>
  <cols>
    <col min="1" max="1" width="3.85546875" customWidth="1"/>
    <col min="2" max="2" width="10.42578125" customWidth="1"/>
    <col min="3" max="3" width="19.7109375" customWidth="1"/>
    <col min="4" max="4" width="40.28515625" customWidth="1"/>
    <col min="5" max="5" width="5" customWidth="1"/>
    <col min="6" max="6" width="5.5703125" customWidth="1"/>
    <col min="7" max="7" width="3.85546875" customWidth="1"/>
    <col min="8" max="16383" width="9" hidden="1"/>
    <col min="16384" max="16384" width="7.42578125" customWidth="1"/>
  </cols>
  <sheetData>
    <row r="1" spans="1:12" ht="6" customHeight="1" x14ac:dyDescent="0.2">
      <c r="A1" s="119"/>
      <c r="B1" s="5"/>
      <c r="C1" s="5"/>
      <c r="D1" s="5"/>
      <c r="E1" s="5"/>
      <c r="F1" s="5"/>
      <c r="G1" s="5"/>
      <c r="H1" s="91"/>
      <c r="I1" s="91"/>
      <c r="J1" s="91"/>
      <c r="K1" s="91"/>
      <c r="L1" s="91"/>
    </row>
    <row r="2" spans="1:12" ht="20.25" customHeight="1" x14ac:dyDescent="0.2">
      <c r="A2" s="224" t="s">
        <v>86</v>
      </c>
      <c r="B2" s="225"/>
      <c r="C2" s="225"/>
      <c r="D2" s="225"/>
      <c r="E2" s="225"/>
      <c r="F2" s="225"/>
      <c r="G2" s="226"/>
      <c r="H2" s="91"/>
      <c r="I2" s="91"/>
      <c r="J2" s="91"/>
      <c r="K2" s="91"/>
      <c r="L2" s="91"/>
    </row>
    <row r="3" spans="1:12" ht="20.25" customHeight="1" x14ac:dyDescent="0.2">
      <c r="A3" s="227" t="s">
        <v>85</v>
      </c>
      <c r="B3" s="228"/>
      <c r="C3" s="228"/>
      <c r="D3" s="228"/>
      <c r="E3" s="228"/>
      <c r="F3" s="228"/>
      <c r="G3" s="229"/>
      <c r="H3" s="91"/>
      <c r="I3" s="91"/>
      <c r="J3" s="91"/>
      <c r="K3" s="91"/>
      <c r="L3" s="91"/>
    </row>
    <row r="4" spans="1:12" ht="33.75" customHeight="1" x14ac:dyDescent="0.2">
      <c r="A4" s="101"/>
      <c r="B4" s="223" t="s">
        <v>84</v>
      </c>
      <c r="C4" s="223"/>
      <c r="D4" s="223"/>
      <c r="E4" s="223"/>
      <c r="F4" s="223"/>
      <c r="G4" s="118"/>
      <c r="H4" s="91"/>
      <c r="I4" s="91"/>
      <c r="J4" s="91"/>
      <c r="K4" s="91"/>
      <c r="L4" s="91"/>
    </row>
    <row r="5" spans="1:12" ht="20.25" x14ac:dyDescent="0.2">
      <c r="A5" s="101"/>
      <c r="B5" s="221" t="s">
        <v>0</v>
      </c>
      <c r="C5" s="222"/>
      <c r="D5" s="222"/>
      <c r="E5" s="222"/>
      <c r="F5" s="222"/>
      <c r="G5" s="118"/>
      <c r="H5" s="91"/>
      <c r="I5" s="91"/>
      <c r="J5" s="91"/>
      <c r="K5" s="91"/>
      <c r="L5" s="91"/>
    </row>
    <row r="6" spans="1:12" ht="15" x14ac:dyDescent="0.2">
      <c r="A6" s="101"/>
      <c r="B6" s="93"/>
      <c r="C6" s="93"/>
      <c r="D6" s="93"/>
      <c r="E6" s="93"/>
      <c r="F6" s="93"/>
      <c r="G6" s="101"/>
      <c r="H6" s="91"/>
      <c r="I6" s="91"/>
      <c r="J6" s="91"/>
      <c r="K6" s="91"/>
      <c r="L6" s="91"/>
    </row>
    <row r="7" spans="1:12" ht="15" x14ac:dyDescent="0.2">
      <c r="A7" s="101"/>
      <c r="B7" s="93"/>
      <c r="C7" s="212" t="s">
        <v>83</v>
      </c>
      <c r="D7" s="213"/>
      <c r="E7" s="93"/>
      <c r="F7" s="93"/>
      <c r="G7" s="101"/>
      <c r="H7" s="91"/>
      <c r="I7" s="91"/>
      <c r="J7" s="91"/>
      <c r="K7" s="91"/>
      <c r="L7" s="91"/>
    </row>
    <row r="8" spans="1:12" ht="15" customHeight="1" x14ac:dyDescent="0.3">
      <c r="A8" s="101"/>
      <c r="B8" s="117"/>
      <c r="C8" s="210"/>
      <c r="D8" s="211"/>
      <c r="E8" s="117"/>
      <c r="F8" s="117"/>
      <c r="G8" s="101"/>
      <c r="H8" s="91"/>
      <c r="I8" s="91"/>
      <c r="J8" s="91"/>
      <c r="K8" s="91"/>
      <c r="L8" s="91"/>
    </row>
    <row r="9" spans="1:12" ht="15" x14ac:dyDescent="0.2">
      <c r="A9" s="101"/>
      <c r="B9" s="215"/>
      <c r="C9" s="215"/>
      <c r="D9" s="215"/>
      <c r="E9" s="215"/>
      <c r="F9" s="215"/>
      <c r="G9" s="101"/>
      <c r="H9" s="91"/>
      <c r="I9" s="91"/>
      <c r="J9" s="91"/>
      <c r="K9" s="91"/>
      <c r="L9" s="91"/>
    </row>
    <row r="10" spans="1:12" ht="14.25" customHeight="1" x14ac:dyDescent="0.2">
      <c r="A10" s="101"/>
      <c r="B10" s="92"/>
      <c r="C10" s="212" t="s">
        <v>82</v>
      </c>
      <c r="D10" s="213"/>
      <c r="E10" s="116"/>
      <c r="F10" s="92"/>
      <c r="G10" s="101"/>
      <c r="H10" s="91"/>
      <c r="I10" s="91"/>
      <c r="J10" s="91"/>
      <c r="K10" s="91"/>
      <c r="L10" s="91"/>
    </row>
    <row r="11" spans="1:12" ht="15" x14ac:dyDescent="0.2">
      <c r="A11" s="101"/>
      <c r="B11" s="92"/>
      <c r="C11" s="217"/>
      <c r="D11" s="218"/>
      <c r="F11" s="92"/>
      <c r="G11" s="101"/>
      <c r="H11" s="91"/>
      <c r="I11" s="91"/>
      <c r="J11" s="91"/>
      <c r="K11" s="91"/>
      <c r="L11" s="91"/>
    </row>
    <row r="12" spans="1:12" s="40" customFormat="1" ht="15" x14ac:dyDescent="0.2">
      <c r="A12" s="111"/>
      <c r="B12" s="92"/>
      <c r="C12" s="219"/>
      <c r="D12" s="219"/>
      <c r="E12" s="114"/>
      <c r="F12" s="113"/>
      <c r="G12" s="111"/>
      <c r="H12" s="39"/>
      <c r="I12" s="39"/>
      <c r="J12" s="39"/>
      <c r="K12" s="39"/>
      <c r="L12" s="39"/>
    </row>
    <row r="13" spans="1:12" s="40" customFormat="1" ht="15" x14ac:dyDescent="0.2">
      <c r="A13" s="111"/>
      <c r="B13" s="92"/>
      <c r="C13" s="214" t="s">
        <v>13</v>
      </c>
      <c r="D13" s="214"/>
      <c r="E13" s="112"/>
      <c r="F13" s="92"/>
      <c r="G13" s="111"/>
      <c r="H13" s="39"/>
      <c r="I13" s="39"/>
      <c r="J13" s="39"/>
      <c r="K13" s="39"/>
      <c r="L13" s="39"/>
    </row>
    <row r="14" spans="1:12" s="40" customFormat="1" ht="15" x14ac:dyDescent="0.2">
      <c r="A14" s="111"/>
      <c r="B14" s="92"/>
      <c r="C14" s="220"/>
      <c r="D14" s="220"/>
      <c r="E14" s="112"/>
      <c r="F14" s="92"/>
      <c r="G14" s="111"/>
      <c r="H14" s="39"/>
      <c r="I14" s="39"/>
      <c r="J14" s="39"/>
      <c r="K14" s="39"/>
      <c r="L14" s="39"/>
    </row>
    <row r="15" spans="1:12" ht="15" customHeight="1" x14ac:dyDescent="0.2">
      <c r="A15" s="101"/>
      <c r="B15" s="92"/>
      <c r="C15" s="104" t="s">
        <v>14</v>
      </c>
      <c r="D15" s="110"/>
      <c r="E15" s="92"/>
      <c r="F15" s="92"/>
      <c r="G15" s="101"/>
      <c r="H15" s="91"/>
      <c r="I15" s="91"/>
      <c r="J15" s="91"/>
      <c r="K15" s="91"/>
      <c r="L15" s="91"/>
    </row>
    <row r="16" spans="1:12" ht="15" x14ac:dyDescent="0.2">
      <c r="A16" s="101"/>
      <c r="B16" s="216"/>
      <c r="C16" s="216"/>
      <c r="D16" s="216"/>
      <c r="E16" s="216"/>
      <c r="F16" s="216"/>
      <c r="G16" s="101"/>
      <c r="H16" s="91"/>
      <c r="I16" s="91"/>
      <c r="J16" s="91"/>
      <c r="K16" s="91"/>
      <c r="L16" s="91"/>
    </row>
    <row r="17" spans="1:12" ht="15" x14ac:dyDescent="0.2">
      <c r="A17" s="101"/>
      <c r="B17" s="108"/>
      <c r="C17" s="98" t="s">
        <v>15</v>
      </c>
      <c r="D17" s="109"/>
      <c r="E17" s="108"/>
      <c r="F17" s="108"/>
      <c r="G17" s="101"/>
      <c r="H17" s="91"/>
      <c r="I17" s="91"/>
      <c r="J17" s="91"/>
      <c r="K17" s="91"/>
      <c r="L17" s="91"/>
    </row>
    <row r="18" spans="1:12" ht="15" x14ac:dyDescent="0.2">
      <c r="A18" s="101"/>
      <c r="B18" s="102"/>
      <c r="C18" s="102"/>
      <c r="D18" s="102"/>
      <c r="E18" s="102"/>
      <c r="F18" s="102"/>
      <c r="G18" s="101"/>
      <c r="H18" s="91"/>
      <c r="I18" s="91"/>
      <c r="J18" s="91"/>
      <c r="K18" s="91"/>
      <c r="L18" s="91"/>
    </row>
    <row r="19" spans="1:12" ht="15" x14ac:dyDescent="0.2">
      <c r="A19" s="101"/>
      <c r="B19" s="105"/>
      <c r="C19" s="107" t="s">
        <v>81</v>
      </c>
      <c r="D19" s="106"/>
      <c r="E19" s="105"/>
      <c r="F19" s="105"/>
      <c r="G19" s="101"/>
      <c r="H19" s="91"/>
      <c r="I19" s="91"/>
      <c r="J19" s="91"/>
      <c r="K19" s="91"/>
      <c r="L19" s="91"/>
    </row>
    <row r="20" spans="1:12" ht="15" x14ac:dyDescent="0.2">
      <c r="A20" s="101"/>
      <c r="B20" s="102"/>
      <c r="C20" s="102"/>
      <c r="D20" s="102"/>
      <c r="E20" s="102"/>
      <c r="F20" s="102"/>
      <c r="G20" s="101"/>
      <c r="H20" s="91"/>
      <c r="I20" s="91"/>
      <c r="J20" s="91"/>
      <c r="K20" s="91"/>
      <c r="L20" s="91"/>
    </row>
    <row r="21" spans="1:12" ht="15" x14ac:dyDescent="0.2">
      <c r="A21" s="101"/>
      <c r="B21" s="105"/>
      <c r="C21" s="107" t="s">
        <v>16</v>
      </c>
      <c r="D21" s="106"/>
      <c r="E21" s="105"/>
      <c r="F21" s="105"/>
      <c r="G21" s="101"/>
      <c r="H21" s="91"/>
      <c r="I21" s="91"/>
      <c r="J21" s="91"/>
      <c r="K21" s="91"/>
      <c r="L21" s="91"/>
    </row>
    <row r="22" spans="1:12" ht="11.25" customHeight="1" x14ac:dyDescent="0.2">
      <c r="A22" s="101"/>
      <c r="B22" s="102"/>
      <c r="C22" s="102"/>
      <c r="D22" s="102"/>
      <c r="E22" s="102"/>
      <c r="F22" s="102"/>
      <c r="G22" s="101"/>
      <c r="H22" s="91"/>
      <c r="I22" s="91"/>
      <c r="J22" s="91"/>
      <c r="K22" s="91"/>
      <c r="L22" s="91"/>
    </row>
    <row r="23" spans="1:12" ht="15" customHeight="1" x14ac:dyDescent="0.2">
      <c r="A23" s="101"/>
      <c r="B23" s="102"/>
      <c r="C23" s="104" t="s">
        <v>17</v>
      </c>
      <c r="D23" s="103"/>
      <c r="E23" s="102"/>
      <c r="F23" s="102"/>
      <c r="G23" s="101"/>
      <c r="H23" s="91"/>
      <c r="I23" s="91"/>
      <c r="J23" s="91"/>
      <c r="K23" s="91"/>
      <c r="L23" s="91"/>
    </row>
    <row r="24" spans="1:12" ht="15" customHeight="1" x14ac:dyDescent="0.25">
      <c r="A24" s="95"/>
      <c r="B24" s="100"/>
      <c r="C24" s="100"/>
      <c r="D24" s="100"/>
      <c r="E24" s="100"/>
      <c r="F24" s="100"/>
      <c r="G24" s="95"/>
      <c r="H24" s="94"/>
      <c r="I24" s="94"/>
      <c r="J24" s="94"/>
      <c r="K24" s="94"/>
      <c r="L24" s="94"/>
    </row>
    <row r="25" spans="1:12" ht="15" customHeight="1" x14ac:dyDescent="0.25">
      <c r="A25" s="95"/>
      <c r="B25" s="96"/>
      <c r="C25" s="98" t="s">
        <v>18</v>
      </c>
      <c r="D25" s="97"/>
      <c r="E25" s="96"/>
      <c r="F25" s="96"/>
      <c r="G25" s="95"/>
      <c r="H25" s="94"/>
      <c r="I25" s="94"/>
      <c r="J25" s="94"/>
      <c r="K25" s="94"/>
      <c r="L25" s="94"/>
    </row>
    <row r="26" spans="1:12" ht="15" customHeight="1" x14ac:dyDescent="0.25">
      <c r="A26" s="95"/>
      <c r="B26" s="96"/>
      <c r="C26" s="99"/>
      <c r="D26" s="96"/>
      <c r="E26" s="96"/>
      <c r="F26" s="96"/>
      <c r="G26" s="95"/>
      <c r="H26" s="94"/>
      <c r="I26" s="94"/>
      <c r="J26" s="94"/>
      <c r="K26" s="94"/>
      <c r="L26" s="94"/>
    </row>
    <row r="27" spans="1:12" ht="26.25" x14ac:dyDescent="0.25">
      <c r="A27" s="95"/>
      <c r="B27" s="96"/>
      <c r="C27" s="98" t="s">
        <v>80</v>
      </c>
      <c r="D27" s="97"/>
      <c r="E27" s="96"/>
      <c r="F27" s="96"/>
      <c r="G27" s="95"/>
      <c r="H27" s="94"/>
      <c r="I27" s="94"/>
      <c r="J27" s="94"/>
      <c r="K27" s="94"/>
      <c r="L27" s="94"/>
    </row>
    <row r="28" spans="1:12" ht="69" customHeight="1" x14ac:dyDescent="0.2">
      <c r="A28" s="95"/>
      <c r="B28" s="208" t="s">
        <v>79</v>
      </c>
      <c r="C28" s="208"/>
      <c r="D28" s="208"/>
      <c r="E28" s="208"/>
      <c r="F28" s="208"/>
      <c r="G28" s="95"/>
      <c r="H28" s="94"/>
      <c r="I28" s="94"/>
      <c r="J28" s="94"/>
      <c r="K28" s="94"/>
      <c r="L28" s="94"/>
    </row>
    <row r="29" spans="1:12" ht="15.75" x14ac:dyDescent="0.25">
      <c r="A29" s="95"/>
      <c r="B29" s="96"/>
      <c r="C29" s="96"/>
      <c r="D29" s="96"/>
      <c r="E29" s="96"/>
      <c r="F29" s="96"/>
      <c r="G29" s="95"/>
      <c r="H29" s="94"/>
      <c r="I29" s="94"/>
      <c r="J29" s="94"/>
      <c r="K29" s="94"/>
      <c r="L29" s="94"/>
    </row>
    <row r="30" spans="1:12" ht="66.75" customHeight="1" x14ac:dyDescent="0.2">
      <c r="A30" s="95"/>
      <c r="B30" s="208" t="s">
        <v>78</v>
      </c>
      <c r="C30" s="208"/>
      <c r="D30" s="208"/>
      <c r="E30" s="208"/>
      <c r="F30" s="208"/>
      <c r="G30" s="95"/>
      <c r="H30" s="94"/>
      <c r="I30" s="94"/>
      <c r="J30" s="94"/>
      <c r="K30" s="94"/>
      <c r="L30" s="94"/>
    </row>
    <row r="31" spans="1:12" ht="15.75" x14ac:dyDescent="0.25">
      <c r="A31" s="95"/>
      <c r="B31" s="96"/>
      <c r="C31" s="96"/>
      <c r="D31" s="96"/>
      <c r="E31" s="96"/>
      <c r="F31" s="96"/>
      <c r="G31" s="95"/>
      <c r="H31" s="94"/>
      <c r="I31" s="94"/>
      <c r="J31" s="94"/>
      <c r="K31" s="94"/>
      <c r="L31" s="94"/>
    </row>
    <row r="32" spans="1:12" ht="33" customHeight="1" x14ac:dyDescent="0.2">
      <c r="A32" s="92"/>
      <c r="B32" s="209" t="s">
        <v>124</v>
      </c>
      <c r="C32" s="209"/>
      <c r="D32" s="209"/>
      <c r="E32" s="209"/>
      <c r="F32" s="209"/>
      <c r="G32" s="92"/>
      <c r="H32" s="91"/>
      <c r="I32" s="91"/>
      <c r="J32" s="91"/>
      <c r="K32" s="91"/>
      <c r="L32" s="91"/>
    </row>
    <row r="33" spans="1:12" ht="14.25" hidden="1" customHeight="1" x14ac:dyDescent="0.2">
      <c r="A33" s="92"/>
      <c r="B33" s="93"/>
      <c r="C33" s="93"/>
      <c r="D33" s="93"/>
      <c r="E33" s="93"/>
      <c r="F33" s="93"/>
      <c r="G33" s="92"/>
      <c r="H33" s="91"/>
      <c r="I33" s="91"/>
      <c r="J33" s="91"/>
      <c r="K33" s="91"/>
      <c r="L33" s="91"/>
    </row>
    <row r="34" spans="1:12" ht="15" hidden="1" customHeight="1" x14ac:dyDescent="0.2">
      <c r="A34" s="92"/>
      <c r="B34" s="93"/>
      <c r="C34" s="93"/>
      <c r="D34" s="93"/>
      <c r="E34" s="93"/>
      <c r="F34" s="93"/>
      <c r="G34" s="92"/>
      <c r="H34" s="91"/>
      <c r="I34" s="91"/>
      <c r="J34" s="91"/>
      <c r="K34" s="91"/>
      <c r="L34" s="91"/>
    </row>
    <row r="35" spans="1:12" ht="15" hidden="1" customHeight="1" x14ac:dyDescent="0.2">
      <c r="A35" s="92"/>
      <c r="B35" s="92"/>
      <c r="C35" s="92"/>
      <c r="D35" s="92"/>
      <c r="E35" s="92"/>
      <c r="F35" s="92"/>
      <c r="G35" s="92"/>
      <c r="H35" s="91"/>
      <c r="I35" s="91"/>
      <c r="J35" s="91"/>
      <c r="K35" s="91"/>
      <c r="L35" s="91"/>
    </row>
    <row r="36" spans="1:12" ht="15" hidden="1" customHeight="1" x14ac:dyDescent="0.2">
      <c r="A36" s="92"/>
      <c r="B36" s="92"/>
      <c r="C36" s="92"/>
      <c r="D36" s="92"/>
      <c r="E36" s="92"/>
      <c r="F36" s="92"/>
      <c r="G36" s="92"/>
      <c r="H36" s="91"/>
      <c r="I36" s="91"/>
      <c r="J36" s="91"/>
      <c r="K36" s="91"/>
      <c r="L36" s="91"/>
    </row>
    <row r="37" spans="1:12" ht="15" hidden="1" customHeight="1" x14ac:dyDescent="0.2">
      <c r="A37" s="92"/>
      <c r="B37" s="92"/>
      <c r="C37" s="92"/>
      <c r="D37" s="92"/>
      <c r="E37" s="92"/>
      <c r="F37" s="92"/>
      <c r="G37" s="92"/>
      <c r="H37" s="91"/>
      <c r="I37" s="91"/>
      <c r="J37" s="91"/>
      <c r="K37" s="91"/>
      <c r="L37" s="91"/>
    </row>
    <row r="38" spans="1:12" ht="15" hidden="1" customHeight="1" x14ac:dyDescent="0.2">
      <c r="A38" s="92"/>
      <c r="B38" s="92"/>
      <c r="C38" s="92"/>
      <c r="D38" s="92"/>
      <c r="E38" s="92"/>
      <c r="F38" s="92"/>
      <c r="G38" s="92"/>
      <c r="H38" s="91"/>
      <c r="I38" s="91"/>
      <c r="J38" s="91"/>
      <c r="K38" s="91"/>
      <c r="L38" s="91"/>
    </row>
    <row r="39" spans="1:12" ht="15" hidden="1" customHeight="1" x14ac:dyDescent="0.2">
      <c r="A39" s="92"/>
      <c r="B39" s="92"/>
      <c r="C39" s="92"/>
      <c r="D39" s="92"/>
      <c r="E39" s="92"/>
      <c r="F39" s="92"/>
      <c r="G39" s="92"/>
      <c r="H39" s="91"/>
      <c r="I39" s="91"/>
      <c r="J39" s="91"/>
      <c r="K39" s="91"/>
      <c r="L39" s="91"/>
    </row>
    <row r="40" spans="1:12" ht="15" hidden="1" customHeight="1" x14ac:dyDescent="0.2">
      <c r="A40" s="92"/>
      <c r="B40" s="92"/>
      <c r="C40" s="92"/>
      <c r="D40" s="92"/>
      <c r="E40" s="92"/>
      <c r="F40" s="92"/>
      <c r="G40" s="92"/>
      <c r="H40" s="91"/>
      <c r="I40" s="91"/>
      <c r="J40" s="91"/>
      <c r="K40" s="91"/>
      <c r="L40" s="91"/>
    </row>
    <row r="41" spans="1:12" ht="12.75" hidden="1" customHeight="1" x14ac:dyDescent="0.2">
      <c r="H41" s="91"/>
      <c r="I41" s="91"/>
      <c r="J41" s="91"/>
      <c r="K41" s="91"/>
      <c r="L41" s="91"/>
    </row>
    <row r="42" spans="1:12" ht="12.75" hidden="1" customHeight="1" x14ac:dyDescent="0.2">
      <c r="H42" s="91"/>
      <c r="I42" s="91"/>
      <c r="J42" s="91"/>
      <c r="K42" s="91"/>
      <c r="L42" s="91"/>
    </row>
    <row r="43" spans="1:12" ht="12.75" hidden="1" customHeight="1" x14ac:dyDescent="0.2">
      <c r="H43" s="91"/>
      <c r="I43" s="91"/>
      <c r="J43" s="91"/>
      <c r="K43" s="91"/>
      <c r="L43" s="91"/>
    </row>
    <row r="44" spans="1:12" ht="12.75" hidden="1" customHeight="1" x14ac:dyDescent="0.2">
      <c r="H44" s="91"/>
      <c r="I44" s="91"/>
      <c r="J44" s="91"/>
      <c r="K44" s="91"/>
      <c r="L44" s="91"/>
    </row>
    <row r="45" spans="1:12" ht="12.75" hidden="1" customHeight="1" x14ac:dyDescent="0.2">
      <c r="H45" s="91"/>
      <c r="I45" s="91"/>
      <c r="J45" s="91"/>
      <c r="K45" s="91"/>
      <c r="L45" s="91"/>
    </row>
    <row r="46" spans="1:12" ht="12.75" hidden="1" customHeight="1" x14ac:dyDescent="0.2">
      <c r="H46" s="91"/>
      <c r="I46" s="91"/>
      <c r="J46" s="91"/>
      <c r="K46" s="91"/>
      <c r="L46" s="91"/>
    </row>
    <row r="47" spans="1:12" ht="12.75" hidden="1" customHeight="1" x14ac:dyDescent="0.2">
      <c r="H47" s="91"/>
      <c r="I47" s="91"/>
      <c r="J47" s="91"/>
      <c r="K47" s="91"/>
      <c r="L47" s="91"/>
    </row>
    <row r="48" spans="1:12" ht="12.75" hidden="1" customHeight="1" x14ac:dyDescent="0.2">
      <c r="H48" s="91"/>
      <c r="I48" s="91"/>
      <c r="J48" s="91"/>
      <c r="K48" s="91"/>
      <c r="L48" s="91"/>
    </row>
    <row r="49" spans="8:12" ht="12.75" hidden="1" customHeight="1" x14ac:dyDescent="0.2">
      <c r="H49" s="91"/>
      <c r="I49" s="91"/>
      <c r="J49" s="91"/>
      <c r="K49" s="91"/>
      <c r="L49" s="91"/>
    </row>
    <row r="50" spans="8:12" ht="12.75" hidden="1" customHeight="1" x14ac:dyDescent="0.2">
      <c r="H50" s="91"/>
      <c r="I50" s="91"/>
      <c r="J50" s="91"/>
      <c r="K50" s="91"/>
      <c r="L50" s="91"/>
    </row>
    <row r="51" spans="8:12" ht="12.75" hidden="1" customHeight="1" x14ac:dyDescent="0.2">
      <c r="H51" s="91"/>
      <c r="I51" s="91"/>
      <c r="J51" s="91"/>
      <c r="K51" s="91"/>
      <c r="L51" s="91"/>
    </row>
    <row r="52" spans="8:12" ht="12.75" hidden="1" customHeight="1" x14ac:dyDescent="0.2">
      <c r="H52" s="91"/>
      <c r="I52" s="91"/>
      <c r="J52" s="91"/>
      <c r="K52" s="91"/>
      <c r="L52" s="91"/>
    </row>
    <row r="53" spans="8:12" ht="12.75" hidden="1" customHeight="1" x14ac:dyDescent="0.2">
      <c r="H53" s="91"/>
      <c r="I53" s="91"/>
      <c r="J53" s="91"/>
      <c r="K53" s="91"/>
      <c r="L53" s="91"/>
    </row>
    <row r="54" spans="8:12" ht="12.75" hidden="1" customHeight="1" x14ac:dyDescent="0.2">
      <c r="H54" s="91"/>
      <c r="I54" s="91"/>
      <c r="J54" s="91"/>
      <c r="K54" s="91"/>
      <c r="L54" s="91"/>
    </row>
    <row r="55" spans="8:12" ht="12.75" hidden="1" customHeight="1" x14ac:dyDescent="0.2">
      <c r="H55" s="91"/>
      <c r="I55" s="91"/>
      <c r="J55" s="91"/>
      <c r="K55" s="91"/>
      <c r="L55" s="91"/>
    </row>
    <row r="56" spans="8:12" ht="12.75" hidden="1" customHeight="1" x14ac:dyDescent="0.2">
      <c r="H56" s="91"/>
      <c r="I56" s="91"/>
      <c r="J56" s="91"/>
      <c r="K56" s="91"/>
      <c r="L56" s="91"/>
    </row>
    <row r="57" spans="8:12" ht="12.75" hidden="1" customHeight="1" x14ac:dyDescent="0.2">
      <c r="H57" s="91"/>
      <c r="I57" s="91"/>
      <c r="J57" s="91"/>
      <c r="K57" s="91"/>
      <c r="L57" s="91"/>
    </row>
    <row r="58" spans="8:12" ht="12.75" hidden="1" customHeight="1" x14ac:dyDescent="0.2">
      <c r="H58" s="91"/>
      <c r="I58" s="91"/>
      <c r="J58" s="91"/>
      <c r="K58" s="91"/>
      <c r="L58" s="91"/>
    </row>
    <row r="59" spans="8:12" ht="12.75" hidden="1" customHeight="1" x14ac:dyDescent="0.2">
      <c r="H59" s="91"/>
      <c r="I59" s="91"/>
      <c r="J59" s="91"/>
      <c r="K59" s="91"/>
      <c r="L59" s="91"/>
    </row>
    <row r="60" spans="8:12" ht="12.75" hidden="1" customHeight="1" x14ac:dyDescent="0.2">
      <c r="H60" s="91"/>
      <c r="I60" s="91"/>
      <c r="J60" s="91"/>
      <c r="K60" s="91"/>
      <c r="L60" s="91"/>
    </row>
    <row r="61" spans="8:12" ht="12.75" hidden="1" customHeight="1" x14ac:dyDescent="0.2">
      <c r="H61" s="91"/>
      <c r="I61" s="91"/>
      <c r="J61" s="91"/>
      <c r="K61" s="91"/>
      <c r="L61" s="91"/>
    </row>
    <row r="62" spans="8:12" ht="12.75" hidden="1" customHeight="1" x14ac:dyDescent="0.2">
      <c r="H62" s="91"/>
      <c r="I62" s="91"/>
      <c r="J62" s="91"/>
      <c r="K62" s="91"/>
      <c r="L62" s="91"/>
    </row>
    <row r="63" spans="8:12" ht="12.75" hidden="1" customHeight="1" x14ac:dyDescent="0.2">
      <c r="H63" s="91"/>
      <c r="I63" s="91"/>
      <c r="J63" s="91"/>
      <c r="K63" s="91"/>
      <c r="L63" s="91"/>
    </row>
    <row r="64" spans="8:12" ht="12.75" hidden="1" customHeight="1" x14ac:dyDescent="0.2">
      <c r="H64" s="91"/>
      <c r="I64" s="91"/>
      <c r="J64" s="91"/>
      <c r="K64" s="91"/>
      <c r="L64" s="91"/>
    </row>
    <row r="65" spans="8:12" ht="12.75" hidden="1" customHeight="1" x14ac:dyDescent="0.2">
      <c r="H65" s="91"/>
      <c r="I65" s="91"/>
      <c r="J65" s="91"/>
      <c r="K65" s="91"/>
      <c r="L65" s="91"/>
    </row>
    <row r="66" spans="8:12" ht="12.75" hidden="1" customHeight="1" x14ac:dyDescent="0.2">
      <c r="H66" s="91"/>
      <c r="I66" s="91"/>
      <c r="J66" s="91"/>
      <c r="K66" s="91"/>
      <c r="L66" s="91"/>
    </row>
    <row r="67" spans="8:12" ht="12.75" hidden="1" customHeight="1" x14ac:dyDescent="0.2">
      <c r="H67" s="91"/>
      <c r="I67" s="91"/>
      <c r="J67" s="91"/>
      <c r="K67" s="91"/>
      <c r="L67" s="91"/>
    </row>
    <row r="68" spans="8:12" ht="12.75" hidden="1" customHeight="1" x14ac:dyDescent="0.2">
      <c r="H68" s="91"/>
      <c r="I68" s="91"/>
      <c r="J68" s="91"/>
      <c r="K68" s="91"/>
      <c r="L68" s="91"/>
    </row>
    <row r="69" spans="8:12" ht="12.75" hidden="1" customHeight="1" x14ac:dyDescent="0.2">
      <c r="H69" s="91"/>
      <c r="I69" s="91"/>
      <c r="J69" s="91"/>
      <c r="K69" s="91"/>
      <c r="L69" s="91"/>
    </row>
    <row r="70" spans="8:12" ht="12.75" hidden="1" customHeight="1" x14ac:dyDescent="0.2">
      <c r="H70" s="91"/>
      <c r="I70" s="91"/>
      <c r="J70" s="91"/>
      <c r="K70" s="91"/>
      <c r="L70" s="91"/>
    </row>
    <row r="71" spans="8:12" ht="12.75" hidden="1" customHeight="1" x14ac:dyDescent="0.2">
      <c r="H71" s="91"/>
      <c r="I71" s="91"/>
      <c r="J71" s="91"/>
      <c r="K71" s="91"/>
      <c r="L71" s="91"/>
    </row>
    <row r="72" spans="8:12" ht="12.75" hidden="1" customHeight="1" x14ac:dyDescent="0.2">
      <c r="H72" s="91"/>
      <c r="I72" s="91"/>
      <c r="J72" s="91"/>
      <c r="K72" s="91"/>
      <c r="L72" s="91"/>
    </row>
    <row r="73" spans="8:12" ht="12.75" hidden="1" customHeight="1" x14ac:dyDescent="0.2">
      <c r="H73" s="91"/>
      <c r="I73" s="91"/>
      <c r="J73" s="91"/>
      <c r="K73" s="91"/>
      <c r="L73" s="91"/>
    </row>
    <row r="74" spans="8:12" ht="12.75" hidden="1" customHeight="1" x14ac:dyDescent="0.2">
      <c r="H74" s="91"/>
      <c r="I74" s="91"/>
      <c r="J74" s="91"/>
      <c r="K74" s="91"/>
      <c r="L74" s="91"/>
    </row>
    <row r="75" spans="8:12" ht="12.75" hidden="1" customHeight="1" x14ac:dyDescent="0.2">
      <c r="H75" s="91"/>
      <c r="I75" s="91"/>
      <c r="J75" s="91"/>
      <c r="K75" s="91"/>
      <c r="L75" s="91"/>
    </row>
    <row r="76" spans="8:12" ht="12.75" hidden="1" customHeight="1" x14ac:dyDescent="0.2">
      <c r="H76" s="91"/>
      <c r="I76" s="91"/>
      <c r="J76" s="91"/>
      <c r="K76" s="91"/>
      <c r="L76" s="91"/>
    </row>
    <row r="77" spans="8:12" ht="12.75" hidden="1" customHeight="1" x14ac:dyDescent="0.2">
      <c r="H77" s="91"/>
      <c r="I77" s="91"/>
      <c r="J77" s="91"/>
      <c r="K77" s="91"/>
      <c r="L77" s="91"/>
    </row>
    <row r="78" spans="8:12" ht="12.75" hidden="1" customHeight="1" x14ac:dyDescent="0.2">
      <c r="H78" s="91"/>
      <c r="I78" s="91"/>
      <c r="J78" s="91"/>
      <c r="K78" s="91"/>
      <c r="L78" s="91"/>
    </row>
    <row r="79" spans="8:12" ht="12.75" hidden="1" customHeight="1" x14ac:dyDescent="0.2">
      <c r="H79" s="91"/>
      <c r="I79" s="91"/>
      <c r="J79" s="91"/>
      <c r="K79" s="91"/>
      <c r="L79" s="91"/>
    </row>
    <row r="80" spans="8:12" ht="12.75" hidden="1" customHeight="1" x14ac:dyDescent="0.2">
      <c r="H80" s="91"/>
      <c r="I80" s="91"/>
      <c r="J80" s="91"/>
      <c r="K80" s="91"/>
      <c r="L80" s="91"/>
    </row>
    <row r="81" spans="8:12" ht="12.75" hidden="1" customHeight="1" x14ac:dyDescent="0.2">
      <c r="H81" s="91"/>
      <c r="I81" s="91"/>
      <c r="J81" s="91"/>
      <c r="K81" s="91"/>
      <c r="L81" s="91"/>
    </row>
    <row r="82" spans="8:12" ht="12.75" hidden="1" customHeight="1" x14ac:dyDescent="0.2">
      <c r="H82" s="91"/>
      <c r="I82" s="91"/>
      <c r="J82" s="91"/>
      <c r="K82" s="91"/>
      <c r="L82" s="91"/>
    </row>
    <row r="83" spans="8:12" ht="12.75" hidden="1" customHeight="1" x14ac:dyDescent="0.2">
      <c r="H83" s="91"/>
      <c r="I83" s="91"/>
      <c r="J83" s="91"/>
      <c r="K83" s="91"/>
      <c r="L83" s="91"/>
    </row>
    <row r="84" spans="8:12" ht="12.75" hidden="1" customHeight="1" x14ac:dyDescent="0.2">
      <c r="H84" s="91"/>
      <c r="I84" s="91"/>
      <c r="J84" s="91"/>
      <c r="K84" s="91"/>
      <c r="L84" s="91"/>
    </row>
    <row r="85" spans="8:12" ht="12.75" hidden="1" customHeight="1" x14ac:dyDescent="0.2">
      <c r="H85" s="91"/>
      <c r="I85" s="91"/>
      <c r="J85" s="91"/>
      <c r="K85" s="91"/>
      <c r="L85" s="91"/>
    </row>
    <row r="86" spans="8:12" ht="12.75" hidden="1" customHeight="1" x14ac:dyDescent="0.2">
      <c r="H86" s="91"/>
      <c r="I86" s="91"/>
      <c r="J86" s="91"/>
      <c r="K86" s="91"/>
      <c r="L86" s="91"/>
    </row>
    <row r="87" spans="8:12" ht="12.75" hidden="1" customHeight="1" x14ac:dyDescent="0.2">
      <c r="H87" s="91"/>
      <c r="I87" s="91"/>
      <c r="J87" s="91"/>
      <c r="K87" s="91"/>
      <c r="L87" s="91"/>
    </row>
    <row r="88" spans="8:12" ht="12.75" hidden="1" customHeight="1" x14ac:dyDescent="0.2">
      <c r="H88" s="91"/>
      <c r="I88" s="91"/>
      <c r="J88" s="91"/>
      <c r="K88" s="91"/>
      <c r="L88" s="91"/>
    </row>
    <row r="89" spans="8:12" ht="12.75" hidden="1" customHeight="1" x14ac:dyDescent="0.2">
      <c r="H89" s="91"/>
      <c r="I89" s="91"/>
      <c r="J89" s="91"/>
      <c r="K89" s="91"/>
      <c r="L89" s="91"/>
    </row>
    <row r="90" spans="8:12" ht="12.75" hidden="1" customHeight="1" x14ac:dyDescent="0.2">
      <c r="H90" s="91"/>
      <c r="I90" s="91"/>
      <c r="J90" s="91"/>
      <c r="K90" s="91"/>
      <c r="L90" s="91"/>
    </row>
    <row r="91" spans="8:12" ht="12.75" hidden="1" customHeight="1" x14ac:dyDescent="0.2">
      <c r="H91" s="91"/>
      <c r="I91" s="91"/>
      <c r="J91" s="91"/>
      <c r="K91" s="91"/>
      <c r="L91" s="91"/>
    </row>
    <row r="92" spans="8:12" ht="12.75" hidden="1" customHeight="1" x14ac:dyDescent="0.2">
      <c r="H92" s="91"/>
      <c r="I92" s="91"/>
      <c r="J92" s="91"/>
      <c r="K92" s="91"/>
      <c r="L92" s="91"/>
    </row>
    <row r="93" spans="8:12" ht="12.75" hidden="1" customHeight="1" x14ac:dyDescent="0.2">
      <c r="H93" s="91"/>
      <c r="I93" s="91"/>
      <c r="J93" s="91"/>
      <c r="K93" s="91"/>
      <c r="L93" s="91"/>
    </row>
    <row r="94" spans="8:12" ht="12.75" hidden="1" customHeight="1" x14ac:dyDescent="0.2">
      <c r="H94" s="91"/>
      <c r="I94" s="91"/>
      <c r="J94" s="91"/>
      <c r="K94" s="91"/>
      <c r="L94" s="91"/>
    </row>
    <row r="95" spans="8:12" ht="12.75" hidden="1" customHeight="1" x14ac:dyDescent="0.2">
      <c r="H95" s="91"/>
      <c r="I95" s="91"/>
      <c r="J95" s="91"/>
      <c r="K95" s="91"/>
      <c r="L95" s="91"/>
    </row>
    <row r="96" spans="8:12" ht="12.75" hidden="1" customHeight="1" x14ac:dyDescent="0.2">
      <c r="H96" s="91"/>
      <c r="I96" s="91"/>
      <c r="J96" s="91"/>
      <c r="K96" s="91"/>
      <c r="L96" s="91"/>
    </row>
    <row r="97" spans="8:12" ht="12.75" hidden="1" customHeight="1" x14ac:dyDescent="0.2">
      <c r="H97" s="91"/>
      <c r="I97" s="91"/>
      <c r="J97" s="91"/>
      <c r="K97" s="91"/>
      <c r="L97" s="91"/>
    </row>
    <row r="98" spans="8:12" ht="12.75" hidden="1" customHeight="1" x14ac:dyDescent="0.2">
      <c r="H98" s="91"/>
      <c r="I98" s="91"/>
      <c r="J98" s="91"/>
      <c r="K98" s="91"/>
      <c r="L98" s="91"/>
    </row>
    <row r="99" spans="8:12" ht="12.75" hidden="1" customHeight="1" x14ac:dyDescent="0.2">
      <c r="H99" s="91"/>
      <c r="I99" s="91"/>
      <c r="J99" s="91"/>
      <c r="K99" s="91"/>
      <c r="L99" s="91"/>
    </row>
    <row r="100" spans="8:12" ht="12.75" hidden="1" customHeight="1" x14ac:dyDescent="0.2">
      <c r="H100" s="91"/>
      <c r="I100" s="91"/>
      <c r="J100" s="91"/>
      <c r="K100" s="91"/>
      <c r="L100" s="91"/>
    </row>
    <row r="101" spans="8:12" ht="12.75" hidden="1" customHeight="1" x14ac:dyDescent="0.2">
      <c r="H101" s="91"/>
      <c r="I101" s="91"/>
      <c r="J101" s="91"/>
      <c r="K101" s="91"/>
      <c r="L101" s="91"/>
    </row>
    <row r="102" spans="8:12" ht="12.75" hidden="1" customHeight="1" x14ac:dyDescent="0.2">
      <c r="H102" s="91"/>
      <c r="I102" s="91"/>
      <c r="J102" s="91"/>
      <c r="K102" s="91"/>
      <c r="L102" s="91"/>
    </row>
    <row r="103" spans="8:12" ht="12.75" hidden="1" customHeight="1" x14ac:dyDescent="0.2">
      <c r="H103" s="91"/>
      <c r="I103" s="91"/>
      <c r="J103" s="91"/>
      <c r="K103" s="91"/>
      <c r="L103" s="91"/>
    </row>
    <row r="104" spans="8:12" ht="12.75" hidden="1" customHeight="1" x14ac:dyDescent="0.2">
      <c r="H104" s="91"/>
      <c r="I104" s="91"/>
      <c r="J104" s="91"/>
      <c r="K104" s="91"/>
      <c r="L104" s="91"/>
    </row>
    <row r="105" spans="8:12" ht="12.75" hidden="1" customHeight="1" x14ac:dyDescent="0.2">
      <c r="H105" s="91"/>
      <c r="I105" s="91"/>
      <c r="J105" s="91"/>
      <c r="K105" s="91"/>
      <c r="L105" s="91"/>
    </row>
    <row r="106" spans="8:12" ht="12.75" hidden="1" customHeight="1" x14ac:dyDescent="0.2">
      <c r="H106" s="91"/>
      <c r="I106" s="91"/>
      <c r="J106" s="91"/>
      <c r="K106" s="91"/>
      <c r="L106" s="91"/>
    </row>
    <row r="107" spans="8:12" ht="12.75" hidden="1" customHeight="1" x14ac:dyDescent="0.2">
      <c r="H107" s="91"/>
      <c r="I107" s="91"/>
      <c r="J107" s="91"/>
      <c r="K107" s="91"/>
      <c r="L107" s="91"/>
    </row>
    <row r="108" spans="8:12" ht="12.75" hidden="1" customHeight="1" x14ac:dyDescent="0.2">
      <c r="H108" s="91"/>
      <c r="I108" s="91"/>
      <c r="J108" s="91"/>
      <c r="K108" s="91"/>
      <c r="L108" s="91"/>
    </row>
    <row r="109" spans="8:12" ht="12.75" hidden="1" customHeight="1" x14ac:dyDescent="0.2">
      <c r="H109" s="91"/>
      <c r="I109" s="91"/>
      <c r="J109" s="91"/>
      <c r="K109" s="91"/>
      <c r="L109" s="91"/>
    </row>
    <row r="110" spans="8:12" ht="12.75" hidden="1" customHeight="1" x14ac:dyDescent="0.2">
      <c r="H110" s="91"/>
      <c r="I110" s="91"/>
      <c r="J110" s="91"/>
      <c r="K110" s="91"/>
      <c r="L110" s="91"/>
    </row>
    <row r="111" spans="8:12" ht="12.75" hidden="1" customHeight="1" x14ac:dyDescent="0.2">
      <c r="H111" s="91"/>
      <c r="I111" s="91"/>
      <c r="J111" s="91"/>
      <c r="K111" s="91"/>
      <c r="L111" s="91"/>
    </row>
    <row r="112" spans="8:12" ht="12.75" hidden="1" customHeight="1" x14ac:dyDescent="0.2">
      <c r="H112" s="91"/>
      <c r="I112" s="91"/>
      <c r="J112" s="91"/>
      <c r="K112" s="91"/>
      <c r="L112" s="91"/>
    </row>
    <row r="113" spans="8:12" ht="12.75" hidden="1" customHeight="1" x14ac:dyDescent="0.2">
      <c r="H113" s="91"/>
      <c r="I113" s="91"/>
      <c r="J113" s="91"/>
      <c r="K113" s="91"/>
      <c r="L113" s="91"/>
    </row>
    <row r="114" spans="8:12" ht="12.75" hidden="1" customHeight="1" x14ac:dyDescent="0.2">
      <c r="H114" s="91"/>
      <c r="I114" s="91"/>
      <c r="J114" s="91"/>
      <c r="K114" s="91"/>
      <c r="L114" s="91"/>
    </row>
    <row r="115" spans="8:12" ht="12.75" hidden="1" customHeight="1" x14ac:dyDescent="0.2">
      <c r="H115" s="91"/>
      <c r="I115" s="91"/>
      <c r="J115" s="91"/>
      <c r="K115" s="91"/>
      <c r="L115" s="91"/>
    </row>
    <row r="116" spans="8:12" ht="12.75" hidden="1" customHeight="1" x14ac:dyDescent="0.2">
      <c r="H116" s="91"/>
      <c r="I116" s="91"/>
      <c r="J116" s="91"/>
      <c r="K116" s="91"/>
      <c r="L116" s="91"/>
    </row>
    <row r="117" spans="8:12" ht="12.75" hidden="1" customHeight="1" x14ac:dyDescent="0.2">
      <c r="H117" s="91"/>
      <c r="I117" s="91"/>
      <c r="J117" s="91"/>
      <c r="K117" s="91"/>
      <c r="L117" s="91"/>
    </row>
    <row r="118" spans="8:12" ht="12.75" hidden="1" customHeight="1" x14ac:dyDescent="0.2">
      <c r="H118" s="91"/>
      <c r="I118" s="91"/>
      <c r="J118" s="91"/>
      <c r="K118" s="91"/>
      <c r="L118" s="91"/>
    </row>
    <row r="119" spans="8:12" ht="12.75" hidden="1" customHeight="1" x14ac:dyDescent="0.2">
      <c r="H119" s="91"/>
      <c r="I119" s="91"/>
      <c r="J119" s="91"/>
      <c r="K119" s="91"/>
      <c r="L119" s="91"/>
    </row>
    <row r="120" spans="8:12" ht="12.75" hidden="1" customHeight="1" x14ac:dyDescent="0.2">
      <c r="H120" s="91"/>
      <c r="I120" s="91"/>
      <c r="J120" s="91"/>
      <c r="K120" s="91"/>
      <c r="L120" s="91"/>
    </row>
    <row r="121" spans="8:12" ht="12.75" hidden="1" customHeight="1" x14ac:dyDescent="0.2">
      <c r="H121" s="91"/>
      <c r="I121" s="91"/>
      <c r="J121" s="91"/>
      <c r="K121" s="91"/>
      <c r="L121" s="91"/>
    </row>
    <row r="122" spans="8:12" ht="12.75" hidden="1" customHeight="1" x14ac:dyDescent="0.2">
      <c r="H122" s="91"/>
      <c r="I122" s="91"/>
      <c r="J122" s="91"/>
      <c r="K122" s="91"/>
      <c r="L122" s="91"/>
    </row>
    <row r="123" spans="8:12" ht="12.75" hidden="1" customHeight="1" x14ac:dyDescent="0.2">
      <c r="H123" s="91"/>
      <c r="I123" s="91"/>
      <c r="J123" s="91"/>
      <c r="K123" s="91"/>
      <c r="L123" s="91"/>
    </row>
    <row r="124" spans="8:12" ht="12.75" hidden="1" customHeight="1" x14ac:dyDescent="0.2">
      <c r="H124" s="91"/>
      <c r="I124" s="91"/>
      <c r="J124" s="91"/>
      <c r="K124" s="91"/>
      <c r="L124" s="91"/>
    </row>
    <row r="125" spans="8:12" ht="12.75" hidden="1" customHeight="1" x14ac:dyDescent="0.2">
      <c r="H125" s="91"/>
      <c r="I125" s="91"/>
      <c r="J125" s="91"/>
      <c r="K125" s="91"/>
      <c r="L125" s="91"/>
    </row>
    <row r="126" spans="8:12" ht="12.75" hidden="1" customHeight="1" x14ac:dyDescent="0.2">
      <c r="H126" s="91"/>
      <c r="I126" s="91"/>
      <c r="J126" s="91"/>
      <c r="K126" s="91"/>
      <c r="L126" s="91"/>
    </row>
    <row r="127" spans="8:12" ht="12.75" hidden="1" customHeight="1" x14ac:dyDescent="0.2">
      <c r="H127" s="91"/>
      <c r="I127" s="91"/>
      <c r="J127" s="91"/>
      <c r="K127" s="91"/>
      <c r="L127" s="91"/>
    </row>
    <row r="128" spans="8:12" ht="12.75" hidden="1" customHeight="1" x14ac:dyDescent="0.2">
      <c r="H128" s="91"/>
      <c r="I128" s="91"/>
      <c r="J128" s="91"/>
      <c r="K128" s="91"/>
      <c r="L128" s="91"/>
    </row>
    <row r="129" spans="8:12" ht="12.75" hidden="1" customHeight="1" x14ac:dyDescent="0.2">
      <c r="H129" s="91"/>
      <c r="I129" s="91"/>
      <c r="J129" s="91"/>
      <c r="K129" s="91"/>
      <c r="L129" s="91"/>
    </row>
    <row r="130" spans="8:12" ht="12.75" hidden="1" customHeight="1" x14ac:dyDescent="0.2">
      <c r="H130" s="91"/>
      <c r="I130" s="91"/>
      <c r="J130" s="91"/>
      <c r="K130" s="91"/>
      <c r="L130" s="91"/>
    </row>
    <row r="131" spans="8:12" ht="12.75" hidden="1" customHeight="1" x14ac:dyDescent="0.2">
      <c r="H131" s="91"/>
      <c r="I131" s="91"/>
      <c r="J131" s="91"/>
      <c r="K131" s="91"/>
      <c r="L131" s="91"/>
    </row>
    <row r="132" spans="8:12" ht="12.75" hidden="1" customHeight="1" x14ac:dyDescent="0.2">
      <c r="H132" s="91"/>
      <c r="I132" s="91"/>
      <c r="J132" s="91"/>
      <c r="K132" s="91"/>
      <c r="L132" s="91"/>
    </row>
    <row r="133" spans="8:12" ht="12.75" hidden="1" customHeight="1" x14ac:dyDescent="0.2">
      <c r="H133" s="91"/>
      <c r="I133" s="91"/>
      <c r="J133" s="91"/>
      <c r="K133" s="91"/>
      <c r="L133" s="91"/>
    </row>
    <row r="134" spans="8:12" ht="12.75" hidden="1" customHeight="1" x14ac:dyDescent="0.2">
      <c r="H134" s="91"/>
      <c r="I134" s="91"/>
      <c r="J134" s="91"/>
      <c r="K134" s="91"/>
      <c r="L134" s="91"/>
    </row>
    <row r="135" spans="8:12" ht="12.75" hidden="1" customHeight="1" x14ac:dyDescent="0.2">
      <c r="H135" s="91"/>
      <c r="I135" s="91"/>
      <c r="J135" s="91"/>
      <c r="K135" s="91"/>
      <c r="L135" s="91"/>
    </row>
    <row r="136" spans="8:12" ht="12.75" hidden="1" customHeight="1" x14ac:dyDescent="0.2">
      <c r="H136" s="91"/>
      <c r="I136" s="91"/>
      <c r="J136" s="91"/>
      <c r="K136" s="91"/>
      <c r="L136" s="91"/>
    </row>
    <row r="137" spans="8:12" ht="12.75" hidden="1" customHeight="1" x14ac:dyDescent="0.2">
      <c r="H137" s="91"/>
      <c r="I137" s="91"/>
      <c r="J137" s="91"/>
      <c r="K137" s="91"/>
      <c r="L137" s="91"/>
    </row>
    <row r="138" spans="8:12" ht="12.75" hidden="1" customHeight="1" x14ac:dyDescent="0.2">
      <c r="H138" s="91"/>
      <c r="I138" s="91"/>
      <c r="J138" s="91"/>
      <c r="K138" s="91"/>
      <c r="L138" s="91"/>
    </row>
    <row r="139" spans="8:12" ht="12.75" hidden="1" customHeight="1" x14ac:dyDescent="0.2">
      <c r="H139" s="91"/>
      <c r="I139" s="91"/>
      <c r="J139" s="91"/>
      <c r="K139" s="91"/>
      <c r="L139" s="91"/>
    </row>
    <row r="140" spans="8:12" ht="12.75" hidden="1" customHeight="1" x14ac:dyDescent="0.2">
      <c r="H140" s="91"/>
      <c r="I140" s="91"/>
      <c r="J140" s="91"/>
      <c r="K140" s="91"/>
      <c r="L140" s="91"/>
    </row>
    <row r="141" spans="8:12" ht="12.75" hidden="1" customHeight="1" x14ac:dyDescent="0.2">
      <c r="H141" s="91"/>
      <c r="I141" s="91"/>
      <c r="J141" s="91"/>
      <c r="K141" s="91"/>
      <c r="L141" s="91"/>
    </row>
    <row r="142" spans="8:12" ht="12.75" hidden="1" customHeight="1" x14ac:dyDescent="0.2">
      <c r="H142" s="91"/>
      <c r="I142" s="91"/>
      <c r="J142" s="91"/>
      <c r="K142" s="91"/>
      <c r="L142" s="91"/>
    </row>
    <row r="143" spans="8:12" ht="12.75" hidden="1" customHeight="1" x14ac:dyDescent="0.2">
      <c r="H143" s="91"/>
      <c r="I143" s="91"/>
      <c r="J143" s="91"/>
      <c r="K143" s="91"/>
      <c r="L143" s="91"/>
    </row>
    <row r="144" spans="8:12" ht="12.75" hidden="1" customHeight="1" x14ac:dyDescent="0.2">
      <c r="H144" s="91"/>
      <c r="I144" s="91"/>
      <c r="J144" s="91"/>
      <c r="K144" s="91"/>
      <c r="L144" s="91"/>
    </row>
    <row r="145" spans="8:12" ht="12.75" hidden="1" customHeight="1" x14ac:dyDescent="0.2">
      <c r="H145" s="91"/>
      <c r="I145" s="91"/>
      <c r="J145" s="91"/>
      <c r="K145" s="91"/>
      <c r="L145" s="91"/>
    </row>
    <row r="146" spans="8:12" ht="12.75" hidden="1" customHeight="1" x14ac:dyDescent="0.2">
      <c r="H146" s="91"/>
      <c r="I146" s="91"/>
      <c r="J146" s="91"/>
      <c r="K146" s="91"/>
      <c r="L146" s="91"/>
    </row>
    <row r="147" spans="8:12" ht="12.75" hidden="1" customHeight="1" x14ac:dyDescent="0.2">
      <c r="H147" s="91"/>
      <c r="I147" s="91"/>
      <c r="J147" s="91"/>
      <c r="K147" s="91"/>
      <c r="L147" s="91"/>
    </row>
    <row r="148" spans="8:12" ht="12.75" hidden="1" customHeight="1" x14ac:dyDescent="0.2">
      <c r="H148" s="91"/>
      <c r="I148" s="91"/>
      <c r="J148" s="91"/>
      <c r="K148" s="91"/>
      <c r="L148" s="91"/>
    </row>
    <row r="149" spans="8:12" ht="12.75" hidden="1" customHeight="1" x14ac:dyDescent="0.2">
      <c r="H149" s="91"/>
      <c r="I149" s="91"/>
      <c r="J149" s="91"/>
      <c r="K149" s="91"/>
      <c r="L149" s="91"/>
    </row>
    <row r="150" spans="8:12" ht="12.75" hidden="1" customHeight="1" x14ac:dyDescent="0.2">
      <c r="H150" s="91"/>
      <c r="I150" s="91"/>
      <c r="J150" s="91"/>
      <c r="K150" s="91"/>
      <c r="L150" s="91"/>
    </row>
    <row r="151" spans="8:12" ht="12.75" hidden="1" customHeight="1" x14ac:dyDescent="0.2">
      <c r="H151" s="91"/>
      <c r="I151" s="91"/>
      <c r="J151" s="91"/>
      <c r="K151" s="91"/>
      <c r="L151" s="91"/>
    </row>
    <row r="152" spans="8:12" ht="12.75" hidden="1" customHeight="1" x14ac:dyDescent="0.2">
      <c r="H152" s="91"/>
      <c r="I152" s="91"/>
      <c r="J152" s="91"/>
      <c r="K152" s="91"/>
      <c r="L152" s="91"/>
    </row>
    <row r="153" spans="8:12" ht="12.75" hidden="1" customHeight="1" x14ac:dyDescent="0.2">
      <c r="H153" s="91"/>
      <c r="I153" s="91"/>
      <c r="J153" s="91"/>
      <c r="K153" s="91"/>
      <c r="L153" s="91"/>
    </row>
    <row r="154" spans="8:12" ht="12.75" hidden="1" customHeight="1" x14ac:dyDescent="0.2">
      <c r="H154" s="91"/>
      <c r="I154" s="91"/>
      <c r="J154" s="91"/>
      <c r="K154" s="91"/>
      <c r="L154" s="91"/>
    </row>
    <row r="155" spans="8:12" ht="12.75" hidden="1" customHeight="1" x14ac:dyDescent="0.2">
      <c r="H155" s="91"/>
      <c r="I155" s="91"/>
      <c r="J155" s="91"/>
      <c r="K155" s="91"/>
      <c r="L155" s="91"/>
    </row>
    <row r="156" spans="8:12" ht="12.75" hidden="1" customHeight="1" x14ac:dyDescent="0.2">
      <c r="H156" s="91"/>
      <c r="I156" s="91"/>
      <c r="J156" s="91"/>
      <c r="K156" s="91"/>
      <c r="L156" s="91"/>
    </row>
    <row r="157" spans="8:12" ht="12.75" hidden="1" customHeight="1" x14ac:dyDescent="0.2">
      <c r="H157" s="91"/>
      <c r="I157" s="91"/>
      <c r="J157" s="91"/>
      <c r="K157" s="91"/>
      <c r="L157" s="91"/>
    </row>
    <row r="158" spans="8:12" ht="12.75" hidden="1" customHeight="1" x14ac:dyDescent="0.2">
      <c r="H158" s="91"/>
      <c r="I158" s="91"/>
      <c r="J158" s="91"/>
      <c r="K158" s="91"/>
      <c r="L158" s="91"/>
    </row>
    <row r="159" spans="8:12" ht="12.75" hidden="1" customHeight="1" x14ac:dyDescent="0.2">
      <c r="H159" s="91"/>
      <c r="I159" s="91"/>
      <c r="J159" s="91"/>
      <c r="K159" s="91"/>
      <c r="L159" s="91"/>
    </row>
    <row r="160" spans="8:12" ht="12.75" hidden="1" customHeight="1" x14ac:dyDescent="0.2">
      <c r="H160" s="91"/>
      <c r="I160" s="91"/>
      <c r="J160" s="91"/>
      <c r="K160" s="91"/>
      <c r="L160" s="91"/>
    </row>
    <row r="161" spans="8:12" ht="12.75" hidden="1" customHeight="1" x14ac:dyDescent="0.2">
      <c r="H161" s="91"/>
      <c r="I161" s="91"/>
      <c r="J161" s="91"/>
      <c r="K161" s="91"/>
      <c r="L161" s="91"/>
    </row>
    <row r="162" spans="8:12" ht="12.75" hidden="1" customHeight="1" x14ac:dyDescent="0.2">
      <c r="H162" s="91"/>
      <c r="I162" s="91"/>
      <c r="J162" s="91"/>
      <c r="K162" s="91"/>
      <c r="L162" s="91"/>
    </row>
    <row r="163" spans="8:12" ht="12.75" hidden="1" customHeight="1" x14ac:dyDescent="0.2">
      <c r="H163" s="91"/>
      <c r="I163" s="91"/>
      <c r="J163" s="91"/>
      <c r="K163" s="91"/>
      <c r="L163" s="91"/>
    </row>
    <row r="164" spans="8:12" ht="12.75" hidden="1" customHeight="1" x14ac:dyDescent="0.2">
      <c r="H164" s="91"/>
      <c r="I164" s="91"/>
      <c r="J164" s="91"/>
      <c r="K164" s="91"/>
      <c r="L164" s="91"/>
    </row>
    <row r="165" spans="8:12" ht="12.75" hidden="1" customHeight="1" x14ac:dyDescent="0.2">
      <c r="H165" s="91"/>
      <c r="I165" s="91"/>
      <c r="J165" s="91"/>
      <c r="K165" s="91"/>
      <c r="L165" s="91"/>
    </row>
    <row r="166" spans="8:12" ht="12.75" hidden="1" customHeight="1" x14ac:dyDescent="0.2">
      <c r="H166" s="91"/>
      <c r="I166" s="91"/>
      <c r="J166" s="91"/>
      <c r="K166" s="91"/>
      <c r="L166" s="91"/>
    </row>
    <row r="167" spans="8:12" ht="12.75" hidden="1" customHeight="1" x14ac:dyDescent="0.2">
      <c r="H167" s="91"/>
      <c r="I167" s="91"/>
      <c r="J167" s="91"/>
      <c r="K167" s="91"/>
      <c r="L167" s="91"/>
    </row>
    <row r="168" spans="8:12" ht="12.75" hidden="1" customHeight="1" x14ac:dyDescent="0.2">
      <c r="H168" s="91"/>
      <c r="I168" s="91"/>
      <c r="J168" s="91"/>
      <c r="K168" s="91"/>
      <c r="L168" s="91"/>
    </row>
    <row r="169" spans="8:12" ht="12.75" hidden="1" customHeight="1" x14ac:dyDescent="0.2">
      <c r="H169" s="91"/>
      <c r="I169" s="91"/>
      <c r="J169" s="91"/>
      <c r="K169" s="91"/>
      <c r="L169" s="91"/>
    </row>
    <row r="170" spans="8:12" ht="12.75" hidden="1" customHeight="1" x14ac:dyDescent="0.2">
      <c r="H170" s="91"/>
      <c r="I170" s="91"/>
      <c r="J170" s="91"/>
      <c r="K170" s="91"/>
      <c r="L170" s="91"/>
    </row>
    <row r="171" spans="8:12" ht="12.75" hidden="1" customHeight="1" x14ac:dyDescent="0.2">
      <c r="H171" s="91"/>
      <c r="I171" s="91"/>
      <c r="J171" s="91"/>
      <c r="K171" s="91"/>
      <c r="L171" s="91"/>
    </row>
    <row r="172" spans="8:12" ht="12.75" hidden="1" customHeight="1" x14ac:dyDescent="0.2">
      <c r="H172" s="91"/>
      <c r="I172" s="91"/>
      <c r="J172" s="91"/>
      <c r="K172" s="91"/>
      <c r="L172" s="91"/>
    </row>
    <row r="173" spans="8:12" ht="12.75" hidden="1" customHeight="1" x14ac:dyDescent="0.2">
      <c r="H173" s="91"/>
      <c r="I173" s="91"/>
      <c r="J173" s="91"/>
      <c r="K173" s="91"/>
      <c r="L173" s="91"/>
    </row>
    <row r="174" spans="8:12" ht="12.75" hidden="1" customHeight="1" x14ac:dyDescent="0.2">
      <c r="H174" s="91"/>
      <c r="I174" s="91"/>
      <c r="J174" s="91"/>
      <c r="K174" s="91"/>
      <c r="L174" s="91"/>
    </row>
    <row r="175" spans="8:12" ht="12.75" hidden="1" customHeight="1" x14ac:dyDescent="0.2">
      <c r="H175" s="91"/>
      <c r="I175" s="91"/>
      <c r="J175" s="91"/>
      <c r="K175" s="91"/>
      <c r="L175" s="91"/>
    </row>
    <row r="176" spans="8:12" ht="12.75" hidden="1" customHeight="1" x14ac:dyDescent="0.2">
      <c r="H176" s="91"/>
      <c r="I176" s="91"/>
      <c r="J176" s="91"/>
      <c r="K176" s="91"/>
      <c r="L176" s="91"/>
    </row>
    <row r="177" spans="8:12" ht="12.75" hidden="1" customHeight="1" x14ac:dyDescent="0.2">
      <c r="H177" s="91"/>
      <c r="I177" s="91"/>
      <c r="J177" s="91"/>
      <c r="K177" s="91"/>
      <c r="L177" s="91"/>
    </row>
    <row r="178" spans="8:12" ht="12.75" hidden="1" customHeight="1" x14ac:dyDescent="0.2">
      <c r="H178" s="91"/>
      <c r="I178" s="91"/>
      <c r="J178" s="91"/>
      <c r="K178" s="91"/>
      <c r="L178" s="91"/>
    </row>
    <row r="179" spans="8:12" ht="12.75" hidden="1" customHeight="1" x14ac:dyDescent="0.2">
      <c r="H179" s="91"/>
      <c r="I179" s="91"/>
      <c r="J179" s="91"/>
      <c r="K179" s="91"/>
      <c r="L179" s="91"/>
    </row>
    <row r="180" spans="8:12" ht="12.75" hidden="1" customHeight="1" x14ac:dyDescent="0.2">
      <c r="H180" s="91"/>
      <c r="I180" s="91"/>
      <c r="J180" s="91"/>
      <c r="K180" s="91"/>
      <c r="L180" s="91"/>
    </row>
    <row r="181" spans="8:12" ht="12.75" hidden="1" customHeight="1" x14ac:dyDescent="0.2">
      <c r="H181" s="91"/>
      <c r="I181" s="91"/>
      <c r="J181" s="91"/>
      <c r="K181" s="91"/>
      <c r="L181" s="91"/>
    </row>
    <row r="182" spans="8:12" ht="12.75" hidden="1" customHeight="1" x14ac:dyDescent="0.2">
      <c r="H182" s="91"/>
      <c r="I182" s="91"/>
      <c r="J182" s="91"/>
      <c r="K182" s="91"/>
      <c r="L182" s="91"/>
    </row>
    <row r="183" spans="8:12" ht="12.75" hidden="1" customHeight="1" x14ac:dyDescent="0.2">
      <c r="H183" s="91"/>
      <c r="I183" s="91"/>
      <c r="J183" s="91"/>
      <c r="K183" s="91"/>
      <c r="L183" s="91"/>
    </row>
    <row r="184" spans="8:12" ht="12.75" hidden="1" customHeight="1" x14ac:dyDescent="0.2">
      <c r="H184" s="91"/>
      <c r="I184" s="91"/>
      <c r="J184" s="91"/>
      <c r="K184" s="91"/>
      <c r="L184" s="91"/>
    </row>
    <row r="185" spans="8:12" ht="12.75" hidden="1" customHeight="1" x14ac:dyDescent="0.2">
      <c r="H185" s="91"/>
      <c r="I185" s="91"/>
      <c r="J185" s="91"/>
      <c r="K185" s="91"/>
      <c r="L185" s="91"/>
    </row>
    <row r="186" spans="8:12" ht="12.75" hidden="1" customHeight="1" x14ac:dyDescent="0.2">
      <c r="H186" s="91"/>
      <c r="I186" s="91"/>
      <c r="J186" s="91"/>
      <c r="K186" s="91"/>
      <c r="L186" s="91"/>
    </row>
    <row r="187" spans="8:12" ht="12.75" hidden="1" customHeight="1" x14ac:dyDescent="0.2">
      <c r="H187" s="91"/>
      <c r="I187" s="91"/>
      <c r="J187" s="91"/>
      <c r="K187" s="91"/>
      <c r="L187" s="91"/>
    </row>
    <row r="188" spans="8:12" ht="12.75" hidden="1" customHeight="1" x14ac:dyDescent="0.2">
      <c r="H188" s="91"/>
      <c r="I188" s="91"/>
      <c r="J188" s="91"/>
      <c r="K188" s="91"/>
      <c r="L188" s="91"/>
    </row>
    <row r="189" spans="8:12" ht="12.75" hidden="1" customHeight="1" x14ac:dyDescent="0.2">
      <c r="H189" s="91"/>
      <c r="I189" s="91"/>
      <c r="J189" s="91"/>
      <c r="K189" s="91"/>
      <c r="L189" s="91"/>
    </row>
    <row r="190" spans="8:12" ht="12.75" hidden="1" customHeight="1" x14ac:dyDescent="0.2">
      <c r="H190" s="91"/>
      <c r="I190" s="91"/>
      <c r="J190" s="91"/>
      <c r="K190" s="91"/>
      <c r="L190" s="91"/>
    </row>
    <row r="191" spans="8:12" ht="12.75" hidden="1" customHeight="1" x14ac:dyDescent="0.2">
      <c r="H191" s="91"/>
      <c r="I191" s="91"/>
      <c r="J191" s="91"/>
      <c r="K191" s="91"/>
      <c r="L191" s="91"/>
    </row>
    <row r="192" spans="8:12" ht="12.75" hidden="1" customHeight="1" x14ac:dyDescent="0.2">
      <c r="H192" s="91"/>
      <c r="I192" s="91"/>
      <c r="J192" s="91"/>
      <c r="K192" s="91"/>
      <c r="L192" s="91"/>
    </row>
    <row r="193" spans="8:12" ht="12.75" hidden="1" customHeight="1" x14ac:dyDescent="0.2">
      <c r="H193" s="91"/>
      <c r="I193" s="91"/>
      <c r="J193" s="91"/>
      <c r="K193" s="91"/>
      <c r="L193" s="91"/>
    </row>
    <row r="194" spans="8:12" ht="12.75" hidden="1" customHeight="1" x14ac:dyDescent="0.2">
      <c r="H194" s="91"/>
      <c r="I194" s="91"/>
      <c r="J194" s="91"/>
      <c r="K194" s="91"/>
      <c r="L194" s="91"/>
    </row>
    <row r="195" spans="8:12" ht="12.75" hidden="1" customHeight="1" x14ac:dyDescent="0.2">
      <c r="H195" s="91"/>
      <c r="I195" s="91"/>
      <c r="J195" s="91"/>
      <c r="K195" s="91"/>
      <c r="L195" s="91"/>
    </row>
    <row r="196" spans="8:12" ht="12.75" hidden="1" customHeight="1" x14ac:dyDescent="0.2">
      <c r="H196" s="91"/>
      <c r="I196" s="91"/>
      <c r="J196" s="91"/>
      <c r="K196" s="91"/>
      <c r="L196" s="91"/>
    </row>
    <row r="197" spans="8:12" ht="12.75" hidden="1" customHeight="1" x14ac:dyDescent="0.2">
      <c r="H197" s="91"/>
      <c r="I197" s="91"/>
      <c r="J197" s="91"/>
      <c r="K197" s="91"/>
      <c r="L197" s="91"/>
    </row>
    <row r="198" spans="8:12" ht="12.75" hidden="1" customHeight="1" x14ac:dyDescent="0.2">
      <c r="H198" s="91"/>
      <c r="I198" s="91"/>
      <c r="J198" s="91"/>
      <c r="K198" s="91"/>
      <c r="L198" s="91"/>
    </row>
    <row r="199" spans="8:12" ht="12.75" hidden="1" customHeight="1" x14ac:dyDescent="0.2">
      <c r="H199" s="91"/>
      <c r="I199" s="91"/>
      <c r="J199" s="91"/>
      <c r="K199" s="91"/>
      <c r="L199" s="91"/>
    </row>
    <row r="200" spans="8:12" ht="12.75" hidden="1" customHeight="1" x14ac:dyDescent="0.2">
      <c r="H200" s="91"/>
      <c r="I200" s="91"/>
      <c r="J200" s="91"/>
      <c r="K200" s="91"/>
      <c r="L200" s="91"/>
    </row>
    <row r="201" spans="8:12" ht="12.75" hidden="1" customHeight="1" x14ac:dyDescent="0.2">
      <c r="H201" s="91"/>
      <c r="I201" s="91"/>
      <c r="J201" s="91"/>
      <c r="K201" s="91"/>
      <c r="L201" s="91"/>
    </row>
    <row r="202" spans="8:12" ht="12.75" hidden="1" customHeight="1" x14ac:dyDescent="0.2">
      <c r="H202" s="91"/>
      <c r="I202" s="91"/>
      <c r="J202" s="91"/>
      <c r="K202" s="91"/>
      <c r="L202" s="91"/>
    </row>
    <row r="203" spans="8:12" ht="12.75" hidden="1" customHeight="1" x14ac:dyDescent="0.2">
      <c r="H203" s="91"/>
      <c r="I203" s="91"/>
      <c r="J203" s="91"/>
      <c r="K203" s="91"/>
      <c r="L203" s="91"/>
    </row>
    <row r="204" spans="8:12" ht="12.75" hidden="1" customHeight="1" x14ac:dyDescent="0.2">
      <c r="H204" s="91"/>
      <c r="I204" s="91"/>
      <c r="J204" s="91"/>
      <c r="K204" s="91"/>
      <c r="L204" s="91"/>
    </row>
    <row r="205" spans="8:12" ht="12.75" hidden="1" customHeight="1" x14ac:dyDescent="0.2">
      <c r="H205" s="91"/>
      <c r="I205" s="91"/>
      <c r="J205" s="91"/>
      <c r="K205" s="91"/>
      <c r="L205" s="91"/>
    </row>
    <row r="206" spans="8:12" ht="12.75" hidden="1" customHeight="1" x14ac:dyDescent="0.2">
      <c r="H206" s="91"/>
      <c r="I206" s="91"/>
      <c r="J206" s="91"/>
      <c r="K206" s="91"/>
      <c r="L206" s="91"/>
    </row>
    <row r="207" spans="8:12" ht="12.75" hidden="1" customHeight="1" x14ac:dyDescent="0.2">
      <c r="H207" s="91"/>
      <c r="I207" s="91"/>
      <c r="J207" s="91"/>
      <c r="K207" s="91"/>
      <c r="L207" s="91"/>
    </row>
    <row r="208" spans="8:12" ht="12.75" hidden="1" customHeight="1" x14ac:dyDescent="0.2">
      <c r="H208" s="91"/>
      <c r="I208" s="91"/>
      <c r="J208" s="91"/>
      <c r="K208" s="91"/>
      <c r="L208" s="91"/>
    </row>
    <row r="209" spans="8:12" ht="12.75" hidden="1" customHeight="1" x14ac:dyDescent="0.2">
      <c r="H209" s="91"/>
      <c r="I209" s="91"/>
      <c r="J209" s="91"/>
      <c r="K209" s="91"/>
      <c r="L209" s="91"/>
    </row>
    <row r="210" spans="8:12" ht="12.75" hidden="1" customHeight="1" x14ac:dyDescent="0.2">
      <c r="H210" s="91"/>
      <c r="I210" s="91"/>
      <c r="J210" s="91"/>
      <c r="K210" s="91"/>
      <c r="L210" s="91"/>
    </row>
    <row r="211" spans="8:12" ht="12.75" hidden="1" customHeight="1" x14ac:dyDescent="0.2">
      <c r="H211" s="91"/>
      <c r="I211" s="91"/>
      <c r="J211" s="91"/>
      <c r="K211" s="91"/>
      <c r="L211" s="91"/>
    </row>
    <row r="212" spans="8:12" ht="12.75" hidden="1" customHeight="1" x14ac:dyDescent="0.2">
      <c r="H212" s="91"/>
      <c r="I212" s="91"/>
      <c r="J212" s="91"/>
      <c r="K212" s="91"/>
      <c r="L212" s="91"/>
    </row>
    <row r="213" spans="8:12" ht="12.75" hidden="1" customHeight="1" x14ac:dyDescent="0.2">
      <c r="H213" s="91"/>
      <c r="I213" s="91"/>
      <c r="J213" s="91"/>
      <c r="K213" s="91"/>
      <c r="L213" s="91"/>
    </row>
    <row r="214" spans="8:12" ht="12.75" hidden="1" customHeight="1" x14ac:dyDescent="0.2">
      <c r="H214" s="91"/>
      <c r="I214" s="91"/>
      <c r="J214" s="91"/>
      <c r="K214" s="91"/>
      <c r="L214" s="91"/>
    </row>
    <row r="215" spans="8:12" ht="12.75" hidden="1" customHeight="1" x14ac:dyDescent="0.2">
      <c r="H215" s="91"/>
      <c r="I215" s="91"/>
      <c r="J215" s="91"/>
      <c r="K215" s="91"/>
      <c r="L215" s="91"/>
    </row>
    <row r="216" spans="8:12" ht="12.75" hidden="1" customHeight="1" x14ac:dyDescent="0.2">
      <c r="H216" s="91"/>
      <c r="I216" s="91"/>
      <c r="J216" s="91"/>
      <c r="K216" s="91"/>
      <c r="L216" s="91"/>
    </row>
    <row r="217" spans="8:12" ht="12.75" hidden="1" customHeight="1" x14ac:dyDescent="0.2">
      <c r="H217" s="91"/>
      <c r="I217" s="91"/>
      <c r="J217" s="91"/>
      <c r="K217" s="91"/>
      <c r="L217" s="91"/>
    </row>
    <row r="218" spans="8:12" ht="12.75" hidden="1" customHeight="1" x14ac:dyDescent="0.2">
      <c r="H218" s="91"/>
      <c r="I218" s="91"/>
      <c r="J218" s="91"/>
      <c r="K218" s="91"/>
      <c r="L218" s="91"/>
    </row>
    <row r="219" spans="8:12" ht="12.75" hidden="1" customHeight="1" x14ac:dyDescent="0.2">
      <c r="H219" s="91"/>
      <c r="I219" s="91"/>
      <c r="J219" s="91"/>
      <c r="K219" s="91"/>
      <c r="L219" s="91"/>
    </row>
    <row r="220" spans="8:12" ht="12.75" hidden="1" customHeight="1" x14ac:dyDescent="0.2">
      <c r="H220" s="91"/>
      <c r="I220" s="91"/>
      <c r="J220" s="91"/>
      <c r="K220" s="91"/>
      <c r="L220" s="91"/>
    </row>
    <row r="221" spans="8:12" ht="12.75" hidden="1" customHeight="1" x14ac:dyDescent="0.2">
      <c r="H221" s="91"/>
      <c r="I221" s="91"/>
      <c r="J221" s="91"/>
      <c r="K221" s="91"/>
      <c r="L221" s="91"/>
    </row>
    <row r="222" spans="8:12" ht="12.75" hidden="1" customHeight="1" x14ac:dyDescent="0.2">
      <c r="H222" s="91"/>
      <c r="I222" s="91"/>
      <c r="J222" s="91"/>
      <c r="K222" s="91"/>
      <c r="L222" s="91"/>
    </row>
    <row r="223" spans="8:12" ht="12.75" hidden="1" customHeight="1" x14ac:dyDescent="0.2">
      <c r="H223" s="91"/>
      <c r="I223" s="91"/>
      <c r="J223" s="91"/>
      <c r="K223" s="91"/>
      <c r="L223" s="91"/>
    </row>
    <row r="224" spans="8:12" ht="12.75" hidden="1" customHeight="1" x14ac:dyDescent="0.2">
      <c r="H224" s="91"/>
      <c r="I224" s="91"/>
      <c r="J224" s="91"/>
      <c r="K224" s="91"/>
      <c r="L224" s="91"/>
    </row>
    <row r="225" spans="8:12" ht="12.75" hidden="1" customHeight="1" x14ac:dyDescent="0.2">
      <c r="H225" s="91"/>
      <c r="I225" s="91"/>
      <c r="J225" s="91"/>
      <c r="K225" s="91"/>
      <c r="L225" s="91"/>
    </row>
    <row r="226" spans="8:12" ht="12.75" hidden="1" customHeight="1" x14ac:dyDescent="0.2">
      <c r="H226" s="91"/>
      <c r="I226" s="91"/>
      <c r="J226" s="91"/>
      <c r="K226" s="91"/>
      <c r="L226" s="91"/>
    </row>
    <row r="227" spans="8:12" ht="12.75" hidden="1" customHeight="1" x14ac:dyDescent="0.2">
      <c r="H227" s="91"/>
      <c r="I227" s="91"/>
      <c r="J227" s="91"/>
      <c r="K227" s="91"/>
      <c r="L227" s="91"/>
    </row>
    <row r="228" spans="8:12" ht="12.75" hidden="1" customHeight="1" x14ac:dyDescent="0.2">
      <c r="H228" s="91"/>
      <c r="I228" s="91"/>
      <c r="J228" s="91"/>
      <c r="K228" s="91"/>
      <c r="L228" s="91"/>
    </row>
    <row r="229" spans="8:12" ht="12.75" hidden="1" customHeight="1" x14ac:dyDescent="0.2">
      <c r="H229" s="91"/>
      <c r="I229" s="91"/>
      <c r="J229" s="91"/>
      <c r="K229" s="91"/>
      <c r="L229" s="91"/>
    </row>
    <row r="230" spans="8:12" ht="12.75" hidden="1" customHeight="1" x14ac:dyDescent="0.2">
      <c r="H230" s="91"/>
      <c r="I230" s="91"/>
      <c r="J230" s="91"/>
      <c r="K230" s="91"/>
      <c r="L230" s="91"/>
    </row>
    <row r="231" spans="8:12" ht="12.75" hidden="1" customHeight="1" x14ac:dyDescent="0.2">
      <c r="H231" s="91"/>
      <c r="I231" s="91"/>
      <c r="J231" s="91"/>
      <c r="K231" s="91"/>
      <c r="L231" s="91"/>
    </row>
    <row r="232" spans="8:12" ht="12.75" hidden="1" customHeight="1" x14ac:dyDescent="0.2">
      <c r="H232" s="91"/>
      <c r="I232" s="91"/>
      <c r="J232" s="91"/>
      <c r="K232" s="91"/>
      <c r="L232" s="91"/>
    </row>
    <row r="233" spans="8:12" ht="12.75" hidden="1" customHeight="1" x14ac:dyDescent="0.2">
      <c r="H233" s="91"/>
      <c r="I233" s="91"/>
      <c r="J233" s="91"/>
      <c r="K233" s="91"/>
      <c r="L233" s="91"/>
    </row>
    <row r="234" spans="8:12" ht="12.75" hidden="1" customHeight="1" x14ac:dyDescent="0.2">
      <c r="H234" s="91"/>
      <c r="I234" s="91"/>
      <c r="J234" s="91"/>
      <c r="K234" s="91"/>
      <c r="L234" s="91"/>
    </row>
    <row r="235" spans="8:12" ht="12.75" hidden="1" customHeight="1" x14ac:dyDescent="0.2">
      <c r="H235" s="91"/>
      <c r="I235" s="91"/>
      <c r="J235" s="91"/>
      <c r="K235" s="91"/>
      <c r="L235" s="91"/>
    </row>
    <row r="236" spans="8:12" ht="12.75" hidden="1" customHeight="1" x14ac:dyDescent="0.2">
      <c r="H236" s="91"/>
      <c r="I236" s="91"/>
      <c r="J236" s="91"/>
      <c r="K236" s="91"/>
      <c r="L236" s="91"/>
    </row>
    <row r="237" spans="8:12" ht="12.75" hidden="1" customHeight="1" x14ac:dyDescent="0.2">
      <c r="H237" s="91"/>
      <c r="I237" s="91"/>
      <c r="J237" s="91"/>
      <c r="K237" s="91"/>
      <c r="L237" s="91"/>
    </row>
    <row r="238" spans="8:12" ht="12.75" hidden="1" customHeight="1" x14ac:dyDescent="0.2">
      <c r="H238" s="91"/>
      <c r="I238" s="91"/>
      <c r="J238" s="91"/>
      <c r="K238" s="91"/>
      <c r="L238" s="91"/>
    </row>
    <row r="239" spans="8:12" ht="12.75" hidden="1" customHeight="1" x14ac:dyDescent="0.2">
      <c r="H239" s="91"/>
      <c r="I239" s="91"/>
      <c r="J239" s="91"/>
      <c r="K239" s="91"/>
      <c r="L239" s="91"/>
    </row>
    <row r="240" spans="8:12" ht="12.75" hidden="1" customHeight="1" x14ac:dyDescent="0.2">
      <c r="H240" s="91"/>
      <c r="I240" s="91"/>
      <c r="J240" s="91"/>
      <c r="K240" s="91"/>
      <c r="L240" s="91"/>
    </row>
    <row r="241" spans="8:12" ht="12.75" hidden="1" customHeight="1" x14ac:dyDescent="0.2">
      <c r="H241" s="91"/>
      <c r="I241" s="91"/>
      <c r="J241" s="91"/>
      <c r="K241" s="91"/>
      <c r="L241" s="91"/>
    </row>
    <row r="242" spans="8:12" ht="12.75" hidden="1" customHeight="1" x14ac:dyDescent="0.2">
      <c r="H242" s="91"/>
      <c r="I242" s="91"/>
      <c r="J242" s="91"/>
      <c r="K242" s="91"/>
      <c r="L242" s="91"/>
    </row>
    <row r="243" spans="8:12" ht="12.75" hidden="1" customHeight="1" x14ac:dyDescent="0.2">
      <c r="H243" s="91"/>
      <c r="I243" s="91"/>
      <c r="J243" s="91"/>
      <c r="K243" s="91"/>
      <c r="L243" s="91"/>
    </row>
    <row r="244" spans="8:12" ht="12.75" hidden="1" customHeight="1" x14ac:dyDescent="0.2">
      <c r="H244" s="91"/>
      <c r="I244" s="91"/>
      <c r="J244" s="91"/>
      <c r="K244" s="91"/>
      <c r="L244" s="91"/>
    </row>
    <row r="245" spans="8:12" ht="12.75" hidden="1" customHeight="1" x14ac:dyDescent="0.2">
      <c r="H245" s="91"/>
      <c r="I245" s="91"/>
      <c r="J245" s="91"/>
      <c r="K245" s="91"/>
      <c r="L245" s="91"/>
    </row>
    <row r="246" spans="8:12" ht="12.75" hidden="1" customHeight="1" x14ac:dyDescent="0.2">
      <c r="H246" s="91"/>
      <c r="I246" s="91"/>
      <c r="J246" s="91"/>
      <c r="K246" s="91"/>
      <c r="L246" s="91"/>
    </row>
    <row r="247" spans="8:12" ht="12.75" hidden="1" customHeight="1" x14ac:dyDescent="0.2">
      <c r="H247" s="91"/>
      <c r="I247" s="91"/>
      <c r="J247" s="91"/>
      <c r="K247" s="91"/>
      <c r="L247" s="91"/>
    </row>
    <row r="248" spans="8:12" ht="12.75" hidden="1" customHeight="1" x14ac:dyDescent="0.2">
      <c r="H248" s="91"/>
      <c r="I248" s="91"/>
      <c r="J248" s="91"/>
      <c r="K248" s="91"/>
      <c r="L248" s="91"/>
    </row>
    <row r="249" spans="8:12" ht="12.75" hidden="1" customHeight="1" x14ac:dyDescent="0.2">
      <c r="H249" s="91"/>
      <c r="I249" s="91"/>
      <c r="J249" s="91"/>
      <c r="K249" s="91"/>
      <c r="L249" s="91"/>
    </row>
    <row r="250" spans="8:12" ht="12.75" hidden="1" customHeight="1" x14ac:dyDescent="0.2">
      <c r="H250" s="91"/>
      <c r="I250" s="91"/>
      <c r="J250" s="91"/>
      <c r="K250" s="91"/>
      <c r="L250" s="91"/>
    </row>
    <row r="251" spans="8:12" ht="12.75" hidden="1" customHeight="1" x14ac:dyDescent="0.2">
      <c r="H251" s="91"/>
      <c r="I251" s="91"/>
      <c r="J251" s="91"/>
      <c r="K251" s="91"/>
      <c r="L251" s="91"/>
    </row>
    <row r="252" spans="8:12" ht="12.75" hidden="1" customHeight="1" x14ac:dyDescent="0.2">
      <c r="H252" s="91"/>
      <c r="I252" s="91"/>
      <c r="J252" s="91"/>
      <c r="K252" s="91"/>
      <c r="L252" s="91"/>
    </row>
    <row r="253" spans="8:12" ht="12.75" hidden="1" customHeight="1" x14ac:dyDescent="0.2">
      <c r="H253" s="91"/>
      <c r="I253" s="91"/>
      <c r="J253" s="91"/>
      <c r="K253" s="91"/>
      <c r="L253" s="91"/>
    </row>
    <row r="254" spans="8:12" ht="12.75" hidden="1" customHeight="1" x14ac:dyDescent="0.2">
      <c r="H254" s="91"/>
      <c r="I254" s="91"/>
      <c r="J254" s="91"/>
      <c r="K254" s="91"/>
      <c r="L254" s="91"/>
    </row>
    <row r="255" spans="8:12" ht="12.75" hidden="1" customHeight="1" x14ac:dyDescent="0.2">
      <c r="H255" s="91"/>
      <c r="I255" s="91"/>
      <c r="J255" s="91"/>
      <c r="K255" s="91"/>
      <c r="L255" s="91"/>
    </row>
    <row r="256" spans="8:12" ht="12.75" hidden="1" customHeight="1" x14ac:dyDescent="0.2">
      <c r="H256" s="91"/>
      <c r="I256" s="91"/>
      <c r="J256" s="91"/>
      <c r="K256" s="91"/>
      <c r="L256" s="91"/>
    </row>
    <row r="257" spans="8:12" ht="12.75" hidden="1" customHeight="1" x14ac:dyDescent="0.2">
      <c r="H257" s="91"/>
      <c r="I257" s="91"/>
      <c r="J257" s="91"/>
      <c r="K257" s="91"/>
      <c r="L257" s="91"/>
    </row>
    <row r="258" spans="8:12" ht="12.75" hidden="1" customHeight="1" x14ac:dyDescent="0.2">
      <c r="H258" s="91"/>
      <c r="I258" s="91"/>
      <c r="J258" s="91"/>
      <c r="K258" s="91"/>
      <c r="L258" s="91"/>
    </row>
    <row r="259" spans="8:12" ht="12.75" hidden="1" customHeight="1" x14ac:dyDescent="0.2">
      <c r="H259" s="91"/>
      <c r="I259" s="91"/>
      <c r="J259" s="91"/>
      <c r="K259" s="91"/>
      <c r="L259" s="91"/>
    </row>
    <row r="260" spans="8:12" ht="12.75" hidden="1" customHeight="1" x14ac:dyDescent="0.2">
      <c r="H260" s="91"/>
      <c r="I260" s="91"/>
      <c r="J260" s="91"/>
      <c r="K260" s="91"/>
      <c r="L260" s="91"/>
    </row>
    <row r="261" spans="8:12" ht="12.75" hidden="1" customHeight="1" x14ac:dyDescent="0.2">
      <c r="H261" s="91"/>
      <c r="I261" s="91"/>
      <c r="J261" s="91"/>
      <c r="K261" s="91"/>
      <c r="L261" s="91"/>
    </row>
    <row r="262" spans="8:12" ht="12.75" hidden="1" customHeight="1" x14ac:dyDescent="0.2">
      <c r="H262" s="91"/>
      <c r="I262" s="91"/>
      <c r="J262" s="91"/>
      <c r="K262" s="91"/>
      <c r="L262" s="91"/>
    </row>
    <row r="263" spans="8:12" ht="12.75" hidden="1" customHeight="1" x14ac:dyDescent="0.2">
      <c r="H263" s="91"/>
      <c r="I263" s="91"/>
      <c r="J263" s="91"/>
      <c r="K263" s="91"/>
      <c r="L263" s="91"/>
    </row>
    <row r="264" spans="8:12" ht="12.75" hidden="1" customHeight="1" x14ac:dyDescent="0.2">
      <c r="H264" s="91"/>
      <c r="I264" s="91"/>
      <c r="J264" s="91"/>
      <c r="K264" s="91"/>
      <c r="L264" s="91"/>
    </row>
    <row r="265" spans="8:12" ht="12.75" hidden="1" customHeight="1" x14ac:dyDescent="0.2">
      <c r="H265" s="91"/>
      <c r="I265" s="91"/>
      <c r="J265" s="91"/>
      <c r="K265" s="91"/>
      <c r="L265" s="91"/>
    </row>
    <row r="266" spans="8:12" ht="12.75" hidden="1" customHeight="1" x14ac:dyDescent="0.2">
      <c r="H266" s="91"/>
      <c r="I266" s="91"/>
      <c r="J266" s="91"/>
      <c r="K266" s="91"/>
      <c r="L266" s="91"/>
    </row>
    <row r="267" spans="8:12" ht="12.75" hidden="1" customHeight="1" x14ac:dyDescent="0.2">
      <c r="H267" s="91"/>
      <c r="I267" s="91"/>
      <c r="J267" s="91"/>
      <c r="K267" s="91"/>
      <c r="L267" s="91"/>
    </row>
    <row r="268" spans="8:12" ht="12.75" hidden="1" customHeight="1" x14ac:dyDescent="0.2">
      <c r="H268" s="91"/>
      <c r="I268" s="91"/>
      <c r="J268" s="91"/>
      <c r="K268" s="91"/>
      <c r="L268" s="91"/>
    </row>
    <row r="269" spans="8:12" ht="12.75" hidden="1" customHeight="1" x14ac:dyDescent="0.2">
      <c r="H269" s="91"/>
      <c r="I269" s="91"/>
      <c r="J269" s="91"/>
      <c r="K269" s="91"/>
      <c r="L269" s="91"/>
    </row>
    <row r="270" spans="8:12" ht="12.75" hidden="1" customHeight="1" x14ac:dyDescent="0.2">
      <c r="H270" s="91"/>
      <c r="I270" s="91"/>
      <c r="J270" s="91"/>
      <c r="K270" s="91"/>
      <c r="L270" s="91"/>
    </row>
    <row r="271" spans="8:12" ht="12.75" hidden="1" customHeight="1" x14ac:dyDescent="0.2">
      <c r="H271" s="91"/>
      <c r="I271" s="91"/>
      <c r="J271" s="91"/>
      <c r="K271" s="91"/>
      <c r="L271" s="91"/>
    </row>
    <row r="272" spans="8:12" ht="12.75" hidden="1" customHeight="1" x14ac:dyDescent="0.2">
      <c r="H272" s="91"/>
      <c r="I272" s="91"/>
      <c r="J272" s="91"/>
      <c r="K272" s="91"/>
      <c r="L272" s="91"/>
    </row>
    <row r="273" spans="8:12" ht="12.75" hidden="1" customHeight="1" x14ac:dyDescent="0.2">
      <c r="H273" s="91"/>
      <c r="I273" s="91"/>
      <c r="J273" s="91"/>
      <c r="K273" s="91"/>
      <c r="L273" s="91"/>
    </row>
    <row r="274" spans="8:12" ht="12.75" hidden="1" customHeight="1" x14ac:dyDescent="0.2">
      <c r="H274" s="91"/>
      <c r="I274" s="91"/>
      <c r="J274" s="91"/>
      <c r="K274" s="91"/>
      <c r="L274" s="91"/>
    </row>
    <row r="275" spans="8:12" ht="12.75" hidden="1" customHeight="1" x14ac:dyDescent="0.2">
      <c r="H275" s="91"/>
      <c r="I275" s="91"/>
      <c r="J275" s="91"/>
      <c r="K275" s="91"/>
      <c r="L275" s="91"/>
    </row>
    <row r="276" spans="8:12" ht="12.75" hidden="1" customHeight="1" x14ac:dyDescent="0.2">
      <c r="H276" s="91"/>
      <c r="I276" s="91"/>
      <c r="J276" s="91"/>
      <c r="K276" s="91"/>
      <c r="L276" s="91"/>
    </row>
    <row r="277" spans="8:12" ht="12.75" hidden="1" customHeight="1" x14ac:dyDescent="0.2">
      <c r="H277" s="91"/>
      <c r="I277" s="91"/>
      <c r="J277" s="91"/>
      <c r="K277" s="91"/>
      <c r="L277" s="91"/>
    </row>
    <row r="278" spans="8:12" ht="12.75" hidden="1" customHeight="1" x14ac:dyDescent="0.2">
      <c r="H278" s="91"/>
      <c r="I278" s="91"/>
      <c r="J278" s="91"/>
      <c r="K278" s="91"/>
      <c r="L278" s="91"/>
    </row>
    <row r="279" spans="8:12" ht="12.75" hidden="1" customHeight="1" x14ac:dyDescent="0.2">
      <c r="H279" s="91"/>
      <c r="I279" s="91"/>
      <c r="J279" s="91"/>
      <c r="K279" s="91"/>
      <c r="L279" s="91"/>
    </row>
    <row r="280" spans="8:12" ht="12.75" hidden="1" customHeight="1" x14ac:dyDescent="0.2">
      <c r="H280" s="91"/>
      <c r="I280" s="91"/>
      <c r="J280" s="91"/>
      <c r="K280" s="91"/>
      <c r="L280" s="91"/>
    </row>
    <row r="281" spans="8:12" ht="12.75" hidden="1" customHeight="1" x14ac:dyDescent="0.2">
      <c r="H281" s="91"/>
      <c r="I281" s="91"/>
      <c r="J281" s="91"/>
      <c r="K281" s="91"/>
      <c r="L281" s="91"/>
    </row>
    <row r="282" spans="8:12" ht="12.75" hidden="1" customHeight="1" x14ac:dyDescent="0.2">
      <c r="H282" s="91"/>
      <c r="I282" s="91"/>
      <c r="J282" s="91"/>
      <c r="K282" s="91"/>
      <c r="L282" s="91"/>
    </row>
    <row r="283" spans="8:12" ht="12.75" hidden="1" customHeight="1" x14ac:dyDescent="0.2">
      <c r="H283" s="91"/>
      <c r="I283" s="91"/>
      <c r="J283" s="91"/>
      <c r="K283" s="91"/>
      <c r="L283" s="91"/>
    </row>
    <row r="284" spans="8:12" ht="12.75" hidden="1" customHeight="1" x14ac:dyDescent="0.2">
      <c r="H284" s="91"/>
      <c r="I284" s="91"/>
      <c r="J284" s="91"/>
      <c r="K284" s="91"/>
      <c r="L284" s="91"/>
    </row>
    <row r="285" spans="8:12" ht="12.75" hidden="1" customHeight="1" x14ac:dyDescent="0.2">
      <c r="H285" s="91"/>
      <c r="I285" s="91"/>
      <c r="J285" s="91"/>
      <c r="K285" s="91"/>
      <c r="L285" s="91"/>
    </row>
    <row r="286" spans="8:12" ht="12.75" hidden="1" customHeight="1" x14ac:dyDescent="0.2">
      <c r="H286" s="91"/>
      <c r="I286" s="91"/>
      <c r="J286" s="91"/>
      <c r="K286" s="91"/>
      <c r="L286" s="91"/>
    </row>
    <row r="287" spans="8:12" ht="12.75" hidden="1" customHeight="1" x14ac:dyDescent="0.2">
      <c r="H287" s="91"/>
      <c r="I287" s="91"/>
      <c r="J287" s="91"/>
      <c r="K287" s="91"/>
      <c r="L287" s="91"/>
    </row>
    <row r="288" spans="8:12" ht="12.75" hidden="1" customHeight="1" x14ac:dyDescent="0.2">
      <c r="H288" s="91"/>
      <c r="I288" s="91"/>
      <c r="J288" s="91"/>
      <c r="K288" s="91"/>
      <c r="L288" s="91"/>
    </row>
    <row r="289" spans="8:12" ht="12.75" hidden="1" customHeight="1" x14ac:dyDescent="0.2">
      <c r="H289" s="91"/>
      <c r="I289" s="91"/>
      <c r="J289" s="91"/>
      <c r="K289" s="91"/>
      <c r="L289" s="91"/>
    </row>
    <row r="290" spans="8:12" ht="12.75" hidden="1" customHeight="1" x14ac:dyDescent="0.2">
      <c r="H290" s="91"/>
      <c r="I290" s="91"/>
      <c r="J290" s="91"/>
      <c r="K290" s="91"/>
      <c r="L290" s="91"/>
    </row>
    <row r="291" spans="8:12" ht="12.75" hidden="1" customHeight="1" x14ac:dyDescent="0.2">
      <c r="H291" s="91"/>
      <c r="I291" s="91"/>
      <c r="J291" s="91"/>
      <c r="K291" s="91"/>
      <c r="L291" s="91"/>
    </row>
    <row r="292" spans="8:12" ht="12.75" hidden="1" customHeight="1" x14ac:dyDescent="0.2">
      <c r="H292" s="91"/>
      <c r="I292" s="91"/>
      <c r="J292" s="91"/>
      <c r="K292" s="91"/>
      <c r="L292" s="91"/>
    </row>
    <row r="293" spans="8:12" ht="12.75" hidden="1" customHeight="1" x14ac:dyDescent="0.2">
      <c r="H293" s="91"/>
      <c r="I293" s="91"/>
      <c r="J293" s="91"/>
      <c r="K293" s="91"/>
      <c r="L293" s="91"/>
    </row>
    <row r="294" spans="8:12" ht="12.75" hidden="1" customHeight="1" x14ac:dyDescent="0.2">
      <c r="H294" s="91"/>
      <c r="I294" s="91"/>
      <c r="J294" s="91"/>
      <c r="K294" s="91"/>
      <c r="L294" s="91"/>
    </row>
    <row r="295" spans="8:12" ht="12.75" hidden="1" customHeight="1" x14ac:dyDescent="0.2">
      <c r="H295" s="91"/>
      <c r="I295" s="91"/>
      <c r="J295" s="91"/>
      <c r="K295" s="91"/>
      <c r="L295" s="91"/>
    </row>
    <row r="296" spans="8:12" ht="12.75" hidden="1" customHeight="1" x14ac:dyDescent="0.2">
      <c r="H296" s="91"/>
      <c r="I296" s="91"/>
      <c r="J296" s="91"/>
      <c r="K296" s="91"/>
      <c r="L296" s="91"/>
    </row>
    <row r="297" spans="8:12" ht="12.75" hidden="1" customHeight="1" x14ac:dyDescent="0.2">
      <c r="H297" s="91"/>
      <c r="I297" s="91"/>
      <c r="J297" s="91"/>
      <c r="K297" s="91"/>
      <c r="L297" s="91"/>
    </row>
    <row r="298" spans="8:12" ht="12.75" hidden="1" customHeight="1" x14ac:dyDescent="0.2">
      <c r="H298" s="91"/>
      <c r="I298" s="91"/>
      <c r="J298" s="91"/>
      <c r="K298" s="91"/>
      <c r="L298" s="91"/>
    </row>
    <row r="299" spans="8:12" ht="12.75" hidden="1" customHeight="1" x14ac:dyDescent="0.2">
      <c r="H299" s="91"/>
      <c r="I299" s="91"/>
      <c r="J299" s="91"/>
      <c r="K299" s="91"/>
      <c r="L299" s="91"/>
    </row>
    <row r="300" spans="8:12" ht="12.75" hidden="1" customHeight="1" x14ac:dyDescent="0.2">
      <c r="H300" s="91"/>
      <c r="I300" s="91"/>
      <c r="J300" s="91"/>
      <c r="K300" s="91"/>
      <c r="L300" s="91"/>
    </row>
    <row r="301" spans="8:12" ht="12.75" hidden="1" customHeight="1" x14ac:dyDescent="0.2">
      <c r="H301" s="91"/>
      <c r="I301" s="91"/>
      <c r="J301" s="91"/>
      <c r="K301" s="91"/>
      <c r="L301" s="91"/>
    </row>
    <row r="302" spans="8:12" ht="12.75" hidden="1" customHeight="1" x14ac:dyDescent="0.2">
      <c r="H302" s="91"/>
      <c r="I302" s="91"/>
      <c r="J302" s="91"/>
      <c r="K302" s="91"/>
      <c r="L302" s="91"/>
    </row>
    <row r="303" spans="8:12" ht="12.75" hidden="1" customHeight="1" x14ac:dyDescent="0.2">
      <c r="H303" s="91"/>
      <c r="I303" s="91"/>
      <c r="J303" s="91"/>
      <c r="K303" s="91"/>
      <c r="L303" s="91"/>
    </row>
    <row r="304" spans="8:12" ht="12.75" hidden="1" customHeight="1" x14ac:dyDescent="0.2">
      <c r="H304" s="91"/>
      <c r="I304" s="91"/>
      <c r="J304" s="91"/>
      <c r="K304" s="91"/>
      <c r="L304" s="91"/>
    </row>
    <row r="305" spans="8:12" ht="12.75" hidden="1" customHeight="1" x14ac:dyDescent="0.2">
      <c r="H305" s="91"/>
      <c r="I305" s="91"/>
      <c r="J305" s="91"/>
      <c r="K305" s="91"/>
      <c r="L305" s="91"/>
    </row>
    <row r="306" spans="8:12" ht="12.75" hidden="1" customHeight="1" x14ac:dyDescent="0.2">
      <c r="H306" s="91"/>
      <c r="I306" s="91"/>
      <c r="J306" s="91"/>
      <c r="K306" s="91"/>
      <c r="L306" s="91"/>
    </row>
    <row r="307" spans="8:12" ht="12.75" hidden="1" customHeight="1" x14ac:dyDescent="0.2">
      <c r="H307" s="91"/>
      <c r="I307" s="91"/>
      <c r="J307" s="91"/>
      <c r="K307" s="91"/>
      <c r="L307" s="91"/>
    </row>
    <row r="308" spans="8:12" ht="12.75" hidden="1" customHeight="1" x14ac:dyDescent="0.2">
      <c r="H308" s="91"/>
      <c r="I308" s="91"/>
      <c r="J308" s="91"/>
      <c r="K308" s="91"/>
      <c r="L308" s="91"/>
    </row>
    <row r="309" spans="8:12" ht="12.75" hidden="1" customHeight="1" x14ac:dyDescent="0.2">
      <c r="H309" s="91"/>
      <c r="I309" s="91"/>
      <c r="J309" s="91"/>
      <c r="K309" s="91"/>
      <c r="L309" s="91"/>
    </row>
    <row r="310" spans="8:12" ht="12.75" hidden="1" customHeight="1" x14ac:dyDescent="0.2">
      <c r="H310" s="91"/>
      <c r="I310" s="91"/>
      <c r="J310" s="91"/>
      <c r="K310" s="91"/>
      <c r="L310" s="91"/>
    </row>
    <row r="311" spans="8:12" ht="12.75" hidden="1" customHeight="1" x14ac:dyDescent="0.2">
      <c r="H311" s="91"/>
      <c r="I311" s="91"/>
      <c r="J311" s="91"/>
      <c r="K311" s="91"/>
      <c r="L311" s="91"/>
    </row>
    <row r="312" spans="8:12" ht="12.75" hidden="1" customHeight="1" x14ac:dyDescent="0.2">
      <c r="H312" s="91"/>
      <c r="I312" s="91"/>
      <c r="J312" s="91"/>
      <c r="K312" s="91"/>
      <c r="L312" s="91"/>
    </row>
    <row r="313" spans="8:12" ht="12.75" hidden="1" customHeight="1" x14ac:dyDescent="0.2">
      <c r="H313" s="91"/>
      <c r="I313" s="91"/>
      <c r="J313" s="91"/>
      <c r="K313" s="91"/>
      <c r="L313" s="91"/>
    </row>
    <row r="314" spans="8:12" ht="12.75" hidden="1" customHeight="1" x14ac:dyDescent="0.2">
      <c r="H314" s="91"/>
      <c r="I314" s="91"/>
      <c r="J314" s="91"/>
      <c r="K314" s="91"/>
      <c r="L314" s="91"/>
    </row>
    <row r="315" spans="8:12" ht="12.75" hidden="1" customHeight="1" x14ac:dyDescent="0.2">
      <c r="H315" s="91"/>
      <c r="I315" s="91"/>
      <c r="J315" s="91"/>
      <c r="K315" s="91"/>
      <c r="L315" s="91"/>
    </row>
    <row r="316" spans="8:12" ht="12.75" hidden="1" customHeight="1" x14ac:dyDescent="0.2">
      <c r="H316" s="91"/>
      <c r="I316" s="91"/>
      <c r="J316" s="91"/>
      <c r="K316" s="91"/>
      <c r="L316" s="91"/>
    </row>
    <row r="317" spans="8:12" ht="12.75" hidden="1" customHeight="1" x14ac:dyDescent="0.2">
      <c r="H317" s="91"/>
      <c r="I317" s="91"/>
      <c r="J317" s="91"/>
      <c r="K317" s="91"/>
      <c r="L317" s="91"/>
    </row>
    <row r="318" spans="8:12" ht="12.75" hidden="1" customHeight="1" x14ac:dyDescent="0.2">
      <c r="H318" s="91"/>
      <c r="I318" s="91"/>
      <c r="J318" s="91"/>
      <c r="K318" s="91"/>
      <c r="L318" s="91"/>
    </row>
    <row r="319" spans="8:12" ht="12.75" hidden="1" customHeight="1" x14ac:dyDescent="0.2">
      <c r="H319" s="91"/>
      <c r="I319" s="91"/>
      <c r="J319" s="91"/>
      <c r="K319" s="91"/>
      <c r="L319" s="91"/>
    </row>
    <row r="320" spans="8:12" ht="12.75" hidden="1" customHeight="1" x14ac:dyDescent="0.2">
      <c r="H320" s="91"/>
      <c r="I320" s="91"/>
      <c r="J320" s="91"/>
      <c r="K320" s="91"/>
      <c r="L320" s="91"/>
    </row>
    <row r="321" spans="8:12" ht="12.75" hidden="1" customHeight="1" x14ac:dyDescent="0.2">
      <c r="H321" s="91"/>
      <c r="I321" s="91"/>
      <c r="J321" s="91"/>
      <c r="K321" s="91"/>
      <c r="L321" s="91"/>
    </row>
    <row r="322" spans="8:12" ht="12.75" hidden="1" customHeight="1" x14ac:dyDescent="0.2">
      <c r="H322" s="91"/>
      <c r="I322" s="91"/>
      <c r="J322" s="91"/>
      <c r="K322" s="91"/>
      <c r="L322" s="91"/>
    </row>
    <row r="323" spans="8:12" ht="12.75" hidden="1" customHeight="1" x14ac:dyDescent="0.2">
      <c r="H323" s="91"/>
      <c r="I323" s="91"/>
      <c r="J323" s="91"/>
      <c r="K323" s="91"/>
      <c r="L323" s="91"/>
    </row>
    <row r="324" spans="8:12" ht="12.75" hidden="1" customHeight="1" x14ac:dyDescent="0.2">
      <c r="H324" s="91"/>
      <c r="I324" s="91"/>
      <c r="J324" s="91"/>
      <c r="K324" s="91"/>
      <c r="L324" s="91"/>
    </row>
    <row r="325" spans="8:12" ht="12.75" hidden="1" customHeight="1" x14ac:dyDescent="0.2">
      <c r="H325" s="91"/>
      <c r="I325" s="91"/>
      <c r="J325" s="91"/>
      <c r="K325" s="91"/>
      <c r="L325" s="91"/>
    </row>
    <row r="326" spans="8:12" ht="12.75" hidden="1" customHeight="1" x14ac:dyDescent="0.2">
      <c r="H326" s="91"/>
      <c r="I326" s="91"/>
      <c r="J326" s="91"/>
      <c r="K326" s="91"/>
      <c r="L326" s="91"/>
    </row>
    <row r="327" spans="8:12" ht="12.75" hidden="1" customHeight="1" x14ac:dyDescent="0.2">
      <c r="H327" s="91"/>
      <c r="I327" s="91"/>
      <c r="J327" s="91"/>
      <c r="K327" s="91"/>
      <c r="L327" s="91"/>
    </row>
    <row r="328" spans="8:12" ht="12.75" hidden="1" customHeight="1" x14ac:dyDescent="0.2">
      <c r="H328" s="91"/>
      <c r="I328" s="91"/>
      <c r="J328" s="91"/>
      <c r="K328" s="91"/>
      <c r="L328" s="91"/>
    </row>
    <row r="329" spans="8:12" ht="12.75" hidden="1" customHeight="1" x14ac:dyDescent="0.2">
      <c r="H329" s="91"/>
      <c r="I329" s="91"/>
      <c r="J329" s="91"/>
      <c r="K329" s="91"/>
      <c r="L329" s="91"/>
    </row>
    <row r="330" spans="8:12" ht="12.75" hidden="1" customHeight="1" x14ac:dyDescent="0.2">
      <c r="H330" s="91"/>
      <c r="I330" s="91"/>
      <c r="J330" s="91"/>
      <c r="K330" s="91"/>
      <c r="L330" s="91"/>
    </row>
    <row r="331" spans="8:12" ht="12.75" hidden="1" customHeight="1" x14ac:dyDescent="0.2">
      <c r="H331" s="91"/>
      <c r="I331" s="91"/>
      <c r="J331" s="91"/>
      <c r="K331" s="91"/>
      <c r="L331" s="91"/>
    </row>
    <row r="332" spans="8:12" ht="12.75" hidden="1" customHeight="1" x14ac:dyDescent="0.2">
      <c r="H332" s="91"/>
      <c r="I332" s="91"/>
      <c r="J332" s="91"/>
      <c r="K332" s="91"/>
      <c r="L332" s="91"/>
    </row>
    <row r="333" spans="8:12" ht="12.75" hidden="1" customHeight="1" x14ac:dyDescent="0.2">
      <c r="H333" s="91"/>
      <c r="I333" s="91"/>
      <c r="J333" s="91"/>
      <c r="K333" s="91"/>
      <c r="L333" s="91"/>
    </row>
    <row r="334" spans="8:12" ht="12.75" hidden="1" customHeight="1" x14ac:dyDescent="0.2">
      <c r="H334" s="91"/>
      <c r="I334" s="91"/>
      <c r="J334" s="91"/>
      <c r="K334" s="91"/>
      <c r="L334" s="91"/>
    </row>
    <row r="335" spans="8:12" ht="12.75" hidden="1" customHeight="1" x14ac:dyDescent="0.2">
      <c r="H335" s="91"/>
      <c r="I335" s="91"/>
      <c r="J335" s="91"/>
      <c r="K335" s="91"/>
      <c r="L335" s="91"/>
    </row>
    <row r="336" spans="8:12" ht="12.75" hidden="1" customHeight="1" x14ac:dyDescent="0.2">
      <c r="H336" s="91"/>
      <c r="I336" s="91"/>
      <c r="J336" s="91"/>
      <c r="K336" s="91"/>
      <c r="L336" s="91"/>
    </row>
    <row r="337" spans="8:12" ht="12.75" hidden="1" customHeight="1" x14ac:dyDescent="0.2">
      <c r="H337" s="91"/>
      <c r="I337" s="91"/>
      <c r="J337" s="91"/>
      <c r="K337" s="91"/>
      <c r="L337" s="91"/>
    </row>
    <row r="338" spans="8:12" ht="12.75" hidden="1" customHeight="1" x14ac:dyDescent="0.2">
      <c r="H338" s="91"/>
      <c r="I338" s="91"/>
      <c r="J338" s="91"/>
      <c r="K338" s="91"/>
      <c r="L338" s="91"/>
    </row>
    <row r="339" spans="8:12" ht="12.75" hidden="1" customHeight="1" x14ac:dyDescent="0.2">
      <c r="H339" s="91"/>
      <c r="I339" s="91"/>
      <c r="J339" s="91"/>
      <c r="K339" s="91"/>
      <c r="L339" s="91"/>
    </row>
    <row r="340" spans="8:12" ht="12.75" hidden="1" customHeight="1" x14ac:dyDescent="0.2">
      <c r="H340" s="91"/>
      <c r="I340" s="91"/>
      <c r="J340" s="91"/>
      <c r="K340" s="91"/>
      <c r="L340" s="91"/>
    </row>
    <row r="341" spans="8:12" ht="12.75" hidden="1" customHeight="1" x14ac:dyDescent="0.2">
      <c r="H341" s="91"/>
      <c r="I341" s="91"/>
      <c r="J341" s="91"/>
      <c r="K341" s="91"/>
      <c r="L341" s="91"/>
    </row>
    <row r="342" spans="8:12" ht="12.75" hidden="1" customHeight="1" x14ac:dyDescent="0.2">
      <c r="H342" s="91"/>
      <c r="I342" s="91"/>
      <c r="J342" s="91"/>
      <c r="K342" s="91"/>
      <c r="L342" s="91"/>
    </row>
    <row r="343" spans="8:12" ht="12.75" hidden="1" customHeight="1" x14ac:dyDescent="0.2">
      <c r="H343" s="91"/>
      <c r="I343" s="91"/>
      <c r="J343" s="91"/>
      <c r="K343" s="91"/>
      <c r="L343" s="91"/>
    </row>
    <row r="344" spans="8:12" ht="12.75" hidden="1" customHeight="1" x14ac:dyDescent="0.2">
      <c r="H344" s="91"/>
      <c r="I344" s="91"/>
      <c r="J344" s="91"/>
      <c r="K344" s="91"/>
      <c r="L344" s="91"/>
    </row>
    <row r="345" spans="8:12" ht="12.75" hidden="1" customHeight="1" x14ac:dyDescent="0.2">
      <c r="H345" s="91"/>
      <c r="I345" s="91"/>
      <c r="J345" s="91"/>
      <c r="K345" s="91"/>
      <c r="L345" s="91"/>
    </row>
    <row r="346" spans="8:12" ht="12.75" hidden="1" customHeight="1" x14ac:dyDescent="0.2">
      <c r="H346" s="91"/>
      <c r="I346" s="91"/>
      <c r="J346" s="91"/>
      <c r="K346" s="91"/>
      <c r="L346" s="91"/>
    </row>
    <row r="347" spans="8:12" ht="12.75" hidden="1" customHeight="1" x14ac:dyDescent="0.2">
      <c r="H347" s="91"/>
      <c r="I347" s="91"/>
      <c r="J347" s="91"/>
      <c r="K347" s="91"/>
      <c r="L347" s="91"/>
    </row>
    <row r="348" spans="8:12" ht="12.75" hidden="1" customHeight="1" x14ac:dyDescent="0.2">
      <c r="H348" s="91"/>
      <c r="I348" s="91"/>
      <c r="J348" s="91"/>
      <c r="K348" s="91"/>
      <c r="L348" s="91"/>
    </row>
    <row r="349" spans="8:12" ht="12.75" hidden="1" customHeight="1" x14ac:dyDescent="0.2">
      <c r="H349" s="91"/>
      <c r="I349" s="91"/>
      <c r="J349" s="91"/>
      <c r="K349" s="91"/>
      <c r="L349" s="91"/>
    </row>
    <row r="350" spans="8:12" ht="12.75" hidden="1" customHeight="1" x14ac:dyDescent="0.2">
      <c r="H350" s="91"/>
      <c r="I350" s="91"/>
      <c r="J350" s="91"/>
      <c r="K350" s="91"/>
      <c r="L350" s="91"/>
    </row>
    <row r="351" spans="8:12" ht="12.75" hidden="1" customHeight="1" x14ac:dyDescent="0.2">
      <c r="H351" s="91"/>
      <c r="I351" s="91"/>
      <c r="J351" s="91"/>
      <c r="K351" s="91"/>
      <c r="L351" s="91"/>
    </row>
    <row r="352" spans="8:12" ht="12.75" hidden="1" customHeight="1" x14ac:dyDescent="0.2">
      <c r="H352" s="91"/>
      <c r="I352" s="91"/>
      <c r="J352" s="91"/>
      <c r="K352" s="91"/>
      <c r="L352" s="91"/>
    </row>
    <row r="353" spans="8:12" ht="12.75" hidden="1" customHeight="1" x14ac:dyDescent="0.2">
      <c r="H353" s="91"/>
      <c r="I353" s="91"/>
      <c r="J353" s="91"/>
      <c r="K353" s="91"/>
      <c r="L353" s="91"/>
    </row>
    <row r="354" spans="8:12" ht="12.75" hidden="1" customHeight="1" x14ac:dyDescent="0.2">
      <c r="H354" s="91"/>
      <c r="I354" s="91"/>
      <c r="J354" s="91"/>
      <c r="K354" s="91"/>
      <c r="L354" s="91"/>
    </row>
    <row r="355" spans="8:12" ht="12.75" hidden="1" customHeight="1" x14ac:dyDescent="0.2">
      <c r="H355" s="91"/>
      <c r="I355" s="91"/>
      <c r="J355" s="91"/>
      <c r="K355" s="91"/>
      <c r="L355" s="91"/>
    </row>
    <row r="356" spans="8:12" ht="12.75" hidden="1" customHeight="1" x14ac:dyDescent="0.2">
      <c r="H356" s="91"/>
      <c r="I356" s="91"/>
      <c r="J356" s="91"/>
      <c r="K356" s="91"/>
      <c r="L356" s="91"/>
    </row>
    <row r="357" spans="8:12" ht="12.75" hidden="1" customHeight="1" x14ac:dyDescent="0.2">
      <c r="H357" s="91"/>
      <c r="I357" s="91"/>
      <c r="J357" s="91"/>
      <c r="K357" s="91"/>
      <c r="L357" s="91"/>
    </row>
    <row r="358" spans="8:12" ht="12.75" hidden="1" customHeight="1" x14ac:dyDescent="0.2">
      <c r="H358" s="91"/>
      <c r="I358" s="91"/>
      <c r="J358" s="91"/>
      <c r="K358" s="91"/>
      <c r="L358" s="91"/>
    </row>
    <row r="359" spans="8:12" ht="12.75" hidden="1" customHeight="1" x14ac:dyDescent="0.2">
      <c r="H359" s="91"/>
      <c r="I359" s="91"/>
      <c r="J359" s="91"/>
      <c r="K359" s="91"/>
      <c r="L359" s="91"/>
    </row>
    <row r="360" spans="8:12" ht="12.75" hidden="1" customHeight="1" x14ac:dyDescent="0.2">
      <c r="H360" s="91"/>
      <c r="I360" s="91"/>
      <c r="J360" s="91"/>
      <c r="K360" s="91"/>
      <c r="L360" s="91"/>
    </row>
    <row r="361" spans="8:12" ht="12.75" hidden="1" customHeight="1" x14ac:dyDescent="0.2">
      <c r="H361" s="91"/>
      <c r="I361" s="91"/>
      <c r="J361" s="91"/>
      <c r="K361" s="91"/>
      <c r="L361" s="91"/>
    </row>
    <row r="362" spans="8:12" ht="12.75" hidden="1" customHeight="1" x14ac:dyDescent="0.2">
      <c r="H362" s="91"/>
      <c r="I362" s="91"/>
      <c r="J362" s="91"/>
      <c r="K362" s="91"/>
      <c r="L362" s="91"/>
    </row>
    <row r="363" spans="8:12" ht="12.75" hidden="1" customHeight="1" x14ac:dyDescent="0.2">
      <c r="H363" s="91"/>
      <c r="I363" s="91"/>
      <c r="J363" s="91"/>
      <c r="K363" s="91"/>
      <c r="L363" s="91"/>
    </row>
    <row r="364" spans="8:12" ht="12.75" hidden="1" customHeight="1" x14ac:dyDescent="0.2">
      <c r="H364" s="91"/>
      <c r="I364" s="91"/>
      <c r="J364" s="91"/>
      <c r="K364" s="91"/>
      <c r="L364" s="91"/>
    </row>
    <row r="365" spans="8:12" ht="12.75" hidden="1" customHeight="1" x14ac:dyDescent="0.2">
      <c r="H365" s="91"/>
      <c r="I365" s="91"/>
      <c r="J365" s="91"/>
      <c r="K365" s="91"/>
      <c r="L365" s="91"/>
    </row>
    <row r="366" spans="8:12" ht="12.75" hidden="1" customHeight="1" x14ac:dyDescent="0.2">
      <c r="H366" s="91"/>
      <c r="I366" s="91"/>
      <c r="J366" s="91"/>
      <c r="K366" s="91"/>
      <c r="L366" s="91"/>
    </row>
    <row r="367" spans="8:12" ht="12.75" hidden="1" customHeight="1" x14ac:dyDescent="0.2">
      <c r="H367" s="91"/>
      <c r="I367" s="91"/>
      <c r="J367" s="91"/>
      <c r="K367" s="91"/>
      <c r="L367" s="91"/>
    </row>
    <row r="368" spans="8:12" ht="12.75" hidden="1" customHeight="1" x14ac:dyDescent="0.2">
      <c r="H368" s="91"/>
      <c r="I368" s="91"/>
      <c r="J368" s="91"/>
      <c r="K368" s="91"/>
      <c r="L368" s="91"/>
    </row>
    <row r="369" spans="8:12" ht="12.75" hidden="1" customHeight="1" x14ac:dyDescent="0.2">
      <c r="H369" s="91"/>
      <c r="I369" s="91"/>
      <c r="J369" s="91"/>
      <c r="K369" s="91"/>
      <c r="L369" s="91"/>
    </row>
    <row r="370" spans="8:12" ht="12.75" hidden="1" customHeight="1" x14ac:dyDescent="0.2">
      <c r="H370" s="91"/>
      <c r="I370" s="91"/>
      <c r="J370" s="91"/>
      <c r="K370" s="91"/>
      <c r="L370" s="91"/>
    </row>
    <row r="371" spans="8:12" ht="12.75" hidden="1" customHeight="1" x14ac:dyDescent="0.2">
      <c r="H371" s="91"/>
      <c r="I371" s="91"/>
      <c r="J371" s="91"/>
      <c r="K371" s="91"/>
      <c r="L371" s="91"/>
    </row>
    <row r="372" spans="8:12" ht="12.75" hidden="1" customHeight="1" x14ac:dyDescent="0.2">
      <c r="H372" s="91"/>
      <c r="I372" s="91"/>
      <c r="J372" s="91"/>
      <c r="K372" s="91"/>
      <c r="L372" s="91"/>
    </row>
    <row r="373" spans="8:12" ht="12.75" hidden="1" customHeight="1" x14ac:dyDescent="0.2">
      <c r="H373" s="91"/>
      <c r="I373" s="91"/>
      <c r="J373" s="91"/>
      <c r="K373" s="91"/>
      <c r="L373" s="91"/>
    </row>
    <row r="374" spans="8:12" ht="12.75" hidden="1" customHeight="1" x14ac:dyDescent="0.2">
      <c r="H374" s="91"/>
      <c r="I374" s="91"/>
      <c r="J374" s="91"/>
      <c r="K374" s="91"/>
      <c r="L374" s="91"/>
    </row>
    <row r="375" spans="8:12" ht="12.75" hidden="1" customHeight="1" x14ac:dyDescent="0.2">
      <c r="H375" s="91"/>
      <c r="I375" s="91"/>
      <c r="J375" s="91"/>
      <c r="K375" s="91"/>
      <c r="L375" s="91"/>
    </row>
    <row r="376" spans="8:12" ht="12.75" hidden="1" customHeight="1" x14ac:dyDescent="0.2">
      <c r="H376" s="91"/>
      <c r="I376" s="91"/>
      <c r="J376" s="91"/>
      <c r="K376" s="91"/>
      <c r="L376" s="91"/>
    </row>
    <row r="377" spans="8:12" ht="12.75" hidden="1" customHeight="1" x14ac:dyDescent="0.2">
      <c r="H377" s="91"/>
      <c r="I377" s="91"/>
      <c r="J377" s="91"/>
      <c r="K377" s="91"/>
      <c r="L377" s="91"/>
    </row>
    <row r="378" spans="8:12" ht="12.75" hidden="1" customHeight="1" x14ac:dyDescent="0.2">
      <c r="H378" s="91"/>
      <c r="I378" s="91"/>
      <c r="J378" s="91"/>
      <c r="K378" s="91"/>
      <c r="L378" s="91"/>
    </row>
    <row r="379" spans="8:12" ht="12.75" hidden="1" customHeight="1" x14ac:dyDescent="0.2">
      <c r="H379" s="91"/>
      <c r="I379" s="91"/>
      <c r="J379" s="91"/>
      <c r="K379" s="91"/>
      <c r="L379" s="91"/>
    </row>
    <row r="380" spans="8:12" ht="12.75" hidden="1" customHeight="1" x14ac:dyDescent="0.2">
      <c r="H380" s="91"/>
      <c r="I380" s="91"/>
      <c r="J380" s="91"/>
      <c r="K380" s="91"/>
      <c r="L380" s="91"/>
    </row>
    <row r="381" spans="8:12" ht="12.75" hidden="1" customHeight="1" x14ac:dyDescent="0.2">
      <c r="H381" s="91"/>
      <c r="I381" s="91"/>
      <c r="J381" s="91"/>
      <c r="K381" s="91"/>
      <c r="L381" s="91"/>
    </row>
    <row r="382" spans="8:12" ht="12.75" hidden="1" customHeight="1" x14ac:dyDescent="0.2">
      <c r="H382" s="91"/>
      <c r="I382" s="91"/>
      <c r="J382" s="91"/>
      <c r="K382" s="91"/>
      <c r="L382" s="91"/>
    </row>
    <row r="383" spans="8:12" ht="12.75" hidden="1" customHeight="1" x14ac:dyDescent="0.2">
      <c r="H383" s="91"/>
      <c r="I383" s="91"/>
      <c r="J383" s="91"/>
      <c r="K383" s="91"/>
      <c r="L383" s="91"/>
    </row>
    <row r="384" spans="8:12" ht="12.75" hidden="1" customHeight="1" x14ac:dyDescent="0.2">
      <c r="H384" s="91"/>
      <c r="I384" s="91"/>
      <c r="J384" s="91"/>
      <c r="K384" s="91"/>
      <c r="L384" s="91"/>
    </row>
    <row r="385" spans="8:12" ht="12.75" hidden="1" customHeight="1" x14ac:dyDescent="0.2">
      <c r="H385" s="91"/>
      <c r="I385" s="91"/>
      <c r="J385" s="91"/>
      <c r="K385" s="91"/>
      <c r="L385" s="91"/>
    </row>
    <row r="386" spans="8:12" ht="12.75" hidden="1" customHeight="1" x14ac:dyDescent="0.2">
      <c r="H386" s="91"/>
      <c r="I386" s="91"/>
      <c r="J386" s="91"/>
      <c r="K386" s="91"/>
      <c r="L386" s="91"/>
    </row>
    <row r="387" spans="8:12" ht="12.75" hidden="1" customHeight="1" x14ac:dyDescent="0.2">
      <c r="H387" s="91"/>
      <c r="I387" s="91"/>
      <c r="J387" s="91"/>
      <c r="K387" s="91"/>
      <c r="L387" s="91"/>
    </row>
    <row r="388" spans="8:12" ht="12.75" hidden="1" customHeight="1" x14ac:dyDescent="0.2">
      <c r="H388" s="91"/>
      <c r="I388" s="91"/>
      <c r="J388" s="91"/>
      <c r="K388" s="91"/>
      <c r="L388" s="91"/>
    </row>
    <row r="389" spans="8:12" ht="12.75" hidden="1" customHeight="1" x14ac:dyDescent="0.2">
      <c r="H389" s="91"/>
      <c r="I389" s="91"/>
      <c r="J389" s="91"/>
      <c r="K389" s="91"/>
      <c r="L389" s="91"/>
    </row>
    <row r="390" spans="8:12" ht="12.75" hidden="1" customHeight="1" x14ac:dyDescent="0.2">
      <c r="H390" s="91"/>
      <c r="I390" s="91"/>
      <c r="J390" s="91"/>
      <c r="K390" s="91"/>
      <c r="L390" s="91"/>
    </row>
    <row r="391" spans="8:12" ht="12.75" hidden="1" customHeight="1" x14ac:dyDescent="0.2">
      <c r="H391" s="91"/>
      <c r="I391" s="91"/>
      <c r="J391" s="91"/>
      <c r="K391" s="91"/>
      <c r="L391" s="91"/>
    </row>
    <row r="392" spans="8:12" ht="12.75" hidden="1" customHeight="1" x14ac:dyDescent="0.2">
      <c r="H392" s="91"/>
      <c r="I392" s="91"/>
      <c r="J392" s="91"/>
      <c r="K392" s="91"/>
      <c r="L392" s="91"/>
    </row>
    <row r="393" spans="8:12" ht="12.75" hidden="1" customHeight="1" x14ac:dyDescent="0.2">
      <c r="H393" s="91"/>
      <c r="I393" s="91"/>
      <c r="J393" s="91"/>
      <c r="K393" s="91"/>
      <c r="L393" s="91"/>
    </row>
    <row r="394" spans="8:12" ht="12.75" hidden="1" customHeight="1" x14ac:dyDescent="0.2">
      <c r="H394" s="91"/>
      <c r="I394" s="91"/>
      <c r="J394" s="91"/>
      <c r="K394" s="91"/>
      <c r="L394" s="91"/>
    </row>
    <row r="395" spans="8:12" ht="12.75" hidden="1" customHeight="1" x14ac:dyDescent="0.2">
      <c r="H395" s="91"/>
      <c r="I395" s="91"/>
      <c r="J395" s="91"/>
      <c r="K395" s="91"/>
      <c r="L395" s="91"/>
    </row>
    <row r="396" spans="8:12" ht="12.75" hidden="1" customHeight="1" x14ac:dyDescent="0.2">
      <c r="H396" s="91"/>
      <c r="I396" s="91"/>
      <c r="J396" s="91"/>
      <c r="K396" s="91"/>
      <c r="L396" s="91"/>
    </row>
    <row r="397" spans="8:12" ht="12.75" hidden="1" customHeight="1" x14ac:dyDescent="0.2">
      <c r="H397" s="91"/>
      <c r="I397" s="91"/>
      <c r="J397" s="91"/>
      <c r="K397" s="91"/>
      <c r="L397" s="91"/>
    </row>
    <row r="398" spans="8:12" ht="12.75" hidden="1" customHeight="1" x14ac:dyDescent="0.2">
      <c r="H398" s="91"/>
      <c r="I398" s="91"/>
      <c r="J398" s="91"/>
      <c r="K398" s="91"/>
      <c r="L398" s="91"/>
    </row>
    <row r="399" spans="8:12" ht="12.75" hidden="1" customHeight="1" x14ac:dyDescent="0.2">
      <c r="H399" s="91"/>
      <c r="I399" s="91"/>
      <c r="J399" s="91"/>
      <c r="K399" s="91"/>
      <c r="L399" s="91"/>
    </row>
    <row r="400" spans="8:12" ht="12.75" hidden="1" customHeight="1" x14ac:dyDescent="0.2">
      <c r="H400" s="91"/>
      <c r="I400" s="91"/>
      <c r="J400" s="91"/>
      <c r="K400" s="91"/>
      <c r="L400" s="91"/>
    </row>
    <row r="401" spans="8:12" ht="12.75" hidden="1" customHeight="1" x14ac:dyDescent="0.2">
      <c r="H401" s="91"/>
      <c r="I401" s="91"/>
      <c r="J401" s="91"/>
      <c r="K401" s="91"/>
      <c r="L401" s="91"/>
    </row>
    <row r="402" spans="8:12" ht="12.75" hidden="1" customHeight="1" x14ac:dyDescent="0.2">
      <c r="H402" s="91"/>
      <c r="I402" s="91"/>
      <c r="J402" s="91"/>
      <c r="K402" s="91"/>
      <c r="L402" s="91"/>
    </row>
    <row r="403" spans="8:12" ht="12.75" hidden="1" customHeight="1" x14ac:dyDescent="0.2">
      <c r="H403" s="91"/>
      <c r="I403" s="91"/>
      <c r="J403" s="91"/>
      <c r="K403" s="91"/>
      <c r="L403" s="91"/>
    </row>
    <row r="404" spans="8:12" ht="12.75" hidden="1" customHeight="1" x14ac:dyDescent="0.2">
      <c r="H404" s="91"/>
      <c r="I404" s="91"/>
      <c r="J404" s="91"/>
      <c r="K404" s="91"/>
      <c r="L404" s="91"/>
    </row>
    <row r="405" spans="8:12" ht="12.75" hidden="1" customHeight="1" x14ac:dyDescent="0.2">
      <c r="H405" s="91"/>
      <c r="I405" s="91"/>
      <c r="J405" s="91"/>
      <c r="K405" s="91"/>
      <c r="L405" s="91"/>
    </row>
    <row r="406" spans="8:12" ht="12.75" hidden="1" customHeight="1" x14ac:dyDescent="0.2">
      <c r="H406" s="91"/>
      <c r="I406" s="91"/>
      <c r="J406" s="91"/>
      <c r="K406" s="91"/>
      <c r="L406" s="91"/>
    </row>
    <row r="407" spans="8:12" ht="12.75" hidden="1" customHeight="1" x14ac:dyDescent="0.2">
      <c r="H407" s="91"/>
      <c r="I407" s="91"/>
      <c r="J407" s="91"/>
      <c r="K407" s="91"/>
      <c r="L407" s="91"/>
    </row>
    <row r="408" spans="8:12" ht="12.75" hidden="1" customHeight="1" x14ac:dyDescent="0.2">
      <c r="H408" s="91"/>
      <c r="I408" s="91"/>
      <c r="J408" s="91"/>
      <c r="K408" s="91"/>
      <c r="L408" s="91"/>
    </row>
    <row r="409" spans="8:12" ht="12.75" hidden="1" customHeight="1" x14ac:dyDescent="0.2">
      <c r="H409" s="91"/>
      <c r="I409" s="91"/>
      <c r="J409" s="91"/>
      <c r="K409" s="91"/>
      <c r="L409" s="91"/>
    </row>
    <row r="410" spans="8:12" ht="12.75" hidden="1" customHeight="1" x14ac:dyDescent="0.2">
      <c r="H410" s="91"/>
      <c r="I410" s="91"/>
      <c r="J410" s="91"/>
      <c r="K410" s="91"/>
      <c r="L410" s="91"/>
    </row>
    <row r="411" spans="8:12" ht="12.75" hidden="1" customHeight="1" x14ac:dyDescent="0.2">
      <c r="H411" s="91"/>
      <c r="I411" s="91"/>
      <c r="J411" s="91"/>
      <c r="K411" s="91"/>
      <c r="L411" s="91"/>
    </row>
    <row r="412" spans="8:12" ht="12.75" hidden="1" customHeight="1" x14ac:dyDescent="0.2">
      <c r="H412" s="91"/>
      <c r="I412" s="91"/>
      <c r="J412" s="91"/>
      <c r="K412" s="91"/>
      <c r="L412" s="91"/>
    </row>
    <row r="413" spans="8:12" ht="12.75" hidden="1" customHeight="1" x14ac:dyDescent="0.2">
      <c r="H413" s="91"/>
      <c r="I413" s="91"/>
      <c r="J413" s="91"/>
      <c r="K413" s="91"/>
      <c r="L413" s="91"/>
    </row>
    <row r="414" spans="8:12" ht="12.75" hidden="1" customHeight="1" x14ac:dyDescent="0.2">
      <c r="H414" s="91"/>
      <c r="I414" s="91"/>
      <c r="J414" s="91"/>
      <c r="K414" s="91"/>
      <c r="L414" s="91"/>
    </row>
    <row r="415" spans="8:12" ht="12.75" hidden="1" customHeight="1" x14ac:dyDescent="0.2">
      <c r="H415" s="91"/>
      <c r="I415" s="91"/>
      <c r="J415" s="91"/>
      <c r="K415" s="91"/>
      <c r="L415" s="91"/>
    </row>
    <row r="416" spans="8:12" ht="12.75" hidden="1" customHeight="1" x14ac:dyDescent="0.2">
      <c r="H416" s="91"/>
      <c r="I416" s="91"/>
      <c r="J416" s="91"/>
      <c r="K416" s="91"/>
      <c r="L416" s="91"/>
    </row>
    <row r="417" spans="8:12" ht="12.75" hidden="1" customHeight="1" x14ac:dyDescent="0.2">
      <c r="H417" s="91"/>
      <c r="I417" s="91"/>
      <c r="J417" s="91"/>
      <c r="K417" s="91"/>
      <c r="L417" s="91"/>
    </row>
    <row r="418" spans="8:12" ht="12.75" hidden="1" customHeight="1" x14ac:dyDescent="0.2">
      <c r="H418" s="91"/>
      <c r="I418" s="91"/>
      <c r="J418" s="91"/>
      <c r="K418" s="91"/>
      <c r="L418" s="91"/>
    </row>
    <row r="419" spans="8:12" ht="12.75" hidden="1" customHeight="1" x14ac:dyDescent="0.2">
      <c r="H419" s="91"/>
      <c r="I419" s="91"/>
      <c r="J419" s="91"/>
      <c r="K419" s="91"/>
      <c r="L419" s="91"/>
    </row>
    <row r="420" spans="8:12" ht="12.75" hidden="1" customHeight="1" x14ac:dyDescent="0.2">
      <c r="H420" s="91"/>
      <c r="I420" s="91"/>
      <c r="J420" s="91"/>
      <c r="K420" s="91"/>
      <c r="L420" s="91"/>
    </row>
    <row r="421" spans="8:12" ht="12.75" hidden="1" customHeight="1" x14ac:dyDescent="0.2">
      <c r="H421" s="91"/>
      <c r="I421" s="91"/>
      <c r="J421" s="91"/>
      <c r="K421" s="91"/>
      <c r="L421" s="91"/>
    </row>
    <row r="422" spans="8:12" ht="12.75" hidden="1" customHeight="1" x14ac:dyDescent="0.2">
      <c r="H422" s="91"/>
      <c r="I422" s="91"/>
      <c r="J422" s="91"/>
      <c r="K422" s="91"/>
      <c r="L422" s="91"/>
    </row>
    <row r="423" spans="8:12" ht="12.75" hidden="1" customHeight="1" x14ac:dyDescent="0.2">
      <c r="H423" s="91"/>
      <c r="I423" s="91"/>
      <c r="J423" s="91"/>
      <c r="K423" s="91"/>
      <c r="L423" s="91"/>
    </row>
    <row r="424" spans="8:12" ht="12.75" hidden="1" customHeight="1" x14ac:dyDescent="0.2">
      <c r="H424" s="91"/>
      <c r="I424" s="91"/>
      <c r="J424" s="91"/>
      <c r="K424" s="91"/>
      <c r="L424" s="91"/>
    </row>
    <row r="425" spans="8:12" ht="12.75" hidden="1" customHeight="1" x14ac:dyDescent="0.2">
      <c r="H425" s="91"/>
      <c r="I425" s="91"/>
      <c r="J425" s="91"/>
      <c r="K425" s="91"/>
      <c r="L425" s="91"/>
    </row>
    <row r="426" spans="8:12" ht="12.75" hidden="1" customHeight="1" x14ac:dyDescent="0.2">
      <c r="H426" s="91"/>
      <c r="I426" s="91"/>
      <c r="J426" s="91"/>
      <c r="K426" s="91"/>
      <c r="L426" s="91"/>
    </row>
    <row r="427" spans="8:12" ht="12.75" hidden="1" customHeight="1" x14ac:dyDescent="0.2">
      <c r="H427" s="91"/>
      <c r="I427" s="91"/>
      <c r="J427" s="91"/>
      <c r="K427" s="91"/>
      <c r="L427" s="91"/>
    </row>
    <row r="428" spans="8:12" ht="12.75" hidden="1" customHeight="1" x14ac:dyDescent="0.2">
      <c r="H428" s="91"/>
      <c r="I428" s="91"/>
      <c r="J428" s="91"/>
      <c r="K428" s="91"/>
      <c r="L428" s="91"/>
    </row>
    <row r="429" spans="8:12" ht="12.75" hidden="1" customHeight="1" x14ac:dyDescent="0.2">
      <c r="H429" s="91"/>
      <c r="I429" s="91"/>
      <c r="J429" s="91"/>
      <c r="K429" s="91"/>
      <c r="L429" s="91"/>
    </row>
    <row r="430" spans="8:12" ht="12.75" hidden="1" customHeight="1" x14ac:dyDescent="0.2">
      <c r="H430" s="91"/>
      <c r="I430" s="91"/>
      <c r="J430" s="91"/>
      <c r="K430" s="91"/>
      <c r="L430" s="91"/>
    </row>
    <row r="431" spans="8:12" ht="12.75" hidden="1" customHeight="1" x14ac:dyDescent="0.2">
      <c r="H431" s="91"/>
      <c r="I431" s="91"/>
      <c r="J431" s="91"/>
      <c r="K431" s="91"/>
      <c r="L431" s="91"/>
    </row>
    <row r="432" spans="8:12" ht="12.75" hidden="1" customHeight="1" x14ac:dyDescent="0.2">
      <c r="H432" s="91"/>
      <c r="I432" s="91"/>
      <c r="J432" s="91"/>
      <c r="K432" s="91"/>
      <c r="L432" s="91"/>
    </row>
    <row r="433" spans="8:12" ht="12.75" hidden="1" customHeight="1" x14ac:dyDescent="0.2">
      <c r="H433" s="91"/>
      <c r="I433" s="91"/>
      <c r="J433" s="91"/>
      <c r="K433" s="91"/>
      <c r="L433" s="91"/>
    </row>
    <row r="434" spans="8:12" ht="12.75" hidden="1" customHeight="1" x14ac:dyDescent="0.2">
      <c r="H434" s="91"/>
      <c r="I434" s="91"/>
      <c r="J434" s="91"/>
      <c r="K434" s="91"/>
      <c r="L434" s="91"/>
    </row>
    <row r="435" spans="8:12" ht="12.75" hidden="1" customHeight="1" x14ac:dyDescent="0.2">
      <c r="H435" s="91"/>
      <c r="I435" s="91"/>
      <c r="J435" s="91"/>
      <c r="K435" s="91"/>
      <c r="L435" s="91"/>
    </row>
    <row r="436" spans="8:12" ht="12.75" hidden="1" customHeight="1" x14ac:dyDescent="0.2">
      <c r="H436" s="91"/>
      <c r="I436" s="91"/>
      <c r="J436" s="91"/>
      <c r="K436" s="91"/>
      <c r="L436" s="91"/>
    </row>
    <row r="437" spans="8:12" ht="12.75" hidden="1" customHeight="1" x14ac:dyDescent="0.2">
      <c r="H437" s="91"/>
      <c r="I437" s="91"/>
      <c r="J437" s="91"/>
      <c r="K437" s="91"/>
      <c r="L437" s="91"/>
    </row>
    <row r="438" spans="8:12" ht="12.75" hidden="1" customHeight="1" x14ac:dyDescent="0.2">
      <c r="H438" s="91"/>
      <c r="I438" s="91"/>
      <c r="J438" s="91"/>
      <c r="K438" s="91"/>
      <c r="L438" s="91"/>
    </row>
    <row r="439" spans="8:12" ht="12.75" hidden="1" customHeight="1" x14ac:dyDescent="0.2">
      <c r="H439" s="91"/>
      <c r="I439" s="91"/>
      <c r="J439" s="91"/>
      <c r="K439" s="91"/>
      <c r="L439" s="91"/>
    </row>
    <row r="440" spans="8:12" ht="12.75" hidden="1" customHeight="1" x14ac:dyDescent="0.2">
      <c r="H440" s="91"/>
      <c r="I440" s="91"/>
      <c r="J440" s="91"/>
      <c r="K440" s="91"/>
      <c r="L440" s="91"/>
    </row>
    <row r="441" spans="8:12" ht="12.75" hidden="1" customHeight="1" x14ac:dyDescent="0.2">
      <c r="H441" s="91"/>
      <c r="I441" s="91"/>
      <c r="J441" s="91"/>
      <c r="K441" s="91"/>
      <c r="L441" s="91"/>
    </row>
    <row r="442" spans="8:12" ht="12.75" hidden="1" customHeight="1" x14ac:dyDescent="0.2">
      <c r="H442" s="91"/>
      <c r="I442" s="91"/>
      <c r="J442" s="91"/>
      <c r="K442" s="91"/>
      <c r="L442" s="91"/>
    </row>
    <row r="443" spans="8:12" ht="12.75" hidden="1" customHeight="1" x14ac:dyDescent="0.2">
      <c r="H443" s="91"/>
      <c r="I443" s="91"/>
      <c r="J443" s="91"/>
      <c r="K443" s="91"/>
      <c r="L443" s="91"/>
    </row>
    <row r="444" spans="8:12" ht="12.75" hidden="1" customHeight="1" x14ac:dyDescent="0.2">
      <c r="H444" s="91"/>
      <c r="I444" s="91"/>
      <c r="J444" s="91"/>
      <c r="K444" s="91"/>
      <c r="L444" s="91"/>
    </row>
    <row r="445" spans="8:12" ht="12.75" hidden="1" customHeight="1" x14ac:dyDescent="0.2">
      <c r="H445" s="91"/>
      <c r="I445" s="91"/>
      <c r="J445" s="91"/>
      <c r="K445" s="91"/>
      <c r="L445" s="91"/>
    </row>
    <row r="446" spans="8:12" ht="12.75" hidden="1" customHeight="1" x14ac:dyDescent="0.2">
      <c r="H446" s="91"/>
      <c r="I446" s="91"/>
      <c r="J446" s="91"/>
      <c r="K446" s="91"/>
      <c r="L446" s="91"/>
    </row>
    <row r="447" spans="8:12" ht="12.75" hidden="1" customHeight="1" x14ac:dyDescent="0.2">
      <c r="H447" s="91"/>
      <c r="I447" s="91"/>
      <c r="J447" s="91"/>
      <c r="K447" s="91"/>
      <c r="L447" s="91"/>
    </row>
    <row r="448" spans="8:12" ht="12.75" hidden="1" customHeight="1" x14ac:dyDescent="0.2">
      <c r="H448" s="91"/>
      <c r="I448" s="91"/>
      <c r="J448" s="91"/>
      <c r="K448" s="91"/>
      <c r="L448" s="91"/>
    </row>
    <row r="449" spans="8:12" ht="12.75" hidden="1" customHeight="1" x14ac:dyDescent="0.2">
      <c r="H449" s="91"/>
      <c r="I449" s="91"/>
      <c r="J449" s="91"/>
      <c r="K449" s="91"/>
      <c r="L449" s="91"/>
    </row>
    <row r="450" spans="8:12" ht="12.75" hidden="1" customHeight="1" x14ac:dyDescent="0.2">
      <c r="H450" s="91"/>
      <c r="I450" s="91"/>
      <c r="J450" s="91"/>
      <c r="K450" s="91"/>
      <c r="L450" s="91"/>
    </row>
    <row r="451" spans="8:12" ht="12.75" hidden="1" customHeight="1" x14ac:dyDescent="0.2">
      <c r="H451" s="91"/>
      <c r="I451" s="91"/>
      <c r="J451" s="91"/>
      <c r="K451" s="91"/>
      <c r="L451" s="91"/>
    </row>
    <row r="452" spans="8:12" ht="12.75" hidden="1" customHeight="1" x14ac:dyDescent="0.2">
      <c r="H452" s="91"/>
      <c r="I452" s="91"/>
      <c r="J452" s="91"/>
      <c r="K452" s="91"/>
      <c r="L452" s="91"/>
    </row>
    <row r="453" spans="8:12" ht="12.75" hidden="1" customHeight="1" x14ac:dyDescent="0.2">
      <c r="H453" s="91"/>
      <c r="I453" s="91"/>
      <c r="J453" s="91"/>
      <c r="K453" s="91"/>
      <c r="L453" s="91"/>
    </row>
    <row r="454" spans="8:12" ht="12.75" hidden="1" customHeight="1" x14ac:dyDescent="0.2">
      <c r="H454" s="91"/>
      <c r="I454" s="91"/>
      <c r="J454" s="91"/>
      <c r="K454" s="91"/>
      <c r="L454" s="91"/>
    </row>
    <row r="455" spans="8:12" ht="12.75" hidden="1" customHeight="1" x14ac:dyDescent="0.2">
      <c r="H455" s="91"/>
      <c r="I455" s="91"/>
      <c r="J455" s="91"/>
      <c r="K455" s="91"/>
      <c r="L455" s="91"/>
    </row>
    <row r="456" spans="8:12" ht="12.75" hidden="1" customHeight="1" x14ac:dyDescent="0.2">
      <c r="H456" s="91"/>
      <c r="I456" s="91"/>
      <c r="J456" s="91"/>
      <c r="K456" s="91"/>
      <c r="L456" s="91"/>
    </row>
    <row r="457" spans="8:12" ht="12.75" hidden="1" customHeight="1" x14ac:dyDescent="0.2">
      <c r="H457" s="91"/>
      <c r="I457" s="91"/>
      <c r="J457" s="91"/>
      <c r="K457" s="91"/>
      <c r="L457" s="91"/>
    </row>
    <row r="458" spans="8:12" ht="12.75" hidden="1" customHeight="1" x14ac:dyDescent="0.2">
      <c r="H458" s="91"/>
      <c r="I458" s="91"/>
      <c r="J458" s="91"/>
      <c r="K458" s="91"/>
      <c r="L458" s="91"/>
    </row>
    <row r="459" spans="8:12" ht="12.75" hidden="1" customHeight="1" x14ac:dyDescent="0.2">
      <c r="H459" s="91"/>
      <c r="I459" s="91"/>
      <c r="J459" s="91"/>
      <c r="K459" s="91"/>
      <c r="L459" s="91"/>
    </row>
    <row r="460" spans="8:12" ht="12.75" hidden="1" customHeight="1" x14ac:dyDescent="0.2">
      <c r="H460" s="91"/>
      <c r="I460" s="91"/>
      <c r="J460" s="91"/>
      <c r="K460" s="91"/>
      <c r="L460" s="91"/>
    </row>
    <row r="461" spans="8:12" ht="12.75" hidden="1" customHeight="1" x14ac:dyDescent="0.2">
      <c r="H461" s="91"/>
      <c r="I461" s="91"/>
      <c r="J461" s="91"/>
      <c r="K461" s="91"/>
      <c r="L461" s="91"/>
    </row>
    <row r="462" spans="8:12" ht="12.75" hidden="1" customHeight="1" x14ac:dyDescent="0.2">
      <c r="H462" s="91"/>
      <c r="I462" s="91"/>
      <c r="J462" s="91"/>
      <c r="K462" s="91"/>
      <c r="L462" s="91"/>
    </row>
    <row r="463" spans="8:12" ht="12.75" hidden="1" customHeight="1" x14ac:dyDescent="0.2">
      <c r="H463" s="91"/>
      <c r="I463" s="91"/>
      <c r="J463" s="91"/>
      <c r="K463" s="91"/>
      <c r="L463" s="91"/>
    </row>
    <row r="464" spans="8:12" ht="12.75" hidden="1" customHeight="1" x14ac:dyDescent="0.2">
      <c r="H464" s="91"/>
      <c r="I464" s="91"/>
      <c r="J464" s="91"/>
      <c r="K464" s="91"/>
      <c r="L464" s="91"/>
    </row>
    <row r="465" spans="8:12" ht="12.75" hidden="1" customHeight="1" x14ac:dyDescent="0.2">
      <c r="H465" s="91"/>
      <c r="I465" s="91"/>
      <c r="J465" s="91"/>
      <c r="K465" s="91"/>
      <c r="L465" s="91"/>
    </row>
    <row r="466" spans="8:12" ht="12.75" hidden="1" customHeight="1" x14ac:dyDescent="0.2">
      <c r="H466" s="91"/>
      <c r="I466" s="91"/>
      <c r="J466" s="91"/>
      <c r="K466" s="91"/>
      <c r="L466" s="91"/>
    </row>
    <row r="467" spans="8:12" ht="12.75" hidden="1" customHeight="1" x14ac:dyDescent="0.2">
      <c r="H467" s="91"/>
      <c r="I467" s="91"/>
      <c r="J467" s="91"/>
      <c r="K467" s="91"/>
      <c r="L467" s="91"/>
    </row>
    <row r="468" spans="8:12" ht="12.75" hidden="1" customHeight="1" x14ac:dyDescent="0.2">
      <c r="H468" s="91"/>
      <c r="I468" s="91"/>
      <c r="J468" s="91"/>
      <c r="K468" s="91"/>
      <c r="L468" s="91"/>
    </row>
    <row r="469" spans="8:12" ht="12.75" hidden="1" customHeight="1" x14ac:dyDescent="0.2">
      <c r="H469" s="91"/>
      <c r="I469" s="91"/>
      <c r="J469" s="91"/>
      <c r="K469" s="91"/>
      <c r="L469" s="91"/>
    </row>
    <row r="470" spans="8:12" ht="12.75" hidden="1" customHeight="1" x14ac:dyDescent="0.2">
      <c r="H470" s="91"/>
      <c r="I470" s="91"/>
      <c r="J470" s="91"/>
      <c r="K470" s="91"/>
      <c r="L470" s="91"/>
    </row>
    <row r="471" spans="8:12" ht="12.75" hidden="1" customHeight="1" x14ac:dyDescent="0.2">
      <c r="H471" s="91"/>
      <c r="I471" s="91"/>
      <c r="J471" s="91"/>
      <c r="K471" s="91"/>
      <c r="L471" s="91"/>
    </row>
    <row r="472" spans="8:12" ht="12.75" hidden="1" customHeight="1" x14ac:dyDescent="0.2">
      <c r="H472" s="91"/>
      <c r="I472" s="91"/>
      <c r="J472" s="91"/>
      <c r="K472" s="91"/>
      <c r="L472" s="91"/>
    </row>
    <row r="473" spans="8:12" ht="12.75" hidden="1" customHeight="1" x14ac:dyDescent="0.2">
      <c r="H473" s="91"/>
      <c r="I473" s="91"/>
      <c r="J473" s="91"/>
      <c r="K473" s="91"/>
      <c r="L473" s="91"/>
    </row>
    <row r="474" spans="8:12" ht="12.75" hidden="1" customHeight="1" x14ac:dyDescent="0.2">
      <c r="H474" s="91"/>
      <c r="I474" s="91"/>
      <c r="J474" s="91"/>
      <c r="K474" s="91"/>
      <c r="L474" s="91"/>
    </row>
    <row r="475" spans="8:12" ht="12.75" hidden="1" customHeight="1" x14ac:dyDescent="0.2">
      <c r="H475" s="91"/>
      <c r="I475" s="91"/>
      <c r="J475" s="91"/>
      <c r="K475" s="91"/>
      <c r="L475" s="91"/>
    </row>
    <row r="476" spans="8:12" ht="12.75" hidden="1" customHeight="1" x14ac:dyDescent="0.2">
      <c r="H476" s="91"/>
      <c r="I476" s="91"/>
      <c r="J476" s="91"/>
      <c r="K476" s="91"/>
      <c r="L476" s="91"/>
    </row>
    <row r="477" spans="8:12" ht="12.75" hidden="1" customHeight="1" x14ac:dyDescent="0.2">
      <c r="H477" s="91"/>
      <c r="I477" s="91"/>
      <c r="J477" s="91"/>
      <c r="K477" s="91"/>
      <c r="L477" s="91"/>
    </row>
    <row r="478" spans="8:12" ht="12.75" hidden="1" customHeight="1" x14ac:dyDescent="0.2">
      <c r="H478" s="91"/>
      <c r="I478" s="91"/>
      <c r="J478" s="91"/>
      <c r="K478" s="91"/>
      <c r="L478" s="91"/>
    </row>
    <row r="479" spans="8:12" ht="12.75" hidden="1" customHeight="1" x14ac:dyDescent="0.2">
      <c r="H479" s="91"/>
      <c r="I479" s="91"/>
      <c r="J479" s="91"/>
      <c r="K479" s="91"/>
      <c r="L479" s="91"/>
    </row>
    <row r="480" spans="8:12" ht="12.75" hidden="1" customHeight="1" x14ac:dyDescent="0.2">
      <c r="H480" s="91"/>
      <c r="I480" s="91"/>
      <c r="J480" s="91"/>
      <c r="K480" s="91"/>
      <c r="L480" s="91"/>
    </row>
    <row r="481" spans="8:12" ht="12.75" hidden="1" customHeight="1" x14ac:dyDescent="0.2">
      <c r="H481" s="91"/>
      <c r="I481" s="91"/>
      <c r="J481" s="91"/>
      <c r="K481" s="91"/>
      <c r="L481" s="91"/>
    </row>
    <row r="482" spans="8:12" ht="12.75" hidden="1" customHeight="1" x14ac:dyDescent="0.2">
      <c r="H482" s="91"/>
      <c r="I482" s="91"/>
      <c r="J482" s="91"/>
      <c r="K482" s="91"/>
      <c r="L482" s="91"/>
    </row>
    <row r="483" spans="8:12" ht="12.75" hidden="1" customHeight="1" x14ac:dyDescent="0.2">
      <c r="H483" s="91"/>
      <c r="I483" s="91"/>
      <c r="J483" s="91"/>
      <c r="K483" s="91"/>
      <c r="L483" s="91"/>
    </row>
    <row r="484" spans="8:12" ht="12.75" hidden="1" customHeight="1" x14ac:dyDescent="0.2">
      <c r="H484" s="91"/>
      <c r="I484" s="91"/>
      <c r="J484" s="91"/>
      <c r="K484" s="91"/>
      <c r="L484" s="91"/>
    </row>
    <row r="485" spans="8:12" ht="12.75" hidden="1" customHeight="1" x14ac:dyDescent="0.2">
      <c r="H485" s="91"/>
      <c r="I485" s="91"/>
      <c r="J485" s="91"/>
      <c r="K485" s="91"/>
      <c r="L485" s="91"/>
    </row>
    <row r="486" spans="8:12" ht="12.75" hidden="1" customHeight="1" x14ac:dyDescent="0.2">
      <c r="H486" s="91"/>
      <c r="I486" s="91"/>
      <c r="J486" s="91"/>
      <c r="K486" s="91"/>
      <c r="L486" s="91"/>
    </row>
    <row r="487" spans="8:12" ht="12.75" hidden="1" customHeight="1" x14ac:dyDescent="0.2">
      <c r="H487" s="91"/>
      <c r="I487" s="91"/>
      <c r="J487" s="91"/>
      <c r="K487" s="91"/>
      <c r="L487" s="91"/>
    </row>
    <row r="488" spans="8:12" ht="12.75" hidden="1" customHeight="1" x14ac:dyDescent="0.2">
      <c r="H488" s="91"/>
      <c r="I488" s="91"/>
      <c r="J488" s="91"/>
      <c r="K488" s="91"/>
      <c r="L488" s="91"/>
    </row>
    <row r="489" spans="8:12" ht="12.75" hidden="1" customHeight="1" x14ac:dyDescent="0.2">
      <c r="H489" s="91"/>
      <c r="I489" s="91"/>
      <c r="J489" s="91"/>
      <c r="K489" s="91"/>
      <c r="L489" s="91"/>
    </row>
    <row r="490" spans="8:12" ht="12.75" hidden="1" customHeight="1" x14ac:dyDescent="0.2">
      <c r="H490" s="91"/>
      <c r="I490" s="91"/>
      <c r="J490" s="91"/>
      <c r="K490" s="91"/>
      <c r="L490" s="91"/>
    </row>
    <row r="491" spans="8:12" ht="12.75" hidden="1" customHeight="1" x14ac:dyDescent="0.2">
      <c r="H491" s="91"/>
      <c r="I491" s="91"/>
      <c r="J491" s="91"/>
      <c r="K491" s="91"/>
      <c r="L491" s="91"/>
    </row>
    <row r="492" spans="8:12" ht="12.75" hidden="1" customHeight="1" x14ac:dyDescent="0.2">
      <c r="H492" s="91"/>
      <c r="I492" s="91"/>
      <c r="J492" s="91"/>
      <c r="K492" s="91"/>
      <c r="L492" s="91"/>
    </row>
    <row r="493" spans="8:12" ht="12.75" hidden="1" customHeight="1" x14ac:dyDescent="0.2">
      <c r="H493" s="91"/>
      <c r="I493" s="91"/>
      <c r="J493" s="91"/>
      <c r="K493" s="91"/>
      <c r="L493" s="91"/>
    </row>
    <row r="494" spans="8:12" ht="12.75" hidden="1" customHeight="1" x14ac:dyDescent="0.2">
      <c r="H494" s="91"/>
      <c r="I494" s="91"/>
      <c r="J494" s="91"/>
      <c r="K494" s="91"/>
      <c r="L494" s="91"/>
    </row>
    <row r="495" spans="8:12" ht="12.75" hidden="1" customHeight="1" x14ac:dyDescent="0.2">
      <c r="H495" s="91"/>
      <c r="I495" s="91"/>
      <c r="J495" s="91"/>
      <c r="K495" s="91"/>
      <c r="L495" s="91"/>
    </row>
    <row r="496" spans="8:12" ht="12.75" hidden="1" customHeight="1" x14ac:dyDescent="0.2">
      <c r="H496" s="91"/>
      <c r="I496" s="91"/>
      <c r="J496" s="91"/>
      <c r="K496" s="91"/>
      <c r="L496" s="91"/>
    </row>
    <row r="497" spans="8:12" ht="12.75" hidden="1" customHeight="1" x14ac:dyDescent="0.2">
      <c r="H497" s="91"/>
      <c r="I497" s="91"/>
      <c r="J497" s="91"/>
      <c r="K497" s="91"/>
      <c r="L497" s="91"/>
    </row>
    <row r="498" spans="8:12" ht="12.75" hidden="1" customHeight="1" x14ac:dyDescent="0.2">
      <c r="H498" s="91"/>
      <c r="I498" s="91"/>
      <c r="J498" s="91"/>
      <c r="K498" s="91"/>
      <c r="L498" s="91"/>
    </row>
    <row r="499" spans="8:12" ht="12.75" hidden="1" customHeight="1" x14ac:dyDescent="0.2">
      <c r="H499" s="91"/>
      <c r="I499" s="91"/>
      <c r="J499" s="91"/>
      <c r="K499" s="91"/>
      <c r="L499" s="91"/>
    </row>
    <row r="500" spans="8:12" ht="12.75" hidden="1" customHeight="1" x14ac:dyDescent="0.2">
      <c r="H500" s="91"/>
      <c r="I500" s="91"/>
      <c r="J500" s="91"/>
      <c r="K500" s="91"/>
      <c r="L500" s="91"/>
    </row>
    <row r="501" spans="8:12" ht="12.75" hidden="1" customHeight="1" x14ac:dyDescent="0.2">
      <c r="H501" s="91"/>
      <c r="I501" s="91"/>
      <c r="J501" s="91"/>
      <c r="K501" s="91"/>
      <c r="L501" s="91"/>
    </row>
    <row r="502" spans="8:12" ht="12.75" hidden="1" customHeight="1" x14ac:dyDescent="0.2">
      <c r="H502" s="91"/>
      <c r="I502" s="91"/>
      <c r="J502" s="91"/>
      <c r="K502" s="91"/>
      <c r="L502" s="91"/>
    </row>
    <row r="503" spans="8:12" ht="12.75" hidden="1" customHeight="1" x14ac:dyDescent="0.2">
      <c r="H503" s="91"/>
      <c r="I503" s="91"/>
      <c r="J503" s="91"/>
      <c r="K503" s="91"/>
      <c r="L503" s="91"/>
    </row>
    <row r="504" spans="8:12" ht="12.75" hidden="1" customHeight="1" x14ac:dyDescent="0.2">
      <c r="H504" s="91"/>
      <c r="I504" s="91"/>
      <c r="J504" s="91"/>
      <c r="K504" s="91"/>
      <c r="L504" s="91"/>
    </row>
    <row r="505" spans="8:12" ht="12.75" hidden="1" customHeight="1" x14ac:dyDescent="0.2">
      <c r="H505" s="91"/>
      <c r="I505" s="91"/>
      <c r="J505" s="91"/>
      <c r="K505" s="91"/>
      <c r="L505" s="91"/>
    </row>
    <row r="506" spans="8:12" ht="12.75" hidden="1" customHeight="1" x14ac:dyDescent="0.2">
      <c r="H506" s="91"/>
      <c r="I506" s="91"/>
      <c r="J506" s="91"/>
      <c r="K506" s="91"/>
      <c r="L506" s="91"/>
    </row>
    <row r="507" spans="8:12" ht="12.75" hidden="1" customHeight="1" x14ac:dyDescent="0.2">
      <c r="H507" s="91"/>
      <c r="I507" s="91"/>
      <c r="J507" s="91"/>
      <c r="K507" s="91"/>
      <c r="L507" s="91"/>
    </row>
    <row r="508" spans="8:12" ht="12.75" hidden="1" customHeight="1" x14ac:dyDescent="0.2">
      <c r="H508" s="91"/>
      <c r="I508" s="91"/>
      <c r="J508" s="91"/>
      <c r="K508" s="91"/>
      <c r="L508" s="91"/>
    </row>
    <row r="509" spans="8:12" ht="12.75" hidden="1" customHeight="1" x14ac:dyDescent="0.2">
      <c r="H509" s="91"/>
      <c r="I509" s="91"/>
      <c r="J509" s="91"/>
      <c r="K509" s="91"/>
      <c r="L509" s="91"/>
    </row>
    <row r="510" spans="8:12" ht="12.75" hidden="1" customHeight="1" x14ac:dyDescent="0.2">
      <c r="H510" s="91"/>
      <c r="I510" s="91"/>
      <c r="J510" s="91"/>
      <c r="K510" s="91"/>
      <c r="L510" s="91"/>
    </row>
    <row r="511" spans="8:12" ht="12.75" hidden="1" customHeight="1" x14ac:dyDescent="0.2">
      <c r="H511" s="91"/>
      <c r="I511" s="91"/>
      <c r="J511" s="91"/>
      <c r="K511" s="91"/>
      <c r="L511" s="91"/>
    </row>
    <row r="512" spans="8:12" ht="12.75" hidden="1" customHeight="1" x14ac:dyDescent="0.2">
      <c r="H512" s="91"/>
      <c r="I512" s="91"/>
      <c r="J512" s="91"/>
      <c r="K512" s="91"/>
      <c r="L512" s="91"/>
    </row>
    <row r="513" spans="8:12" ht="12.75" hidden="1" customHeight="1" x14ac:dyDescent="0.2">
      <c r="H513" s="91"/>
      <c r="I513" s="91"/>
      <c r="J513" s="91"/>
      <c r="K513" s="91"/>
      <c r="L513" s="91"/>
    </row>
    <row r="514" spans="8:12" ht="12.75" hidden="1" customHeight="1" x14ac:dyDescent="0.2">
      <c r="H514" s="91"/>
      <c r="I514" s="91"/>
      <c r="J514" s="91"/>
      <c r="K514" s="91"/>
      <c r="L514" s="91"/>
    </row>
    <row r="515" spans="8:12" ht="12.75" hidden="1" customHeight="1" x14ac:dyDescent="0.2">
      <c r="H515" s="91"/>
      <c r="I515" s="91"/>
      <c r="J515" s="91"/>
      <c r="K515" s="91"/>
      <c r="L515" s="91"/>
    </row>
    <row r="516" spans="8:12" ht="12.75" hidden="1" customHeight="1" x14ac:dyDescent="0.2">
      <c r="H516" s="91"/>
      <c r="I516" s="91"/>
      <c r="J516" s="91"/>
      <c r="K516" s="91"/>
      <c r="L516" s="91"/>
    </row>
    <row r="517" spans="8:12" ht="12.75" hidden="1" customHeight="1" x14ac:dyDescent="0.2">
      <c r="H517" s="91"/>
      <c r="I517" s="91"/>
      <c r="J517" s="91"/>
      <c r="K517" s="91"/>
      <c r="L517" s="91"/>
    </row>
    <row r="518" spans="8:12" ht="12.75" hidden="1" customHeight="1" x14ac:dyDescent="0.2">
      <c r="H518" s="91"/>
      <c r="I518" s="91"/>
      <c r="J518" s="91"/>
      <c r="K518" s="91"/>
      <c r="L518" s="91"/>
    </row>
    <row r="519" spans="8:12" ht="12.75" hidden="1" customHeight="1" x14ac:dyDescent="0.2">
      <c r="H519" s="91"/>
      <c r="I519" s="91"/>
      <c r="J519" s="91"/>
      <c r="K519" s="91"/>
      <c r="L519" s="91"/>
    </row>
    <row r="520" spans="8:12" ht="12.75" hidden="1" customHeight="1" x14ac:dyDescent="0.2">
      <c r="H520" s="91"/>
      <c r="I520" s="91"/>
      <c r="J520" s="91"/>
      <c r="K520" s="91"/>
      <c r="L520" s="91"/>
    </row>
    <row r="521" spans="8:12" ht="12.75" hidden="1" customHeight="1" x14ac:dyDescent="0.2">
      <c r="H521" s="91"/>
      <c r="I521" s="91"/>
      <c r="J521" s="91"/>
      <c r="K521" s="91"/>
      <c r="L521" s="91"/>
    </row>
    <row r="522" spans="8:12" ht="12.75" hidden="1" customHeight="1" x14ac:dyDescent="0.2">
      <c r="H522" s="91"/>
      <c r="I522" s="91"/>
      <c r="J522" s="91"/>
      <c r="K522" s="91"/>
      <c r="L522" s="91"/>
    </row>
    <row r="523" spans="8:12" ht="12.75" hidden="1" customHeight="1" x14ac:dyDescent="0.2">
      <c r="H523" s="91"/>
      <c r="I523" s="91"/>
      <c r="J523" s="91"/>
      <c r="K523" s="91"/>
      <c r="L523" s="91"/>
    </row>
    <row r="524" spans="8:12" ht="12.75" hidden="1" customHeight="1" x14ac:dyDescent="0.2">
      <c r="H524" s="91"/>
      <c r="I524" s="91"/>
      <c r="J524" s="91"/>
      <c r="K524" s="91"/>
      <c r="L524" s="91"/>
    </row>
    <row r="525" spans="8:12" ht="12.75" hidden="1" customHeight="1" x14ac:dyDescent="0.2">
      <c r="H525" s="91"/>
      <c r="I525" s="91"/>
      <c r="J525" s="91"/>
      <c r="K525" s="91"/>
      <c r="L525" s="91"/>
    </row>
    <row r="526" spans="8:12" ht="12.75" hidden="1" customHeight="1" x14ac:dyDescent="0.2">
      <c r="H526" s="91"/>
      <c r="I526" s="91"/>
      <c r="J526" s="91"/>
      <c r="K526" s="91"/>
      <c r="L526" s="91"/>
    </row>
    <row r="527" spans="8:12" ht="12.75" hidden="1" customHeight="1" x14ac:dyDescent="0.2">
      <c r="H527" s="91"/>
      <c r="I527" s="91"/>
      <c r="J527" s="91"/>
      <c r="K527" s="91"/>
      <c r="L527" s="91"/>
    </row>
    <row r="528" spans="8:12" ht="12.75" hidden="1" customHeight="1" x14ac:dyDescent="0.2">
      <c r="H528" s="91"/>
      <c r="I528" s="91"/>
      <c r="J528" s="91"/>
      <c r="K528" s="91"/>
      <c r="L528" s="91"/>
    </row>
    <row r="529" spans="8:12" ht="12.75" hidden="1" customHeight="1" x14ac:dyDescent="0.2">
      <c r="H529" s="91"/>
      <c r="I529" s="91"/>
      <c r="J529" s="91"/>
      <c r="K529" s="91"/>
      <c r="L529" s="91"/>
    </row>
    <row r="530" spans="8:12" ht="12.75" hidden="1" customHeight="1" x14ac:dyDescent="0.2">
      <c r="H530" s="91"/>
      <c r="I530" s="91"/>
      <c r="J530" s="91"/>
      <c r="K530" s="91"/>
      <c r="L530" s="91"/>
    </row>
    <row r="531" spans="8:12" ht="12.75" hidden="1" customHeight="1" x14ac:dyDescent="0.2">
      <c r="H531" s="91"/>
      <c r="I531" s="91"/>
      <c r="J531" s="91"/>
      <c r="K531" s="91"/>
      <c r="L531" s="91"/>
    </row>
    <row r="532" spans="8:12" ht="12.75" hidden="1" customHeight="1" x14ac:dyDescent="0.2">
      <c r="H532" s="91"/>
      <c r="I532" s="91"/>
      <c r="J532" s="91"/>
      <c r="K532" s="91"/>
      <c r="L532" s="91"/>
    </row>
    <row r="533" spans="8:12" ht="12.75" hidden="1" customHeight="1" x14ac:dyDescent="0.2">
      <c r="H533" s="91"/>
      <c r="I533" s="91"/>
      <c r="J533" s="91"/>
      <c r="K533" s="91"/>
      <c r="L533" s="91"/>
    </row>
    <row r="534" spans="8:12" ht="12.75" hidden="1" customHeight="1" x14ac:dyDescent="0.2">
      <c r="H534" s="91"/>
      <c r="I534" s="91"/>
      <c r="J534" s="91"/>
      <c r="K534" s="91"/>
      <c r="L534" s="91"/>
    </row>
    <row r="535" spans="8:12" ht="12.75" hidden="1" customHeight="1" x14ac:dyDescent="0.2">
      <c r="H535" s="91"/>
      <c r="I535" s="91"/>
      <c r="J535" s="91"/>
      <c r="K535" s="91"/>
      <c r="L535" s="91"/>
    </row>
    <row r="536" spans="8:12" ht="12.75" hidden="1" customHeight="1" x14ac:dyDescent="0.2">
      <c r="H536" s="91"/>
      <c r="I536" s="91"/>
      <c r="J536" s="91"/>
      <c r="K536" s="91"/>
      <c r="L536" s="91"/>
    </row>
    <row r="537" spans="8:12" ht="12.75" hidden="1" customHeight="1" x14ac:dyDescent="0.2">
      <c r="H537" s="91"/>
      <c r="I537" s="91"/>
      <c r="J537" s="91"/>
      <c r="K537" s="91"/>
      <c r="L537" s="91"/>
    </row>
    <row r="538" spans="8:12" ht="12.75" hidden="1" customHeight="1" x14ac:dyDescent="0.2">
      <c r="H538" s="91"/>
      <c r="I538" s="91"/>
      <c r="J538" s="91"/>
      <c r="K538" s="91"/>
      <c r="L538" s="91"/>
    </row>
    <row r="539" spans="8:12" ht="12.75" hidden="1" customHeight="1" x14ac:dyDescent="0.2">
      <c r="H539" s="91"/>
      <c r="I539" s="91"/>
      <c r="J539" s="91"/>
      <c r="K539" s="91"/>
      <c r="L539" s="91"/>
    </row>
    <row r="540" spans="8:12" ht="12.75" hidden="1" customHeight="1" x14ac:dyDescent="0.2">
      <c r="H540" s="91"/>
      <c r="I540" s="91"/>
      <c r="J540" s="91"/>
      <c r="K540" s="91"/>
      <c r="L540" s="91"/>
    </row>
    <row r="541" spans="8:12" ht="12.75" hidden="1" customHeight="1" x14ac:dyDescent="0.2">
      <c r="H541" s="91"/>
      <c r="I541" s="91"/>
      <c r="J541" s="91"/>
      <c r="K541" s="91"/>
      <c r="L541" s="91"/>
    </row>
    <row r="542" spans="8:12" ht="12.75" hidden="1" customHeight="1" x14ac:dyDescent="0.2">
      <c r="H542" s="91"/>
      <c r="I542" s="91"/>
      <c r="J542" s="91"/>
      <c r="K542" s="91"/>
      <c r="L542" s="91"/>
    </row>
    <row r="543" spans="8:12" ht="12.75" hidden="1" customHeight="1" x14ac:dyDescent="0.2">
      <c r="H543" s="91"/>
      <c r="I543" s="91"/>
      <c r="J543" s="91"/>
      <c r="K543" s="91"/>
      <c r="L543" s="91"/>
    </row>
    <row r="544" spans="8:12" ht="12.75" hidden="1" customHeight="1" x14ac:dyDescent="0.2">
      <c r="H544" s="91"/>
      <c r="I544" s="91"/>
      <c r="J544" s="91"/>
      <c r="K544" s="91"/>
      <c r="L544" s="91"/>
    </row>
    <row r="545" spans="8:12" ht="12.75" hidden="1" customHeight="1" x14ac:dyDescent="0.2">
      <c r="H545" s="91"/>
      <c r="I545" s="91"/>
      <c r="J545" s="91"/>
      <c r="K545" s="91"/>
      <c r="L545" s="91"/>
    </row>
    <row r="546" spans="8:12" ht="12.75" hidden="1" customHeight="1" x14ac:dyDescent="0.2">
      <c r="H546" s="91"/>
      <c r="I546" s="91"/>
      <c r="J546" s="91"/>
      <c r="K546" s="91"/>
      <c r="L546" s="91"/>
    </row>
    <row r="547" spans="8:12" ht="12.75" hidden="1" customHeight="1" x14ac:dyDescent="0.2">
      <c r="H547" s="91"/>
      <c r="I547" s="91"/>
      <c r="J547" s="91"/>
      <c r="K547" s="91"/>
      <c r="L547" s="91"/>
    </row>
    <row r="548" spans="8:12" ht="12.75" hidden="1" customHeight="1" x14ac:dyDescent="0.2">
      <c r="H548" s="91"/>
      <c r="I548" s="91"/>
      <c r="J548" s="91"/>
      <c r="K548" s="91"/>
      <c r="L548" s="91"/>
    </row>
    <row r="549" spans="8:12" ht="12.75" hidden="1" customHeight="1" x14ac:dyDescent="0.2">
      <c r="H549" s="91"/>
      <c r="I549" s="91"/>
      <c r="J549" s="91"/>
      <c r="K549" s="91"/>
      <c r="L549" s="91"/>
    </row>
    <row r="550" spans="8:12" ht="12.75" hidden="1" customHeight="1" x14ac:dyDescent="0.2">
      <c r="H550" s="91"/>
      <c r="I550" s="91"/>
      <c r="J550" s="91"/>
      <c r="K550" s="91"/>
      <c r="L550" s="91"/>
    </row>
    <row r="551" spans="8:12" ht="12.75" hidden="1" customHeight="1" x14ac:dyDescent="0.2">
      <c r="H551" s="91"/>
      <c r="I551" s="91"/>
      <c r="J551" s="91"/>
      <c r="K551" s="91"/>
      <c r="L551" s="91"/>
    </row>
    <row r="552" spans="8:12" ht="12.75" hidden="1" customHeight="1" x14ac:dyDescent="0.2">
      <c r="H552" s="91"/>
      <c r="I552" s="91"/>
      <c r="J552" s="91"/>
      <c r="K552" s="91"/>
      <c r="L552" s="91"/>
    </row>
    <row r="553" spans="8:12" ht="12.75" hidden="1" customHeight="1" x14ac:dyDescent="0.2">
      <c r="H553" s="91"/>
      <c r="I553" s="91"/>
      <c r="J553" s="91"/>
      <c r="K553" s="91"/>
      <c r="L553" s="91"/>
    </row>
    <row r="554" spans="8:12" ht="12.75" hidden="1" customHeight="1" x14ac:dyDescent="0.2">
      <c r="H554" s="91"/>
      <c r="I554" s="91"/>
      <c r="J554" s="91"/>
      <c r="K554" s="91"/>
      <c r="L554" s="91"/>
    </row>
    <row r="555" spans="8:12" ht="12.75" hidden="1" customHeight="1" x14ac:dyDescent="0.2">
      <c r="H555" s="91"/>
      <c r="I555" s="91"/>
      <c r="J555" s="91"/>
      <c r="K555" s="91"/>
      <c r="L555" s="91"/>
    </row>
    <row r="556" spans="8:12" ht="12.75" hidden="1" customHeight="1" x14ac:dyDescent="0.2">
      <c r="H556" s="91"/>
      <c r="I556" s="91"/>
      <c r="J556" s="91"/>
      <c r="K556" s="91"/>
      <c r="L556" s="91"/>
    </row>
    <row r="557" spans="8:12" ht="12.75" hidden="1" customHeight="1" x14ac:dyDescent="0.2">
      <c r="H557" s="91"/>
      <c r="I557" s="91"/>
      <c r="J557" s="91"/>
      <c r="K557" s="91"/>
      <c r="L557" s="91"/>
    </row>
    <row r="558" spans="8:12" ht="12.75" hidden="1" customHeight="1" x14ac:dyDescent="0.2">
      <c r="H558" s="91"/>
      <c r="I558" s="91"/>
      <c r="J558" s="91"/>
      <c r="K558" s="91"/>
      <c r="L558" s="91"/>
    </row>
    <row r="559" spans="8:12" ht="12.75" hidden="1" customHeight="1" x14ac:dyDescent="0.2">
      <c r="H559" s="91"/>
      <c r="I559" s="91"/>
      <c r="J559" s="91"/>
      <c r="K559" s="91"/>
      <c r="L559" s="91"/>
    </row>
    <row r="560" spans="8:12" ht="12.75" hidden="1" customHeight="1" x14ac:dyDescent="0.2">
      <c r="H560" s="91"/>
      <c r="I560" s="91"/>
      <c r="J560" s="91"/>
      <c r="K560" s="91"/>
      <c r="L560" s="91"/>
    </row>
    <row r="561" spans="8:12" ht="12.75" hidden="1" customHeight="1" x14ac:dyDescent="0.2">
      <c r="H561" s="91"/>
      <c r="I561" s="91"/>
      <c r="J561" s="91"/>
      <c r="K561" s="91"/>
      <c r="L561" s="91"/>
    </row>
    <row r="562" spans="8:12" ht="12.75" hidden="1" customHeight="1" x14ac:dyDescent="0.2">
      <c r="H562" s="91"/>
      <c r="I562" s="91"/>
      <c r="J562" s="91"/>
      <c r="K562" s="91"/>
      <c r="L562" s="91"/>
    </row>
    <row r="563" spans="8:12" ht="12.75" hidden="1" customHeight="1" x14ac:dyDescent="0.2">
      <c r="H563" s="91"/>
      <c r="I563" s="91"/>
      <c r="J563" s="91"/>
      <c r="K563" s="91"/>
      <c r="L563" s="91"/>
    </row>
    <row r="564" spans="8:12" ht="12.75" hidden="1" customHeight="1" x14ac:dyDescent="0.2">
      <c r="H564" s="91"/>
      <c r="I564" s="91"/>
      <c r="J564" s="91"/>
      <c r="K564" s="91"/>
      <c r="L564" s="91"/>
    </row>
    <row r="565" spans="8:12" ht="12.75" hidden="1" customHeight="1" x14ac:dyDescent="0.2">
      <c r="H565" s="91"/>
      <c r="I565" s="91"/>
      <c r="J565" s="91"/>
      <c r="K565" s="91"/>
      <c r="L565" s="91"/>
    </row>
    <row r="566" spans="8:12" ht="12.75" hidden="1" customHeight="1" x14ac:dyDescent="0.2">
      <c r="H566" s="91"/>
      <c r="I566" s="91"/>
      <c r="J566" s="91"/>
      <c r="K566" s="91"/>
      <c r="L566" s="91"/>
    </row>
    <row r="567" spans="8:12" ht="12.75" hidden="1" customHeight="1" x14ac:dyDescent="0.2">
      <c r="H567" s="91"/>
      <c r="I567" s="91"/>
      <c r="J567" s="91"/>
      <c r="K567" s="91"/>
      <c r="L567" s="91"/>
    </row>
    <row r="568" spans="8:12" ht="12.75" hidden="1" customHeight="1" x14ac:dyDescent="0.2">
      <c r="H568" s="91"/>
      <c r="I568" s="91"/>
      <c r="J568" s="91"/>
      <c r="K568" s="91"/>
      <c r="L568" s="91"/>
    </row>
    <row r="569" spans="8:12" ht="12.75" hidden="1" customHeight="1" x14ac:dyDescent="0.2">
      <c r="H569" s="91"/>
      <c r="I569" s="91"/>
      <c r="J569" s="91"/>
      <c r="K569" s="91"/>
      <c r="L569" s="91"/>
    </row>
    <row r="570" spans="8:12" ht="12.75" hidden="1" customHeight="1" x14ac:dyDescent="0.2">
      <c r="H570" s="91"/>
      <c r="I570" s="91"/>
      <c r="J570" s="91"/>
      <c r="K570" s="91"/>
      <c r="L570" s="91"/>
    </row>
    <row r="571" spans="8:12" ht="12.75" hidden="1" customHeight="1" x14ac:dyDescent="0.2">
      <c r="H571" s="91"/>
      <c r="I571" s="91"/>
      <c r="J571" s="91"/>
      <c r="K571" s="91"/>
      <c r="L571" s="91"/>
    </row>
    <row r="572" spans="8:12" ht="12.75" hidden="1" customHeight="1" x14ac:dyDescent="0.2">
      <c r="H572" s="91"/>
      <c r="I572" s="91"/>
      <c r="J572" s="91"/>
      <c r="K572" s="91"/>
      <c r="L572" s="91"/>
    </row>
    <row r="573" spans="8:12" ht="12.75" hidden="1" customHeight="1" x14ac:dyDescent="0.2">
      <c r="H573" s="91"/>
      <c r="I573" s="91"/>
      <c r="J573" s="91"/>
      <c r="K573" s="91"/>
      <c r="L573" s="91"/>
    </row>
    <row r="574" spans="8:12" ht="12.75" hidden="1" customHeight="1" x14ac:dyDescent="0.2">
      <c r="H574" s="91"/>
      <c r="I574" s="91"/>
      <c r="J574" s="91"/>
      <c r="K574" s="91"/>
      <c r="L574" s="91"/>
    </row>
    <row r="575" spans="8:12" ht="12.75" hidden="1" customHeight="1" x14ac:dyDescent="0.2">
      <c r="H575" s="91"/>
      <c r="I575" s="91"/>
      <c r="J575" s="91"/>
      <c r="K575" s="91"/>
      <c r="L575" s="91"/>
    </row>
    <row r="576" spans="8:12" ht="12.75" hidden="1" customHeight="1" x14ac:dyDescent="0.2">
      <c r="H576" s="91"/>
      <c r="I576" s="91"/>
      <c r="J576" s="91"/>
      <c r="K576" s="91"/>
      <c r="L576" s="91"/>
    </row>
    <row r="577" spans="8:12" ht="12.75" hidden="1" customHeight="1" x14ac:dyDescent="0.2">
      <c r="H577" s="91"/>
      <c r="I577" s="91"/>
      <c r="J577" s="91"/>
      <c r="K577" s="91"/>
      <c r="L577" s="91"/>
    </row>
    <row r="578" spans="8:12" ht="12.75" hidden="1" customHeight="1" x14ac:dyDescent="0.2">
      <c r="H578" s="91"/>
      <c r="I578" s="91"/>
      <c r="J578" s="91"/>
      <c r="K578" s="91"/>
      <c r="L578" s="91"/>
    </row>
    <row r="579" spans="8:12" ht="12.75" hidden="1" customHeight="1" x14ac:dyDescent="0.2">
      <c r="H579" s="91"/>
      <c r="I579" s="91"/>
      <c r="J579" s="91"/>
      <c r="K579" s="91"/>
      <c r="L579" s="91"/>
    </row>
    <row r="580" spans="8:12" ht="12.75" hidden="1" customHeight="1" x14ac:dyDescent="0.2">
      <c r="H580" s="91"/>
      <c r="I580" s="91"/>
      <c r="J580" s="91"/>
      <c r="K580" s="91"/>
      <c r="L580" s="91"/>
    </row>
    <row r="581" spans="8:12" ht="12.75" hidden="1" customHeight="1" x14ac:dyDescent="0.2">
      <c r="H581" s="91"/>
      <c r="I581" s="91"/>
      <c r="J581" s="91"/>
      <c r="K581" s="91"/>
      <c r="L581" s="91"/>
    </row>
    <row r="582" spans="8:12" ht="12.75" hidden="1" customHeight="1" x14ac:dyDescent="0.2">
      <c r="H582" s="91"/>
      <c r="I582" s="91"/>
      <c r="J582" s="91"/>
      <c r="K582" s="91"/>
      <c r="L582" s="91"/>
    </row>
    <row r="583" spans="8:12" ht="12.75" hidden="1" customHeight="1" x14ac:dyDescent="0.2">
      <c r="H583" s="91"/>
      <c r="I583" s="91"/>
      <c r="J583" s="91"/>
      <c r="K583" s="91"/>
      <c r="L583" s="91"/>
    </row>
    <row r="584" spans="8:12" ht="12.75" hidden="1" customHeight="1" x14ac:dyDescent="0.2">
      <c r="H584" s="91"/>
      <c r="I584" s="91"/>
      <c r="J584" s="91"/>
      <c r="K584" s="91"/>
      <c r="L584" s="91"/>
    </row>
    <row r="585" spans="8:12" ht="12.75" hidden="1" customHeight="1" x14ac:dyDescent="0.2">
      <c r="H585" s="91"/>
      <c r="I585" s="91"/>
      <c r="J585" s="91"/>
      <c r="K585" s="91"/>
      <c r="L585" s="91"/>
    </row>
    <row r="586" spans="8:12" ht="12.75" hidden="1" customHeight="1" x14ac:dyDescent="0.2">
      <c r="H586" s="91"/>
      <c r="I586" s="91"/>
      <c r="J586" s="91"/>
      <c r="K586" s="91"/>
      <c r="L586" s="91"/>
    </row>
    <row r="587" spans="8:12" ht="12.75" hidden="1" customHeight="1" x14ac:dyDescent="0.2">
      <c r="H587" s="91"/>
      <c r="I587" s="91"/>
      <c r="J587" s="91"/>
      <c r="K587" s="91"/>
      <c r="L587" s="91"/>
    </row>
    <row r="588" spans="8:12" ht="12.75" hidden="1" customHeight="1" x14ac:dyDescent="0.2">
      <c r="H588" s="91"/>
      <c r="I588" s="91"/>
      <c r="J588" s="91"/>
      <c r="K588" s="91"/>
      <c r="L588" s="91"/>
    </row>
    <row r="589" spans="8:12" ht="12.75" hidden="1" customHeight="1" x14ac:dyDescent="0.2">
      <c r="H589" s="91"/>
      <c r="I589" s="91"/>
      <c r="J589" s="91"/>
      <c r="K589" s="91"/>
      <c r="L589" s="91"/>
    </row>
    <row r="590" spans="8:12" ht="12.75" hidden="1" customHeight="1" x14ac:dyDescent="0.2">
      <c r="H590" s="91"/>
      <c r="I590" s="91"/>
      <c r="J590" s="91"/>
      <c r="K590" s="91"/>
      <c r="L590" s="91"/>
    </row>
    <row r="591" spans="8:12" ht="12.75" hidden="1" customHeight="1" x14ac:dyDescent="0.2">
      <c r="H591" s="91"/>
      <c r="I591" s="91"/>
      <c r="J591" s="91"/>
      <c r="K591" s="91"/>
      <c r="L591" s="91"/>
    </row>
    <row r="592" spans="8:12" ht="12.75" hidden="1" customHeight="1" x14ac:dyDescent="0.2">
      <c r="H592" s="91"/>
      <c r="I592" s="91"/>
      <c r="J592" s="91"/>
      <c r="K592" s="91"/>
      <c r="L592" s="91"/>
    </row>
    <row r="593" spans="8:12" ht="12.75" hidden="1" customHeight="1" x14ac:dyDescent="0.2">
      <c r="H593" s="91"/>
      <c r="I593" s="91"/>
      <c r="J593" s="91"/>
      <c r="K593" s="91"/>
      <c r="L593" s="91"/>
    </row>
    <row r="594" spans="8:12" ht="12.75" hidden="1" customHeight="1" x14ac:dyDescent="0.2">
      <c r="H594" s="91"/>
      <c r="I594" s="91"/>
      <c r="J594" s="91"/>
      <c r="K594" s="91"/>
      <c r="L594" s="91"/>
    </row>
    <row r="595" spans="8:12" ht="12.75" hidden="1" customHeight="1" x14ac:dyDescent="0.2">
      <c r="H595" s="91"/>
      <c r="I595" s="91"/>
      <c r="J595" s="91"/>
      <c r="K595" s="91"/>
      <c r="L595" s="91"/>
    </row>
    <row r="596" spans="8:12" ht="12.75" hidden="1" customHeight="1" x14ac:dyDescent="0.2">
      <c r="H596" s="91"/>
      <c r="I596" s="91"/>
      <c r="J596" s="91"/>
      <c r="K596" s="91"/>
      <c r="L596" s="91"/>
    </row>
    <row r="597" spans="8:12" ht="12.75" hidden="1" customHeight="1" x14ac:dyDescent="0.2">
      <c r="H597" s="91"/>
      <c r="I597" s="91"/>
      <c r="J597" s="91"/>
      <c r="K597" s="91"/>
      <c r="L597" s="91"/>
    </row>
    <row r="598" spans="8:12" ht="12.75" hidden="1" customHeight="1" x14ac:dyDescent="0.2">
      <c r="H598" s="91"/>
      <c r="I598" s="91"/>
      <c r="J598" s="91"/>
      <c r="K598" s="91"/>
      <c r="L598" s="91"/>
    </row>
    <row r="599" spans="8:12" ht="12.75" hidden="1" customHeight="1" x14ac:dyDescent="0.2">
      <c r="H599" s="91"/>
      <c r="I599" s="91"/>
      <c r="J599" s="91"/>
      <c r="K599" s="91"/>
      <c r="L599" s="91"/>
    </row>
    <row r="600" spans="8:12" ht="12.75" hidden="1" customHeight="1" x14ac:dyDescent="0.2">
      <c r="H600" s="91"/>
      <c r="I600" s="91"/>
      <c r="J600" s="91"/>
      <c r="K600" s="91"/>
      <c r="L600" s="91"/>
    </row>
    <row r="601" spans="8:12" ht="12.75" hidden="1" customHeight="1" x14ac:dyDescent="0.2">
      <c r="H601" s="91"/>
      <c r="I601" s="91"/>
      <c r="J601" s="91"/>
      <c r="K601" s="91"/>
      <c r="L601" s="91"/>
    </row>
    <row r="602" spans="8:12" ht="12.75" hidden="1" customHeight="1" x14ac:dyDescent="0.2">
      <c r="H602" s="91"/>
      <c r="I602" s="91"/>
      <c r="J602" s="91"/>
      <c r="K602" s="91"/>
      <c r="L602" s="91"/>
    </row>
    <row r="603" spans="8:12" ht="12.75" hidden="1" customHeight="1" x14ac:dyDescent="0.2">
      <c r="H603" s="91"/>
      <c r="I603" s="91"/>
      <c r="J603" s="91"/>
      <c r="K603" s="91"/>
      <c r="L603" s="91"/>
    </row>
    <row r="604" spans="8:12" ht="12.75" hidden="1" customHeight="1" x14ac:dyDescent="0.2">
      <c r="H604" s="91"/>
      <c r="I604" s="91"/>
      <c r="J604" s="91"/>
      <c r="K604" s="91"/>
      <c r="L604" s="91"/>
    </row>
    <row r="605" spans="8:12" ht="12.75" hidden="1" customHeight="1" x14ac:dyDescent="0.2">
      <c r="H605" s="91"/>
      <c r="I605" s="91"/>
      <c r="J605" s="91"/>
      <c r="K605" s="91"/>
      <c r="L605" s="91"/>
    </row>
    <row r="606" spans="8:12" ht="12.75" hidden="1" customHeight="1" x14ac:dyDescent="0.2">
      <c r="H606" s="91"/>
      <c r="I606" s="91"/>
      <c r="J606" s="91"/>
      <c r="K606" s="91"/>
      <c r="L606" s="91"/>
    </row>
    <row r="607" spans="8:12" ht="12.75" hidden="1" customHeight="1" x14ac:dyDescent="0.2">
      <c r="H607" s="91"/>
      <c r="I607" s="91"/>
      <c r="J607" s="91"/>
      <c r="K607" s="91"/>
      <c r="L607" s="91"/>
    </row>
    <row r="608" spans="8:12" ht="12.75" hidden="1" customHeight="1" x14ac:dyDescent="0.2">
      <c r="H608" s="91"/>
      <c r="I608" s="91"/>
      <c r="J608" s="91"/>
      <c r="K608" s="91"/>
      <c r="L608" s="91"/>
    </row>
    <row r="609" spans="8:12" ht="12.75" hidden="1" customHeight="1" x14ac:dyDescent="0.2">
      <c r="H609" s="91"/>
      <c r="I609" s="91"/>
      <c r="J609" s="91"/>
      <c r="K609" s="91"/>
      <c r="L609" s="91"/>
    </row>
    <row r="610" spans="8:12" ht="12.75" hidden="1" customHeight="1" x14ac:dyDescent="0.2">
      <c r="H610" s="91"/>
      <c r="I610" s="91"/>
      <c r="J610" s="91"/>
      <c r="K610" s="91"/>
      <c r="L610" s="91"/>
    </row>
    <row r="611" spans="8:12" ht="12.75" hidden="1" customHeight="1" x14ac:dyDescent="0.2">
      <c r="H611" s="91"/>
      <c r="I611" s="91"/>
      <c r="J611" s="91"/>
      <c r="K611" s="91"/>
      <c r="L611" s="91"/>
    </row>
    <row r="612" spans="8:12" ht="12.75" hidden="1" customHeight="1" x14ac:dyDescent="0.2">
      <c r="H612" s="91"/>
      <c r="I612" s="91"/>
      <c r="J612" s="91"/>
      <c r="K612" s="91"/>
      <c r="L612" s="91"/>
    </row>
    <row r="613" spans="8:12" ht="12.75" hidden="1" customHeight="1" x14ac:dyDescent="0.2">
      <c r="H613" s="91"/>
      <c r="I613" s="91"/>
      <c r="J613" s="91"/>
      <c r="K613" s="91"/>
      <c r="L613" s="91"/>
    </row>
    <row r="614" spans="8:12" ht="12.75" hidden="1" customHeight="1" x14ac:dyDescent="0.2">
      <c r="H614" s="91"/>
      <c r="I614" s="91"/>
      <c r="J614" s="91"/>
      <c r="K614" s="91"/>
      <c r="L614" s="91"/>
    </row>
    <row r="615" spans="8:12" ht="12.75" hidden="1" customHeight="1" x14ac:dyDescent="0.2">
      <c r="H615" s="91"/>
      <c r="I615" s="91"/>
      <c r="J615" s="91"/>
      <c r="K615" s="91"/>
      <c r="L615" s="91"/>
    </row>
    <row r="616" spans="8:12" ht="12.75" hidden="1" customHeight="1" x14ac:dyDescent="0.2">
      <c r="H616" s="91"/>
      <c r="I616" s="91"/>
      <c r="J616" s="91"/>
      <c r="K616" s="91"/>
      <c r="L616" s="91"/>
    </row>
    <row r="617" spans="8:12" ht="12.75" hidden="1" customHeight="1" x14ac:dyDescent="0.2">
      <c r="H617" s="91"/>
      <c r="I617" s="91"/>
      <c r="J617" s="91"/>
      <c r="K617" s="91"/>
      <c r="L617" s="91"/>
    </row>
    <row r="618" spans="8:12" ht="12.75" hidden="1" customHeight="1" x14ac:dyDescent="0.2">
      <c r="H618" s="91"/>
      <c r="I618" s="91"/>
      <c r="J618" s="91"/>
      <c r="K618" s="91"/>
      <c r="L618" s="91"/>
    </row>
    <row r="619" spans="8:12" ht="12.75" hidden="1" customHeight="1" x14ac:dyDescent="0.2">
      <c r="H619" s="91"/>
      <c r="I619" s="91"/>
      <c r="J619" s="91"/>
      <c r="K619" s="91"/>
      <c r="L619" s="91"/>
    </row>
    <row r="620" spans="8:12" ht="12.75" hidden="1" customHeight="1" x14ac:dyDescent="0.2">
      <c r="H620" s="91"/>
      <c r="I620" s="91"/>
      <c r="J620" s="91"/>
      <c r="K620" s="91"/>
      <c r="L620" s="91"/>
    </row>
    <row r="621" spans="8:12" ht="12.75" hidden="1" customHeight="1" x14ac:dyDescent="0.2">
      <c r="H621" s="91"/>
      <c r="I621" s="91"/>
      <c r="J621" s="91"/>
      <c r="K621" s="91"/>
      <c r="L621" s="91"/>
    </row>
    <row r="622" spans="8:12" ht="12.75" hidden="1" customHeight="1" x14ac:dyDescent="0.2">
      <c r="H622" s="91"/>
      <c r="I622" s="91"/>
      <c r="J622" s="91"/>
      <c r="K622" s="91"/>
      <c r="L622" s="91"/>
    </row>
    <row r="623" spans="8:12" ht="12.75" hidden="1" customHeight="1" x14ac:dyDescent="0.2">
      <c r="H623" s="91"/>
      <c r="I623" s="91"/>
      <c r="J623" s="91"/>
      <c r="K623" s="91"/>
      <c r="L623" s="91"/>
    </row>
    <row r="624" spans="8:12" ht="12.75" hidden="1" customHeight="1" x14ac:dyDescent="0.2">
      <c r="H624" s="91"/>
      <c r="I624" s="91"/>
      <c r="J624" s="91"/>
      <c r="K624" s="91"/>
      <c r="L624" s="91"/>
    </row>
    <row r="625" spans="8:12" ht="12.75" hidden="1" customHeight="1" x14ac:dyDescent="0.2">
      <c r="H625" s="91"/>
      <c r="I625" s="91"/>
      <c r="J625" s="91"/>
      <c r="K625" s="91"/>
      <c r="L625" s="91"/>
    </row>
    <row r="626" spans="8:12" ht="12.75" hidden="1" customHeight="1" x14ac:dyDescent="0.2">
      <c r="H626" s="91"/>
      <c r="I626" s="91"/>
      <c r="J626" s="91"/>
      <c r="K626" s="91"/>
      <c r="L626" s="91"/>
    </row>
    <row r="627" spans="8:12" ht="12.75" hidden="1" customHeight="1" x14ac:dyDescent="0.2">
      <c r="H627" s="91"/>
      <c r="I627" s="91"/>
      <c r="J627" s="91"/>
      <c r="K627" s="91"/>
      <c r="L627" s="91"/>
    </row>
    <row r="628" spans="8:12" ht="12.75" hidden="1" customHeight="1" x14ac:dyDescent="0.2">
      <c r="H628" s="91"/>
      <c r="I628" s="91"/>
      <c r="J628" s="91"/>
      <c r="K628" s="91"/>
      <c r="L628" s="91"/>
    </row>
    <row r="629" spans="8:12" ht="12.75" hidden="1" customHeight="1" x14ac:dyDescent="0.2">
      <c r="H629" s="91"/>
      <c r="I629" s="91"/>
      <c r="J629" s="91"/>
      <c r="K629" s="91"/>
      <c r="L629" s="91"/>
    </row>
    <row r="630" spans="8:12" ht="12.75" hidden="1" customHeight="1" x14ac:dyDescent="0.2">
      <c r="H630" s="91"/>
      <c r="I630" s="91"/>
      <c r="J630" s="91"/>
      <c r="K630" s="91"/>
      <c r="L630" s="91"/>
    </row>
    <row r="631" spans="8:12" ht="12.75" hidden="1" customHeight="1" x14ac:dyDescent="0.2">
      <c r="H631" s="91"/>
      <c r="I631" s="91"/>
      <c r="J631" s="91"/>
      <c r="K631" s="91"/>
      <c r="L631" s="91"/>
    </row>
    <row r="632" spans="8:12" ht="12.75" hidden="1" customHeight="1" x14ac:dyDescent="0.2">
      <c r="H632" s="91"/>
      <c r="I632" s="91"/>
      <c r="J632" s="91"/>
      <c r="K632" s="91"/>
      <c r="L632" s="91"/>
    </row>
    <row r="633" spans="8:12" ht="12.75" hidden="1" customHeight="1" x14ac:dyDescent="0.2">
      <c r="H633" s="91"/>
      <c r="I633" s="91"/>
      <c r="J633" s="91"/>
      <c r="K633" s="91"/>
      <c r="L633" s="91"/>
    </row>
    <row r="634" spans="8:12" ht="12.75" hidden="1" customHeight="1" x14ac:dyDescent="0.2">
      <c r="H634" s="91"/>
      <c r="I634" s="91"/>
      <c r="J634" s="91"/>
      <c r="K634" s="91"/>
      <c r="L634" s="91"/>
    </row>
    <row r="635" spans="8:12" ht="12.75" hidden="1" customHeight="1" x14ac:dyDescent="0.2">
      <c r="H635" s="91"/>
      <c r="I635" s="91"/>
      <c r="J635" s="91"/>
      <c r="K635" s="91"/>
      <c r="L635" s="91"/>
    </row>
    <row r="636" spans="8:12" ht="12.75" hidden="1" customHeight="1" x14ac:dyDescent="0.2">
      <c r="H636" s="91"/>
      <c r="I636" s="91"/>
      <c r="J636" s="91"/>
      <c r="K636" s="91"/>
      <c r="L636" s="91"/>
    </row>
    <row r="637" spans="8:12" ht="12.75" hidden="1" customHeight="1" x14ac:dyDescent="0.2">
      <c r="H637" s="91"/>
      <c r="I637" s="91"/>
      <c r="J637" s="91"/>
      <c r="K637" s="91"/>
      <c r="L637" s="91"/>
    </row>
    <row r="638" spans="8:12" ht="12.75" hidden="1" customHeight="1" x14ac:dyDescent="0.2">
      <c r="H638" s="91"/>
      <c r="I638" s="91"/>
      <c r="J638" s="91"/>
      <c r="K638" s="91"/>
      <c r="L638" s="91"/>
    </row>
    <row r="639" spans="8:12" ht="12.75" hidden="1" customHeight="1" x14ac:dyDescent="0.2">
      <c r="H639" s="91"/>
      <c r="I639" s="91"/>
      <c r="J639" s="91"/>
      <c r="K639" s="91"/>
      <c r="L639" s="91"/>
    </row>
    <row r="640" spans="8:12" ht="12.75" hidden="1" customHeight="1" x14ac:dyDescent="0.2">
      <c r="H640" s="91"/>
      <c r="I640" s="91"/>
      <c r="J640" s="91"/>
      <c r="K640" s="91"/>
      <c r="L640" s="91"/>
    </row>
    <row r="641" spans="8:12" ht="12.75" hidden="1" customHeight="1" x14ac:dyDescent="0.2">
      <c r="H641" s="91"/>
      <c r="I641" s="91"/>
      <c r="J641" s="91"/>
      <c r="K641" s="91"/>
      <c r="L641" s="91"/>
    </row>
    <row r="642" spans="8:12" ht="12.75" hidden="1" customHeight="1" x14ac:dyDescent="0.2">
      <c r="H642" s="91"/>
      <c r="I642" s="91"/>
      <c r="J642" s="91"/>
      <c r="K642" s="91"/>
      <c r="L642" s="91"/>
    </row>
    <row r="643" spans="8:12" ht="12.75" hidden="1" customHeight="1" x14ac:dyDescent="0.2">
      <c r="H643" s="91"/>
      <c r="I643" s="91"/>
      <c r="J643" s="91"/>
      <c r="K643" s="91"/>
      <c r="L643" s="91"/>
    </row>
    <row r="644" spans="8:12" ht="12.75" hidden="1" customHeight="1" x14ac:dyDescent="0.2">
      <c r="H644" s="91"/>
      <c r="I644" s="91"/>
      <c r="J644" s="91"/>
      <c r="K644" s="91"/>
      <c r="L644" s="91"/>
    </row>
    <row r="645" spans="8:12" ht="12.75" hidden="1" customHeight="1" x14ac:dyDescent="0.2">
      <c r="H645" s="91"/>
      <c r="I645" s="91"/>
      <c r="J645" s="91"/>
      <c r="K645" s="91"/>
      <c r="L645" s="91"/>
    </row>
    <row r="646" spans="8:12" ht="12.75" hidden="1" customHeight="1" x14ac:dyDescent="0.2">
      <c r="H646" s="91"/>
      <c r="I646" s="91"/>
      <c r="J646" s="91"/>
      <c r="K646" s="91"/>
      <c r="L646" s="91"/>
    </row>
    <row r="647" spans="8:12" ht="12.75" hidden="1" customHeight="1" x14ac:dyDescent="0.2">
      <c r="H647" s="91"/>
      <c r="I647" s="91"/>
      <c r="J647" s="91"/>
      <c r="K647" s="91"/>
      <c r="L647" s="91"/>
    </row>
    <row r="648" spans="8:12" ht="12.75" hidden="1" customHeight="1" x14ac:dyDescent="0.2">
      <c r="H648" s="91"/>
      <c r="I648" s="91"/>
      <c r="J648" s="91"/>
      <c r="K648" s="91"/>
      <c r="L648" s="91"/>
    </row>
    <row r="649" spans="8:12" ht="12.75" hidden="1" customHeight="1" x14ac:dyDescent="0.2">
      <c r="H649" s="91"/>
      <c r="I649" s="91"/>
      <c r="J649" s="91"/>
      <c r="K649" s="91"/>
      <c r="L649" s="91"/>
    </row>
    <row r="650" spans="8:12" ht="12.75" hidden="1" customHeight="1" x14ac:dyDescent="0.2">
      <c r="H650" s="91"/>
      <c r="I650" s="91"/>
      <c r="J650" s="91"/>
      <c r="K650" s="91"/>
      <c r="L650" s="91"/>
    </row>
    <row r="651" spans="8:12" ht="12.75" hidden="1" customHeight="1" x14ac:dyDescent="0.2">
      <c r="H651" s="91"/>
      <c r="I651" s="91"/>
      <c r="J651" s="91"/>
      <c r="K651" s="91"/>
      <c r="L651" s="91"/>
    </row>
    <row r="652" spans="8:12" ht="12.75" hidden="1" customHeight="1" x14ac:dyDescent="0.2">
      <c r="H652" s="91"/>
      <c r="I652" s="91"/>
      <c r="J652" s="91"/>
      <c r="K652" s="91"/>
      <c r="L652" s="91"/>
    </row>
    <row r="653" spans="8:12" ht="12.75" hidden="1" customHeight="1" x14ac:dyDescent="0.2">
      <c r="H653" s="91"/>
      <c r="I653" s="91"/>
      <c r="J653" s="91"/>
      <c r="K653" s="91"/>
      <c r="L653" s="91"/>
    </row>
    <row r="654" spans="8:12" ht="12.75" hidden="1" customHeight="1" x14ac:dyDescent="0.2">
      <c r="H654" s="91"/>
      <c r="I654" s="91"/>
      <c r="J654" s="91"/>
      <c r="K654" s="91"/>
      <c r="L654" s="91"/>
    </row>
    <row r="655" spans="8:12" ht="12.75" hidden="1" customHeight="1" x14ac:dyDescent="0.2">
      <c r="H655" s="91"/>
      <c r="I655" s="91"/>
      <c r="J655" s="91"/>
      <c r="K655" s="91"/>
      <c r="L655" s="91"/>
    </row>
    <row r="656" spans="8:12" ht="12.75" hidden="1" customHeight="1" x14ac:dyDescent="0.2">
      <c r="H656" s="91"/>
      <c r="I656" s="91"/>
      <c r="J656" s="91"/>
      <c r="K656" s="91"/>
      <c r="L656" s="91"/>
    </row>
    <row r="657" spans="8:12" ht="12.75" hidden="1" customHeight="1" x14ac:dyDescent="0.2">
      <c r="H657" s="91"/>
      <c r="I657" s="91"/>
      <c r="J657" s="91"/>
      <c r="K657" s="91"/>
      <c r="L657" s="91"/>
    </row>
    <row r="658" spans="8:12" ht="12.75" hidden="1" customHeight="1" x14ac:dyDescent="0.2">
      <c r="H658" s="91"/>
      <c r="I658" s="91"/>
      <c r="J658" s="91"/>
      <c r="K658" s="91"/>
      <c r="L658" s="91"/>
    </row>
    <row r="659" spans="8:12" ht="12.75" hidden="1" customHeight="1" x14ac:dyDescent="0.2">
      <c r="H659" s="91"/>
      <c r="I659" s="91"/>
      <c r="J659" s="91"/>
      <c r="K659" s="91"/>
      <c r="L659" s="91"/>
    </row>
    <row r="660" spans="8:12" ht="12.75" hidden="1" customHeight="1" x14ac:dyDescent="0.2">
      <c r="H660" s="91"/>
      <c r="I660" s="91"/>
      <c r="J660" s="91"/>
      <c r="K660" s="91"/>
      <c r="L660" s="91"/>
    </row>
    <row r="661" spans="8:12" ht="12.75" hidden="1" customHeight="1" x14ac:dyDescent="0.2">
      <c r="H661" s="91"/>
      <c r="I661" s="91"/>
      <c r="J661" s="91"/>
      <c r="K661" s="91"/>
      <c r="L661" s="91"/>
    </row>
    <row r="662" spans="8:12" ht="12.75" hidden="1" customHeight="1" x14ac:dyDescent="0.2">
      <c r="H662" s="91"/>
      <c r="I662" s="91"/>
      <c r="J662" s="91"/>
      <c r="K662" s="91"/>
      <c r="L662" s="91"/>
    </row>
    <row r="663" spans="8:12" ht="12.75" hidden="1" customHeight="1" x14ac:dyDescent="0.2">
      <c r="H663" s="91"/>
      <c r="I663" s="91"/>
      <c r="J663" s="91"/>
      <c r="K663" s="91"/>
      <c r="L663" s="91"/>
    </row>
    <row r="664" spans="8:12" ht="12.75" hidden="1" customHeight="1" x14ac:dyDescent="0.2">
      <c r="H664" s="91"/>
      <c r="I664" s="91"/>
      <c r="J664" s="91"/>
      <c r="K664" s="91"/>
      <c r="L664" s="91"/>
    </row>
    <row r="665" spans="8:12" ht="12.75" hidden="1" customHeight="1" x14ac:dyDescent="0.2">
      <c r="H665" s="91"/>
      <c r="I665" s="91"/>
      <c r="J665" s="91"/>
      <c r="K665" s="91"/>
      <c r="L665" s="91"/>
    </row>
    <row r="666" spans="8:12" ht="12.75" hidden="1" customHeight="1" x14ac:dyDescent="0.2">
      <c r="H666" s="91"/>
      <c r="I666" s="91"/>
      <c r="J666" s="91"/>
      <c r="K666" s="91"/>
      <c r="L666" s="91"/>
    </row>
    <row r="667" spans="8:12" ht="12.75" hidden="1" customHeight="1" x14ac:dyDescent="0.2">
      <c r="H667" s="91"/>
      <c r="I667" s="91"/>
      <c r="J667" s="91"/>
      <c r="K667" s="91"/>
      <c r="L667" s="91"/>
    </row>
    <row r="668" spans="8:12" ht="12.75" hidden="1" customHeight="1" x14ac:dyDescent="0.2">
      <c r="H668" s="91"/>
      <c r="I668" s="91"/>
      <c r="J668" s="91"/>
      <c r="K668" s="91"/>
      <c r="L668" s="91"/>
    </row>
    <row r="669" spans="8:12" ht="12.75" hidden="1" customHeight="1" x14ac:dyDescent="0.2">
      <c r="H669" s="91"/>
      <c r="I669" s="91"/>
      <c r="J669" s="91"/>
      <c r="K669" s="91"/>
      <c r="L669" s="91"/>
    </row>
    <row r="670" spans="8:12" ht="12.75" hidden="1" customHeight="1" x14ac:dyDescent="0.2">
      <c r="H670" s="91"/>
      <c r="I670" s="91"/>
      <c r="J670" s="91"/>
      <c r="K670" s="91"/>
      <c r="L670" s="91"/>
    </row>
    <row r="671" spans="8:12" ht="12.75" hidden="1" customHeight="1" x14ac:dyDescent="0.2">
      <c r="H671" s="91"/>
      <c r="I671" s="91"/>
      <c r="J671" s="91"/>
      <c r="K671" s="91"/>
      <c r="L671" s="91"/>
    </row>
    <row r="672" spans="8:12" ht="12.75" hidden="1" customHeight="1" x14ac:dyDescent="0.2">
      <c r="H672" s="91"/>
      <c r="I672" s="91"/>
      <c r="J672" s="91"/>
      <c r="K672" s="91"/>
      <c r="L672" s="91"/>
    </row>
    <row r="673" spans="8:12" ht="12.75" hidden="1" customHeight="1" x14ac:dyDescent="0.2">
      <c r="H673" s="91"/>
      <c r="I673" s="91"/>
      <c r="J673" s="91"/>
      <c r="K673" s="91"/>
      <c r="L673" s="91"/>
    </row>
    <row r="674" spans="8:12" ht="12.75" hidden="1" customHeight="1" x14ac:dyDescent="0.2">
      <c r="H674" s="91"/>
      <c r="I674" s="91"/>
      <c r="J674" s="91"/>
      <c r="K674" s="91"/>
      <c r="L674" s="91"/>
    </row>
    <row r="675" spans="8:12" ht="12.75" hidden="1" customHeight="1" x14ac:dyDescent="0.2">
      <c r="H675" s="91"/>
      <c r="I675" s="91"/>
      <c r="J675" s="91"/>
      <c r="K675" s="91"/>
      <c r="L675" s="91"/>
    </row>
    <row r="676" spans="8:12" ht="12.75" hidden="1" customHeight="1" x14ac:dyDescent="0.2">
      <c r="H676" s="91"/>
      <c r="I676" s="91"/>
      <c r="J676" s="91"/>
      <c r="K676" s="91"/>
      <c r="L676" s="91"/>
    </row>
    <row r="677" spans="8:12" ht="12.75" hidden="1" customHeight="1" x14ac:dyDescent="0.2">
      <c r="H677" s="91"/>
      <c r="I677" s="91"/>
      <c r="J677" s="91"/>
      <c r="K677" s="91"/>
      <c r="L677" s="91"/>
    </row>
    <row r="678" spans="8:12" ht="12.75" hidden="1" customHeight="1" x14ac:dyDescent="0.2">
      <c r="H678" s="91"/>
      <c r="I678" s="91"/>
      <c r="J678" s="91"/>
      <c r="K678" s="91"/>
      <c r="L678" s="91"/>
    </row>
    <row r="679" spans="8:12" ht="12.75" hidden="1" customHeight="1" x14ac:dyDescent="0.2">
      <c r="H679" s="91"/>
      <c r="I679" s="91"/>
      <c r="J679" s="91"/>
      <c r="K679" s="91"/>
      <c r="L679" s="91"/>
    </row>
    <row r="680" spans="8:12" ht="12.75" hidden="1" customHeight="1" x14ac:dyDescent="0.2">
      <c r="H680" s="91"/>
      <c r="I680" s="91"/>
      <c r="J680" s="91"/>
      <c r="K680" s="91"/>
      <c r="L680" s="91"/>
    </row>
    <row r="681" spans="8:12" ht="12.75" hidden="1" customHeight="1" x14ac:dyDescent="0.2">
      <c r="H681" s="91"/>
      <c r="I681" s="91"/>
      <c r="J681" s="91"/>
      <c r="K681" s="91"/>
      <c r="L681" s="91"/>
    </row>
    <row r="682" spans="8:12" ht="12.75" hidden="1" customHeight="1" x14ac:dyDescent="0.2">
      <c r="H682" s="91"/>
      <c r="I682" s="91"/>
      <c r="J682" s="91"/>
      <c r="K682" s="91"/>
      <c r="L682" s="91"/>
    </row>
    <row r="683" spans="8:12" ht="12.75" hidden="1" customHeight="1" x14ac:dyDescent="0.2">
      <c r="H683" s="91"/>
      <c r="I683" s="91"/>
      <c r="J683" s="91"/>
      <c r="K683" s="91"/>
      <c r="L683" s="91"/>
    </row>
    <row r="684" spans="8:12" ht="12.75" hidden="1" customHeight="1" x14ac:dyDescent="0.2">
      <c r="H684" s="91"/>
      <c r="I684" s="91"/>
      <c r="J684" s="91"/>
      <c r="K684" s="91"/>
      <c r="L684" s="91"/>
    </row>
    <row r="685" spans="8:12" ht="12.75" hidden="1" customHeight="1" x14ac:dyDescent="0.2">
      <c r="H685" s="91"/>
      <c r="I685" s="91"/>
      <c r="J685" s="91"/>
      <c r="K685" s="91"/>
      <c r="L685" s="91"/>
    </row>
    <row r="686" spans="8:12" ht="12.75" hidden="1" customHeight="1" x14ac:dyDescent="0.2">
      <c r="H686" s="91"/>
      <c r="I686" s="91"/>
      <c r="J686" s="91"/>
      <c r="K686" s="91"/>
      <c r="L686" s="91"/>
    </row>
    <row r="687" spans="8:12" ht="12.75" hidden="1" customHeight="1" x14ac:dyDescent="0.2">
      <c r="H687" s="91"/>
      <c r="I687" s="91"/>
      <c r="J687" s="91"/>
      <c r="K687" s="91"/>
      <c r="L687" s="91"/>
    </row>
    <row r="688" spans="8:12" ht="12.75" hidden="1" customHeight="1" x14ac:dyDescent="0.2">
      <c r="H688" s="91"/>
      <c r="I688" s="91"/>
      <c r="J688" s="91"/>
      <c r="K688" s="91"/>
      <c r="L688" s="91"/>
    </row>
    <row r="689" spans="8:12" ht="12.75" hidden="1" customHeight="1" x14ac:dyDescent="0.2">
      <c r="H689" s="91"/>
      <c r="I689" s="91"/>
      <c r="J689" s="91"/>
      <c r="K689" s="91"/>
      <c r="L689" s="91"/>
    </row>
    <row r="690" spans="8:12" ht="12.75" hidden="1" customHeight="1" x14ac:dyDescent="0.2">
      <c r="H690" s="91"/>
      <c r="I690" s="91"/>
      <c r="J690" s="91"/>
      <c r="K690" s="91"/>
      <c r="L690" s="91"/>
    </row>
    <row r="691" spans="8:12" ht="12.75" hidden="1" customHeight="1" x14ac:dyDescent="0.2">
      <c r="H691" s="91"/>
      <c r="I691" s="91"/>
      <c r="J691" s="91"/>
      <c r="K691" s="91"/>
      <c r="L691" s="91"/>
    </row>
    <row r="692" spans="8:12" ht="12.75" hidden="1" customHeight="1" x14ac:dyDescent="0.2">
      <c r="H692" s="91"/>
      <c r="I692" s="91"/>
      <c r="J692" s="91"/>
      <c r="K692" s="91"/>
      <c r="L692" s="91"/>
    </row>
    <row r="693" spans="8:12" ht="12.75" hidden="1" customHeight="1" x14ac:dyDescent="0.2">
      <c r="H693" s="91"/>
      <c r="I693" s="91"/>
      <c r="J693" s="91"/>
      <c r="K693" s="91"/>
      <c r="L693" s="91"/>
    </row>
    <row r="694" spans="8:12" ht="12.75" hidden="1" customHeight="1" x14ac:dyDescent="0.2">
      <c r="H694" s="91"/>
      <c r="I694" s="91"/>
      <c r="J694" s="91"/>
      <c r="K694" s="91"/>
      <c r="L694" s="91"/>
    </row>
    <row r="695" spans="8:12" ht="12.75" hidden="1" customHeight="1" x14ac:dyDescent="0.2">
      <c r="H695" s="91"/>
      <c r="I695" s="91"/>
      <c r="J695" s="91"/>
      <c r="K695" s="91"/>
      <c r="L695" s="91"/>
    </row>
    <row r="696" spans="8:12" ht="12.75" hidden="1" customHeight="1" x14ac:dyDescent="0.2">
      <c r="H696" s="91"/>
      <c r="I696" s="91"/>
      <c r="J696" s="91"/>
      <c r="K696" s="91"/>
      <c r="L696" s="91"/>
    </row>
    <row r="697" spans="8:12" ht="12.75" hidden="1" customHeight="1" x14ac:dyDescent="0.2">
      <c r="H697" s="91"/>
      <c r="I697" s="91"/>
      <c r="J697" s="91"/>
      <c r="K697" s="91"/>
      <c r="L697" s="91"/>
    </row>
    <row r="698" spans="8:12" ht="12.75" hidden="1" customHeight="1" x14ac:dyDescent="0.2">
      <c r="H698" s="91"/>
      <c r="I698" s="91"/>
      <c r="J698" s="91"/>
      <c r="K698" s="91"/>
      <c r="L698" s="91"/>
    </row>
    <row r="699" spans="8:12" ht="12.75" hidden="1" customHeight="1" x14ac:dyDescent="0.2">
      <c r="H699" s="91"/>
      <c r="I699" s="91"/>
      <c r="J699" s="91"/>
      <c r="K699" s="91"/>
      <c r="L699" s="91"/>
    </row>
    <row r="700" spans="8:12" ht="12.75" hidden="1" customHeight="1" x14ac:dyDescent="0.2">
      <c r="H700" s="91"/>
      <c r="I700" s="91"/>
      <c r="J700" s="91"/>
      <c r="K700" s="91"/>
      <c r="L700" s="91"/>
    </row>
    <row r="701" spans="8:12" ht="12.75" hidden="1" customHeight="1" x14ac:dyDescent="0.2">
      <c r="H701" s="91"/>
      <c r="I701" s="91"/>
      <c r="J701" s="91"/>
      <c r="K701" s="91"/>
      <c r="L701" s="91"/>
    </row>
    <row r="702" spans="8:12" ht="12.75" hidden="1" customHeight="1" x14ac:dyDescent="0.2">
      <c r="H702" s="91"/>
      <c r="I702" s="91"/>
      <c r="J702" s="91"/>
      <c r="K702" s="91"/>
      <c r="L702" s="91"/>
    </row>
    <row r="703" spans="8:12" ht="12.75" hidden="1" customHeight="1" x14ac:dyDescent="0.2">
      <c r="H703" s="91"/>
      <c r="I703" s="91"/>
      <c r="J703" s="91"/>
      <c r="K703" s="91"/>
      <c r="L703" s="91"/>
    </row>
    <row r="704" spans="8:12" ht="12.75" hidden="1" customHeight="1" x14ac:dyDescent="0.2">
      <c r="H704" s="91"/>
      <c r="I704" s="91"/>
      <c r="J704" s="91"/>
      <c r="K704" s="91"/>
      <c r="L704" s="91"/>
    </row>
    <row r="705" spans="8:12" ht="12.75" hidden="1" customHeight="1" x14ac:dyDescent="0.2">
      <c r="H705" s="91"/>
      <c r="I705" s="91"/>
      <c r="J705" s="91"/>
      <c r="K705" s="91"/>
      <c r="L705" s="91"/>
    </row>
    <row r="706" spans="8:12" ht="12.75" hidden="1" customHeight="1" x14ac:dyDescent="0.2">
      <c r="H706" s="91"/>
      <c r="I706" s="91"/>
      <c r="J706" s="91"/>
      <c r="K706" s="91"/>
      <c r="L706" s="91"/>
    </row>
    <row r="707" spans="8:12" ht="12.75" hidden="1" customHeight="1" x14ac:dyDescent="0.2">
      <c r="H707" s="91"/>
      <c r="I707" s="91"/>
      <c r="J707" s="91"/>
      <c r="K707" s="91"/>
      <c r="L707" s="91"/>
    </row>
    <row r="708" spans="8:12" ht="12.75" hidden="1" customHeight="1" x14ac:dyDescent="0.2">
      <c r="H708" s="91"/>
      <c r="I708" s="91"/>
      <c r="J708" s="91"/>
      <c r="K708" s="91"/>
      <c r="L708" s="91"/>
    </row>
    <row r="709" spans="8:12" ht="12.75" hidden="1" customHeight="1" x14ac:dyDescent="0.2">
      <c r="H709" s="91"/>
      <c r="I709" s="91"/>
      <c r="J709" s="91"/>
      <c r="K709" s="91"/>
      <c r="L709" s="91"/>
    </row>
    <row r="710" spans="8:12" ht="12.75" hidden="1" customHeight="1" x14ac:dyDescent="0.2">
      <c r="H710" s="91"/>
      <c r="I710" s="91"/>
      <c r="J710" s="91"/>
      <c r="K710" s="91"/>
      <c r="L710" s="91"/>
    </row>
    <row r="711" spans="8:12" ht="12.75" hidden="1" customHeight="1" x14ac:dyDescent="0.2">
      <c r="H711" s="91"/>
      <c r="I711" s="91"/>
      <c r="J711" s="91"/>
      <c r="K711" s="91"/>
      <c r="L711" s="91"/>
    </row>
    <row r="712" spans="8:12" ht="12.75" hidden="1" customHeight="1" x14ac:dyDescent="0.2">
      <c r="H712" s="91"/>
      <c r="I712" s="91"/>
      <c r="J712" s="91"/>
      <c r="K712" s="91"/>
      <c r="L712" s="91"/>
    </row>
    <row r="713" spans="8:12" ht="12.75" hidden="1" customHeight="1" x14ac:dyDescent="0.2">
      <c r="H713" s="91"/>
      <c r="I713" s="91"/>
      <c r="J713" s="91"/>
      <c r="K713" s="91"/>
      <c r="L713" s="91"/>
    </row>
    <row r="714" spans="8:12" ht="12.75" hidden="1" customHeight="1" x14ac:dyDescent="0.2">
      <c r="H714" s="91"/>
      <c r="I714" s="91"/>
      <c r="J714" s="91"/>
      <c r="K714" s="91"/>
      <c r="L714" s="91"/>
    </row>
    <row r="715" spans="8:12" ht="12.75" hidden="1" customHeight="1" x14ac:dyDescent="0.2">
      <c r="H715" s="91"/>
      <c r="I715" s="91"/>
      <c r="J715" s="91"/>
      <c r="K715" s="91"/>
      <c r="L715" s="91"/>
    </row>
    <row r="716" spans="8:12" ht="12.75" hidden="1" customHeight="1" x14ac:dyDescent="0.2">
      <c r="H716" s="91"/>
      <c r="I716" s="91"/>
      <c r="J716" s="91"/>
      <c r="K716" s="91"/>
      <c r="L716" s="91"/>
    </row>
    <row r="717" spans="8:12" ht="12.75" hidden="1" customHeight="1" x14ac:dyDescent="0.2">
      <c r="H717" s="91"/>
      <c r="I717" s="91"/>
      <c r="J717" s="91"/>
      <c r="K717" s="91"/>
      <c r="L717" s="91"/>
    </row>
    <row r="718" spans="8:12" ht="12.75" hidden="1" customHeight="1" x14ac:dyDescent="0.2">
      <c r="H718" s="91"/>
      <c r="I718" s="91"/>
      <c r="J718" s="91"/>
      <c r="K718" s="91"/>
      <c r="L718" s="91"/>
    </row>
    <row r="719" spans="8:12" ht="12.75" hidden="1" customHeight="1" x14ac:dyDescent="0.2">
      <c r="H719" s="91"/>
      <c r="I719" s="91"/>
      <c r="J719" s="91"/>
      <c r="K719" s="91"/>
      <c r="L719" s="91"/>
    </row>
    <row r="720" spans="8:12" ht="12.75" hidden="1" customHeight="1" x14ac:dyDescent="0.2">
      <c r="H720" s="91"/>
      <c r="I720" s="91"/>
      <c r="J720" s="91"/>
      <c r="K720" s="91"/>
      <c r="L720" s="91"/>
    </row>
    <row r="721" spans="8:12" ht="12.75" hidden="1" customHeight="1" x14ac:dyDescent="0.2">
      <c r="H721" s="91"/>
      <c r="I721" s="91"/>
      <c r="J721" s="91"/>
      <c r="K721" s="91"/>
      <c r="L721" s="91"/>
    </row>
    <row r="722" spans="8:12" ht="12.75" hidden="1" customHeight="1" x14ac:dyDescent="0.2">
      <c r="H722" s="91"/>
      <c r="I722" s="91"/>
      <c r="J722" s="91"/>
      <c r="K722" s="91"/>
      <c r="L722" s="91"/>
    </row>
    <row r="723" spans="8:12" ht="12.75" hidden="1" customHeight="1" x14ac:dyDescent="0.2">
      <c r="H723" s="91"/>
      <c r="I723" s="91"/>
      <c r="J723" s="91"/>
      <c r="K723" s="91"/>
      <c r="L723" s="91"/>
    </row>
    <row r="724" spans="8:12" ht="12.75" hidden="1" customHeight="1" x14ac:dyDescent="0.2">
      <c r="H724" s="91"/>
      <c r="I724" s="91"/>
      <c r="J724" s="91"/>
      <c r="K724" s="91"/>
      <c r="L724" s="91"/>
    </row>
    <row r="725" spans="8:12" ht="12.75" hidden="1" customHeight="1" x14ac:dyDescent="0.2">
      <c r="H725" s="91"/>
      <c r="I725" s="91"/>
      <c r="J725" s="91"/>
      <c r="K725" s="91"/>
      <c r="L725" s="91"/>
    </row>
    <row r="726" spans="8:12" ht="12.75" hidden="1" customHeight="1" x14ac:dyDescent="0.2">
      <c r="H726" s="91"/>
      <c r="I726" s="91"/>
      <c r="J726" s="91"/>
      <c r="K726" s="91"/>
      <c r="L726" s="91"/>
    </row>
    <row r="727" spans="8:12" ht="12.75" hidden="1" customHeight="1" x14ac:dyDescent="0.2">
      <c r="H727" s="91"/>
      <c r="I727" s="91"/>
      <c r="J727" s="91"/>
      <c r="K727" s="91"/>
      <c r="L727" s="91"/>
    </row>
    <row r="728" spans="8:12" ht="12.75" hidden="1" customHeight="1" x14ac:dyDescent="0.2">
      <c r="H728" s="91"/>
      <c r="I728" s="91"/>
      <c r="J728" s="91"/>
      <c r="K728" s="91"/>
      <c r="L728" s="91"/>
    </row>
    <row r="729" spans="8:12" ht="12.75" hidden="1" customHeight="1" x14ac:dyDescent="0.2">
      <c r="H729" s="91"/>
      <c r="I729" s="91"/>
      <c r="J729" s="91"/>
      <c r="K729" s="91"/>
      <c r="L729" s="91"/>
    </row>
    <row r="730" spans="8:12" ht="12.75" hidden="1" customHeight="1" x14ac:dyDescent="0.2">
      <c r="H730" s="91"/>
      <c r="I730" s="91"/>
      <c r="J730" s="91"/>
      <c r="K730" s="91"/>
      <c r="L730" s="91"/>
    </row>
    <row r="731" spans="8:12" ht="12.75" hidden="1" customHeight="1" x14ac:dyDescent="0.2">
      <c r="H731" s="91"/>
      <c r="I731" s="91"/>
      <c r="J731" s="91"/>
      <c r="K731" s="91"/>
      <c r="L731" s="91"/>
    </row>
    <row r="732" spans="8:12" ht="12.75" hidden="1" customHeight="1" x14ac:dyDescent="0.2">
      <c r="H732" s="91"/>
      <c r="I732" s="91"/>
      <c r="J732" s="91"/>
      <c r="K732" s="91"/>
      <c r="L732" s="91"/>
    </row>
    <row r="733" spans="8:12" ht="12.75" hidden="1" customHeight="1" x14ac:dyDescent="0.2">
      <c r="H733" s="91"/>
      <c r="I733" s="91"/>
      <c r="J733" s="91"/>
      <c r="K733" s="91"/>
      <c r="L733" s="91"/>
    </row>
    <row r="734" spans="8:12" ht="12.75" hidden="1" customHeight="1" x14ac:dyDescent="0.2">
      <c r="H734" s="91"/>
      <c r="I734" s="91"/>
      <c r="J734" s="91"/>
      <c r="K734" s="91"/>
      <c r="L734" s="91"/>
    </row>
    <row r="735" spans="8:12" ht="12.75" hidden="1" customHeight="1" x14ac:dyDescent="0.2">
      <c r="H735" s="91"/>
      <c r="I735" s="91"/>
      <c r="J735" s="91"/>
      <c r="K735" s="91"/>
      <c r="L735" s="91"/>
    </row>
    <row r="736" spans="8:12" ht="12.75" hidden="1" customHeight="1" x14ac:dyDescent="0.2">
      <c r="H736" s="91"/>
      <c r="I736" s="91"/>
      <c r="J736" s="91"/>
      <c r="K736" s="91"/>
      <c r="L736" s="91"/>
    </row>
    <row r="737" spans="8:12" ht="12.75" hidden="1" customHeight="1" x14ac:dyDescent="0.2">
      <c r="H737" s="91"/>
      <c r="I737" s="91"/>
      <c r="J737" s="91"/>
      <c r="K737" s="91"/>
      <c r="L737" s="91"/>
    </row>
    <row r="738" spans="8:12" ht="12.75" hidden="1" customHeight="1" x14ac:dyDescent="0.2">
      <c r="H738" s="91"/>
      <c r="I738" s="91"/>
      <c r="J738" s="91"/>
      <c r="K738" s="91"/>
      <c r="L738" s="91"/>
    </row>
    <row r="739" spans="8:12" ht="12.75" hidden="1" customHeight="1" x14ac:dyDescent="0.2">
      <c r="H739" s="91"/>
      <c r="I739" s="91"/>
      <c r="J739" s="91"/>
      <c r="K739" s="91"/>
      <c r="L739" s="91"/>
    </row>
    <row r="740" spans="8:12" ht="12.75" hidden="1" customHeight="1" x14ac:dyDescent="0.2">
      <c r="H740" s="91"/>
      <c r="I740" s="91"/>
      <c r="J740" s="91"/>
      <c r="K740" s="91"/>
      <c r="L740" s="91"/>
    </row>
    <row r="741" spans="8:12" ht="12.75" hidden="1" customHeight="1" x14ac:dyDescent="0.2">
      <c r="H741" s="91"/>
      <c r="I741" s="91"/>
      <c r="J741" s="91"/>
      <c r="K741" s="91"/>
      <c r="L741" s="91"/>
    </row>
    <row r="742" spans="8:12" ht="12.75" hidden="1" customHeight="1" x14ac:dyDescent="0.2">
      <c r="H742" s="91"/>
      <c r="I742" s="91"/>
      <c r="J742" s="91"/>
      <c r="K742" s="91"/>
      <c r="L742" s="91"/>
    </row>
    <row r="743" spans="8:12" ht="12.75" hidden="1" customHeight="1" x14ac:dyDescent="0.2">
      <c r="H743" s="91"/>
      <c r="I743" s="91"/>
      <c r="J743" s="91"/>
      <c r="K743" s="91"/>
      <c r="L743" s="91"/>
    </row>
    <row r="744" spans="8:12" ht="12.75" hidden="1" customHeight="1" x14ac:dyDescent="0.2">
      <c r="H744" s="91"/>
      <c r="I744" s="91"/>
      <c r="J744" s="91"/>
      <c r="K744" s="91"/>
      <c r="L744" s="91"/>
    </row>
    <row r="745" spans="8:12" ht="12.75" hidden="1" customHeight="1" x14ac:dyDescent="0.2">
      <c r="H745" s="91"/>
      <c r="I745" s="91"/>
      <c r="J745" s="91"/>
      <c r="K745" s="91"/>
      <c r="L745" s="91"/>
    </row>
    <row r="746" spans="8:12" ht="12.75" hidden="1" customHeight="1" x14ac:dyDescent="0.2">
      <c r="H746" s="91"/>
      <c r="I746" s="91"/>
      <c r="J746" s="91"/>
      <c r="K746" s="91"/>
      <c r="L746" s="91"/>
    </row>
    <row r="747" spans="8:12" ht="12.75" hidden="1" customHeight="1" x14ac:dyDescent="0.2">
      <c r="H747" s="91"/>
      <c r="I747" s="91"/>
      <c r="J747" s="91"/>
      <c r="K747" s="91"/>
      <c r="L747" s="91"/>
    </row>
    <row r="748" spans="8:12" ht="12.75" hidden="1" customHeight="1" x14ac:dyDescent="0.2">
      <c r="H748" s="91"/>
      <c r="I748" s="91"/>
      <c r="J748" s="91"/>
      <c r="K748" s="91"/>
      <c r="L748" s="91"/>
    </row>
    <row r="749" spans="8:12" ht="12.75" hidden="1" customHeight="1" x14ac:dyDescent="0.2">
      <c r="H749" s="91"/>
      <c r="I749" s="91"/>
      <c r="J749" s="91"/>
      <c r="K749" s="91"/>
      <c r="L749" s="91"/>
    </row>
    <row r="750" spans="8:12" ht="12.75" hidden="1" customHeight="1" x14ac:dyDescent="0.2">
      <c r="H750" s="91"/>
      <c r="I750" s="91"/>
      <c r="J750" s="91"/>
      <c r="K750" s="91"/>
      <c r="L750" s="91"/>
    </row>
    <row r="751" spans="8:12" ht="12.75" hidden="1" customHeight="1" x14ac:dyDescent="0.2">
      <c r="H751" s="91"/>
      <c r="I751" s="91"/>
      <c r="J751" s="91"/>
      <c r="K751" s="91"/>
      <c r="L751" s="91"/>
    </row>
    <row r="752" spans="8:12" ht="12.75" hidden="1" customHeight="1" x14ac:dyDescent="0.2">
      <c r="H752" s="91"/>
      <c r="I752" s="91"/>
      <c r="J752" s="91"/>
      <c r="K752" s="91"/>
      <c r="L752" s="91"/>
    </row>
    <row r="753" spans="8:12" ht="12.75" hidden="1" customHeight="1" x14ac:dyDescent="0.2">
      <c r="H753" s="91"/>
      <c r="I753" s="91"/>
      <c r="J753" s="91"/>
      <c r="K753" s="91"/>
      <c r="L753" s="91"/>
    </row>
    <row r="754" spans="8:12" ht="12.75" hidden="1" customHeight="1" x14ac:dyDescent="0.2">
      <c r="H754" s="91"/>
      <c r="I754" s="91"/>
      <c r="J754" s="91"/>
      <c r="K754" s="91"/>
      <c r="L754" s="91"/>
    </row>
    <row r="755" spans="8:12" ht="12.75" hidden="1" customHeight="1" x14ac:dyDescent="0.2">
      <c r="H755" s="91"/>
      <c r="I755" s="91"/>
      <c r="J755" s="91"/>
      <c r="K755" s="91"/>
      <c r="L755" s="91"/>
    </row>
    <row r="756" spans="8:12" ht="12.75" hidden="1" customHeight="1" x14ac:dyDescent="0.2">
      <c r="H756" s="91"/>
      <c r="I756" s="91"/>
      <c r="J756" s="91"/>
      <c r="K756" s="91"/>
      <c r="L756" s="91"/>
    </row>
    <row r="757" spans="8:12" ht="12.75" hidden="1" customHeight="1" x14ac:dyDescent="0.2">
      <c r="H757" s="91"/>
      <c r="I757" s="91"/>
      <c r="J757" s="91"/>
      <c r="K757" s="91"/>
      <c r="L757" s="91"/>
    </row>
    <row r="758" spans="8:12" ht="12.75" hidden="1" customHeight="1" x14ac:dyDescent="0.2">
      <c r="H758" s="91"/>
      <c r="I758" s="91"/>
      <c r="J758" s="91"/>
      <c r="K758" s="91"/>
      <c r="L758" s="91"/>
    </row>
    <row r="759" spans="8:12" ht="12.75" hidden="1" customHeight="1" x14ac:dyDescent="0.2">
      <c r="H759" s="91"/>
      <c r="I759" s="91"/>
      <c r="J759" s="91"/>
      <c r="K759" s="91"/>
      <c r="L759" s="91"/>
    </row>
    <row r="760" spans="8:12" ht="12.75" hidden="1" customHeight="1" x14ac:dyDescent="0.2">
      <c r="H760" s="91"/>
      <c r="I760" s="91"/>
      <c r="J760" s="91"/>
      <c r="K760" s="91"/>
      <c r="L760" s="91"/>
    </row>
    <row r="761" spans="8:12" ht="12.75" hidden="1" customHeight="1" x14ac:dyDescent="0.2">
      <c r="H761" s="91"/>
      <c r="I761" s="91"/>
      <c r="J761" s="91"/>
      <c r="K761" s="91"/>
      <c r="L761" s="91"/>
    </row>
    <row r="762" spans="8:12" ht="12.75" hidden="1" customHeight="1" x14ac:dyDescent="0.2">
      <c r="H762" s="91"/>
      <c r="I762" s="91"/>
      <c r="J762" s="91"/>
      <c r="K762" s="91"/>
      <c r="L762" s="91"/>
    </row>
    <row r="763" spans="8:12" ht="12.75" hidden="1" customHeight="1" x14ac:dyDescent="0.2">
      <c r="H763" s="91"/>
      <c r="I763" s="91"/>
      <c r="J763" s="91"/>
      <c r="K763" s="91"/>
      <c r="L763" s="91"/>
    </row>
    <row r="764" spans="8:12" ht="12.75" hidden="1" customHeight="1" x14ac:dyDescent="0.2">
      <c r="H764" s="91"/>
      <c r="I764" s="91"/>
      <c r="J764" s="91"/>
      <c r="K764" s="91"/>
      <c r="L764" s="91"/>
    </row>
    <row r="765" spans="8:12" ht="12.75" hidden="1" customHeight="1" x14ac:dyDescent="0.2">
      <c r="H765" s="91"/>
      <c r="I765" s="91"/>
      <c r="J765" s="91"/>
      <c r="K765" s="91"/>
      <c r="L765" s="91"/>
    </row>
    <row r="766" spans="8:12" ht="12.75" hidden="1" customHeight="1" x14ac:dyDescent="0.2">
      <c r="H766" s="91"/>
      <c r="I766" s="91"/>
      <c r="J766" s="91"/>
      <c r="K766" s="91"/>
      <c r="L766" s="91"/>
    </row>
    <row r="767" spans="8:12" ht="12.75" hidden="1" customHeight="1" x14ac:dyDescent="0.2">
      <c r="H767" s="91"/>
      <c r="I767" s="91"/>
      <c r="J767" s="91"/>
      <c r="K767" s="91"/>
      <c r="L767" s="91"/>
    </row>
    <row r="768" spans="8:12" ht="12.75" hidden="1" customHeight="1" x14ac:dyDescent="0.2">
      <c r="H768" s="91"/>
      <c r="I768" s="91"/>
      <c r="J768" s="91"/>
      <c r="K768" s="91"/>
      <c r="L768" s="91"/>
    </row>
    <row r="769" spans="8:12" ht="12.75" hidden="1" customHeight="1" x14ac:dyDescent="0.2">
      <c r="H769" s="91"/>
      <c r="I769" s="91"/>
      <c r="J769" s="91"/>
      <c r="K769" s="91"/>
      <c r="L769" s="91"/>
    </row>
    <row r="770" spans="8:12" ht="12.75" hidden="1" customHeight="1" x14ac:dyDescent="0.2">
      <c r="H770" s="91"/>
      <c r="I770" s="91"/>
      <c r="J770" s="91"/>
      <c r="K770" s="91"/>
      <c r="L770" s="91"/>
    </row>
    <row r="771" spans="8:12" ht="12.75" hidden="1" customHeight="1" x14ac:dyDescent="0.2">
      <c r="H771" s="91"/>
      <c r="I771" s="91"/>
      <c r="J771" s="91"/>
      <c r="K771" s="91"/>
      <c r="L771" s="91"/>
    </row>
    <row r="772" spans="8:12" ht="12.75" hidden="1" customHeight="1" x14ac:dyDescent="0.2">
      <c r="H772" s="91"/>
      <c r="I772" s="91"/>
      <c r="J772" s="91"/>
      <c r="K772" s="91"/>
      <c r="L772" s="91"/>
    </row>
    <row r="773" spans="8:12" ht="12.75" hidden="1" customHeight="1" x14ac:dyDescent="0.2">
      <c r="H773" s="91"/>
      <c r="I773" s="91"/>
      <c r="J773" s="91"/>
      <c r="K773" s="91"/>
      <c r="L773" s="91"/>
    </row>
    <row r="774" spans="8:12" ht="12.75" hidden="1" customHeight="1" x14ac:dyDescent="0.2">
      <c r="H774" s="91"/>
      <c r="I774" s="91"/>
      <c r="J774" s="91"/>
      <c r="K774" s="91"/>
      <c r="L774" s="91"/>
    </row>
    <row r="775" spans="8:12" ht="12.75" hidden="1" customHeight="1" x14ac:dyDescent="0.2">
      <c r="H775" s="91"/>
      <c r="I775" s="91"/>
      <c r="J775" s="91"/>
      <c r="K775" s="91"/>
      <c r="L775" s="91"/>
    </row>
    <row r="776" spans="8:12" ht="12.75" hidden="1" customHeight="1" x14ac:dyDescent="0.2">
      <c r="H776" s="91"/>
      <c r="I776" s="91"/>
      <c r="J776" s="91"/>
      <c r="K776" s="91"/>
      <c r="L776" s="91"/>
    </row>
    <row r="777" spans="8:12" ht="12.75" hidden="1" customHeight="1" x14ac:dyDescent="0.2">
      <c r="H777" s="91"/>
      <c r="I777" s="91"/>
      <c r="J777" s="91"/>
      <c r="K777" s="91"/>
      <c r="L777" s="91"/>
    </row>
    <row r="778" spans="8:12" ht="12.75" hidden="1" customHeight="1" x14ac:dyDescent="0.2">
      <c r="H778" s="91"/>
      <c r="I778" s="91"/>
      <c r="J778" s="91"/>
      <c r="K778" s="91"/>
      <c r="L778" s="91"/>
    </row>
    <row r="779" spans="8:12" ht="12.75" hidden="1" customHeight="1" x14ac:dyDescent="0.2">
      <c r="H779" s="91"/>
      <c r="I779" s="91"/>
      <c r="J779" s="91"/>
      <c r="K779" s="91"/>
      <c r="L779" s="91"/>
    </row>
    <row r="780" spans="8:12" ht="12.75" hidden="1" customHeight="1" x14ac:dyDescent="0.2">
      <c r="H780" s="91"/>
      <c r="I780" s="91"/>
      <c r="J780" s="91"/>
      <c r="K780" s="91"/>
      <c r="L780" s="91"/>
    </row>
    <row r="781" spans="8:12" ht="12.75" hidden="1" customHeight="1" x14ac:dyDescent="0.2">
      <c r="H781" s="91"/>
      <c r="I781" s="91"/>
      <c r="J781" s="91"/>
      <c r="K781" s="91"/>
      <c r="L781" s="91"/>
    </row>
    <row r="782" spans="8:12" ht="12.75" hidden="1" customHeight="1" x14ac:dyDescent="0.2">
      <c r="H782" s="91"/>
      <c r="I782" s="91"/>
      <c r="J782" s="91"/>
      <c r="K782" s="91"/>
      <c r="L782" s="91"/>
    </row>
    <row r="783" spans="8:12" ht="12.75" hidden="1" customHeight="1" x14ac:dyDescent="0.2">
      <c r="H783" s="91"/>
      <c r="I783" s="91"/>
      <c r="J783" s="91"/>
      <c r="K783" s="91"/>
      <c r="L783" s="91"/>
    </row>
    <row r="784" spans="8:12" ht="12.75" hidden="1" customHeight="1" x14ac:dyDescent="0.2">
      <c r="H784" s="91"/>
      <c r="I784" s="91"/>
      <c r="J784" s="91"/>
      <c r="K784" s="91"/>
      <c r="L784" s="91"/>
    </row>
    <row r="785" spans="8:12" ht="12.75" hidden="1" customHeight="1" x14ac:dyDescent="0.2">
      <c r="H785" s="91"/>
      <c r="I785" s="91"/>
      <c r="J785" s="91"/>
      <c r="K785" s="91"/>
      <c r="L785" s="91"/>
    </row>
    <row r="786" spans="8:12" ht="12.75" hidden="1" customHeight="1" x14ac:dyDescent="0.2">
      <c r="H786" s="91"/>
      <c r="I786" s="91"/>
      <c r="J786" s="91"/>
      <c r="K786" s="91"/>
      <c r="L786" s="91"/>
    </row>
    <row r="787" spans="8:12" ht="12.75" hidden="1" customHeight="1" x14ac:dyDescent="0.2">
      <c r="H787" s="91"/>
      <c r="I787" s="91"/>
      <c r="J787" s="91"/>
      <c r="K787" s="91"/>
      <c r="L787" s="91"/>
    </row>
    <row r="788" spans="8:12" ht="12.75" hidden="1" customHeight="1" x14ac:dyDescent="0.2">
      <c r="H788" s="91"/>
      <c r="I788" s="91"/>
      <c r="J788" s="91"/>
      <c r="K788" s="91"/>
      <c r="L788" s="91"/>
    </row>
    <row r="789" spans="8:12" ht="12.75" hidden="1" customHeight="1" x14ac:dyDescent="0.2">
      <c r="H789" s="91"/>
      <c r="I789" s="91"/>
      <c r="J789" s="91"/>
      <c r="K789" s="91"/>
      <c r="L789" s="91"/>
    </row>
    <row r="790" spans="8:12" ht="12.75" hidden="1" customHeight="1" x14ac:dyDescent="0.2">
      <c r="H790" s="91"/>
      <c r="I790" s="91"/>
      <c r="J790" s="91"/>
      <c r="K790" s="91"/>
      <c r="L790" s="91"/>
    </row>
    <row r="791" spans="8:12" ht="12.75" hidden="1" customHeight="1" x14ac:dyDescent="0.2">
      <c r="H791" s="91"/>
      <c r="I791" s="91"/>
      <c r="J791" s="91"/>
      <c r="K791" s="91"/>
      <c r="L791" s="91"/>
    </row>
    <row r="792" spans="8:12" ht="12.75" hidden="1" customHeight="1" x14ac:dyDescent="0.2">
      <c r="H792" s="91"/>
      <c r="I792" s="91"/>
      <c r="J792" s="91"/>
      <c r="K792" s="91"/>
      <c r="L792" s="91"/>
    </row>
    <row r="793" spans="8:12" ht="12.75" hidden="1" customHeight="1" x14ac:dyDescent="0.2">
      <c r="H793" s="91"/>
      <c r="I793" s="91"/>
      <c r="J793" s="91"/>
      <c r="K793" s="91"/>
      <c r="L793" s="91"/>
    </row>
    <row r="794" spans="8:12" ht="12.75" hidden="1" customHeight="1" x14ac:dyDescent="0.2">
      <c r="H794" s="91"/>
      <c r="I794" s="91"/>
      <c r="J794" s="91"/>
      <c r="K794" s="91"/>
      <c r="L794" s="91"/>
    </row>
    <row r="795" spans="8:12" ht="12.75" hidden="1" customHeight="1" x14ac:dyDescent="0.2">
      <c r="H795" s="91"/>
      <c r="I795" s="91"/>
      <c r="J795" s="91"/>
      <c r="K795" s="91"/>
      <c r="L795" s="91"/>
    </row>
    <row r="796" spans="8:12" ht="12.75" hidden="1" customHeight="1" x14ac:dyDescent="0.2">
      <c r="H796" s="91"/>
      <c r="I796" s="91"/>
      <c r="J796" s="91"/>
      <c r="K796" s="91"/>
      <c r="L796" s="91"/>
    </row>
    <row r="797" spans="8:12" ht="12.75" hidden="1" customHeight="1" x14ac:dyDescent="0.2">
      <c r="H797" s="91"/>
      <c r="I797" s="91"/>
      <c r="J797" s="91"/>
      <c r="K797" s="91"/>
      <c r="L797" s="91"/>
    </row>
    <row r="798" spans="8:12" ht="12.75" hidden="1" customHeight="1" x14ac:dyDescent="0.2">
      <c r="H798" s="91"/>
      <c r="I798" s="91"/>
      <c r="J798" s="91"/>
      <c r="K798" s="91"/>
      <c r="L798" s="91"/>
    </row>
    <row r="799" spans="8:12" ht="12.75" hidden="1" customHeight="1" x14ac:dyDescent="0.2">
      <c r="H799" s="91"/>
      <c r="I799" s="91"/>
      <c r="J799" s="91"/>
      <c r="K799" s="91"/>
      <c r="L799" s="91"/>
    </row>
    <row r="800" spans="8:12" ht="12.75" hidden="1" customHeight="1" x14ac:dyDescent="0.2">
      <c r="H800" s="91"/>
      <c r="I800" s="91"/>
      <c r="J800" s="91"/>
      <c r="K800" s="91"/>
      <c r="L800" s="91"/>
    </row>
    <row r="801" spans="8:12" ht="12.75" hidden="1" customHeight="1" x14ac:dyDescent="0.2">
      <c r="H801" s="91"/>
      <c r="I801" s="91"/>
      <c r="J801" s="91"/>
      <c r="K801" s="91"/>
      <c r="L801" s="91"/>
    </row>
    <row r="802" spans="8:12" ht="12.75" hidden="1" customHeight="1" x14ac:dyDescent="0.2">
      <c r="H802" s="91"/>
      <c r="I802" s="91"/>
      <c r="J802" s="91"/>
      <c r="K802" s="91"/>
      <c r="L802" s="91"/>
    </row>
    <row r="803" spans="8:12" ht="12.75" hidden="1" customHeight="1" x14ac:dyDescent="0.2">
      <c r="H803" s="91"/>
      <c r="I803" s="91"/>
      <c r="J803" s="91"/>
      <c r="K803" s="91"/>
      <c r="L803" s="91"/>
    </row>
    <row r="804" spans="8:12" ht="12.75" hidden="1" customHeight="1" x14ac:dyDescent="0.2">
      <c r="H804" s="91"/>
      <c r="I804" s="91"/>
      <c r="J804" s="91"/>
      <c r="K804" s="91"/>
      <c r="L804" s="91"/>
    </row>
    <row r="805" spans="8:12" ht="12.75" hidden="1" customHeight="1" x14ac:dyDescent="0.2">
      <c r="H805" s="91"/>
      <c r="I805" s="91"/>
      <c r="J805" s="91"/>
      <c r="K805" s="91"/>
      <c r="L805" s="91"/>
    </row>
    <row r="806" spans="8:12" ht="12.75" hidden="1" customHeight="1" x14ac:dyDescent="0.2">
      <c r="H806" s="91"/>
      <c r="I806" s="91"/>
      <c r="J806" s="91"/>
      <c r="K806" s="91"/>
      <c r="L806" s="91"/>
    </row>
    <row r="807" spans="8:12" ht="12.75" hidden="1" customHeight="1" x14ac:dyDescent="0.2">
      <c r="H807" s="91"/>
      <c r="I807" s="91"/>
      <c r="J807" s="91"/>
      <c r="K807" s="91"/>
      <c r="L807" s="91"/>
    </row>
    <row r="808" spans="8:12" ht="12.75" hidden="1" customHeight="1" x14ac:dyDescent="0.2">
      <c r="H808" s="91"/>
      <c r="I808" s="91"/>
      <c r="J808" s="91"/>
      <c r="K808" s="91"/>
      <c r="L808" s="91"/>
    </row>
    <row r="809" spans="8:12" ht="12.75" hidden="1" customHeight="1" x14ac:dyDescent="0.2">
      <c r="H809" s="91"/>
      <c r="I809" s="91"/>
      <c r="J809" s="91"/>
      <c r="K809" s="91"/>
      <c r="L809" s="91"/>
    </row>
    <row r="810" spans="8:12" ht="12.75" hidden="1" customHeight="1" x14ac:dyDescent="0.2">
      <c r="H810" s="91"/>
      <c r="I810" s="91"/>
      <c r="J810" s="91"/>
      <c r="K810" s="91"/>
      <c r="L810" s="91"/>
    </row>
    <row r="811" spans="8:12" ht="12.75" hidden="1" customHeight="1" x14ac:dyDescent="0.2">
      <c r="H811" s="91"/>
      <c r="I811" s="91"/>
      <c r="J811" s="91"/>
      <c r="K811" s="91"/>
      <c r="L811" s="91"/>
    </row>
    <row r="812" spans="8:12" ht="12.75" hidden="1" customHeight="1" x14ac:dyDescent="0.2">
      <c r="H812" s="91"/>
      <c r="I812" s="91"/>
      <c r="J812" s="91"/>
      <c r="K812" s="91"/>
      <c r="L812" s="91"/>
    </row>
    <row r="813" spans="8:12" ht="12.75" hidden="1" customHeight="1" x14ac:dyDescent="0.2">
      <c r="H813" s="91"/>
      <c r="I813" s="91"/>
      <c r="J813" s="91"/>
      <c r="K813" s="91"/>
      <c r="L813" s="91"/>
    </row>
    <row r="814" spans="8:12" ht="12.75" hidden="1" customHeight="1" x14ac:dyDescent="0.2">
      <c r="H814" s="91"/>
      <c r="I814" s="91"/>
      <c r="J814" s="91"/>
      <c r="K814" s="91"/>
      <c r="L814" s="91"/>
    </row>
    <row r="815" spans="8:12" ht="12.75" hidden="1" customHeight="1" x14ac:dyDescent="0.2">
      <c r="H815" s="91"/>
      <c r="I815" s="91"/>
      <c r="J815" s="91"/>
      <c r="K815" s="91"/>
      <c r="L815" s="91"/>
    </row>
    <row r="816" spans="8:12" ht="12.75" hidden="1" customHeight="1" x14ac:dyDescent="0.2">
      <c r="H816" s="91"/>
      <c r="I816" s="91"/>
      <c r="J816" s="91"/>
      <c r="K816" s="91"/>
      <c r="L816" s="91"/>
    </row>
    <row r="817" spans="8:12" ht="12.75" hidden="1" customHeight="1" x14ac:dyDescent="0.2">
      <c r="H817" s="91"/>
      <c r="I817" s="91"/>
      <c r="J817" s="91"/>
      <c r="K817" s="91"/>
      <c r="L817" s="91"/>
    </row>
    <row r="818" spans="8:12" ht="12.75" hidden="1" customHeight="1" x14ac:dyDescent="0.2">
      <c r="H818" s="91"/>
      <c r="I818" s="91"/>
      <c r="J818" s="91"/>
      <c r="K818" s="91"/>
      <c r="L818" s="91"/>
    </row>
    <row r="819" spans="8:12" ht="12.75" hidden="1" customHeight="1" x14ac:dyDescent="0.2">
      <c r="H819" s="91"/>
      <c r="I819" s="91"/>
      <c r="J819" s="91"/>
      <c r="K819" s="91"/>
      <c r="L819" s="91"/>
    </row>
    <row r="820" spans="8:12" ht="12.75" hidden="1" customHeight="1" x14ac:dyDescent="0.2">
      <c r="H820" s="91"/>
      <c r="I820" s="91"/>
      <c r="J820" s="91"/>
      <c r="K820" s="91"/>
      <c r="L820" s="91"/>
    </row>
    <row r="821" spans="8:12" ht="12.75" hidden="1" customHeight="1" x14ac:dyDescent="0.2">
      <c r="H821" s="91"/>
      <c r="I821" s="91"/>
      <c r="J821" s="91"/>
      <c r="K821" s="91"/>
      <c r="L821" s="91"/>
    </row>
    <row r="822" spans="8:12" ht="12.75" hidden="1" customHeight="1" x14ac:dyDescent="0.2">
      <c r="H822" s="91"/>
      <c r="I822" s="91"/>
      <c r="J822" s="91"/>
      <c r="K822" s="91"/>
      <c r="L822" s="91"/>
    </row>
    <row r="823" spans="8:12" ht="12.75" hidden="1" customHeight="1" x14ac:dyDescent="0.2">
      <c r="H823" s="91"/>
      <c r="I823" s="91"/>
      <c r="J823" s="91"/>
      <c r="K823" s="91"/>
      <c r="L823" s="91"/>
    </row>
    <row r="824" spans="8:12" ht="12.75" hidden="1" customHeight="1" x14ac:dyDescent="0.2">
      <c r="H824" s="91"/>
      <c r="I824" s="91"/>
      <c r="J824" s="91"/>
      <c r="K824" s="91"/>
      <c r="L824" s="91"/>
    </row>
    <row r="825" spans="8:12" ht="12.75" hidden="1" customHeight="1" x14ac:dyDescent="0.2">
      <c r="H825" s="91"/>
      <c r="I825" s="91"/>
      <c r="J825" s="91"/>
      <c r="K825" s="91"/>
      <c r="L825" s="91"/>
    </row>
    <row r="826" spans="8:12" ht="12.75" hidden="1" customHeight="1" x14ac:dyDescent="0.2">
      <c r="H826" s="91"/>
      <c r="I826" s="91"/>
      <c r="J826" s="91"/>
      <c r="K826" s="91"/>
      <c r="L826" s="91"/>
    </row>
    <row r="827" spans="8:12" ht="12.75" hidden="1" customHeight="1" x14ac:dyDescent="0.2">
      <c r="H827" s="91"/>
      <c r="I827" s="91"/>
      <c r="J827" s="91"/>
      <c r="K827" s="91"/>
      <c r="L827" s="91"/>
    </row>
    <row r="828" spans="8:12" ht="12.75" hidden="1" customHeight="1" x14ac:dyDescent="0.2">
      <c r="H828" s="91"/>
      <c r="I828" s="91"/>
      <c r="J828" s="91"/>
      <c r="K828" s="91"/>
      <c r="L828" s="91"/>
    </row>
    <row r="829" spans="8:12" ht="12.75" hidden="1" customHeight="1" x14ac:dyDescent="0.2">
      <c r="H829" s="91"/>
      <c r="I829" s="91"/>
      <c r="J829" s="91"/>
      <c r="K829" s="91"/>
      <c r="L829" s="91"/>
    </row>
    <row r="830" spans="8:12" ht="12.75" hidden="1" customHeight="1" x14ac:dyDescent="0.2">
      <c r="H830" s="91"/>
      <c r="I830" s="91"/>
      <c r="J830" s="91"/>
      <c r="K830" s="91"/>
      <c r="L830" s="91"/>
    </row>
    <row r="831" spans="8:12" ht="12.75" hidden="1" customHeight="1" x14ac:dyDescent="0.2">
      <c r="H831" s="91"/>
      <c r="I831" s="91"/>
      <c r="J831" s="91"/>
      <c r="K831" s="91"/>
      <c r="L831" s="91"/>
    </row>
    <row r="832" spans="8:12" ht="12.75" hidden="1" customHeight="1" x14ac:dyDescent="0.2">
      <c r="H832" s="91"/>
      <c r="I832" s="91"/>
      <c r="J832" s="91"/>
      <c r="K832" s="91"/>
      <c r="L832" s="91"/>
    </row>
    <row r="833" spans="8:12" ht="12.75" hidden="1" customHeight="1" x14ac:dyDescent="0.2">
      <c r="H833" s="91"/>
      <c r="I833" s="91"/>
      <c r="J833" s="91"/>
      <c r="K833" s="91"/>
      <c r="L833" s="91"/>
    </row>
    <row r="834" spans="8:12" ht="12.75" hidden="1" customHeight="1" x14ac:dyDescent="0.2">
      <c r="H834" s="91"/>
      <c r="I834" s="91"/>
      <c r="J834" s="91"/>
      <c r="K834" s="91"/>
      <c r="L834" s="91"/>
    </row>
    <row r="835" spans="8:12" ht="12.75" hidden="1" customHeight="1" x14ac:dyDescent="0.2">
      <c r="H835" s="91"/>
      <c r="I835" s="91"/>
      <c r="J835" s="91"/>
      <c r="K835" s="91"/>
      <c r="L835" s="91"/>
    </row>
    <row r="836" spans="8:12" ht="12.75" hidden="1" customHeight="1" x14ac:dyDescent="0.2">
      <c r="H836" s="91"/>
      <c r="I836" s="91"/>
      <c r="J836" s="91"/>
      <c r="K836" s="91"/>
      <c r="L836" s="91"/>
    </row>
    <row r="837" spans="8:12" ht="12.75" hidden="1" customHeight="1" x14ac:dyDescent="0.2">
      <c r="H837" s="91"/>
      <c r="I837" s="91"/>
      <c r="J837" s="91"/>
      <c r="K837" s="91"/>
      <c r="L837" s="91"/>
    </row>
    <row r="838" spans="8:12" ht="12.75" hidden="1" customHeight="1" x14ac:dyDescent="0.2">
      <c r="H838" s="91"/>
      <c r="I838" s="91"/>
      <c r="J838" s="91"/>
      <c r="K838" s="91"/>
      <c r="L838" s="91"/>
    </row>
    <row r="839" spans="8:12" ht="12.75" hidden="1" customHeight="1" x14ac:dyDescent="0.2">
      <c r="H839" s="91"/>
      <c r="I839" s="91"/>
      <c r="J839" s="91"/>
      <c r="K839" s="91"/>
      <c r="L839" s="91"/>
    </row>
    <row r="840" spans="8:12" ht="12.75" hidden="1" customHeight="1" x14ac:dyDescent="0.2">
      <c r="H840" s="91"/>
      <c r="I840" s="91"/>
      <c r="J840" s="91"/>
      <c r="K840" s="91"/>
      <c r="L840" s="91"/>
    </row>
    <row r="841" spans="8:12" ht="12.75" hidden="1" customHeight="1" x14ac:dyDescent="0.2">
      <c r="H841" s="91"/>
      <c r="I841" s="91"/>
      <c r="J841" s="91"/>
      <c r="K841" s="91"/>
      <c r="L841" s="91"/>
    </row>
    <row r="842" spans="8:12" ht="12.75" hidden="1" customHeight="1" x14ac:dyDescent="0.2">
      <c r="H842" s="91"/>
      <c r="I842" s="91"/>
      <c r="J842" s="91"/>
      <c r="K842" s="91"/>
      <c r="L842" s="91"/>
    </row>
    <row r="843" spans="8:12" ht="12.75" hidden="1" customHeight="1" x14ac:dyDescent="0.2">
      <c r="H843" s="91"/>
      <c r="I843" s="91"/>
      <c r="J843" s="91"/>
      <c r="K843" s="91"/>
      <c r="L843" s="91"/>
    </row>
    <row r="844" spans="8:12" ht="12.75" hidden="1" customHeight="1" x14ac:dyDescent="0.2">
      <c r="H844" s="91"/>
      <c r="I844" s="91"/>
      <c r="J844" s="91"/>
      <c r="K844" s="91"/>
      <c r="L844" s="91"/>
    </row>
    <row r="845" spans="8:12" ht="12.75" hidden="1" customHeight="1" x14ac:dyDescent="0.2">
      <c r="H845" s="91"/>
      <c r="I845" s="91"/>
      <c r="J845" s="91"/>
      <c r="K845" s="91"/>
      <c r="L845" s="91"/>
    </row>
    <row r="846" spans="8:12" ht="12.75" hidden="1" customHeight="1" x14ac:dyDescent="0.2">
      <c r="H846" s="91"/>
      <c r="I846" s="91"/>
      <c r="J846" s="91"/>
      <c r="K846" s="91"/>
      <c r="L846" s="91"/>
    </row>
    <row r="847" spans="8:12" ht="12.75" hidden="1" customHeight="1" x14ac:dyDescent="0.2">
      <c r="H847" s="91"/>
      <c r="I847" s="91"/>
      <c r="J847" s="91"/>
      <c r="K847" s="91"/>
      <c r="L847" s="91"/>
    </row>
    <row r="848" spans="8:12" ht="12.75" hidden="1" customHeight="1" x14ac:dyDescent="0.2">
      <c r="H848" s="91"/>
      <c r="I848" s="91"/>
      <c r="J848" s="91"/>
      <c r="K848" s="91"/>
      <c r="L848" s="91"/>
    </row>
    <row r="849" spans="8:12" ht="12.75" hidden="1" customHeight="1" x14ac:dyDescent="0.2">
      <c r="H849" s="91"/>
      <c r="I849" s="91"/>
      <c r="J849" s="91"/>
      <c r="K849" s="91"/>
      <c r="L849" s="91"/>
    </row>
    <row r="850" spans="8:12" ht="12.75" hidden="1" customHeight="1" x14ac:dyDescent="0.2">
      <c r="H850" s="91"/>
      <c r="I850" s="91"/>
      <c r="J850" s="91"/>
      <c r="K850" s="91"/>
      <c r="L850" s="91"/>
    </row>
    <row r="851" spans="8:12" ht="12.75" hidden="1" customHeight="1" x14ac:dyDescent="0.2">
      <c r="H851" s="91"/>
      <c r="I851" s="91"/>
      <c r="J851" s="91"/>
      <c r="K851" s="91"/>
      <c r="L851" s="91"/>
    </row>
    <row r="852" spans="8:12" ht="12.75" hidden="1" customHeight="1" x14ac:dyDescent="0.2">
      <c r="H852" s="91"/>
      <c r="I852" s="91"/>
      <c r="J852" s="91"/>
      <c r="K852" s="91"/>
      <c r="L852" s="91"/>
    </row>
    <row r="853" spans="8:12" ht="12.75" hidden="1" customHeight="1" x14ac:dyDescent="0.2">
      <c r="H853" s="91"/>
      <c r="I853" s="91"/>
      <c r="J853" s="91"/>
      <c r="K853" s="91"/>
      <c r="L853" s="91"/>
    </row>
    <row r="854" spans="8:12" ht="12.75" hidden="1" customHeight="1" x14ac:dyDescent="0.2">
      <c r="H854" s="91"/>
      <c r="I854" s="91"/>
      <c r="J854" s="91"/>
      <c r="K854" s="91"/>
      <c r="L854" s="91"/>
    </row>
    <row r="855" spans="8:12" ht="12.75" hidden="1" customHeight="1" x14ac:dyDescent="0.2">
      <c r="H855" s="91"/>
      <c r="I855" s="91"/>
      <c r="J855" s="91"/>
      <c r="K855" s="91"/>
      <c r="L855" s="91"/>
    </row>
    <row r="856" spans="8:12" ht="12.75" hidden="1" customHeight="1" x14ac:dyDescent="0.2">
      <c r="H856" s="91"/>
      <c r="I856" s="91"/>
      <c r="J856" s="91"/>
      <c r="K856" s="91"/>
      <c r="L856" s="91"/>
    </row>
    <row r="857" spans="8:12" ht="12.75" hidden="1" customHeight="1" x14ac:dyDescent="0.2">
      <c r="H857" s="91"/>
      <c r="I857" s="91"/>
      <c r="J857" s="91"/>
      <c r="K857" s="91"/>
      <c r="L857" s="91"/>
    </row>
    <row r="858" spans="8:12" ht="12.75" hidden="1" customHeight="1" x14ac:dyDescent="0.2">
      <c r="H858" s="91"/>
      <c r="I858" s="91"/>
      <c r="J858" s="91"/>
      <c r="K858" s="91"/>
      <c r="L858" s="91"/>
    </row>
    <row r="859" spans="8:12" ht="12.75" hidden="1" customHeight="1" x14ac:dyDescent="0.2">
      <c r="H859" s="91"/>
      <c r="I859" s="91"/>
      <c r="J859" s="91"/>
      <c r="K859" s="91"/>
      <c r="L859" s="91"/>
    </row>
    <row r="860" spans="8:12" ht="12.75" hidden="1" customHeight="1" x14ac:dyDescent="0.2">
      <c r="H860" s="91"/>
      <c r="I860" s="91"/>
      <c r="J860" s="91"/>
      <c r="K860" s="91"/>
      <c r="L860" s="91"/>
    </row>
    <row r="861" spans="8:12" ht="12.75" hidden="1" customHeight="1" x14ac:dyDescent="0.2">
      <c r="H861" s="91"/>
      <c r="I861" s="91"/>
      <c r="J861" s="91"/>
      <c r="K861" s="91"/>
      <c r="L861" s="91"/>
    </row>
    <row r="862" spans="8:12" ht="12.75" hidden="1" customHeight="1" x14ac:dyDescent="0.2">
      <c r="H862" s="91"/>
      <c r="I862" s="91"/>
      <c r="J862" s="91"/>
      <c r="K862" s="91"/>
      <c r="L862" s="91"/>
    </row>
    <row r="863" spans="8:12" ht="12.75" hidden="1" customHeight="1" x14ac:dyDescent="0.2">
      <c r="H863" s="91"/>
      <c r="I863" s="91"/>
      <c r="J863" s="91"/>
      <c r="K863" s="91"/>
      <c r="L863" s="91"/>
    </row>
    <row r="864" spans="8:12" ht="12.75" hidden="1" customHeight="1" x14ac:dyDescent="0.2">
      <c r="H864" s="91"/>
      <c r="I864" s="91"/>
      <c r="J864" s="91"/>
      <c r="K864" s="91"/>
      <c r="L864" s="91"/>
    </row>
    <row r="865" spans="8:12" ht="12.75" hidden="1" customHeight="1" x14ac:dyDescent="0.2">
      <c r="H865" s="91"/>
      <c r="I865" s="91"/>
      <c r="J865" s="91"/>
      <c r="K865" s="91"/>
      <c r="L865" s="91"/>
    </row>
    <row r="866" spans="8:12" ht="12.75" hidden="1" customHeight="1" x14ac:dyDescent="0.2">
      <c r="H866" s="91"/>
      <c r="I866" s="91"/>
      <c r="J866" s="91"/>
      <c r="K866" s="91"/>
      <c r="L866" s="91"/>
    </row>
    <row r="867" spans="8:12" ht="12.75" hidden="1" customHeight="1" x14ac:dyDescent="0.2">
      <c r="H867" s="91"/>
      <c r="I867" s="91"/>
      <c r="J867" s="91"/>
      <c r="K867" s="91"/>
      <c r="L867" s="91"/>
    </row>
    <row r="868" spans="8:12" ht="12.75" hidden="1" customHeight="1" x14ac:dyDescent="0.2">
      <c r="H868" s="91"/>
      <c r="I868" s="91"/>
      <c r="J868" s="91"/>
      <c r="K868" s="91"/>
      <c r="L868" s="91"/>
    </row>
    <row r="869" spans="8:12" ht="12.75" hidden="1" customHeight="1" x14ac:dyDescent="0.2">
      <c r="H869" s="91"/>
      <c r="I869" s="91"/>
      <c r="J869" s="91"/>
      <c r="K869" s="91"/>
      <c r="L869" s="91"/>
    </row>
    <row r="870" spans="8:12" ht="12.75" hidden="1" customHeight="1" x14ac:dyDescent="0.2">
      <c r="H870" s="91"/>
      <c r="I870" s="91"/>
      <c r="J870" s="91"/>
      <c r="K870" s="91"/>
      <c r="L870" s="91"/>
    </row>
    <row r="871" spans="8:12" ht="12.75" hidden="1" customHeight="1" x14ac:dyDescent="0.2">
      <c r="H871" s="91"/>
      <c r="I871" s="91"/>
      <c r="J871" s="91"/>
      <c r="K871" s="91"/>
      <c r="L871" s="91"/>
    </row>
    <row r="872" spans="8:12" ht="12.75" hidden="1" customHeight="1" x14ac:dyDescent="0.2">
      <c r="H872" s="91"/>
      <c r="I872" s="91"/>
      <c r="J872" s="91"/>
      <c r="K872" s="91"/>
      <c r="L872" s="91"/>
    </row>
    <row r="873" spans="8:12" ht="12.75" hidden="1" customHeight="1" x14ac:dyDescent="0.2">
      <c r="H873" s="91"/>
      <c r="I873" s="91"/>
      <c r="J873" s="91"/>
      <c r="K873" s="91"/>
      <c r="L873" s="91"/>
    </row>
    <row r="874" spans="8:12" ht="12.75" hidden="1" customHeight="1" x14ac:dyDescent="0.2">
      <c r="H874" s="91"/>
      <c r="I874" s="91"/>
      <c r="J874" s="91"/>
      <c r="K874" s="91"/>
      <c r="L874" s="91"/>
    </row>
    <row r="875" spans="8:12" ht="12.75" hidden="1" customHeight="1" x14ac:dyDescent="0.2">
      <c r="H875" s="91"/>
      <c r="I875" s="91"/>
      <c r="J875" s="91"/>
      <c r="K875" s="91"/>
      <c r="L875" s="91"/>
    </row>
    <row r="876" spans="8:12" ht="12.75" hidden="1" customHeight="1" x14ac:dyDescent="0.2">
      <c r="H876" s="91"/>
      <c r="I876" s="91"/>
      <c r="J876" s="91"/>
      <c r="K876" s="91"/>
      <c r="L876" s="91"/>
    </row>
    <row r="877" spans="8:12" ht="12.75" hidden="1" customHeight="1" x14ac:dyDescent="0.2">
      <c r="H877" s="91"/>
      <c r="I877" s="91"/>
      <c r="J877" s="91"/>
      <c r="K877" s="91"/>
      <c r="L877" s="91"/>
    </row>
    <row r="878" spans="8:12" ht="12.75" hidden="1" customHeight="1" x14ac:dyDescent="0.2">
      <c r="H878" s="91"/>
      <c r="I878" s="91"/>
      <c r="J878" s="91"/>
      <c r="K878" s="91"/>
      <c r="L878" s="91"/>
    </row>
    <row r="879" spans="8:12" ht="12.75" hidden="1" customHeight="1" x14ac:dyDescent="0.2">
      <c r="H879" s="91"/>
      <c r="I879" s="91"/>
      <c r="J879" s="91"/>
      <c r="K879" s="91"/>
      <c r="L879" s="91"/>
    </row>
    <row r="880" spans="8:12" ht="12.75" hidden="1" customHeight="1" x14ac:dyDescent="0.2">
      <c r="H880" s="91"/>
      <c r="I880" s="91"/>
      <c r="J880" s="91"/>
      <c r="K880" s="91"/>
      <c r="L880" s="91"/>
    </row>
    <row r="881" spans="8:12" ht="12.75" hidden="1" customHeight="1" x14ac:dyDescent="0.2">
      <c r="H881" s="91"/>
      <c r="I881" s="91"/>
      <c r="J881" s="91"/>
      <c r="K881" s="91"/>
      <c r="L881" s="91"/>
    </row>
    <row r="882" spans="8:12" ht="12.75" hidden="1" customHeight="1" x14ac:dyDescent="0.2">
      <c r="H882" s="91"/>
      <c r="I882" s="91"/>
      <c r="J882" s="91"/>
      <c r="K882" s="91"/>
      <c r="L882" s="91"/>
    </row>
    <row r="883" spans="8:12" ht="12.75" hidden="1" customHeight="1" x14ac:dyDescent="0.2">
      <c r="H883" s="91"/>
      <c r="I883" s="91"/>
      <c r="J883" s="91"/>
      <c r="K883" s="91"/>
      <c r="L883" s="91"/>
    </row>
    <row r="884" spans="8:12" ht="12.75" hidden="1" customHeight="1" x14ac:dyDescent="0.2">
      <c r="H884" s="91"/>
      <c r="I884" s="91"/>
      <c r="J884" s="91"/>
      <c r="K884" s="91"/>
      <c r="L884" s="91"/>
    </row>
    <row r="885" spans="8:12" ht="12.75" hidden="1" customHeight="1" x14ac:dyDescent="0.2">
      <c r="H885" s="91"/>
      <c r="I885" s="91"/>
      <c r="J885" s="91"/>
      <c r="K885" s="91"/>
      <c r="L885" s="91"/>
    </row>
    <row r="886" spans="8:12" ht="12.75" hidden="1" customHeight="1" x14ac:dyDescent="0.2">
      <c r="H886" s="91"/>
      <c r="I886" s="91"/>
      <c r="J886" s="91"/>
      <c r="K886" s="91"/>
      <c r="L886" s="91"/>
    </row>
    <row r="887" spans="8:12" ht="12.75" hidden="1" customHeight="1" x14ac:dyDescent="0.2">
      <c r="H887" s="91"/>
      <c r="I887" s="91"/>
      <c r="J887" s="91"/>
      <c r="K887" s="91"/>
      <c r="L887" s="91"/>
    </row>
    <row r="888" spans="8:12" ht="12.75" hidden="1" customHeight="1" x14ac:dyDescent="0.2">
      <c r="H888" s="91"/>
      <c r="I888" s="91"/>
      <c r="J888" s="91"/>
      <c r="K888" s="91"/>
      <c r="L888" s="91"/>
    </row>
    <row r="889" spans="8:12" ht="12.75" hidden="1" customHeight="1" x14ac:dyDescent="0.2">
      <c r="H889" s="91"/>
      <c r="I889" s="91"/>
      <c r="J889" s="91"/>
      <c r="K889" s="91"/>
      <c r="L889" s="91"/>
    </row>
    <row r="890" spans="8:12" ht="12.75" hidden="1" customHeight="1" x14ac:dyDescent="0.2">
      <c r="H890" s="91"/>
      <c r="I890" s="91"/>
      <c r="J890" s="91"/>
      <c r="K890" s="91"/>
      <c r="L890" s="91"/>
    </row>
    <row r="891" spans="8:12" ht="12.75" hidden="1" customHeight="1" x14ac:dyDescent="0.2">
      <c r="H891" s="91"/>
      <c r="I891" s="91"/>
      <c r="J891" s="91"/>
      <c r="K891" s="91"/>
      <c r="L891" s="91"/>
    </row>
    <row r="892" spans="8:12" ht="12.75" hidden="1" customHeight="1" x14ac:dyDescent="0.2">
      <c r="H892" s="91"/>
      <c r="I892" s="91"/>
      <c r="J892" s="91"/>
      <c r="K892" s="91"/>
      <c r="L892" s="91"/>
    </row>
    <row r="893" spans="8:12" ht="12.75" hidden="1" customHeight="1" x14ac:dyDescent="0.2">
      <c r="H893" s="91"/>
      <c r="I893" s="91"/>
      <c r="J893" s="91"/>
      <c r="K893" s="91"/>
      <c r="L893" s="91"/>
    </row>
    <row r="894" spans="8:12" ht="12.75" hidden="1" customHeight="1" x14ac:dyDescent="0.2">
      <c r="H894" s="91"/>
      <c r="I894" s="91"/>
      <c r="J894" s="91"/>
      <c r="K894" s="91"/>
      <c r="L894" s="91"/>
    </row>
    <row r="895" spans="8:12" ht="12.75" hidden="1" customHeight="1" x14ac:dyDescent="0.2">
      <c r="H895" s="91"/>
      <c r="I895" s="91"/>
      <c r="J895" s="91"/>
      <c r="K895" s="91"/>
      <c r="L895" s="91"/>
    </row>
    <row r="896" spans="8:12" ht="12.75" hidden="1" customHeight="1" x14ac:dyDescent="0.2">
      <c r="H896" s="91"/>
      <c r="I896" s="91"/>
      <c r="J896" s="91"/>
      <c r="K896" s="91"/>
      <c r="L896" s="91"/>
    </row>
    <row r="897" spans="8:12" ht="12.75" hidden="1" customHeight="1" x14ac:dyDescent="0.2">
      <c r="H897" s="91"/>
      <c r="I897" s="91"/>
      <c r="J897" s="91"/>
      <c r="K897" s="91"/>
      <c r="L897" s="91"/>
    </row>
    <row r="898" spans="8:12" ht="12.75" hidden="1" customHeight="1" x14ac:dyDescent="0.2">
      <c r="H898" s="91"/>
      <c r="I898" s="91"/>
      <c r="J898" s="91"/>
      <c r="K898" s="91"/>
      <c r="L898" s="91"/>
    </row>
    <row r="899" spans="8:12" ht="12.75" hidden="1" customHeight="1" x14ac:dyDescent="0.2">
      <c r="H899" s="91"/>
      <c r="I899" s="91"/>
      <c r="J899" s="91"/>
      <c r="K899" s="91"/>
      <c r="L899" s="91"/>
    </row>
    <row r="900" spans="8:12" ht="12.75" hidden="1" customHeight="1" x14ac:dyDescent="0.2">
      <c r="H900" s="91"/>
      <c r="I900" s="91"/>
      <c r="J900" s="91"/>
      <c r="K900" s="91"/>
      <c r="L900" s="91"/>
    </row>
    <row r="901" spans="8:12" ht="12.75" hidden="1" customHeight="1" x14ac:dyDescent="0.2">
      <c r="H901" s="91"/>
      <c r="I901" s="91"/>
      <c r="J901" s="91"/>
      <c r="K901" s="91"/>
      <c r="L901" s="91"/>
    </row>
    <row r="902" spans="8:12" ht="12.75" hidden="1" customHeight="1" x14ac:dyDescent="0.2">
      <c r="H902" s="91"/>
      <c r="I902" s="91"/>
      <c r="J902" s="91"/>
      <c r="K902" s="91"/>
      <c r="L902" s="91"/>
    </row>
    <row r="903" spans="8:12" ht="12.75" hidden="1" customHeight="1" x14ac:dyDescent="0.2">
      <c r="H903" s="91"/>
      <c r="I903" s="91"/>
      <c r="J903" s="91"/>
      <c r="K903" s="91"/>
      <c r="L903" s="91"/>
    </row>
    <row r="904" spans="8:12" ht="12.75" hidden="1" customHeight="1" x14ac:dyDescent="0.2">
      <c r="H904" s="91"/>
      <c r="I904" s="91"/>
      <c r="J904" s="91"/>
      <c r="K904" s="91"/>
      <c r="L904" s="91"/>
    </row>
    <row r="905" spans="8:12" ht="12.75" hidden="1" customHeight="1" x14ac:dyDescent="0.2">
      <c r="H905" s="91"/>
      <c r="I905" s="91"/>
      <c r="J905" s="91"/>
      <c r="K905" s="91"/>
      <c r="L905" s="91"/>
    </row>
    <row r="906" spans="8:12" ht="12.75" hidden="1" customHeight="1" x14ac:dyDescent="0.2">
      <c r="H906" s="91"/>
      <c r="I906" s="91"/>
      <c r="J906" s="91"/>
      <c r="K906" s="91"/>
      <c r="L906" s="91"/>
    </row>
    <row r="907" spans="8:12" ht="12.75" hidden="1" customHeight="1" x14ac:dyDescent="0.2">
      <c r="H907" s="91"/>
      <c r="I907" s="91"/>
      <c r="J907" s="91"/>
      <c r="K907" s="91"/>
      <c r="L907" s="91"/>
    </row>
    <row r="908" spans="8:12" ht="12.75" hidden="1" customHeight="1" x14ac:dyDescent="0.2">
      <c r="H908" s="91"/>
      <c r="I908" s="91"/>
      <c r="J908" s="91"/>
      <c r="K908" s="91"/>
      <c r="L908" s="91"/>
    </row>
    <row r="909" spans="8:12" ht="12.75" hidden="1" customHeight="1" x14ac:dyDescent="0.2">
      <c r="H909" s="91"/>
      <c r="I909" s="91"/>
      <c r="J909" s="91"/>
      <c r="K909" s="91"/>
      <c r="L909" s="91"/>
    </row>
    <row r="910" spans="8:12" ht="12.75" hidden="1" customHeight="1" x14ac:dyDescent="0.2">
      <c r="H910" s="91"/>
      <c r="I910" s="91"/>
      <c r="J910" s="91"/>
      <c r="K910" s="91"/>
      <c r="L910" s="91"/>
    </row>
    <row r="911" spans="8:12" ht="12.75" hidden="1" customHeight="1" x14ac:dyDescent="0.2">
      <c r="H911" s="91"/>
      <c r="I911" s="91"/>
      <c r="J911" s="91"/>
      <c r="K911" s="91"/>
      <c r="L911" s="91"/>
    </row>
    <row r="912" spans="8:12" ht="12.75" hidden="1" customHeight="1" x14ac:dyDescent="0.2">
      <c r="H912" s="91"/>
      <c r="I912" s="91"/>
      <c r="J912" s="91"/>
      <c r="K912" s="91"/>
      <c r="L912" s="91"/>
    </row>
    <row r="913" spans="8:12" ht="12.75" hidden="1" customHeight="1" x14ac:dyDescent="0.2">
      <c r="H913" s="91"/>
      <c r="I913" s="91"/>
      <c r="J913" s="91"/>
      <c r="K913" s="91"/>
      <c r="L913" s="91"/>
    </row>
    <row r="914" spans="8:12" ht="12.75" hidden="1" customHeight="1" x14ac:dyDescent="0.2">
      <c r="H914" s="91"/>
      <c r="I914" s="91"/>
      <c r="J914" s="91"/>
      <c r="K914" s="91"/>
      <c r="L914" s="91"/>
    </row>
    <row r="915" spans="8:12" ht="12.75" hidden="1" customHeight="1" x14ac:dyDescent="0.2">
      <c r="H915" s="91"/>
      <c r="I915" s="91"/>
      <c r="J915" s="91"/>
      <c r="K915" s="91"/>
      <c r="L915" s="91"/>
    </row>
    <row r="916" spans="8:12" ht="12.75" hidden="1" customHeight="1" x14ac:dyDescent="0.2">
      <c r="H916" s="91"/>
      <c r="I916" s="91"/>
      <c r="J916" s="91"/>
      <c r="K916" s="91"/>
      <c r="L916" s="91"/>
    </row>
    <row r="917" spans="8:12" ht="12.75" hidden="1" customHeight="1" x14ac:dyDescent="0.2">
      <c r="H917" s="91"/>
      <c r="I917" s="91"/>
      <c r="J917" s="91"/>
      <c r="K917" s="91"/>
      <c r="L917" s="91"/>
    </row>
    <row r="918" spans="8:12" ht="12.75" hidden="1" customHeight="1" x14ac:dyDescent="0.2">
      <c r="H918" s="91"/>
      <c r="I918" s="91"/>
      <c r="J918" s="91"/>
      <c r="K918" s="91"/>
      <c r="L918" s="91"/>
    </row>
    <row r="919" spans="8:12" ht="12.75" hidden="1" customHeight="1" x14ac:dyDescent="0.2">
      <c r="H919" s="91"/>
      <c r="I919" s="91"/>
      <c r="J919" s="91"/>
      <c r="K919" s="91"/>
      <c r="L919" s="91"/>
    </row>
    <row r="920" spans="8:12" ht="12.75" hidden="1" customHeight="1" x14ac:dyDescent="0.2">
      <c r="H920" s="91"/>
      <c r="I920" s="91"/>
      <c r="J920" s="91"/>
      <c r="K920" s="91"/>
      <c r="L920" s="91"/>
    </row>
    <row r="921" spans="8:12" ht="12.75" hidden="1" customHeight="1" x14ac:dyDescent="0.2">
      <c r="H921" s="91"/>
      <c r="I921" s="91"/>
      <c r="J921" s="91"/>
      <c r="K921" s="91"/>
      <c r="L921" s="91"/>
    </row>
    <row r="922" spans="8:12" ht="12.75" hidden="1" customHeight="1" x14ac:dyDescent="0.2">
      <c r="H922" s="91"/>
      <c r="I922" s="91"/>
      <c r="J922" s="91"/>
      <c r="K922" s="91"/>
      <c r="L922" s="91"/>
    </row>
    <row r="923" spans="8:12" ht="12.75" hidden="1" customHeight="1" x14ac:dyDescent="0.2">
      <c r="H923" s="91"/>
      <c r="I923" s="91"/>
      <c r="J923" s="91"/>
      <c r="K923" s="91"/>
      <c r="L923" s="91"/>
    </row>
    <row r="924" spans="8:12" ht="12.75" hidden="1" customHeight="1" x14ac:dyDescent="0.2">
      <c r="H924" s="91"/>
      <c r="I924" s="91"/>
      <c r="J924" s="91"/>
      <c r="K924" s="91"/>
      <c r="L924" s="91"/>
    </row>
    <row r="925" spans="8:12" ht="12.75" hidden="1" customHeight="1" x14ac:dyDescent="0.2">
      <c r="H925" s="91"/>
      <c r="I925" s="91"/>
      <c r="J925" s="91"/>
      <c r="K925" s="91"/>
      <c r="L925" s="91"/>
    </row>
    <row r="926" spans="8:12" ht="12.75" hidden="1" customHeight="1" x14ac:dyDescent="0.2">
      <c r="H926" s="91"/>
      <c r="I926" s="91"/>
      <c r="J926" s="91"/>
      <c r="K926" s="91"/>
      <c r="L926" s="91"/>
    </row>
    <row r="927" spans="8:12" ht="12.75" hidden="1" customHeight="1" x14ac:dyDescent="0.2">
      <c r="H927" s="91"/>
      <c r="I927" s="91"/>
      <c r="J927" s="91"/>
      <c r="K927" s="91"/>
      <c r="L927" s="91"/>
    </row>
    <row r="928" spans="8:12" ht="12.75" hidden="1" customHeight="1" x14ac:dyDescent="0.2">
      <c r="H928" s="91"/>
      <c r="I928" s="91"/>
      <c r="J928" s="91"/>
      <c r="K928" s="91"/>
      <c r="L928" s="91"/>
    </row>
    <row r="929" spans="8:12" ht="12.75" hidden="1" customHeight="1" x14ac:dyDescent="0.2">
      <c r="H929" s="91"/>
      <c r="I929" s="91"/>
      <c r="J929" s="91"/>
      <c r="K929" s="91"/>
      <c r="L929" s="91"/>
    </row>
    <row r="930" spans="8:12" ht="12.75" hidden="1" customHeight="1" x14ac:dyDescent="0.2">
      <c r="H930" s="91"/>
      <c r="I930" s="91"/>
      <c r="J930" s="91"/>
      <c r="K930" s="91"/>
      <c r="L930" s="91"/>
    </row>
    <row r="931" spans="8:12" ht="12.75" hidden="1" customHeight="1" x14ac:dyDescent="0.2">
      <c r="H931" s="91"/>
      <c r="I931" s="91"/>
      <c r="J931" s="91"/>
      <c r="K931" s="91"/>
      <c r="L931" s="91"/>
    </row>
    <row r="932" spans="8:12" ht="12.75" hidden="1" customHeight="1" x14ac:dyDescent="0.2">
      <c r="H932" s="91"/>
      <c r="I932" s="91"/>
      <c r="J932" s="91"/>
      <c r="K932" s="91"/>
      <c r="L932" s="91"/>
    </row>
    <row r="933" spans="8:12" ht="12.75" hidden="1" customHeight="1" x14ac:dyDescent="0.2">
      <c r="H933" s="91"/>
      <c r="I933" s="91"/>
      <c r="J933" s="91"/>
      <c r="K933" s="91"/>
      <c r="L933" s="91"/>
    </row>
    <row r="934" spans="8:12" ht="12.75" hidden="1" customHeight="1" x14ac:dyDescent="0.2">
      <c r="H934" s="91"/>
      <c r="I934" s="91"/>
      <c r="J934" s="91"/>
      <c r="K934" s="91"/>
      <c r="L934" s="91"/>
    </row>
    <row r="935" spans="8:12" ht="12.75" hidden="1" customHeight="1" x14ac:dyDescent="0.2">
      <c r="H935" s="91"/>
      <c r="I935" s="91"/>
      <c r="J935" s="91"/>
      <c r="K935" s="91"/>
      <c r="L935" s="91"/>
    </row>
    <row r="936" spans="8:12" ht="12.75" hidden="1" customHeight="1" x14ac:dyDescent="0.2">
      <c r="H936" s="91"/>
      <c r="I936" s="91"/>
      <c r="J936" s="91"/>
      <c r="K936" s="91"/>
      <c r="L936" s="91"/>
    </row>
    <row r="937" spans="8:12" ht="12.75" hidden="1" customHeight="1" x14ac:dyDescent="0.2">
      <c r="H937" s="91"/>
      <c r="I937" s="91"/>
      <c r="J937" s="91"/>
      <c r="K937" s="91"/>
      <c r="L937" s="91"/>
    </row>
    <row r="938" spans="8:12" ht="12.75" hidden="1" customHeight="1" x14ac:dyDescent="0.2">
      <c r="H938" s="91"/>
      <c r="I938" s="91"/>
      <c r="J938" s="91"/>
      <c r="K938" s="91"/>
      <c r="L938" s="91"/>
    </row>
    <row r="939" spans="8:12" ht="12.75" hidden="1" customHeight="1" x14ac:dyDescent="0.2">
      <c r="H939" s="91"/>
      <c r="I939" s="91"/>
      <c r="J939" s="91"/>
      <c r="K939" s="91"/>
      <c r="L939" s="91"/>
    </row>
    <row r="940" spans="8:12" ht="12.75" hidden="1" customHeight="1" x14ac:dyDescent="0.2">
      <c r="H940" s="91"/>
      <c r="I940" s="91"/>
      <c r="J940" s="91"/>
      <c r="K940" s="91"/>
      <c r="L940" s="91"/>
    </row>
    <row r="941" spans="8:12" ht="12.75" hidden="1" customHeight="1" x14ac:dyDescent="0.2">
      <c r="H941" s="91"/>
      <c r="I941" s="91"/>
      <c r="J941" s="91"/>
      <c r="K941" s="91"/>
      <c r="L941" s="91"/>
    </row>
    <row r="942" spans="8:12" ht="12.75" hidden="1" customHeight="1" x14ac:dyDescent="0.2">
      <c r="H942" s="91"/>
      <c r="I942" s="91"/>
      <c r="J942" s="91"/>
      <c r="K942" s="91"/>
      <c r="L942" s="91"/>
    </row>
    <row r="943" spans="8:12" ht="12.75" hidden="1" customHeight="1" x14ac:dyDescent="0.2">
      <c r="H943" s="91"/>
      <c r="I943" s="91"/>
      <c r="J943" s="91"/>
      <c r="K943" s="91"/>
      <c r="L943" s="91"/>
    </row>
    <row r="944" spans="8:12" ht="12.75" hidden="1" customHeight="1" x14ac:dyDescent="0.2">
      <c r="H944" s="91"/>
      <c r="I944" s="91"/>
      <c r="J944" s="91"/>
      <c r="K944" s="91"/>
      <c r="L944" s="91"/>
    </row>
    <row r="945" spans="8:12" ht="12.75" hidden="1" customHeight="1" x14ac:dyDescent="0.2">
      <c r="H945" s="91"/>
      <c r="I945" s="91"/>
      <c r="J945" s="91"/>
      <c r="K945" s="91"/>
      <c r="L945" s="91"/>
    </row>
    <row r="946" spans="8:12" ht="12.75" hidden="1" customHeight="1" x14ac:dyDescent="0.2">
      <c r="H946" s="91"/>
      <c r="I946" s="91"/>
      <c r="J946" s="91"/>
      <c r="K946" s="91"/>
      <c r="L946" s="91"/>
    </row>
    <row r="947" spans="8:12" ht="12.75" hidden="1" customHeight="1" x14ac:dyDescent="0.2">
      <c r="H947" s="91"/>
      <c r="I947" s="91"/>
      <c r="J947" s="91"/>
      <c r="K947" s="91"/>
      <c r="L947" s="91"/>
    </row>
    <row r="948" spans="8:12" ht="12.75" hidden="1" customHeight="1" x14ac:dyDescent="0.2">
      <c r="H948" s="91"/>
      <c r="I948" s="91"/>
      <c r="J948" s="91"/>
      <c r="K948" s="91"/>
      <c r="L948" s="91"/>
    </row>
    <row r="949" spans="8:12" ht="12.75" hidden="1" customHeight="1" x14ac:dyDescent="0.2">
      <c r="H949" s="91"/>
      <c r="I949" s="91"/>
      <c r="J949" s="91"/>
      <c r="K949" s="91"/>
      <c r="L949" s="91"/>
    </row>
    <row r="950" spans="8:12" ht="12.75" hidden="1" customHeight="1" x14ac:dyDescent="0.2">
      <c r="H950" s="91"/>
      <c r="I950" s="91"/>
      <c r="J950" s="91"/>
      <c r="K950" s="91"/>
      <c r="L950" s="91"/>
    </row>
    <row r="951" spans="8:12" ht="12.75" hidden="1" customHeight="1" x14ac:dyDescent="0.2">
      <c r="H951" s="91"/>
      <c r="I951" s="91"/>
      <c r="J951" s="91"/>
      <c r="K951" s="91"/>
      <c r="L951" s="91"/>
    </row>
    <row r="952" spans="8:12" ht="12.75" hidden="1" customHeight="1" x14ac:dyDescent="0.2">
      <c r="H952" s="91"/>
      <c r="I952" s="91"/>
      <c r="J952" s="91"/>
      <c r="K952" s="91"/>
      <c r="L952" s="91"/>
    </row>
    <row r="953" spans="8:12" ht="12.75" hidden="1" customHeight="1" x14ac:dyDescent="0.2">
      <c r="H953" s="91"/>
      <c r="I953" s="91"/>
      <c r="J953" s="91"/>
      <c r="K953" s="91"/>
      <c r="L953" s="91"/>
    </row>
    <row r="954" spans="8:12" ht="12.75" hidden="1" customHeight="1" x14ac:dyDescent="0.2">
      <c r="H954" s="91"/>
      <c r="I954" s="91"/>
      <c r="J954" s="91"/>
      <c r="K954" s="91"/>
      <c r="L954" s="91"/>
    </row>
    <row r="955" spans="8:12" ht="12.75" hidden="1" customHeight="1" x14ac:dyDescent="0.2">
      <c r="H955" s="91"/>
      <c r="I955" s="91"/>
      <c r="J955" s="91"/>
      <c r="K955" s="91"/>
      <c r="L955" s="91"/>
    </row>
    <row r="956" spans="8:12" ht="12.75" hidden="1" customHeight="1" x14ac:dyDescent="0.2">
      <c r="H956" s="91"/>
      <c r="I956" s="91"/>
      <c r="J956" s="91"/>
      <c r="K956" s="91"/>
      <c r="L956" s="91"/>
    </row>
    <row r="957" spans="8:12" ht="12.75" hidden="1" customHeight="1" x14ac:dyDescent="0.2">
      <c r="H957" s="91"/>
      <c r="I957" s="91"/>
      <c r="J957" s="91"/>
      <c r="K957" s="91"/>
      <c r="L957" s="91"/>
    </row>
    <row r="958" spans="8:12" ht="12.75" hidden="1" customHeight="1" x14ac:dyDescent="0.2">
      <c r="H958" s="91"/>
      <c r="I958" s="91"/>
      <c r="J958" s="91"/>
      <c r="K958" s="91"/>
      <c r="L958" s="91"/>
    </row>
    <row r="959" spans="8:12" ht="12.75" hidden="1" customHeight="1" x14ac:dyDescent="0.2">
      <c r="H959" s="91"/>
      <c r="I959" s="91"/>
      <c r="J959" s="91"/>
      <c r="K959" s="91"/>
      <c r="L959" s="91"/>
    </row>
    <row r="960" spans="8:12" ht="12.75" hidden="1" customHeight="1" x14ac:dyDescent="0.2">
      <c r="H960" s="91"/>
      <c r="I960" s="91"/>
      <c r="J960" s="91"/>
      <c r="K960" s="91"/>
      <c r="L960" s="91"/>
    </row>
    <row r="961" spans="8:12" ht="12.75" hidden="1" customHeight="1" x14ac:dyDescent="0.2">
      <c r="H961" s="91"/>
      <c r="I961" s="91"/>
      <c r="J961" s="91"/>
      <c r="K961" s="91"/>
      <c r="L961" s="91"/>
    </row>
    <row r="962" spans="8:12" ht="12.75" hidden="1" customHeight="1" x14ac:dyDescent="0.2">
      <c r="H962" s="91"/>
      <c r="I962" s="91"/>
      <c r="J962" s="91"/>
      <c r="K962" s="91"/>
      <c r="L962" s="91"/>
    </row>
    <row r="963" spans="8:12" ht="12.75" hidden="1" customHeight="1" x14ac:dyDescent="0.2">
      <c r="H963" s="91"/>
      <c r="I963" s="91"/>
      <c r="J963" s="91"/>
      <c r="K963" s="91"/>
      <c r="L963" s="91"/>
    </row>
    <row r="964" spans="8:12" ht="12.75" hidden="1" customHeight="1" x14ac:dyDescent="0.2">
      <c r="H964" s="91"/>
      <c r="I964" s="91"/>
      <c r="J964" s="91"/>
      <c r="K964" s="91"/>
      <c r="L964" s="91"/>
    </row>
    <row r="965" spans="8:12" ht="12.75" hidden="1" customHeight="1" x14ac:dyDescent="0.2">
      <c r="H965" s="91"/>
      <c r="I965" s="91"/>
      <c r="J965" s="91"/>
      <c r="K965" s="91"/>
      <c r="L965" s="91"/>
    </row>
    <row r="966" spans="8:12" ht="12.75" hidden="1" customHeight="1" x14ac:dyDescent="0.2">
      <c r="H966" s="91"/>
      <c r="I966" s="91"/>
      <c r="J966" s="91"/>
      <c r="K966" s="91"/>
      <c r="L966" s="91"/>
    </row>
    <row r="967" spans="8:12" ht="12.75" hidden="1" customHeight="1" x14ac:dyDescent="0.2">
      <c r="H967" s="91"/>
      <c r="I967" s="91"/>
      <c r="J967" s="91"/>
      <c r="K967" s="91"/>
      <c r="L967" s="91"/>
    </row>
    <row r="968" spans="8:12" ht="12.75" hidden="1" customHeight="1" x14ac:dyDescent="0.2">
      <c r="H968" s="91"/>
      <c r="I968" s="91"/>
      <c r="J968" s="91"/>
      <c r="K968" s="91"/>
      <c r="L968" s="91"/>
    </row>
    <row r="969" spans="8:12" ht="12.75" hidden="1" customHeight="1" x14ac:dyDescent="0.2">
      <c r="H969" s="91"/>
      <c r="I969" s="91"/>
      <c r="J969" s="91"/>
      <c r="K969" s="91"/>
      <c r="L969" s="91"/>
    </row>
    <row r="970" spans="8:12" ht="12.75" hidden="1" customHeight="1" x14ac:dyDescent="0.2">
      <c r="H970" s="91"/>
      <c r="I970" s="91"/>
      <c r="J970" s="91"/>
      <c r="K970" s="91"/>
      <c r="L970" s="91"/>
    </row>
    <row r="971" spans="8:12" ht="12.75" hidden="1" customHeight="1" x14ac:dyDescent="0.2">
      <c r="H971" s="91"/>
      <c r="I971" s="91"/>
      <c r="J971" s="91"/>
      <c r="K971" s="91"/>
      <c r="L971" s="91"/>
    </row>
    <row r="972" spans="8:12" ht="12.75" hidden="1" customHeight="1" x14ac:dyDescent="0.2">
      <c r="H972" s="91"/>
      <c r="I972" s="91"/>
      <c r="J972" s="91"/>
      <c r="K972" s="91"/>
      <c r="L972" s="91"/>
    </row>
    <row r="973" spans="8:12" ht="12.75" hidden="1" customHeight="1" x14ac:dyDescent="0.2">
      <c r="H973" s="91"/>
      <c r="I973" s="91"/>
      <c r="J973" s="91"/>
      <c r="K973" s="91"/>
      <c r="L973" s="91"/>
    </row>
    <row r="974" spans="8:12" ht="12.75" hidden="1" customHeight="1" x14ac:dyDescent="0.2">
      <c r="H974" s="91"/>
      <c r="I974" s="91"/>
      <c r="J974" s="91"/>
      <c r="K974" s="91"/>
      <c r="L974" s="91"/>
    </row>
    <row r="975" spans="8:12" ht="12.75" hidden="1" customHeight="1" x14ac:dyDescent="0.2">
      <c r="H975" s="91"/>
      <c r="I975" s="91"/>
      <c r="J975" s="91"/>
      <c r="K975" s="91"/>
      <c r="L975" s="91"/>
    </row>
    <row r="976" spans="8:12" ht="12.75" hidden="1" customHeight="1" x14ac:dyDescent="0.2">
      <c r="H976" s="91"/>
      <c r="I976" s="91"/>
      <c r="J976" s="91"/>
      <c r="K976" s="91"/>
      <c r="L976" s="91"/>
    </row>
    <row r="977" spans="8:12" ht="12.75" hidden="1" customHeight="1" x14ac:dyDescent="0.2">
      <c r="H977" s="91"/>
      <c r="I977" s="91"/>
      <c r="J977" s="91"/>
      <c r="K977" s="91"/>
      <c r="L977" s="91"/>
    </row>
    <row r="978" spans="8:12" ht="12.75" hidden="1" customHeight="1" x14ac:dyDescent="0.2">
      <c r="H978" s="91"/>
      <c r="I978" s="91"/>
      <c r="J978" s="91"/>
      <c r="K978" s="91"/>
      <c r="L978" s="91"/>
    </row>
    <row r="979" spans="8:12" ht="12.75" hidden="1" customHeight="1" x14ac:dyDescent="0.2">
      <c r="H979" s="91"/>
      <c r="I979" s="91"/>
      <c r="J979" s="91"/>
      <c r="K979" s="91"/>
      <c r="L979" s="91"/>
    </row>
    <row r="980" spans="8:12" ht="12.75" hidden="1" customHeight="1" x14ac:dyDescent="0.2">
      <c r="H980" s="91"/>
      <c r="I980" s="91"/>
      <c r="J980" s="91"/>
      <c r="K980" s="91"/>
      <c r="L980" s="91"/>
    </row>
    <row r="981" spans="8:12" ht="12.75" hidden="1" customHeight="1" x14ac:dyDescent="0.2">
      <c r="H981" s="91"/>
      <c r="I981" s="91"/>
      <c r="J981" s="91"/>
      <c r="K981" s="91"/>
      <c r="L981" s="91"/>
    </row>
    <row r="982" spans="8:12" ht="12.75" hidden="1" customHeight="1" x14ac:dyDescent="0.2">
      <c r="H982" s="91"/>
      <c r="I982" s="91"/>
      <c r="J982" s="91"/>
      <c r="K982" s="91"/>
      <c r="L982" s="91"/>
    </row>
    <row r="983" spans="8:12" ht="12.75" hidden="1" customHeight="1" x14ac:dyDescent="0.2">
      <c r="H983" s="91"/>
      <c r="I983" s="91"/>
      <c r="J983" s="91"/>
      <c r="K983" s="91"/>
      <c r="L983" s="91"/>
    </row>
    <row r="984" spans="8:12" ht="12.75" hidden="1" customHeight="1" x14ac:dyDescent="0.2">
      <c r="H984" s="91"/>
      <c r="I984" s="91"/>
      <c r="J984" s="91"/>
      <c r="K984" s="91"/>
      <c r="L984" s="91"/>
    </row>
    <row r="985" spans="8:12" ht="12.75" hidden="1" customHeight="1" x14ac:dyDescent="0.2">
      <c r="H985" s="91"/>
      <c r="I985" s="91"/>
      <c r="J985" s="91"/>
      <c r="K985" s="91"/>
      <c r="L985" s="91"/>
    </row>
    <row r="986" spans="8:12" ht="12.75" hidden="1" customHeight="1" x14ac:dyDescent="0.2">
      <c r="H986" s="91"/>
      <c r="I986" s="91"/>
      <c r="J986" s="91"/>
      <c r="K986" s="91"/>
      <c r="L986" s="91"/>
    </row>
    <row r="987" spans="8:12" ht="12.75" hidden="1" customHeight="1" x14ac:dyDescent="0.2">
      <c r="H987" s="91"/>
      <c r="I987" s="91"/>
      <c r="J987" s="91"/>
      <c r="K987" s="91"/>
      <c r="L987" s="91"/>
    </row>
    <row r="988" spans="8:12" ht="12.75" hidden="1" customHeight="1" x14ac:dyDescent="0.2">
      <c r="H988" s="91"/>
      <c r="I988" s="91"/>
      <c r="J988" s="91"/>
      <c r="K988" s="91"/>
      <c r="L988" s="91"/>
    </row>
    <row r="989" spans="8:12" ht="12.75" hidden="1" customHeight="1" x14ac:dyDescent="0.2">
      <c r="H989" s="91"/>
      <c r="I989" s="91"/>
      <c r="J989" s="91"/>
      <c r="K989" s="91"/>
      <c r="L989" s="91"/>
    </row>
    <row r="990" spans="8:12" ht="12.75" hidden="1" customHeight="1" x14ac:dyDescent="0.2">
      <c r="H990" s="91"/>
      <c r="I990" s="91"/>
      <c r="J990" s="91"/>
      <c r="K990" s="91"/>
      <c r="L990" s="91"/>
    </row>
    <row r="991" spans="8:12" ht="12.75" hidden="1" customHeight="1" x14ac:dyDescent="0.2">
      <c r="H991" s="91"/>
      <c r="I991" s="91"/>
      <c r="J991" s="91"/>
      <c r="K991" s="91"/>
      <c r="L991" s="91"/>
    </row>
    <row r="992" spans="8:12" ht="12.75" hidden="1" customHeight="1" x14ac:dyDescent="0.2">
      <c r="H992" s="91"/>
      <c r="I992" s="91"/>
      <c r="J992" s="91"/>
      <c r="K992" s="91"/>
      <c r="L992" s="91"/>
    </row>
    <row r="993" spans="8:12" ht="12.75" hidden="1" customHeight="1" x14ac:dyDescent="0.2">
      <c r="H993" s="91"/>
      <c r="I993" s="91"/>
      <c r="J993" s="91"/>
      <c r="K993" s="91"/>
      <c r="L993" s="91"/>
    </row>
    <row r="994" spans="8:12" ht="12.75" hidden="1" customHeight="1" x14ac:dyDescent="0.2">
      <c r="H994" s="91"/>
      <c r="I994" s="91"/>
      <c r="J994" s="91"/>
      <c r="K994" s="91"/>
      <c r="L994" s="91"/>
    </row>
    <row r="995" spans="8:12" ht="12.75" hidden="1" customHeight="1" x14ac:dyDescent="0.2">
      <c r="H995" s="91"/>
      <c r="I995" s="91"/>
      <c r="J995" s="91"/>
      <c r="K995" s="91"/>
      <c r="L995" s="91"/>
    </row>
    <row r="996" spans="8:12" ht="12.75" hidden="1" customHeight="1" x14ac:dyDescent="0.2">
      <c r="H996" s="91"/>
      <c r="I996" s="91"/>
      <c r="J996" s="91"/>
      <c r="K996" s="91"/>
      <c r="L996" s="91"/>
    </row>
    <row r="997" spans="8:12" ht="12.75" hidden="1" customHeight="1" x14ac:dyDescent="0.2">
      <c r="H997" s="91"/>
      <c r="I997" s="91"/>
      <c r="J997" s="91"/>
      <c r="K997" s="91"/>
      <c r="L997" s="91"/>
    </row>
    <row r="998" spans="8:12" ht="12.75" hidden="1" customHeight="1" x14ac:dyDescent="0.2">
      <c r="H998" s="91"/>
      <c r="I998" s="91"/>
      <c r="J998" s="91"/>
      <c r="K998" s="91"/>
      <c r="L998" s="91"/>
    </row>
    <row r="999" spans="8:12" ht="12.75" hidden="1" customHeight="1" x14ac:dyDescent="0.2">
      <c r="H999" s="91"/>
      <c r="I999" s="91"/>
      <c r="J999" s="91"/>
      <c r="K999" s="91"/>
      <c r="L999" s="91"/>
    </row>
    <row r="1000" spans="8:12" ht="12.75" hidden="1" customHeight="1" x14ac:dyDescent="0.2">
      <c r="H1000" s="91"/>
      <c r="I1000" s="91"/>
      <c r="J1000" s="91"/>
      <c r="K1000" s="91"/>
      <c r="L1000" s="91"/>
    </row>
    <row r="1001" spans="8:12" ht="12.75" hidden="1" customHeight="1" x14ac:dyDescent="0.2">
      <c r="H1001" s="91"/>
      <c r="I1001" s="91"/>
      <c r="J1001" s="91"/>
      <c r="K1001" s="91"/>
      <c r="L1001" s="91"/>
    </row>
    <row r="1002" spans="8:12" ht="12.75" hidden="1" customHeight="1" x14ac:dyDescent="0.2">
      <c r="H1002" s="91"/>
      <c r="I1002" s="91"/>
      <c r="J1002" s="91"/>
      <c r="K1002" s="91"/>
      <c r="L1002" s="91"/>
    </row>
    <row r="1003" spans="8:12" ht="12.75" hidden="1" customHeight="1" x14ac:dyDescent="0.2">
      <c r="H1003" s="91"/>
      <c r="I1003" s="91"/>
      <c r="J1003" s="91"/>
      <c r="K1003" s="91"/>
      <c r="L1003" s="91"/>
    </row>
    <row r="1004" spans="8:12" ht="12.75" hidden="1" customHeight="1" x14ac:dyDescent="0.2">
      <c r="H1004" s="91"/>
      <c r="I1004" s="91"/>
      <c r="J1004" s="91"/>
      <c r="K1004" s="91"/>
      <c r="L1004" s="91"/>
    </row>
    <row r="1005" spans="8:12" ht="12.75" hidden="1" customHeight="1" x14ac:dyDescent="0.2">
      <c r="H1005" s="91"/>
      <c r="I1005" s="91"/>
      <c r="J1005" s="91"/>
      <c r="K1005" s="91"/>
      <c r="L1005" s="91"/>
    </row>
    <row r="1006" spans="8:12" ht="12.75" hidden="1" customHeight="1" x14ac:dyDescent="0.2">
      <c r="H1006" s="91"/>
      <c r="I1006" s="91"/>
      <c r="J1006" s="91"/>
      <c r="K1006" s="91"/>
      <c r="L1006" s="91"/>
    </row>
    <row r="1007" spans="8:12" ht="12.75" hidden="1" customHeight="1" x14ac:dyDescent="0.2">
      <c r="H1007" s="91"/>
      <c r="I1007" s="91"/>
      <c r="J1007" s="91"/>
      <c r="K1007" s="91"/>
      <c r="L1007" s="91"/>
    </row>
    <row r="1008" spans="8:12" ht="12.75" hidden="1" customHeight="1" x14ac:dyDescent="0.2">
      <c r="H1008" s="91"/>
      <c r="I1008" s="91"/>
      <c r="J1008" s="91"/>
      <c r="K1008" s="91"/>
      <c r="L1008" s="91"/>
    </row>
    <row r="1009" spans="8:12" ht="12.75" hidden="1" customHeight="1" x14ac:dyDescent="0.2">
      <c r="H1009" s="91"/>
      <c r="I1009" s="91"/>
      <c r="J1009" s="91"/>
      <c r="K1009" s="91"/>
      <c r="L1009" s="91"/>
    </row>
    <row r="1010" spans="8:12" ht="12.75" hidden="1" customHeight="1" x14ac:dyDescent="0.2">
      <c r="H1010" s="91"/>
      <c r="I1010" s="91"/>
      <c r="J1010" s="91"/>
      <c r="K1010" s="91"/>
      <c r="L1010" s="91"/>
    </row>
    <row r="1011" spans="8:12" ht="12.75" hidden="1" customHeight="1" x14ac:dyDescent="0.2">
      <c r="H1011" s="91"/>
      <c r="I1011" s="91"/>
      <c r="J1011" s="91"/>
      <c r="K1011" s="91"/>
      <c r="L1011" s="91"/>
    </row>
    <row r="1012" spans="8:12" ht="12.75" hidden="1" customHeight="1" x14ac:dyDescent="0.2">
      <c r="H1012" s="91"/>
      <c r="I1012" s="91"/>
      <c r="J1012" s="91"/>
      <c r="K1012" s="91"/>
      <c r="L1012" s="91"/>
    </row>
    <row r="1013" spans="8:12" ht="12.75" hidden="1" customHeight="1" x14ac:dyDescent="0.2">
      <c r="H1013" s="91"/>
      <c r="I1013" s="91"/>
      <c r="J1013" s="91"/>
      <c r="K1013" s="91"/>
      <c r="L1013" s="91"/>
    </row>
    <row r="1014" spans="8:12" ht="12.75" hidden="1" customHeight="1" x14ac:dyDescent="0.2">
      <c r="H1014" s="91"/>
      <c r="I1014" s="91"/>
      <c r="J1014" s="91"/>
      <c r="K1014" s="91"/>
      <c r="L1014" s="91"/>
    </row>
    <row r="1015" spans="8:12" ht="12.75" hidden="1" customHeight="1" x14ac:dyDescent="0.2">
      <c r="H1015" s="91"/>
      <c r="I1015" s="91"/>
      <c r="J1015" s="91"/>
      <c r="K1015" s="91"/>
      <c r="L1015" s="91"/>
    </row>
    <row r="1016" spans="8:12" ht="12.75" hidden="1" customHeight="1" x14ac:dyDescent="0.2">
      <c r="H1016" s="91"/>
      <c r="I1016" s="91"/>
      <c r="J1016" s="91"/>
      <c r="K1016" s="91"/>
      <c r="L1016" s="91"/>
    </row>
    <row r="1017" spans="8:12" ht="12.75" hidden="1" customHeight="1" x14ac:dyDescent="0.2">
      <c r="H1017" s="91"/>
      <c r="I1017" s="91"/>
      <c r="J1017" s="91"/>
      <c r="K1017" s="91"/>
      <c r="L1017" s="91"/>
    </row>
    <row r="1018" spans="8:12" ht="12.75" hidden="1" customHeight="1" x14ac:dyDescent="0.2">
      <c r="H1018" s="91"/>
      <c r="I1018" s="91"/>
      <c r="J1018" s="91"/>
      <c r="K1018" s="91"/>
      <c r="L1018" s="91"/>
    </row>
    <row r="1019" spans="8:12" ht="12.75" hidden="1" customHeight="1" x14ac:dyDescent="0.2">
      <c r="H1019" s="91"/>
      <c r="I1019" s="91"/>
      <c r="J1019" s="91"/>
      <c r="K1019" s="91"/>
      <c r="L1019" s="91"/>
    </row>
    <row r="1020" spans="8:12" ht="12.75" hidden="1" customHeight="1" x14ac:dyDescent="0.2">
      <c r="H1020" s="91"/>
      <c r="I1020" s="91"/>
      <c r="J1020" s="91"/>
      <c r="K1020" s="91"/>
      <c r="L1020" s="91"/>
    </row>
    <row r="1021" spans="8:12" ht="12.75" hidden="1" customHeight="1" x14ac:dyDescent="0.2">
      <c r="H1021" s="91"/>
      <c r="I1021" s="91"/>
      <c r="J1021" s="91"/>
      <c r="K1021" s="91"/>
      <c r="L1021" s="91"/>
    </row>
    <row r="1022" spans="8:12" ht="12.75" hidden="1" customHeight="1" x14ac:dyDescent="0.2">
      <c r="H1022" s="91"/>
      <c r="I1022" s="91"/>
      <c r="J1022" s="91"/>
      <c r="K1022" s="91"/>
      <c r="L1022" s="91"/>
    </row>
    <row r="1023" spans="8:12" ht="12.75" hidden="1" customHeight="1" x14ac:dyDescent="0.2">
      <c r="H1023" s="91"/>
      <c r="I1023" s="91"/>
      <c r="J1023" s="91"/>
      <c r="K1023" s="91"/>
      <c r="L1023" s="91"/>
    </row>
    <row r="1024" spans="8:12" ht="12.75" hidden="1" customHeight="1" x14ac:dyDescent="0.2">
      <c r="H1024" s="91"/>
      <c r="I1024" s="91"/>
      <c r="J1024" s="91"/>
      <c r="K1024" s="91"/>
      <c r="L1024" s="91"/>
    </row>
    <row r="1025" spans="8:12" ht="12.75" hidden="1" customHeight="1" x14ac:dyDescent="0.2">
      <c r="H1025" s="91"/>
      <c r="I1025" s="91"/>
      <c r="J1025" s="91"/>
      <c r="K1025" s="91"/>
      <c r="L1025" s="91"/>
    </row>
    <row r="1026" spans="8:12" ht="12.75" hidden="1" customHeight="1" x14ac:dyDescent="0.2">
      <c r="H1026" s="91"/>
      <c r="I1026" s="91"/>
      <c r="J1026" s="91"/>
      <c r="K1026" s="91"/>
      <c r="L1026" s="91"/>
    </row>
    <row r="1027" spans="8:12" ht="12.75" hidden="1" customHeight="1" x14ac:dyDescent="0.2">
      <c r="H1027" s="91"/>
      <c r="I1027" s="91"/>
      <c r="J1027" s="91"/>
      <c r="K1027" s="91"/>
      <c r="L1027" s="91"/>
    </row>
    <row r="1028" spans="8:12" ht="12.75" hidden="1" customHeight="1" x14ac:dyDescent="0.2">
      <c r="H1028" s="91"/>
      <c r="I1028" s="91"/>
      <c r="J1028" s="91"/>
      <c r="K1028" s="91"/>
      <c r="L1028" s="91"/>
    </row>
    <row r="1029" spans="8:12" ht="12.75" hidden="1" customHeight="1" x14ac:dyDescent="0.2">
      <c r="H1029" s="91"/>
      <c r="I1029" s="91"/>
      <c r="J1029" s="91"/>
      <c r="K1029" s="91"/>
      <c r="L1029" s="91"/>
    </row>
    <row r="1030" spans="8:12" ht="12.75" hidden="1" customHeight="1" x14ac:dyDescent="0.2">
      <c r="H1030" s="91"/>
      <c r="I1030" s="91"/>
      <c r="J1030" s="91"/>
      <c r="K1030" s="91"/>
      <c r="L1030" s="91"/>
    </row>
    <row r="1031" spans="8:12" ht="12.75" hidden="1" customHeight="1" x14ac:dyDescent="0.2">
      <c r="H1031" s="91"/>
      <c r="I1031" s="91"/>
      <c r="J1031" s="91"/>
      <c r="K1031" s="91"/>
      <c r="L1031" s="91"/>
    </row>
    <row r="1032" spans="8:12" ht="12.75" hidden="1" customHeight="1" x14ac:dyDescent="0.2">
      <c r="H1032" s="91"/>
      <c r="I1032" s="91"/>
      <c r="J1032" s="91"/>
      <c r="K1032" s="91"/>
      <c r="L1032" s="91"/>
    </row>
    <row r="1033" spans="8:12" ht="12.75" hidden="1" customHeight="1" x14ac:dyDescent="0.2">
      <c r="H1033" s="91"/>
      <c r="I1033" s="91"/>
      <c r="J1033" s="91"/>
      <c r="K1033" s="91"/>
      <c r="L1033" s="91"/>
    </row>
    <row r="1034" spans="8:12" ht="12.75" hidden="1" customHeight="1" x14ac:dyDescent="0.2">
      <c r="H1034" s="91"/>
      <c r="I1034" s="91"/>
      <c r="J1034" s="91"/>
      <c r="K1034" s="91"/>
      <c r="L1034" s="91"/>
    </row>
    <row r="1035" spans="8:12" ht="12.75" hidden="1" customHeight="1" x14ac:dyDescent="0.2">
      <c r="H1035" s="91"/>
      <c r="I1035" s="91"/>
      <c r="J1035" s="91"/>
      <c r="K1035" s="91"/>
      <c r="L1035" s="91"/>
    </row>
    <row r="1036" spans="8:12" ht="12.75" hidden="1" customHeight="1" x14ac:dyDescent="0.2">
      <c r="H1036" s="91"/>
      <c r="I1036" s="91"/>
      <c r="J1036" s="91"/>
      <c r="K1036" s="91"/>
      <c r="L1036" s="91"/>
    </row>
    <row r="1037" spans="8:12" ht="12.75" hidden="1" customHeight="1" x14ac:dyDescent="0.2">
      <c r="H1037" s="91"/>
      <c r="I1037" s="91"/>
      <c r="J1037" s="91"/>
      <c r="K1037" s="91"/>
      <c r="L1037" s="91"/>
    </row>
    <row r="1038" spans="8:12" ht="12.75" hidden="1" customHeight="1" x14ac:dyDescent="0.2">
      <c r="H1038" s="91"/>
      <c r="I1038" s="91"/>
      <c r="J1038" s="91"/>
      <c r="K1038" s="91"/>
      <c r="L1038" s="91"/>
    </row>
    <row r="1039" spans="8:12" ht="12.75" hidden="1" customHeight="1" x14ac:dyDescent="0.2">
      <c r="H1039" s="91"/>
      <c r="I1039" s="91"/>
      <c r="J1039" s="91"/>
      <c r="K1039" s="91"/>
      <c r="L1039" s="91"/>
    </row>
    <row r="1040" spans="8:12" ht="12.75" hidden="1" customHeight="1" x14ac:dyDescent="0.2">
      <c r="H1040" s="91"/>
      <c r="I1040" s="91"/>
      <c r="J1040" s="91"/>
      <c r="K1040" s="91"/>
      <c r="L1040" s="91"/>
    </row>
    <row r="1041" spans="8:12" ht="12.75" hidden="1" customHeight="1" x14ac:dyDescent="0.2">
      <c r="H1041" s="91"/>
      <c r="I1041" s="91"/>
      <c r="J1041" s="91"/>
      <c r="K1041" s="91"/>
      <c r="L1041" s="91"/>
    </row>
    <row r="1042" spans="8:12" ht="12.75" hidden="1" customHeight="1" x14ac:dyDescent="0.2">
      <c r="H1042" s="91"/>
      <c r="I1042" s="91"/>
      <c r="J1042" s="91"/>
      <c r="K1042" s="91"/>
      <c r="L1042" s="91"/>
    </row>
    <row r="1043" spans="8:12" ht="12.75" hidden="1" customHeight="1" x14ac:dyDescent="0.2">
      <c r="H1043" s="91"/>
      <c r="I1043" s="91"/>
      <c r="J1043" s="91"/>
      <c r="K1043" s="91"/>
      <c r="L1043" s="91"/>
    </row>
    <row r="1044" spans="8:12" ht="12.75" hidden="1" customHeight="1" x14ac:dyDescent="0.2">
      <c r="H1044" s="91"/>
      <c r="I1044" s="91"/>
      <c r="J1044" s="91"/>
      <c r="K1044" s="91"/>
      <c r="L1044" s="91"/>
    </row>
    <row r="1045" spans="8:12" ht="12.75" hidden="1" customHeight="1" x14ac:dyDescent="0.2">
      <c r="H1045" s="91"/>
      <c r="I1045" s="91"/>
      <c r="J1045" s="91"/>
      <c r="K1045" s="91"/>
      <c r="L1045" s="91"/>
    </row>
    <row r="1046" spans="8:12" ht="12.75" hidden="1" customHeight="1" x14ac:dyDescent="0.2">
      <c r="H1046" s="91"/>
      <c r="I1046" s="91"/>
      <c r="J1046" s="91"/>
      <c r="K1046" s="91"/>
      <c r="L1046" s="91"/>
    </row>
    <row r="1047" spans="8:12" ht="12.75" hidden="1" customHeight="1" x14ac:dyDescent="0.2">
      <c r="H1047" s="91"/>
      <c r="I1047" s="91"/>
      <c r="J1047" s="91"/>
      <c r="K1047" s="91"/>
      <c r="L1047" s="91"/>
    </row>
    <row r="1048" spans="8:12" ht="12.75" hidden="1" customHeight="1" x14ac:dyDescent="0.2">
      <c r="H1048" s="91"/>
      <c r="I1048" s="91"/>
      <c r="J1048" s="91"/>
      <c r="K1048" s="91"/>
      <c r="L1048" s="91"/>
    </row>
    <row r="1049" spans="8:12" ht="12.75" hidden="1" customHeight="1" x14ac:dyDescent="0.2">
      <c r="H1049" s="91"/>
      <c r="I1049" s="91"/>
      <c r="J1049" s="91"/>
      <c r="K1049" s="91"/>
      <c r="L1049" s="91"/>
    </row>
    <row r="1050" spans="8:12" ht="12.75" hidden="1" customHeight="1" x14ac:dyDescent="0.2">
      <c r="H1050" s="91"/>
      <c r="I1050" s="91"/>
      <c r="J1050" s="91"/>
      <c r="K1050" s="91"/>
      <c r="L1050" s="91"/>
    </row>
    <row r="1051" spans="8:12" ht="12.75" hidden="1" customHeight="1" x14ac:dyDescent="0.2">
      <c r="H1051" s="91"/>
      <c r="I1051" s="91"/>
      <c r="J1051" s="91"/>
      <c r="K1051" s="91"/>
      <c r="L1051" s="91"/>
    </row>
    <row r="1052" spans="8:12" ht="12.75" hidden="1" customHeight="1" x14ac:dyDescent="0.2">
      <c r="H1052" s="91"/>
      <c r="I1052" s="91"/>
      <c r="J1052" s="91"/>
      <c r="K1052" s="91"/>
      <c r="L1052" s="91"/>
    </row>
    <row r="1053" spans="8:12" ht="12.75" hidden="1" customHeight="1" x14ac:dyDescent="0.2">
      <c r="H1053" s="91"/>
      <c r="I1053" s="91"/>
      <c r="J1053" s="91"/>
      <c r="K1053" s="91"/>
      <c r="L1053" s="91"/>
    </row>
    <row r="1054" spans="8:12" ht="12.75" hidden="1" customHeight="1" x14ac:dyDescent="0.2">
      <c r="H1054" s="91"/>
      <c r="I1054" s="91"/>
      <c r="J1054" s="91"/>
      <c r="K1054" s="91"/>
      <c r="L1054" s="91"/>
    </row>
    <row r="1055" spans="8:12" ht="12.75" hidden="1" customHeight="1" x14ac:dyDescent="0.2">
      <c r="H1055" s="91"/>
      <c r="I1055" s="91"/>
      <c r="J1055" s="91"/>
      <c r="K1055" s="91"/>
      <c r="L1055" s="91"/>
    </row>
    <row r="1056" spans="8:12" ht="12.75" hidden="1" customHeight="1" x14ac:dyDescent="0.2">
      <c r="H1056" s="91"/>
      <c r="I1056" s="91"/>
      <c r="J1056" s="91"/>
      <c r="K1056" s="91"/>
      <c r="L1056" s="91"/>
    </row>
    <row r="1057" spans="8:12" ht="12.75" hidden="1" customHeight="1" x14ac:dyDescent="0.2">
      <c r="H1057" s="91"/>
      <c r="I1057" s="91"/>
      <c r="J1057" s="91"/>
      <c r="K1057" s="91"/>
      <c r="L1057" s="91"/>
    </row>
    <row r="1058" spans="8:12" ht="12.75" hidden="1" customHeight="1" x14ac:dyDescent="0.2">
      <c r="H1058" s="91"/>
      <c r="I1058" s="91"/>
      <c r="J1058" s="91"/>
      <c r="K1058" s="91"/>
      <c r="L1058" s="91"/>
    </row>
    <row r="1059" spans="8:12" ht="12.75" hidden="1" customHeight="1" x14ac:dyDescent="0.2">
      <c r="H1059" s="91"/>
      <c r="I1059" s="91"/>
      <c r="J1059" s="91"/>
      <c r="K1059" s="91"/>
      <c r="L1059" s="91"/>
    </row>
    <row r="1060" spans="8:12" ht="12.75" hidden="1" customHeight="1" x14ac:dyDescent="0.2">
      <c r="H1060" s="91"/>
      <c r="I1060" s="91"/>
      <c r="J1060" s="91"/>
      <c r="K1060" s="91"/>
      <c r="L1060" s="91"/>
    </row>
    <row r="1061" spans="8:12" ht="12.75" hidden="1" customHeight="1" x14ac:dyDescent="0.2">
      <c r="H1061" s="91"/>
      <c r="I1061" s="91"/>
      <c r="J1061" s="91"/>
      <c r="K1061" s="91"/>
      <c r="L1061" s="91"/>
    </row>
    <row r="1062" spans="8:12" ht="12.75" hidden="1" customHeight="1" x14ac:dyDescent="0.2">
      <c r="H1062" s="91"/>
      <c r="I1062" s="91"/>
      <c r="J1062" s="91"/>
      <c r="K1062" s="91"/>
      <c r="L1062" s="91"/>
    </row>
    <row r="1063" spans="8:12" ht="12.75" hidden="1" customHeight="1" x14ac:dyDescent="0.2">
      <c r="H1063" s="91"/>
      <c r="I1063" s="91"/>
      <c r="J1063" s="91"/>
      <c r="K1063" s="91"/>
      <c r="L1063" s="91"/>
    </row>
    <row r="1064" spans="8:12" ht="12.75" hidden="1" customHeight="1" x14ac:dyDescent="0.2">
      <c r="H1064" s="91"/>
      <c r="I1064" s="91"/>
      <c r="J1064" s="91"/>
      <c r="K1064" s="91"/>
      <c r="L1064" s="91"/>
    </row>
    <row r="1065" spans="8:12" ht="12.75" hidden="1" customHeight="1" x14ac:dyDescent="0.2">
      <c r="H1065" s="91"/>
      <c r="I1065" s="91"/>
      <c r="J1065" s="91"/>
      <c r="K1065" s="91"/>
      <c r="L1065" s="91"/>
    </row>
    <row r="1066" spans="8:12" ht="12.75" hidden="1" customHeight="1" x14ac:dyDescent="0.2">
      <c r="H1066" s="91"/>
      <c r="I1066" s="91"/>
      <c r="J1066" s="91"/>
      <c r="K1066" s="91"/>
      <c r="L1066" s="91"/>
    </row>
    <row r="1067" spans="8:12" ht="12.75" hidden="1" customHeight="1" x14ac:dyDescent="0.2">
      <c r="H1067" s="91"/>
      <c r="I1067" s="91"/>
      <c r="J1067" s="91"/>
      <c r="K1067" s="91"/>
      <c r="L1067" s="91"/>
    </row>
    <row r="1068" spans="8:12" ht="12.75" hidden="1" customHeight="1" x14ac:dyDescent="0.2">
      <c r="H1068" s="91"/>
      <c r="I1068" s="91"/>
      <c r="J1068" s="91"/>
      <c r="K1068" s="91"/>
      <c r="L1068" s="91"/>
    </row>
    <row r="1069" spans="8:12" ht="12.75" hidden="1" customHeight="1" x14ac:dyDescent="0.2">
      <c r="H1069" s="91"/>
      <c r="I1069" s="91"/>
      <c r="J1069" s="91"/>
      <c r="K1069" s="91"/>
      <c r="L1069" s="91"/>
    </row>
    <row r="1070" spans="8:12" ht="12.75" hidden="1" customHeight="1" x14ac:dyDescent="0.2">
      <c r="H1070" s="91"/>
      <c r="I1070" s="91"/>
      <c r="J1070" s="91"/>
      <c r="K1070" s="91"/>
      <c r="L1070" s="91"/>
    </row>
    <row r="1071" spans="8:12" ht="12.75" hidden="1" customHeight="1" x14ac:dyDescent="0.2">
      <c r="H1071" s="91"/>
      <c r="I1071" s="91"/>
      <c r="J1071" s="91"/>
      <c r="K1071" s="91"/>
      <c r="L1071" s="91"/>
    </row>
    <row r="1072" spans="8:12" ht="12.75" hidden="1" customHeight="1" x14ac:dyDescent="0.2">
      <c r="H1072" s="91"/>
      <c r="I1072" s="91"/>
      <c r="J1072" s="91"/>
      <c r="K1072" s="91"/>
      <c r="L1072" s="91"/>
    </row>
    <row r="1073" spans="8:12" ht="12.75" hidden="1" customHeight="1" x14ac:dyDescent="0.2">
      <c r="H1073" s="91"/>
      <c r="I1073" s="91"/>
      <c r="J1073" s="91"/>
      <c r="K1073" s="91"/>
      <c r="L1073" s="91"/>
    </row>
    <row r="1074" spans="8:12" ht="12.75" hidden="1" customHeight="1" x14ac:dyDescent="0.2">
      <c r="H1074" s="91"/>
      <c r="I1074" s="91"/>
      <c r="J1074" s="91"/>
      <c r="K1074" s="91"/>
      <c r="L1074" s="91"/>
    </row>
    <row r="1075" spans="8:12" ht="12.75" hidden="1" customHeight="1" x14ac:dyDescent="0.2">
      <c r="H1075" s="91"/>
      <c r="I1075" s="91"/>
      <c r="J1075" s="91"/>
      <c r="K1075" s="91"/>
      <c r="L1075" s="91"/>
    </row>
    <row r="1076" spans="8:12" ht="12.75" hidden="1" customHeight="1" x14ac:dyDescent="0.2">
      <c r="H1076" s="91"/>
      <c r="I1076" s="91"/>
      <c r="J1076" s="91"/>
      <c r="K1076" s="91"/>
      <c r="L1076" s="91"/>
    </row>
    <row r="1077" spans="8:12" ht="12.75" hidden="1" customHeight="1" x14ac:dyDescent="0.2">
      <c r="H1077" s="91"/>
      <c r="I1077" s="91"/>
      <c r="J1077" s="91"/>
      <c r="K1077" s="91"/>
      <c r="L1077" s="91"/>
    </row>
    <row r="1078" spans="8:12" ht="12.75" hidden="1" customHeight="1" x14ac:dyDescent="0.2">
      <c r="H1078" s="91"/>
      <c r="I1078" s="91"/>
      <c r="J1078" s="91"/>
      <c r="K1078" s="91"/>
      <c r="L1078" s="91"/>
    </row>
    <row r="1079" spans="8:12" ht="12.75" hidden="1" customHeight="1" x14ac:dyDescent="0.2">
      <c r="H1079" s="91"/>
      <c r="I1079" s="91"/>
      <c r="J1079" s="91"/>
      <c r="K1079" s="91"/>
      <c r="L1079" s="91"/>
    </row>
    <row r="1080" spans="8:12" ht="12.75" hidden="1" customHeight="1" x14ac:dyDescent="0.2">
      <c r="H1080" s="91"/>
      <c r="I1080" s="91"/>
      <c r="J1080" s="91"/>
      <c r="K1080" s="91"/>
      <c r="L1080" s="91"/>
    </row>
    <row r="1081" spans="8:12" ht="12.75" hidden="1" customHeight="1" x14ac:dyDescent="0.2">
      <c r="H1081" s="91"/>
      <c r="I1081" s="91"/>
      <c r="J1081" s="91"/>
      <c r="K1081" s="91"/>
      <c r="L1081" s="91"/>
    </row>
    <row r="1082" spans="8:12" ht="12.75" hidden="1" customHeight="1" x14ac:dyDescent="0.2">
      <c r="H1082" s="91"/>
      <c r="I1082" s="91"/>
      <c r="J1082" s="91"/>
      <c r="K1082" s="91"/>
      <c r="L1082" s="91"/>
    </row>
    <row r="1083" spans="8:12" ht="12.75" hidden="1" customHeight="1" x14ac:dyDescent="0.2">
      <c r="H1083" s="91"/>
      <c r="I1083" s="91"/>
      <c r="J1083" s="91"/>
      <c r="K1083" s="91"/>
      <c r="L1083" s="91"/>
    </row>
    <row r="1084" spans="8:12" ht="12.75" hidden="1" customHeight="1" x14ac:dyDescent="0.2">
      <c r="H1084" s="91"/>
      <c r="I1084" s="91"/>
      <c r="J1084" s="91"/>
      <c r="K1084" s="91"/>
      <c r="L1084" s="91"/>
    </row>
    <row r="1085" spans="8:12" ht="12.75" hidden="1" customHeight="1" x14ac:dyDescent="0.2">
      <c r="H1085" s="91"/>
      <c r="I1085" s="91"/>
      <c r="J1085" s="91"/>
      <c r="K1085" s="91"/>
      <c r="L1085" s="91"/>
    </row>
    <row r="1086" spans="8:12" ht="12.75" hidden="1" customHeight="1" x14ac:dyDescent="0.2">
      <c r="H1086" s="91"/>
      <c r="I1086" s="91"/>
      <c r="J1086" s="91"/>
      <c r="K1086" s="91"/>
      <c r="L1086" s="91"/>
    </row>
    <row r="1087" spans="8:12" ht="12.75" hidden="1" customHeight="1" x14ac:dyDescent="0.2">
      <c r="H1087" s="91"/>
      <c r="I1087" s="91"/>
      <c r="J1087" s="91"/>
      <c r="K1087" s="91"/>
      <c r="L1087" s="91"/>
    </row>
    <row r="1088" spans="8:12" ht="12.75" hidden="1" customHeight="1" x14ac:dyDescent="0.2">
      <c r="H1088" s="91"/>
      <c r="I1088" s="91"/>
      <c r="J1088" s="91"/>
      <c r="K1088" s="91"/>
      <c r="L1088" s="91"/>
    </row>
    <row r="1089" spans="8:12" ht="12.75" hidden="1" customHeight="1" x14ac:dyDescent="0.2">
      <c r="H1089" s="91"/>
      <c r="I1089" s="91"/>
      <c r="J1089" s="91"/>
      <c r="K1089" s="91"/>
      <c r="L1089" s="91"/>
    </row>
    <row r="1090" spans="8:12" ht="12.75" hidden="1" customHeight="1" x14ac:dyDescent="0.2">
      <c r="H1090" s="91"/>
      <c r="I1090" s="91"/>
      <c r="J1090" s="91"/>
      <c r="K1090" s="91"/>
      <c r="L1090" s="91"/>
    </row>
    <row r="1091" spans="8:12" ht="12.75" hidden="1" customHeight="1" x14ac:dyDescent="0.2">
      <c r="H1091" s="91"/>
      <c r="I1091" s="91"/>
      <c r="J1091" s="91"/>
      <c r="K1091" s="91"/>
      <c r="L1091" s="91"/>
    </row>
    <row r="1092" spans="8:12" ht="12.75" hidden="1" customHeight="1" x14ac:dyDescent="0.2">
      <c r="H1092" s="91"/>
      <c r="I1092" s="91"/>
      <c r="J1092" s="91"/>
      <c r="K1092" s="91"/>
      <c r="L1092" s="91"/>
    </row>
    <row r="1093" spans="8:12" ht="12.75" hidden="1" customHeight="1" x14ac:dyDescent="0.2">
      <c r="H1093" s="91"/>
      <c r="I1093" s="91"/>
      <c r="J1093" s="91"/>
      <c r="K1093" s="91"/>
      <c r="L1093" s="91"/>
    </row>
    <row r="1094" spans="8:12" ht="12.75" hidden="1" customHeight="1" x14ac:dyDescent="0.2">
      <c r="H1094" s="91"/>
      <c r="I1094" s="91"/>
      <c r="J1094" s="91"/>
      <c r="K1094" s="91"/>
      <c r="L1094" s="91"/>
    </row>
    <row r="1095" spans="8:12" ht="12.75" hidden="1" customHeight="1" x14ac:dyDescent="0.2">
      <c r="H1095" s="91"/>
      <c r="I1095" s="91"/>
      <c r="J1095" s="91"/>
      <c r="K1095" s="91"/>
      <c r="L1095" s="91"/>
    </row>
    <row r="1096" spans="8:12" ht="12.75" hidden="1" customHeight="1" x14ac:dyDescent="0.2">
      <c r="H1096" s="91"/>
      <c r="I1096" s="91"/>
      <c r="J1096" s="91"/>
      <c r="K1096" s="91"/>
      <c r="L1096" s="91"/>
    </row>
    <row r="1097" spans="8:12" ht="12.75" hidden="1" customHeight="1" x14ac:dyDescent="0.2">
      <c r="H1097" s="91"/>
      <c r="I1097" s="91"/>
      <c r="J1097" s="91"/>
      <c r="K1097" s="91"/>
      <c r="L1097" s="91"/>
    </row>
    <row r="1098" spans="8:12" ht="12.75" hidden="1" customHeight="1" x14ac:dyDescent="0.2">
      <c r="H1098" s="91"/>
      <c r="I1098" s="91"/>
      <c r="J1098" s="91"/>
      <c r="K1098" s="91"/>
      <c r="L1098" s="91"/>
    </row>
    <row r="1099" spans="8:12" ht="12.75" hidden="1" customHeight="1" x14ac:dyDescent="0.2">
      <c r="H1099" s="91"/>
      <c r="I1099" s="91"/>
      <c r="J1099" s="91"/>
      <c r="K1099" s="91"/>
      <c r="L1099" s="91"/>
    </row>
    <row r="1100" spans="8:12" ht="12.75" hidden="1" customHeight="1" x14ac:dyDescent="0.2">
      <c r="H1100" s="91"/>
      <c r="I1100" s="91"/>
      <c r="J1100" s="91"/>
      <c r="K1100" s="91"/>
      <c r="L1100" s="91"/>
    </row>
    <row r="1101" spans="8:12" ht="12.75" hidden="1" customHeight="1" x14ac:dyDescent="0.2">
      <c r="H1101" s="91"/>
      <c r="I1101" s="91"/>
      <c r="J1101" s="91"/>
      <c r="K1101" s="91"/>
      <c r="L1101" s="91"/>
    </row>
    <row r="1102" spans="8:12" ht="12.75" hidden="1" customHeight="1" x14ac:dyDescent="0.2">
      <c r="H1102" s="91"/>
      <c r="I1102" s="91"/>
      <c r="J1102" s="91"/>
      <c r="K1102" s="91"/>
      <c r="L1102" s="91"/>
    </row>
    <row r="1103" spans="8:12" ht="12.75" hidden="1" customHeight="1" x14ac:dyDescent="0.2">
      <c r="H1103" s="91"/>
      <c r="I1103" s="91"/>
      <c r="J1103" s="91"/>
      <c r="K1103" s="91"/>
      <c r="L1103" s="91"/>
    </row>
    <row r="1104" spans="8:12" ht="12.75" hidden="1" customHeight="1" x14ac:dyDescent="0.2">
      <c r="H1104" s="91"/>
      <c r="I1104" s="91"/>
      <c r="J1104" s="91"/>
      <c r="K1104" s="91"/>
      <c r="L1104" s="91"/>
    </row>
    <row r="1105" spans="8:12" ht="12.75" hidden="1" customHeight="1" x14ac:dyDescent="0.2">
      <c r="H1105" s="91"/>
      <c r="I1105" s="91"/>
      <c r="J1105" s="91"/>
      <c r="K1105" s="91"/>
      <c r="L1105" s="91"/>
    </row>
    <row r="1106" spans="8:12" ht="12.75" hidden="1" customHeight="1" x14ac:dyDescent="0.2">
      <c r="H1106" s="91"/>
      <c r="I1106" s="91"/>
      <c r="J1106" s="91"/>
      <c r="K1106" s="91"/>
      <c r="L1106" s="91"/>
    </row>
    <row r="1107" spans="8:12" ht="12.75" hidden="1" customHeight="1" x14ac:dyDescent="0.2">
      <c r="H1107" s="91"/>
      <c r="I1107" s="91"/>
      <c r="J1107" s="91"/>
      <c r="K1107" s="91"/>
      <c r="L1107" s="91"/>
    </row>
    <row r="1108" spans="8:12" ht="12.75" hidden="1" customHeight="1" x14ac:dyDescent="0.2">
      <c r="H1108" s="91"/>
      <c r="I1108" s="91"/>
      <c r="J1108" s="91"/>
      <c r="K1108" s="91"/>
      <c r="L1108" s="91"/>
    </row>
    <row r="1109" spans="8:12" ht="12.75" hidden="1" customHeight="1" x14ac:dyDescent="0.2">
      <c r="H1109" s="91"/>
      <c r="I1109" s="91"/>
      <c r="J1109" s="91"/>
      <c r="K1109" s="91"/>
      <c r="L1109" s="91"/>
    </row>
    <row r="1110" spans="8:12" ht="12.75" hidden="1" customHeight="1" x14ac:dyDescent="0.2">
      <c r="H1110" s="91"/>
      <c r="I1110" s="91"/>
      <c r="J1110" s="91"/>
      <c r="K1110" s="91"/>
      <c r="L1110" s="91"/>
    </row>
    <row r="1111" spans="8:12" ht="12.75" hidden="1" customHeight="1" x14ac:dyDescent="0.2">
      <c r="H1111" s="91"/>
      <c r="I1111" s="91"/>
      <c r="J1111" s="91"/>
      <c r="K1111" s="91"/>
      <c r="L1111" s="91"/>
    </row>
    <row r="1112" spans="8:12" ht="12.75" hidden="1" customHeight="1" x14ac:dyDescent="0.2">
      <c r="H1112" s="91"/>
      <c r="I1112" s="91"/>
      <c r="J1112" s="91"/>
      <c r="K1112" s="91"/>
      <c r="L1112" s="91"/>
    </row>
    <row r="1113" spans="8:12" ht="12.75" hidden="1" customHeight="1" x14ac:dyDescent="0.2">
      <c r="H1113" s="91"/>
      <c r="I1113" s="91"/>
      <c r="J1113" s="91"/>
      <c r="K1113" s="91"/>
      <c r="L1113" s="91"/>
    </row>
    <row r="1114" spans="8:12" ht="12.75" hidden="1" customHeight="1" x14ac:dyDescent="0.2">
      <c r="H1114" s="91"/>
      <c r="I1114" s="91"/>
      <c r="J1114" s="91"/>
      <c r="K1114" s="91"/>
      <c r="L1114" s="91"/>
    </row>
    <row r="1115" spans="8:12" ht="12.75" hidden="1" customHeight="1" x14ac:dyDescent="0.2">
      <c r="H1115" s="91"/>
      <c r="I1115" s="91"/>
      <c r="J1115" s="91"/>
      <c r="K1115" s="91"/>
      <c r="L1115" s="91"/>
    </row>
    <row r="1116" spans="8:12" ht="12.75" hidden="1" customHeight="1" x14ac:dyDescent="0.2">
      <c r="H1116" s="91"/>
      <c r="I1116" s="91"/>
      <c r="J1116" s="91"/>
      <c r="K1116" s="91"/>
      <c r="L1116" s="91"/>
    </row>
    <row r="1117" spans="8:12" ht="12.75" hidden="1" customHeight="1" x14ac:dyDescent="0.2">
      <c r="H1117" s="91"/>
      <c r="I1117" s="91"/>
      <c r="J1117" s="91"/>
      <c r="K1117" s="91"/>
      <c r="L1117" s="91"/>
    </row>
    <row r="1118" spans="8:12" ht="12.75" hidden="1" customHeight="1" x14ac:dyDescent="0.2">
      <c r="H1118" s="91"/>
      <c r="I1118" s="91"/>
      <c r="J1118" s="91"/>
      <c r="K1118" s="91"/>
      <c r="L1118" s="91"/>
    </row>
    <row r="1119" spans="8:12" ht="12.75" hidden="1" customHeight="1" x14ac:dyDescent="0.2">
      <c r="H1119" s="91"/>
      <c r="I1119" s="91"/>
      <c r="J1119" s="91"/>
      <c r="K1119" s="91"/>
      <c r="L1119" s="91"/>
    </row>
    <row r="1120" spans="8:12" ht="12.75" hidden="1" customHeight="1" x14ac:dyDescent="0.2">
      <c r="H1120" s="91"/>
      <c r="I1120" s="91"/>
      <c r="J1120" s="91"/>
      <c r="K1120" s="91"/>
      <c r="L1120" s="91"/>
    </row>
    <row r="1121" spans="8:12" ht="12.75" hidden="1" customHeight="1" x14ac:dyDescent="0.2">
      <c r="H1121" s="91"/>
      <c r="I1121" s="91"/>
      <c r="J1121" s="91"/>
      <c r="K1121" s="91"/>
      <c r="L1121" s="91"/>
    </row>
    <row r="1122" spans="8:12" ht="12.75" hidden="1" customHeight="1" x14ac:dyDescent="0.2">
      <c r="H1122" s="91"/>
      <c r="I1122" s="91"/>
      <c r="J1122" s="91"/>
      <c r="K1122" s="91"/>
      <c r="L1122" s="91"/>
    </row>
    <row r="1123" spans="8:12" ht="12.75" hidden="1" customHeight="1" x14ac:dyDescent="0.2">
      <c r="H1123" s="91"/>
      <c r="I1123" s="91"/>
      <c r="J1123" s="91"/>
      <c r="K1123" s="91"/>
      <c r="L1123" s="91"/>
    </row>
    <row r="1124" spans="8:12" ht="12.75" hidden="1" customHeight="1" x14ac:dyDescent="0.2">
      <c r="H1124" s="91"/>
      <c r="I1124" s="91"/>
      <c r="J1124" s="91"/>
      <c r="K1124" s="91"/>
      <c r="L1124" s="91"/>
    </row>
    <row r="1125" spans="8:12" ht="12.75" hidden="1" customHeight="1" x14ac:dyDescent="0.2">
      <c r="H1125" s="91"/>
      <c r="I1125" s="91"/>
      <c r="J1125" s="91"/>
      <c r="K1125" s="91"/>
      <c r="L1125" s="91"/>
    </row>
    <row r="1126" spans="8:12" ht="12.75" hidden="1" customHeight="1" x14ac:dyDescent="0.2">
      <c r="H1126" s="91"/>
      <c r="I1126" s="91"/>
      <c r="J1126" s="91"/>
      <c r="K1126" s="91"/>
      <c r="L1126" s="91"/>
    </row>
    <row r="1127" spans="8:12" ht="12.75" hidden="1" customHeight="1" x14ac:dyDescent="0.2">
      <c r="H1127" s="91"/>
      <c r="I1127" s="91"/>
      <c r="J1127" s="91"/>
      <c r="K1127" s="91"/>
      <c r="L1127" s="91"/>
    </row>
    <row r="1128" spans="8:12" ht="12.75" hidden="1" customHeight="1" x14ac:dyDescent="0.2">
      <c r="H1128" s="91"/>
      <c r="I1128" s="91"/>
      <c r="J1128" s="91"/>
      <c r="K1128" s="91"/>
      <c r="L1128" s="91"/>
    </row>
    <row r="1129" spans="8:12" ht="12.75" hidden="1" customHeight="1" x14ac:dyDescent="0.2">
      <c r="H1129" s="91"/>
      <c r="I1129" s="91"/>
      <c r="J1129" s="91"/>
      <c r="K1129" s="91"/>
      <c r="L1129" s="91"/>
    </row>
    <row r="1130" spans="8:12" ht="12.75" hidden="1" customHeight="1" x14ac:dyDescent="0.2">
      <c r="H1130" s="91"/>
      <c r="I1130" s="91"/>
      <c r="J1130" s="91"/>
      <c r="K1130" s="91"/>
      <c r="L1130" s="91"/>
    </row>
    <row r="1131" spans="8:12" ht="12.75" hidden="1" customHeight="1" x14ac:dyDescent="0.2">
      <c r="H1131" s="91"/>
      <c r="I1131" s="91"/>
      <c r="J1131" s="91"/>
      <c r="K1131" s="91"/>
      <c r="L1131" s="91"/>
    </row>
    <row r="1132" spans="8:12" ht="12.75" hidden="1" customHeight="1" x14ac:dyDescent="0.2">
      <c r="H1132" s="91"/>
      <c r="I1132" s="91"/>
      <c r="J1132" s="91"/>
      <c r="K1132" s="91"/>
      <c r="L1132" s="91"/>
    </row>
    <row r="1133" spans="8:12" ht="12.75" hidden="1" customHeight="1" x14ac:dyDescent="0.2">
      <c r="H1133" s="91"/>
      <c r="I1133" s="91"/>
      <c r="J1133" s="91"/>
      <c r="K1133" s="91"/>
      <c r="L1133" s="91"/>
    </row>
    <row r="1134" spans="8:12" ht="12.75" hidden="1" customHeight="1" x14ac:dyDescent="0.2">
      <c r="H1134" s="91"/>
      <c r="I1134" s="91"/>
      <c r="J1134" s="91"/>
      <c r="K1134" s="91"/>
      <c r="L1134" s="91"/>
    </row>
    <row r="1135" spans="8:12" ht="12.75" hidden="1" customHeight="1" x14ac:dyDescent="0.2">
      <c r="H1135" s="91"/>
      <c r="I1135" s="91"/>
      <c r="J1135" s="91"/>
      <c r="K1135" s="91"/>
      <c r="L1135" s="91"/>
    </row>
    <row r="1136" spans="8:12" ht="12.75" hidden="1" customHeight="1" x14ac:dyDescent="0.2">
      <c r="H1136" s="91"/>
      <c r="I1136" s="91"/>
      <c r="J1136" s="91"/>
      <c r="K1136" s="91"/>
      <c r="L1136" s="91"/>
    </row>
    <row r="1137" spans="8:12" ht="12.75" hidden="1" customHeight="1" x14ac:dyDescent="0.2">
      <c r="H1137" s="91"/>
      <c r="I1137" s="91"/>
      <c r="J1137" s="91"/>
      <c r="K1137" s="91"/>
      <c r="L1137" s="91"/>
    </row>
    <row r="1138" spans="8:12" ht="12.75" hidden="1" customHeight="1" x14ac:dyDescent="0.2">
      <c r="H1138" s="91"/>
      <c r="I1138" s="91"/>
      <c r="J1138" s="91"/>
      <c r="K1138" s="91"/>
      <c r="L1138" s="91"/>
    </row>
    <row r="1139" spans="8:12" ht="12.75" hidden="1" customHeight="1" x14ac:dyDescent="0.2">
      <c r="H1139" s="91"/>
      <c r="I1139" s="91"/>
      <c r="J1139" s="91"/>
      <c r="K1139" s="91"/>
      <c r="L1139" s="91"/>
    </row>
    <row r="1140" spans="8:12" ht="12.75" hidden="1" customHeight="1" x14ac:dyDescent="0.2">
      <c r="H1140" s="91"/>
      <c r="I1140" s="91"/>
      <c r="J1140" s="91"/>
      <c r="K1140" s="91"/>
      <c r="L1140" s="91"/>
    </row>
    <row r="1141" spans="8:12" ht="12.75" hidden="1" customHeight="1" x14ac:dyDescent="0.2">
      <c r="H1141" s="91"/>
      <c r="I1141" s="91"/>
      <c r="J1141" s="91"/>
      <c r="K1141" s="91"/>
      <c r="L1141" s="91"/>
    </row>
    <row r="1142" spans="8:12" ht="12.75" hidden="1" customHeight="1" x14ac:dyDescent="0.2">
      <c r="H1142" s="91"/>
      <c r="I1142" s="91"/>
      <c r="J1142" s="91"/>
      <c r="K1142" s="91"/>
      <c r="L1142" s="91"/>
    </row>
    <row r="1143" spans="8:12" ht="12.75" hidden="1" customHeight="1" x14ac:dyDescent="0.2">
      <c r="H1143" s="91"/>
      <c r="I1143" s="91"/>
      <c r="J1143" s="91"/>
      <c r="K1143" s="91"/>
      <c r="L1143" s="91"/>
    </row>
    <row r="1144" spans="8:12" ht="12.75" hidden="1" customHeight="1" x14ac:dyDescent="0.2">
      <c r="H1144" s="91"/>
      <c r="I1144" s="91"/>
      <c r="J1144" s="91"/>
      <c r="K1144" s="91"/>
      <c r="L1144" s="91"/>
    </row>
    <row r="1145" spans="8:12" ht="12.75" hidden="1" customHeight="1" x14ac:dyDescent="0.2">
      <c r="H1145" s="91"/>
      <c r="I1145" s="91"/>
      <c r="J1145" s="91"/>
      <c r="K1145" s="91"/>
      <c r="L1145" s="91"/>
    </row>
    <row r="1146" spans="8:12" ht="12.75" hidden="1" customHeight="1" x14ac:dyDescent="0.2">
      <c r="H1146" s="91"/>
      <c r="I1146" s="91"/>
      <c r="J1146" s="91"/>
      <c r="K1146" s="91"/>
      <c r="L1146" s="91"/>
    </row>
    <row r="1147" spans="8:12" ht="12.75" hidden="1" customHeight="1" x14ac:dyDescent="0.2">
      <c r="H1147" s="91"/>
      <c r="I1147" s="91"/>
      <c r="J1147" s="91"/>
      <c r="K1147" s="91"/>
      <c r="L1147" s="91"/>
    </row>
    <row r="1148" spans="8:12" ht="12.75" hidden="1" customHeight="1" x14ac:dyDescent="0.2">
      <c r="H1148" s="91"/>
      <c r="I1148" s="91"/>
      <c r="J1148" s="91"/>
      <c r="K1148" s="91"/>
      <c r="L1148" s="91"/>
    </row>
    <row r="1149" spans="8:12" ht="12.75" hidden="1" customHeight="1" x14ac:dyDescent="0.2">
      <c r="H1149" s="91"/>
      <c r="I1149" s="91"/>
      <c r="J1149" s="91"/>
      <c r="K1149" s="91"/>
      <c r="L1149" s="91"/>
    </row>
    <row r="1150" spans="8:12" ht="12.75" hidden="1" customHeight="1" x14ac:dyDescent="0.2">
      <c r="H1150" s="91"/>
      <c r="I1150" s="91"/>
      <c r="J1150" s="91"/>
      <c r="K1150" s="91"/>
      <c r="L1150" s="91"/>
    </row>
    <row r="1151" spans="8:12" ht="12.75" hidden="1" customHeight="1" x14ac:dyDescent="0.2">
      <c r="H1151" s="91"/>
      <c r="I1151" s="91"/>
      <c r="J1151" s="91"/>
      <c r="K1151" s="91"/>
      <c r="L1151" s="91"/>
    </row>
    <row r="1152" spans="8:12" ht="12.75" hidden="1" customHeight="1" x14ac:dyDescent="0.2">
      <c r="H1152" s="91"/>
      <c r="I1152" s="91"/>
      <c r="J1152" s="91"/>
      <c r="K1152" s="91"/>
      <c r="L1152" s="91"/>
    </row>
    <row r="1153" spans="8:12" ht="12.75" hidden="1" customHeight="1" x14ac:dyDescent="0.2">
      <c r="H1153" s="91"/>
      <c r="I1153" s="91"/>
      <c r="J1153" s="91"/>
      <c r="K1153" s="91"/>
      <c r="L1153" s="91"/>
    </row>
    <row r="1154" spans="8:12" ht="12.75" hidden="1" customHeight="1" x14ac:dyDescent="0.2">
      <c r="H1154" s="91"/>
      <c r="I1154" s="91"/>
      <c r="J1154" s="91"/>
      <c r="K1154" s="91"/>
      <c r="L1154" s="91"/>
    </row>
    <row r="1155" spans="8:12" ht="12.75" hidden="1" customHeight="1" x14ac:dyDescent="0.2">
      <c r="H1155" s="91"/>
      <c r="I1155" s="91"/>
      <c r="J1155" s="91"/>
      <c r="K1155" s="91"/>
      <c r="L1155" s="91"/>
    </row>
    <row r="1156" spans="8:12" ht="12.75" hidden="1" customHeight="1" x14ac:dyDescent="0.2">
      <c r="H1156" s="91"/>
      <c r="I1156" s="91"/>
      <c r="J1156" s="91"/>
      <c r="K1156" s="91"/>
      <c r="L1156" s="91"/>
    </row>
    <row r="1157" spans="8:12" ht="12.75" hidden="1" customHeight="1" x14ac:dyDescent="0.2">
      <c r="H1157" s="91"/>
      <c r="I1157" s="91"/>
      <c r="J1157" s="91"/>
      <c r="K1157" s="91"/>
      <c r="L1157" s="91"/>
    </row>
    <row r="1158" spans="8:12" ht="12.75" hidden="1" customHeight="1" x14ac:dyDescent="0.2">
      <c r="H1158" s="91"/>
      <c r="I1158" s="91"/>
      <c r="J1158" s="91"/>
      <c r="K1158" s="91"/>
      <c r="L1158" s="91"/>
    </row>
    <row r="1159" spans="8:12" ht="12.75" hidden="1" customHeight="1" x14ac:dyDescent="0.2">
      <c r="H1159" s="91"/>
      <c r="I1159" s="91"/>
      <c r="J1159" s="91"/>
      <c r="K1159" s="91"/>
      <c r="L1159" s="91"/>
    </row>
    <row r="1160" spans="8:12" ht="12.75" hidden="1" customHeight="1" x14ac:dyDescent="0.2">
      <c r="H1160" s="91"/>
      <c r="I1160" s="91"/>
      <c r="J1160" s="91"/>
      <c r="K1160" s="91"/>
      <c r="L1160" s="91"/>
    </row>
    <row r="1161" spans="8:12" ht="12.75" hidden="1" customHeight="1" x14ac:dyDescent="0.2">
      <c r="H1161" s="91"/>
      <c r="I1161" s="91"/>
      <c r="J1161" s="91"/>
      <c r="K1161" s="91"/>
      <c r="L1161" s="91"/>
    </row>
    <row r="1162" spans="8:12" ht="12.75" hidden="1" customHeight="1" x14ac:dyDescent="0.2">
      <c r="H1162" s="91"/>
      <c r="I1162" s="91"/>
      <c r="J1162" s="91"/>
      <c r="K1162" s="91"/>
      <c r="L1162" s="91"/>
    </row>
    <row r="1163" spans="8:12" ht="12.75" hidden="1" customHeight="1" x14ac:dyDescent="0.2">
      <c r="H1163" s="91"/>
      <c r="I1163" s="91"/>
      <c r="J1163" s="91"/>
      <c r="K1163" s="91"/>
      <c r="L1163" s="91"/>
    </row>
    <row r="1164" spans="8:12" ht="12.75" hidden="1" customHeight="1" x14ac:dyDescent="0.2">
      <c r="H1164" s="91"/>
      <c r="I1164" s="91"/>
      <c r="J1164" s="91"/>
      <c r="K1164" s="91"/>
      <c r="L1164" s="91"/>
    </row>
    <row r="1165" spans="8:12" ht="12.75" hidden="1" customHeight="1" x14ac:dyDescent="0.2">
      <c r="H1165" s="91"/>
      <c r="I1165" s="91"/>
      <c r="J1165" s="91"/>
      <c r="K1165" s="91"/>
      <c r="L1165" s="91"/>
    </row>
    <row r="1166" spans="8:12" ht="12.75" hidden="1" customHeight="1" x14ac:dyDescent="0.2">
      <c r="H1166" s="91"/>
      <c r="I1166" s="91"/>
      <c r="J1166" s="91"/>
      <c r="K1166" s="91"/>
      <c r="L1166" s="91"/>
    </row>
    <row r="1167" spans="8:12" ht="12.75" hidden="1" customHeight="1" x14ac:dyDescent="0.2">
      <c r="H1167" s="91"/>
      <c r="I1167" s="91"/>
      <c r="J1167" s="91"/>
      <c r="K1167" s="91"/>
      <c r="L1167" s="91"/>
    </row>
    <row r="1168" spans="8:12" ht="12.75" hidden="1" customHeight="1" x14ac:dyDescent="0.2">
      <c r="H1168" s="91"/>
      <c r="I1168" s="91"/>
      <c r="J1168" s="91"/>
      <c r="K1168" s="91"/>
      <c r="L1168" s="91"/>
    </row>
    <row r="1169" spans="8:12" ht="12.75" hidden="1" customHeight="1" x14ac:dyDescent="0.2">
      <c r="H1169" s="91"/>
      <c r="I1169" s="91"/>
      <c r="J1169" s="91"/>
      <c r="K1169" s="91"/>
      <c r="L1169" s="91"/>
    </row>
    <row r="1170" spans="8:12" ht="12.75" hidden="1" customHeight="1" x14ac:dyDescent="0.2">
      <c r="H1170" s="91"/>
      <c r="I1170" s="91"/>
      <c r="J1170" s="91"/>
      <c r="K1170" s="91"/>
      <c r="L1170" s="91"/>
    </row>
    <row r="1171" spans="8:12" ht="12.75" hidden="1" customHeight="1" x14ac:dyDescent="0.2">
      <c r="H1171" s="91"/>
      <c r="I1171" s="91"/>
      <c r="J1171" s="91"/>
      <c r="K1171" s="91"/>
      <c r="L1171" s="91"/>
    </row>
    <row r="1172" spans="8:12" ht="12.75" hidden="1" customHeight="1" x14ac:dyDescent="0.2">
      <c r="H1172" s="91"/>
      <c r="I1172" s="91"/>
      <c r="J1172" s="91"/>
      <c r="K1172" s="91"/>
      <c r="L1172" s="91"/>
    </row>
    <row r="1173" spans="8:12" ht="12.75" hidden="1" customHeight="1" x14ac:dyDescent="0.2">
      <c r="H1173" s="91"/>
      <c r="I1173" s="91"/>
      <c r="J1173" s="91"/>
      <c r="K1173" s="91"/>
      <c r="L1173" s="91"/>
    </row>
    <row r="1174" spans="8:12" ht="12.75" hidden="1" customHeight="1" x14ac:dyDescent="0.2">
      <c r="H1174" s="91"/>
      <c r="I1174" s="91"/>
      <c r="J1174" s="91"/>
      <c r="K1174" s="91"/>
      <c r="L1174" s="91"/>
    </row>
    <row r="1175" spans="8:12" ht="12.75" hidden="1" customHeight="1" x14ac:dyDescent="0.2">
      <c r="H1175" s="91"/>
      <c r="I1175" s="91"/>
      <c r="J1175" s="91"/>
      <c r="K1175" s="91"/>
      <c r="L1175" s="91"/>
    </row>
    <row r="1176" spans="8:12" ht="12.75" hidden="1" customHeight="1" x14ac:dyDescent="0.2">
      <c r="H1176" s="91"/>
      <c r="I1176" s="91"/>
      <c r="J1176" s="91"/>
      <c r="K1176" s="91"/>
      <c r="L1176" s="91"/>
    </row>
    <row r="1177" spans="8:12" ht="12.75" hidden="1" customHeight="1" x14ac:dyDescent="0.2">
      <c r="H1177" s="91"/>
      <c r="I1177" s="91"/>
      <c r="J1177" s="91"/>
      <c r="K1177" s="91"/>
      <c r="L1177" s="91"/>
    </row>
    <row r="1178" spans="8:12" ht="12.75" hidden="1" customHeight="1" x14ac:dyDescent="0.2">
      <c r="H1178" s="91"/>
      <c r="I1178" s="91"/>
      <c r="J1178" s="91"/>
      <c r="K1178" s="91"/>
      <c r="L1178" s="91"/>
    </row>
    <row r="1179" spans="8:12" ht="12.75" hidden="1" customHeight="1" x14ac:dyDescent="0.2">
      <c r="H1179" s="91"/>
      <c r="I1179" s="91"/>
      <c r="J1179" s="91"/>
      <c r="K1179" s="91"/>
      <c r="L1179" s="91"/>
    </row>
    <row r="1180" spans="8:12" ht="12.75" hidden="1" customHeight="1" x14ac:dyDescent="0.2">
      <c r="H1180" s="91"/>
      <c r="I1180" s="91"/>
      <c r="J1180" s="91"/>
      <c r="K1180" s="91"/>
      <c r="L1180" s="91"/>
    </row>
    <row r="1181" spans="8:12" ht="12.75" hidden="1" customHeight="1" x14ac:dyDescent="0.2">
      <c r="H1181" s="91"/>
      <c r="I1181" s="91"/>
      <c r="J1181" s="91"/>
      <c r="K1181" s="91"/>
      <c r="L1181" s="91"/>
    </row>
    <row r="1182" spans="8:12" ht="12.75" hidden="1" customHeight="1" x14ac:dyDescent="0.2">
      <c r="H1182" s="91"/>
      <c r="I1182" s="91"/>
      <c r="J1182" s="91"/>
      <c r="K1182" s="91"/>
      <c r="L1182" s="91"/>
    </row>
    <row r="1183" spans="8:12" ht="12.75" hidden="1" customHeight="1" x14ac:dyDescent="0.2">
      <c r="H1183" s="91"/>
      <c r="I1183" s="91"/>
      <c r="J1183" s="91"/>
      <c r="K1183" s="91"/>
      <c r="L1183" s="91"/>
    </row>
    <row r="1184" spans="8:12" ht="12.75" hidden="1" customHeight="1" x14ac:dyDescent="0.2">
      <c r="H1184" s="91"/>
      <c r="I1184" s="91"/>
      <c r="J1184" s="91"/>
      <c r="K1184" s="91"/>
      <c r="L1184" s="91"/>
    </row>
    <row r="1185" spans="8:12" ht="12.75" hidden="1" customHeight="1" x14ac:dyDescent="0.2">
      <c r="H1185" s="91"/>
      <c r="I1185" s="91"/>
      <c r="J1185" s="91"/>
      <c r="K1185" s="91"/>
      <c r="L1185" s="91"/>
    </row>
    <row r="1186" spans="8:12" ht="12.75" hidden="1" customHeight="1" x14ac:dyDescent="0.2">
      <c r="H1186" s="91"/>
      <c r="I1186" s="91"/>
      <c r="J1186" s="91"/>
      <c r="K1186" s="91"/>
      <c r="L1186" s="91"/>
    </row>
    <row r="1187" spans="8:12" ht="12.75" hidden="1" customHeight="1" x14ac:dyDescent="0.2">
      <c r="H1187" s="91"/>
      <c r="I1187" s="91"/>
      <c r="J1187" s="91"/>
      <c r="K1187" s="91"/>
      <c r="L1187" s="91"/>
    </row>
    <row r="1188" spans="8:12" ht="12.75" hidden="1" customHeight="1" x14ac:dyDescent="0.2">
      <c r="H1188" s="91"/>
      <c r="I1188" s="91"/>
      <c r="J1188" s="91"/>
      <c r="K1188" s="91"/>
      <c r="L1188" s="91"/>
    </row>
    <row r="1189" spans="8:12" ht="12.75" hidden="1" customHeight="1" x14ac:dyDescent="0.2">
      <c r="H1189" s="91"/>
      <c r="I1189" s="91"/>
      <c r="J1189" s="91"/>
      <c r="K1189" s="91"/>
      <c r="L1189" s="91"/>
    </row>
    <row r="1190" spans="8:12" ht="12.75" hidden="1" customHeight="1" x14ac:dyDescent="0.2">
      <c r="H1190" s="91"/>
      <c r="I1190" s="91"/>
      <c r="J1190" s="91"/>
      <c r="K1190" s="91"/>
      <c r="L1190" s="91"/>
    </row>
    <row r="1191" spans="8:12" ht="12.75" hidden="1" customHeight="1" x14ac:dyDescent="0.2">
      <c r="H1191" s="91"/>
      <c r="I1191" s="91"/>
      <c r="J1191" s="91"/>
      <c r="K1191" s="91"/>
      <c r="L1191" s="91"/>
    </row>
    <row r="1192" spans="8:12" ht="12.75" hidden="1" customHeight="1" x14ac:dyDescent="0.2">
      <c r="H1192" s="91"/>
      <c r="I1192" s="91"/>
      <c r="J1192" s="91"/>
      <c r="K1192" s="91"/>
      <c r="L1192" s="91"/>
    </row>
    <row r="1193" spans="8:12" ht="12.75" hidden="1" customHeight="1" x14ac:dyDescent="0.2">
      <c r="H1193" s="91"/>
      <c r="I1193" s="91"/>
      <c r="J1193" s="91"/>
      <c r="K1193" s="91"/>
      <c r="L1193" s="91"/>
    </row>
    <row r="1194" spans="8:12" ht="12.75" hidden="1" customHeight="1" x14ac:dyDescent="0.2">
      <c r="H1194" s="91"/>
      <c r="I1194" s="91"/>
      <c r="J1194" s="91"/>
      <c r="K1194" s="91"/>
      <c r="L1194" s="91"/>
    </row>
    <row r="1195" spans="8:12" ht="12.75" hidden="1" customHeight="1" x14ac:dyDescent="0.2">
      <c r="H1195" s="91"/>
      <c r="I1195" s="91"/>
      <c r="J1195" s="91"/>
      <c r="K1195" s="91"/>
      <c r="L1195" s="91"/>
    </row>
    <row r="1196" spans="8:12" ht="12.75" hidden="1" customHeight="1" x14ac:dyDescent="0.2">
      <c r="H1196" s="91"/>
      <c r="I1196" s="91"/>
      <c r="J1196" s="91"/>
      <c r="K1196" s="91"/>
      <c r="L1196" s="91"/>
    </row>
    <row r="1197" spans="8:12" ht="12.75" hidden="1" customHeight="1" x14ac:dyDescent="0.2">
      <c r="H1197" s="91"/>
      <c r="I1197" s="91"/>
      <c r="J1197" s="91"/>
      <c r="K1197" s="91"/>
      <c r="L1197" s="91"/>
    </row>
    <row r="1198" spans="8:12" ht="12.75" hidden="1" customHeight="1" x14ac:dyDescent="0.2">
      <c r="H1198" s="91"/>
      <c r="I1198" s="91"/>
      <c r="J1198" s="91"/>
      <c r="K1198" s="91"/>
      <c r="L1198" s="91"/>
    </row>
    <row r="1199" spans="8:12" ht="12.75" hidden="1" customHeight="1" x14ac:dyDescent="0.2">
      <c r="H1199" s="91"/>
      <c r="I1199" s="91"/>
      <c r="J1199" s="91"/>
      <c r="K1199" s="91"/>
      <c r="L1199" s="91"/>
    </row>
    <row r="1200" spans="8:12" ht="12.75" hidden="1" customHeight="1" x14ac:dyDescent="0.2">
      <c r="H1200" s="91"/>
      <c r="I1200" s="91"/>
      <c r="J1200" s="91"/>
      <c r="K1200" s="91"/>
      <c r="L1200" s="91"/>
    </row>
    <row r="1201" spans="8:12" ht="12.75" hidden="1" customHeight="1" x14ac:dyDescent="0.2">
      <c r="H1201" s="91"/>
      <c r="I1201" s="91"/>
      <c r="J1201" s="91"/>
      <c r="K1201" s="91"/>
      <c r="L1201" s="91"/>
    </row>
    <row r="1202" spans="8:12" ht="12.75" hidden="1" customHeight="1" x14ac:dyDescent="0.2">
      <c r="H1202" s="91"/>
      <c r="I1202" s="91"/>
      <c r="J1202" s="91"/>
      <c r="K1202" s="91"/>
      <c r="L1202" s="91"/>
    </row>
    <row r="1203" spans="8:12" ht="12.75" hidden="1" customHeight="1" x14ac:dyDescent="0.2">
      <c r="H1203" s="91"/>
      <c r="I1203" s="91"/>
      <c r="J1203" s="91"/>
      <c r="K1203" s="91"/>
      <c r="L1203" s="91"/>
    </row>
    <row r="1204" spans="8:12" ht="12.75" hidden="1" customHeight="1" x14ac:dyDescent="0.2">
      <c r="H1204" s="91"/>
      <c r="I1204" s="91"/>
      <c r="J1204" s="91"/>
      <c r="K1204" s="91"/>
      <c r="L1204" s="91"/>
    </row>
    <row r="1205" spans="8:12" ht="12.75" hidden="1" customHeight="1" x14ac:dyDescent="0.2">
      <c r="H1205" s="91"/>
      <c r="I1205" s="91"/>
      <c r="J1205" s="91"/>
      <c r="K1205" s="91"/>
      <c r="L1205" s="91"/>
    </row>
    <row r="1206" spans="8:12" ht="12.75" hidden="1" customHeight="1" x14ac:dyDescent="0.2">
      <c r="H1206" s="91"/>
      <c r="I1206" s="91"/>
      <c r="J1206" s="91"/>
      <c r="K1206" s="91"/>
      <c r="L1206" s="91"/>
    </row>
    <row r="1207" spans="8:12" ht="12.75" hidden="1" customHeight="1" x14ac:dyDescent="0.2">
      <c r="H1207" s="91"/>
      <c r="I1207" s="91"/>
      <c r="J1207" s="91"/>
      <c r="K1207" s="91"/>
      <c r="L1207" s="91"/>
    </row>
    <row r="1208" spans="8:12" ht="12.75" hidden="1" customHeight="1" x14ac:dyDescent="0.2">
      <c r="H1208" s="91"/>
      <c r="I1208" s="91"/>
      <c r="J1208" s="91"/>
      <c r="K1208" s="91"/>
      <c r="L1208" s="91"/>
    </row>
    <row r="1209" spans="8:12" ht="12.75" hidden="1" customHeight="1" x14ac:dyDescent="0.2">
      <c r="H1209" s="91"/>
      <c r="I1209" s="91"/>
      <c r="J1209" s="91"/>
      <c r="K1209" s="91"/>
      <c r="L1209" s="91"/>
    </row>
    <row r="1210" spans="8:12" ht="12.75" hidden="1" customHeight="1" x14ac:dyDescent="0.2">
      <c r="H1210" s="91"/>
      <c r="I1210" s="91"/>
      <c r="J1210" s="91"/>
      <c r="K1210" s="91"/>
      <c r="L1210" s="91"/>
    </row>
    <row r="1211" spans="8:12" ht="12.75" hidden="1" customHeight="1" x14ac:dyDescent="0.2">
      <c r="H1211" s="91"/>
      <c r="I1211" s="91"/>
      <c r="J1211" s="91"/>
      <c r="K1211" s="91"/>
      <c r="L1211" s="91"/>
    </row>
    <row r="1212" spans="8:12" ht="12.75" hidden="1" customHeight="1" x14ac:dyDescent="0.2">
      <c r="H1212" s="91"/>
      <c r="I1212" s="91"/>
      <c r="J1212" s="91"/>
      <c r="K1212" s="91"/>
      <c r="L1212" s="91"/>
    </row>
    <row r="1213" spans="8:12" ht="12.75" hidden="1" customHeight="1" x14ac:dyDescent="0.2">
      <c r="H1213" s="91"/>
      <c r="I1213" s="91"/>
      <c r="J1213" s="91"/>
      <c r="K1213" s="91"/>
      <c r="L1213" s="91"/>
    </row>
    <row r="1214" spans="8:12" ht="12.75" hidden="1" customHeight="1" x14ac:dyDescent="0.2">
      <c r="H1214" s="91"/>
      <c r="I1214" s="91"/>
      <c r="J1214" s="91"/>
      <c r="K1214" s="91"/>
      <c r="L1214" s="91"/>
    </row>
    <row r="1215" spans="8:12" ht="12.75" hidden="1" customHeight="1" x14ac:dyDescent="0.2">
      <c r="H1215" s="91"/>
      <c r="I1215" s="91"/>
      <c r="J1215" s="91"/>
      <c r="K1215" s="91"/>
      <c r="L1215" s="91"/>
    </row>
    <row r="1216" spans="8:12" ht="12.75" hidden="1" customHeight="1" x14ac:dyDescent="0.2">
      <c r="H1216" s="91"/>
      <c r="I1216" s="91"/>
      <c r="J1216" s="91"/>
      <c r="K1216" s="91"/>
      <c r="L1216" s="91"/>
    </row>
    <row r="1217" spans="8:12" ht="12.75" hidden="1" customHeight="1" x14ac:dyDescent="0.2">
      <c r="H1217" s="91"/>
      <c r="I1217" s="91"/>
      <c r="J1217" s="91"/>
      <c r="K1217" s="91"/>
      <c r="L1217" s="91"/>
    </row>
    <row r="1218" spans="8:12" ht="12.75" hidden="1" customHeight="1" x14ac:dyDescent="0.2">
      <c r="H1218" s="91"/>
      <c r="I1218" s="91"/>
      <c r="J1218" s="91"/>
      <c r="K1218" s="91"/>
      <c r="L1218" s="91"/>
    </row>
    <row r="1219" spans="8:12" ht="12.75" hidden="1" customHeight="1" x14ac:dyDescent="0.2">
      <c r="H1219" s="91"/>
      <c r="I1219" s="91"/>
      <c r="J1219" s="91"/>
      <c r="K1219" s="91"/>
      <c r="L1219" s="91"/>
    </row>
    <row r="1220" spans="8:12" ht="12.75" hidden="1" customHeight="1" x14ac:dyDescent="0.2">
      <c r="H1220" s="91"/>
      <c r="I1220" s="91"/>
      <c r="J1220" s="91"/>
      <c r="K1220" s="91"/>
      <c r="L1220" s="91"/>
    </row>
    <row r="1221" spans="8:12" ht="12.75" hidden="1" customHeight="1" x14ac:dyDescent="0.2">
      <c r="H1221" s="91"/>
      <c r="I1221" s="91"/>
      <c r="J1221" s="91"/>
      <c r="K1221" s="91"/>
      <c r="L1221" s="91"/>
    </row>
    <row r="1222" spans="8:12" ht="12.75" hidden="1" customHeight="1" x14ac:dyDescent="0.2">
      <c r="H1222" s="91"/>
      <c r="I1222" s="91"/>
      <c r="J1222" s="91"/>
      <c r="K1222" s="91"/>
      <c r="L1222" s="91"/>
    </row>
    <row r="1223" spans="8:12" ht="12.75" hidden="1" customHeight="1" x14ac:dyDescent="0.2">
      <c r="H1223" s="91"/>
      <c r="I1223" s="91"/>
      <c r="J1223" s="91"/>
      <c r="K1223" s="91"/>
      <c r="L1223" s="91"/>
    </row>
    <row r="1224" spans="8:12" ht="12.75" hidden="1" customHeight="1" x14ac:dyDescent="0.2">
      <c r="H1224" s="91"/>
      <c r="I1224" s="91"/>
      <c r="J1224" s="91"/>
      <c r="K1224" s="91"/>
      <c r="L1224" s="91"/>
    </row>
    <row r="1225" spans="8:12" ht="12.75" hidden="1" customHeight="1" x14ac:dyDescent="0.2">
      <c r="H1225" s="91"/>
      <c r="I1225" s="91"/>
      <c r="J1225" s="91"/>
      <c r="K1225" s="91"/>
      <c r="L1225" s="91"/>
    </row>
    <row r="1226" spans="8:12" ht="12.75" hidden="1" customHeight="1" x14ac:dyDescent="0.2">
      <c r="H1226" s="91"/>
      <c r="I1226" s="91"/>
      <c r="J1226" s="91"/>
      <c r="K1226" s="91"/>
      <c r="L1226" s="91"/>
    </row>
    <row r="1227" spans="8:12" ht="12.75" hidden="1" customHeight="1" x14ac:dyDescent="0.2">
      <c r="H1227" s="91"/>
      <c r="I1227" s="91"/>
      <c r="J1227" s="91"/>
      <c r="K1227" s="91"/>
      <c r="L1227" s="91"/>
    </row>
    <row r="1228" spans="8:12" ht="12.75" hidden="1" customHeight="1" x14ac:dyDescent="0.2">
      <c r="H1228" s="91"/>
      <c r="I1228" s="91"/>
      <c r="J1228" s="91"/>
      <c r="K1228" s="91"/>
      <c r="L1228" s="91"/>
    </row>
    <row r="1229" spans="8:12" ht="12.75" hidden="1" customHeight="1" x14ac:dyDescent="0.2">
      <c r="H1229" s="91"/>
      <c r="I1229" s="91"/>
      <c r="J1229" s="91"/>
      <c r="K1229" s="91"/>
      <c r="L1229" s="91"/>
    </row>
    <row r="1230" spans="8:12" ht="12.75" hidden="1" customHeight="1" x14ac:dyDescent="0.2">
      <c r="H1230" s="91"/>
      <c r="I1230" s="91"/>
      <c r="J1230" s="91"/>
      <c r="K1230" s="91"/>
      <c r="L1230" s="91"/>
    </row>
    <row r="1231" spans="8:12" ht="12.75" hidden="1" customHeight="1" x14ac:dyDescent="0.2">
      <c r="H1231" s="91"/>
      <c r="I1231" s="91"/>
      <c r="J1231" s="91"/>
      <c r="K1231" s="91"/>
      <c r="L1231" s="91"/>
    </row>
    <row r="1232" spans="8:12" ht="12.75" hidden="1" customHeight="1" x14ac:dyDescent="0.2">
      <c r="H1232" s="91"/>
      <c r="I1232" s="91"/>
      <c r="J1232" s="91"/>
      <c r="K1232" s="91"/>
      <c r="L1232" s="91"/>
    </row>
    <row r="1233" spans="8:12" ht="12.75" hidden="1" customHeight="1" x14ac:dyDescent="0.2">
      <c r="H1233" s="91"/>
      <c r="I1233" s="91"/>
      <c r="J1233" s="91"/>
      <c r="K1233" s="91"/>
      <c r="L1233" s="91"/>
    </row>
    <row r="1234" spans="8:12" ht="12.75" hidden="1" customHeight="1" x14ac:dyDescent="0.2">
      <c r="H1234" s="91"/>
      <c r="I1234" s="91"/>
      <c r="J1234" s="91"/>
      <c r="K1234" s="91"/>
      <c r="L1234" s="91"/>
    </row>
  </sheetData>
  <mergeCells count="16">
    <mergeCell ref="B5:F5"/>
    <mergeCell ref="B4:F4"/>
    <mergeCell ref="A2:G2"/>
    <mergeCell ref="A3:G3"/>
    <mergeCell ref="C7:D7"/>
    <mergeCell ref="B30:F30"/>
    <mergeCell ref="B32:F32"/>
    <mergeCell ref="C8:D8"/>
    <mergeCell ref="C10:D10"/>
    <mergeCell ref="C13:D13"/>
    <mergeCell ref="B9:F9"/>
    <mergeCell ref="B16:F16"/>
    <mergeCell ref="C11:D11"/>
    <mergeCell ref="C12:D12"/>
    <mergeCell ref="C14:D14"/>
    <mergeCell ref="B28:F28"/>
  </mergeCells>
  <printOptions horizontalCentered="1"/>
  <pageMargins left="0.5" right="0.5" top="1" bottom="1" header="0.3" footer="0.3"/>
  <pageSetup orientation="portrait" r:id="rId1"/>
  <headerFooter alignWithMargins="0">
    <oddHeader>&amp;L&amp;G&amp;RVersion: May 8, 2020</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0"/>
  <sheetViews>
    <sheetView showGridLines="0" view="pageLayout" zoomScale="76" zoomScaleNormal="115" zoomScalePageLayoutView="76" workbookViewId="0">
      <selection activeCell="B2" sqref="B2:F2"/>
    </sheetView>
  </sheetViews>
  <sheetFormatPr defaultColWidth="0" defaultRowHeight="15" x14ac:dyDescent="0.2"/>
  <cols>
    <col min="1" max="1" width="7" style="126" customWidth="1"/>
    <col min="2" max="2" width="27.42578125" style="126" customWidth="1"/>
    <col min="3" max="3" width="8.42578125" style="126" customWidth="1"/>
    <col min="4" max="4" width="27.28515625" style="126" customWidth="1"/>
    <col min="5" max="5" width="13.28515625" style="126" customWidth="1"/>
    <col min="6" max="6" width="18.42578125" style="126" customWidth="1"/>
    <col min="7" max="7" width="12.5703125" style="126" customWidth="1"/>
    <col min="8" max="13" width="8.85546875" style="126" hidden="1" customWidth="1"/>
    <col min="14" max="16384" width="9" hidden="1"/>
  </cols>
  <sheetData>
    <row r="1" spans="1:13" ht="34.5" customHeight="1" x14ac:dyDescent="0.2">
      <c r="B1" s="230" t="s">
        <v>1</v>
      </c>
      <c r="C1" s="231"/>
      <c r="D1" s="231"/>
      <c r="E1" s="231"/>
      <c r="F1" s="231"/>
    </row>
    <row r="2" spans="1:13" ht="49.5" customHeight="1" x14ac:dyDescent="0.2">
      <c r="B2" s="232" t="s">
        <v>110</v>
      </c>
      <c r="C2" s="232"/>
      <c r="D2" s="232"/>
      <c r="E2" s="232"/>
      <c r="F2" s="232"/>
    </row>
    <row r="3" spans="1:13" ht="21" customHeight="1" x14ac:dyDescent="0.2">
      <c r="B3" s="232" t="s">
        <v>109</v>
      </c>
      <c r="C3" s="232"/>
      <c r="D3" s="232"/>
      <c r="E3" s="232"/>
      <c r="F3" s="232"/>
    </row>
    <row r="4" spans="1:13" x14ac:dyDescent="0.2">
      <c r="B4" s="234" t="s">
        <v>108</v>
      </c>
      <c r="C4" s="234"/>
      <c r="D4" s="234"/>
      <c r="E4" s="135"/>
      <c r="F4" s="135"/>
    </row>
    <row r="5" spans="1:13" x14ac:dyDescent="0.2">
      <c r="B5" s="235" t="s">
        <v>107</v>
      </c>
      <c r="C5" s="235"/>
      <c r="D5" s="235"/>
      <c r="E5" s="135"/>
      <c r="F5" s="135"/>
    </row>
    <row r="6" spans="1:13" x14ac:dyDescent="0.2">
      <c r="B6" s="235" t="s">
        <v>106</v>
      </c>
      <c r="C6" s="235"/>
      <c r="D6" s="235"/>
      <c r="E6" s="135"/>
      <c r="F6" s="135"/>
    </row>
    <row r="7" spans="1:13" ht="18.75" customHeight="1" x14ac:dyDescent="0.2">
      <c r="B7" s="235" t="s">
        <v>105</v>
      </c>
      <c r="C7" s="235"/>
      <c r="D7" s="235"/>
      <c r="E7" s="135"/>
      <c r="F7" s="135"/>
    </row>
    <row r="8" spans="1:13" x14ac:dyDescent="0.2">
      <c r="B8" s="235" t="s">
        <v>104</v>
      </c>
      <c r="C8" s="235"/>
      <c r="D8" s="235"/>
      <c r="E8" s="137"/>
      <c r="F8" s="137"/>
    </row>
    <row r="9" spans="1:13" ht="17.25" customHeight="1" x14ac:dyDescent="0.2">
      <c r="B9" s="235" t="s">
        <v>103</v>
      </c>
      <c r="C9" s="235"/>
      <c r="D9" s="235"/>
      <c r="E9" s="136"/>
      <c r="F9" s="136"/>
    </row>
    <row r="10" spans="1:13" x14ac:dyDescent="0.2">
      <c r="B10" s="234" t="s">
        <v>102</v>
      </c>
      <c r="C10" s="234"/>
      <c r="D10" s="234"/>
      <c r="E10" s="135"/>
      <c r="F10" s="135"/>
    </row>
    <row r="11" spans="1:13" x14ac:dyDescent="0.2">
      <c r="B11" s="134"/>
      <c r="C11" s="233"/>
      <c r="D11" s="233"/>
      <c r="E11" s="233"/>
      <c r="F11" s="233"/>
    </row>
    <row r="12" spans="1:13" ht="24.75" customHeight="1" x14ac:dyDescent="0.2">
      <c r="B12" s="230" t="s">
        <v>22</v>
      </c>
      <c r="C12" s="231"/>
      <c r="D12" s="231"/>
      <c r="E12" s="231"/>
      <c r="F12" s="231"/>
    </row>
    <row r="13" spans="1:13" s="127" customFormat="1" ht="25.5" customHeight="1" x14ac:dyDescent="0.25">
      <c r="A13" s="128"/>
      <c r="B13" s="133" t="s">
        <v>101</v>
      </c>
      <c r="C13" s="133"/>
      <c r="D13" s="133"/>
      <c r="E13" s="128"/>
      <c r="F13" s="128"/>
      <c r="G13" s="128"/>
      <c r="H13" s="128"/>
      <c r="I13" s="128"/>
      <c r="J13" s="128"/>
      <c r="K13" s="128"/>
      <c r="L13" s="128"/>
      <c r="M13" s="128"/>
    </row>
    <row r="14" spans="1:13" ht="102" customHeight="1" x14ac:dyDescent="0.2">
      <c r="B14" s="232" t="s">
        <v>100</v>
      </c>
      <c r="C14" s="232"/>
      <c r="D14" s="232"/>
      <c r="E14" s="232"/>
      <c r="F14" s="232"/>
    </row>
    <row r="15" spans="1:13" ht="56.25" customHeight="1" x14ac:dyDescent="0.2">
      <c r="B15" s="237" t="s">
        <v>99</v>
      </c>
      <c r="C15" s="237"/>
      <c r="D15" s="237"/>
      <c r="E15" s="237"/>
      <c r="F15" s="237"/>
    </row>
    <row r="16" spans="1:13" ht="147" customHeight="1" x14ac:dyDescent="0.2">
      <c r="B16" s="232" t="s">
        <v>98</v>
      </c>
      <c r="C16" s="232"/>
      <c r="D16" s="232"/>
      <c r="E16" s="232"/>
      <c r="F16" s="232"/>
    </row>
    <row r="17" spans="1:13" ht="53.25" customHeight="1" x14ac:dyDescent="0.2">
      <c r="B17" s="237" t="s">
        <v>97</v>
      </c>
      <c r="C17" s="237"/>
      <c r="D17" s="237"/>
      <c r="E17" s="237"/>
      <c r="F17" s="237"/>
    </row>
    <row r="18" spans="1:13" s="127" customFormat="1" ht="18" x14ac:dyDescent="0.25">
      <c r="A18" s="128"/>
      <c r="B18" s="132" t="s">
        <v>96</v>
      </c>
      <c r="C18" s="132"/>
      <c r="D18" s="132"/>
      <c r="E18" s="128"/>
      <c r="F18" s="128"/>
      <c r="G18" s="128"/>
      <c r="H18" s="128"/>
      <c r="I18" s="128"/>
      <c r="J18" s="128"/>
      <c r="K18" s="128"/>
      <c r="L18" s="128"/>
      <c r="M18" s="128"/>
    </row>
    <row r="19" spans="1:13" ht="27.75" customHeight="1" x14ac:dyDescent="0.2">
      <c r="B19" s="232" t="s">
        <v>95</v>
      </c>
      <c r="C19" s="232"/>
      <c r="D19" s="232"/>
      <c r="E19" s="232"/>
      <c r="F19" s="232"/>
    </row>
    <row r="20" spans="1:13" ht="15" customHeight="1" x14ac:dyDescent="0.25">
      <c r="B20" s="132" t="s">
        <v>94</v>
      </c>
      <c r="C20" s="131"/>
      <c r="D20" s="130"/>
      <c r="E20" s="242"/>
      <c r="F20" s="242"/>
    </row>
    <row r="21" spans="1:13" ht="45.75" customHeight="1" x14ac:dyDescent="0.2">
      <c r="B21" s="232" t="s">
        <v>93</v>
      </c>
      <c r="C21" s="232"/>
      <c r="D21" s="232"/>
      <c r="E21" s="232"/>
      <c r="F21" s="232"/>
    </row>
    <row r="22" spans="1:13" ht="15" customHeight="1" x14ac:dyDescent="0.25">
      <c r="B22" s="132" t="s">
        <v>92</v>
      </c>
      <c r="C22" s="131"/>
      <c r="D22" s="130"/>
      <c r="E22" s="242"/>
      <c r="F22" s="242"/>
    </row>
    <row r="23" spans="1:13" ht="42.75" customHeight="1" x14ac:dyDescent="0.2">
      <c r="B23" s="241" t="s">
        <v>91</v>
      </c>
      <c r="C23" s="241"/>
      <c r="D23" s="241"/>
      <c r="E23" s="241"/>
      <c r="F23" s="241"/>
    </row>
    <row r="24" spans="1:13" ht="15" customHeight="1" x14ac:dyDescent="0.25">
      <c r="B24" s="132" t="s">
        <v>90</v>
      </c>
      <c r="C24" s="131"/>
      <c r="D24" s="130"/>
      <c r="E24" s="242"/>
      <c r="F24" s="242"/>
    </row>
    <row r="25" spans="1:13" ht="63.75" customHeight="1" x14ac:dyDescent="0.2">
      <c r="B25" s="232" t="s">
        <v>89</v>
      </c>
      <c r="C25" s="232"/>
      <c r="D25" s="232"/>
      <c r="E25" s="232"/>
      <c r="F25" s="232"/>
    </row>
    <row r="26" spans="1:13" ht="3" customHeight="1" x14ac:dyDescent="0.2"/>
    <row r="27" spans="1:13" ht="41.25" customHeight="1" x14ac:dyDescent="0.2">
      <c r="B27" s="240"/>
      <c r="C27" s="232"/>
      <c r="D27" s="232"/>
      <c r="E27" s="232"/>
      <c r="F27" s="232"/>
    </row>
    <row r="28" spans="1:13" ht="63" customHeight="1" x14ac:dyDescent="0.2">
      <c r="B28" s="240"/>
      <c r="C28" s="240"/>
      <c r="D28" s="240"/>
      <c r="E28" s="240"/>
      <c r="F28" s="240"/>
    </row>
    <row r="29" spans="1:13" ht="24" customHeight="1" x14ac:dyDescent="0.2">
      <c r="B29" s="129"/>
      <c r="C29" s="129"/>
      <c r="D29" s="129"/>
      <c r="E29" s="129"/>
      <c r="F29" s="129"/>
    </row>
    <row r="30" spans="1:13" s="127" customFormat="1" ht="45.75" customHeight="1" x14ac:dyDescent="0.25">
      <c r="A30" s="128"/>
      <c r="B30" s="238"/>
      <c r="C30" s="238"/>
      <c r="D30" s="238"/>
      <c r="E30" s="238"/>
      <c r="F30" s="238"/>
      <c r="G30" s="128"/>
      <c r="H30" s="128"/>
      <c r="I30" s="128"/>
      <c r="J30" s="128"/>
      <c r="K30" s="128"/>
      <c r="L30" s="128"/>
      <c r="M30" s="128"/>
    </row>
    <row r="31" spans="1:13" ht="30" customHeight="1" x14ac:dyDescent="0.2">
      <c r="B31" s="232"/>
      <c r="C31" s="232"/>
      <c r="D31" s="232"/>
      <c r="E31" s="232"/>
      <c r="F31" s="232"/>
    </row>
    <row r="32" spans="1:13" ht="16.5" customHeight="1" x14ac:dyDescent="0.2"/>
    <row r="33" spans="1:13" s="127" customFormat="1" ht="19.5" customHeight="1" x14ac:dyDescent="0.25">
      <c r="A33" s="128"/>
      <c r="B33" s="238"/>
      <c r="C33" s="239"/>
      <c r="D33" s="239"/>
      <c r="E33" s="239"/>
      <c r="F33" s="239"/>
      <c r="G33" s="128"/>
      <c r="H33" s="128"/>
      <c r="I33" s="128"/>
      <c r="J33" s="128"/>
      <c r="K33" s="128"/>
      <c r="L33" s="128"/>
      <c r="M33" s="128"/>
    </row>
    <row r="34" spans="1:13" ht="63.75" customHeight="1" x14ac:dyDescent="0.2">
      <c r="B34" s="236"/>
      <c r="C34" s="236"/>
      <c r="D34" s="236"/>
      <c r="E34" s="236"/>
      <c r="F34" s="236"/>
      <c r="G34" s="236"/>
    </row>
    <row r="36" spans="1:13" ht="83.25" customHeight="1" x14ac:dyDescent="0.2"/>
    <row r="38" spans="1:13" ht="27" customHeight="1" x14ac:dyDescent="0.2"/>
    <row r="43" spans="1:13" ht="42.75" customHeight="1" x14ac:dyDescent="0.2"/>
    <row r="45" spans="1:13" ht="54" customHeight="1" x14ac:dyDescent="0.2"/>
    <row r="48" spans="1:13" ht="30" customHeight="1" x14ac:dyDescent="0.2"/>
    <row r="50" ht="81.75" customHeight="1" x14ac:dyDescent="0.2"/>
  </sheetData>
  <mergeCells count="29">
    <mergeCell ref="B34:G34"/>
    <mergeCell ref="B15:F15"/>
    <mergeCell ref="B30:F30"/>
    <mergeCell ref="B33:F33"/>
    <mergeCell ref="B28:F28"/>
    <mergeCell ref="B25:F25"/>
    <mergeCell ref="B27:F27"/>
    <mergeCell ref="B19:F19"/>
    <mergeCell ref="B23:F23"/>
    <mergeCell ref="E20:F20"/>
    <mergeCell ref="E24:F24"/>
    <mergeCell ref="B31:F31"/>
    <mergeCell ref="B17:F17"/>
    <mergeCell ref="B16:F16"/>
    <mergeCell ref="B21:F21"/>
    <mergeCell ref="E22:F22"/>
    <mergeCell ref="B1:F1"/>
    <mergeCell ref="B2:F2"/>
    <mergeCell ref="B3:F3"/>
    <mergeCell ref="C11:F11"/>
    <mergeCell ref="B14:F14"/>
    <mergeCell ref="B4:D4"/>
    <mergeCell ref="B5:D5"/>
    <mergeCell ref="B6:D6"/>
    <mergeCell ref="B7:D7"/>
    <mergeCell ref="B8:D8"/>
    <mergeCell ref="B9:D9"/>
    <mergeCell ref="B10:D10"/>
    <mergeCell ref="B12:F12"/>
  </mergeCells>
  <printOptions horizontalCentered="1"/>
  <pageMargins left="0.5" right="0.5" top="1" bottom="1" header="0.3" footer="0.3"/>
  <pageSetup scale="90" fitToHeight="2" orientation="portrait" r:id="rId1"/>
  <headerFooter alignWithMargins="0">
    <oddHeader>&amp;L&amp;G&amp;RVersion: May 8, 2020</oddHead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XFC91"/>
  <sheetViews>
    <sheetView showGridLines="0" view="pageLayout" topLeftCell="A67" zoomScale="75" zoomScaleNormal="112" zoomScalePageLayoutView="75" workbookViewId="0">
      <selection activeCell="A4" sqref="A4:L4"/>
    </sheetView>
  </sheetViews>
  <sheetFormatPr defaultColWidth="0" defaultRowHeight="0" customHeight="1" zeroHeight="1" x14ac:dyDescent="0.2"/>
  <cols>
    <col min="1" max="1" width="40.7109375" style="120" customWidth="1"/>
    <col min="2" max="2" width="17.140625" style="120" customWidth="1"/>
    <col min="3" max="4" width="11" style="120" customWidth="1"/>
    <col min="5" max="6" width="10" style="120" customWidth="1"/>
    <col min="7" max="7" width="10.85546875" style="120" customWidth="1"/>
    <col min="8" max="8" width="11.85546875" style="120" customWidth="1"/>
    <col min="9" max="9" width="12.140625" style="120" customWidth="1"/>
    <col min="10" max="10" width="12.7109375" style="120" customWidth="1"/>
    <col min="11" max="11" width="13.140625" style="120" customWidth="1"/>
    <col min="12" max="12" width="14.42578125" style="120" customWidth="1"/>
    <col min="13" max="13" width="18" style="120" hidden="1" customWidth="1"/>
    <col min="14" max="16383" width="11.42578125" style="120" hidden="1"/>
    <col min="16384" max="16384" width="10.28515625" style="120" customWidth="1"/>
  </cols>
  <sheetData>
    <row r="1" spans="1:28" ht="18" customHeight="1" x14ac:dyDescent="0.2">
      <c r="A1" s="249" t="s">
        <v>114</v>
      </c>
      <c r="B1" s="250"/>
      <c r="C1" s="250"/>
      <c r="D1" s="250"/>
      <c r="E1" s="250"/>
      <c r="F1" s="250"/>
      <c r="G1" s="250"/>
      <c r="H1" s="250"/>
      <c r="I1" s="250"/>
      <c r="J1" s="250"/>
      <c r="K1" s="250"/>
      <c r="L1" s="250"/>
      <c r="M1" s="147"/>
      <c r="N1" s="147"/>
      <c r="O1" s="148"/>
      <c r="P1" s="148"/>
    </row>
    <row r="2" spans="1:28" ht="18" customHeight="1" x14ac:dyDescent="0.2">
      <c r="A2" s="249" t="s">
        <v>115</v>
      </c>
      <c r="B2" s="250"/>
      <c r="C2" s="250"/>
      <c r="D2" s="250"/>
      <c r="E2" s="250"/>
      <c r="F2" s="250"/>
      <c r="G2" s="250"/>
      <c r="H2" s="250"/>
      <c r="I2" s="250"/>
      <c r="J2" s="250"/>
      <c r="K2" s="250"/>
      <c r="L2" s="250"/>
      <c r="M2" s="148"/>
      <c r="N2" s="148"/>
      <c r="O2" s="148"/>
      <c r="P2" s="148"/>
    </row>
    <row r="3" spans="1:28" ht="18" customHeight="1" x14ac:dyDescent="0.2">
      <c r="A3" s="249" t="s">
        <v>35</v>
      </c>
      <c r="B3" s="250"/>
      <c r="C3" s="250"/>
      <c r="D3" s="250"/>
      <c r="E3" s="250"/>
      <c r="F3" s="250"/>
      <c r="G3" s="250"/>
      <c r="H3" s="250"/>
      <c r="I3" s="250"/>
      <c r="J3" s="250"/>
      <c r="K3" s="250"/>
      <c r="L3" s="250"/>
      <c r="M3" s="148"/>
      <c r="N3" s="148"/>
      <c r="O3" s="148"/>
      <c r="P3" s="148"/>
    </row>
    <row r="4" spans="1:28" ht="18" customHeight="1" x14ac:dyDescent="0.2">
      <c r="A4" s="249" t="s">
        <v>39</v>
      </c>
      <c r="B4" s="250"/>
      <c r="C4" s="250"/>
      <c r="D4" s="250"/>
      <c r="E4" s="250"/>
      <c r="F4" s="250"/>
      <c r="G4" s="250"/>
      <c r="H4" s="250"/>
      <c r="I4" s="250"/>
      <c r="J4" s="250"/>
      <c r="K4" s="250"/>
      <c r="L4" s="250"/>
      <c r="M4" s="148"/>
      <c r="N4" s="148"/>
      <c r="O4" s="148"/>
      <c r="P4" s="148"/>
    </row>
    <row r="5" spans="1:28" ht="18" customHeight="1" x14ac:dyDescent="0.2">
      <c r="A5" s="249" t="s">
        <v>87</v>
      </c>
      <c r="B5" s="250"/>
      <c r="C5" s="250"/>
      <c r="D5" s="250"/>
      <c r="E5" s="250"/>
      <c r="F5" s="250"/>
      <c r="G5" s="250"/>
      <c r="H5" s="250"/>
      <c r="I5" s="250"/>
      <c r="J5" s="250"/>
      <c r="K5" s="250"/>
      <c r="L5" s="250"/>
      <c r="M5" s="148"/>
      <c r="N5" s="148"/>
      <c r="O5" s="148"/>
      <c r="P5" s="148"/>
    </row>
    <row r="6" spans="1:28" ht="7.5" customHeight="1" x14ac:dyDescent="0.2"/>
    <row r="7" spans="1:28" ht="27.75" customHeight="1" x14ac:dyDescent="0.2">
      <c r="J7" s="245" t="s">
        <v>70</v>
      </c>
      <c r="K7" s="246"/>
      <c r="L7" s="149"/>
    </row>
    <row r="8" spans="1:28" ht="29.25" customHeight="1" x14ac:dyDescent="0.2">
      <c r="J8" s="247" t="s">
        <v>72</v>
      </c>
      <c r="K8" s="248"/>
      <c r="L8" s="199">
        <f>SUM(J16:J479)</f>
        <v>0</v>
      </c>
    </row>
    <row r="9" spans="1:28" ht="23.25" customHeight="1" x14ac:dyDescent="0.2">
      <c r="J9" s="245" t="s">
        <v>71</v>
      </c>
      <c r="K9" s="246"/>
      <c r="L9" s="199">
        <f>IF(L7&gt;L8,L7-L8,0)</f>
        <v>0</v>
      </c>
    </row>
    <row r="10" spans="1:28" ht="22.9" customHeight="1" x14ac:dyDescent="0.2">
      <c r="J10" s="247" t="s">
        <v>75</v>
      </c>
      <c r="K10" s="248"/>
      <c r="L10" s="199">
        <f>IF(L8&gt;L7, L8-L7,0)</f>
        <v>0</v>
      </c>
    </row>
    <row r="11" spans="1:28" ht="18.600000000000001" customHeight="1" x14ac:dyDescent="0.2">
      <c r="J11" s="247" t="s">
        <v>73</v>
      </c>
      <c r="K11" s="248"/>
      <c r="L11" s="199">
        <f>SUMIF(B52:B64,"Natural Gas",J52:J64)</f>
        <v>0</v>
      </c>
    </row>
    <row r="12" spans="1:28" ht="19.899999999999999" customHeight="1" x14ac:dyDescent="0.2">
      <c r="J12" s="247" t="s">
        <v>74</v>
      </c>
      <c r="K12" s="248"/>
      <c r="L12" s="199">
        <f>SUMIF(B52:B64,"Coal",J52:J64)+SUMIF(B52:B64,"Other",J52:J64)</f>
        <v>0</v>
      </c>
    </row>
    <row r="13" spans="1:28" ht="30.6" customHeight="1" x14ac:dyDescent="0.2">
      <c r="J13" s="243" t="s">
        <v>77</v>
      </c>
      <c r="K13" s="244"/>
      <c r="L13" s="200">
        <f>SUMIF(B52:B64,"Large hydro",J52:J64)+SUMIF(B52:B64,"Nuclear",J52:J64)+SUM(J16:J35)+SUM(J38:J49)+SUM(J67:J77)</f>
        <v>0</v>
      </c>
    </row>
    <row r="14" spans="1:28" s="155" customFormat="1" ht="16.5" customHeight="1" x14ac:dyDescent="0.2">
      <c r="A14" s="151" t="s">
        <v>66</v>
      </c>
      <c r="B14" s="152"/>
      <c r="C14" s="152"/>
      <c r="D14" s="152"/>
      <c r="E14" s="152"/>
      <c r="F14" s="152"/>
      <c r="G14" s="152"/>
      <c r="H14" s="152"/>
      <c r="I14" s="152"/>
      <c r="J14" s="152"/>
      <c r="K14" s="152"/>
      <c r="L14" s="152"/>
      <c r="M14" s="153"/>
      <c r="N14" s="153"/>
      <c r="O14" s="153"/>
      <c r="P14" s="153"/>
      <c r="Q14" s="153"/>
      <c r="R14" s="153"/>
      <c r="S14" s="153"/>
      <c r="T14" s="153"/>
      <c r="U14" s="153"/>
      <c r="V14" s="153"/>
      <c r="W14" s="153"/>
      <c r="X14" s="153"/>
      <c r="Y14" s="153"/>
      <c r="Z14" s="153"/>
      <c r="AA14" s="153"/>
      <c r="AB14" s="154"/>
    </row>
    <row r="15" spans="1:28" ht="50.25" customHeight="1" x14ac:dyDescent="0.2">
      <c r="A15" s="186" t="s">
        <v>24</v>
      </c>
      <c r="B15" s="156" t="s">
        <v>3</v>
      </c>
      <c r="C15" s="157" t="s">
        <v>54</v>
      </c>
      <c r="D15" s="157" t="s">
        <v>68</v>
      </c>
      <c r="E15" s="157" t="s">
        <v>32</v>
      </c>
      <c r="F15" s="157" t="s">
        <v>2</v>
      </c>
      <c r="G15" s="157" t="s">
        <v>20</v>
      </c>
      <c r="H15" s="156" t="s">
        <v>34</v>
      </c>
      <c r="I15" s="158" t="s">
        <v>41</v>
      </c>
      <c r="J15" s="156" t="s">
        <v>38</v>
      </c>
      <c r="K15" s="159" t="s">
        <v>47</v>
      </c>
      <c r="L15" s="160" t="s">
        <v>2</v>
      </c>
    </row>
    <row r="16" spans="1:28" ht="14.1" customHeight="1" x14ac:dyDescent="0.2">
      <c r="A16" s="140"/>
      <c r="B16" s="46"/>
      <c r="C16" s="46"/>
      <c r="D16" s="46"/>
      <c r="E16" s="46"/>
      <c r="F16" s="161"/>
      <c r="G16" s="46"/>
      <c r="H16" s="47"/>
      <c r="I16" s="47"/>
      <c r="J16" s="201">
        <f>H16-I16</f>
        <v>0</v>
      </c>
      <c r="K16" s="202">
        <f>IF(L$10=0,J16, IF(L$11&gt;=L$10, J16, IF(AND(L$11&lt;L$10,L$11+L$12&gt;=L$10),J16, IF((L$11+L$12)&lt;L$10,(J16-(L$10-(L$11+L$12))*J16/L$13),J16))))</f>
        <v>0</v>
      </c>
      <c r="L16" s="162"/>
    </row>
    <row r="17" spans="1:12" ht="14.1" customHeight="1" x14ac:dyDescent="0.2">
      <c r="A17" s="142"/>
      <c r="B17" s="46"/>
      <c r="C17" s="46"/>
      <c r="D17" s="46"/>
      <c r="E17" s="46"/>
      <c r="F17" s="161"/>
      <c r="G17" s="46"/>
      <c r="H17" s="47"/>
      <c r="I17" s="47"/>
      <c r="J17" s="201">
        <f>H17-I17</f>
        <v>0</v>
      </c>
      <c r="K17" s="202">
        <f t="shared" ref="K17:K35" si="0">IF(L$10=0,J17, IF(L$11&gt;=L$10, J17, IF(AND(L$11&lt;L$10,L$11+L$12&gt;=L$10),J17, IF((L$11+L$12)&lt;L$10,(J17-(L$10-(L$11+L$12))*J17/L$13),J17))))</f>
        <v>0</v>
      </c>
      <c r="L17" s="162"/>
    </row>
    <row r="18" spans="1:12" ht="14.1" customHeight="1" x14ac:dyDescent="0.2">
      <c r="A18" s="140"/>
      <c r="B18" s="46"/>
      <c r="C18" s="46"/>
      <c r="D18" s="46"/>
      <c r="E18" s="46"/>
      <c r="F18" s="161"/>
      <c r="G18" s="46"/>
      <c r="H18" s="47"/>
      <c r="I18" s="47"/>
      <c r="J18" s="201">
        <f>H18-I18</f>
        <v>0</v>
      </c>
      <c r="K18" s="202">
        <f t="shared" si="0"/>
        <v>0</v>
      </c>
      <c r="L18" s="162"/>
    </row>
    <row r="19" spans="1:12" ht="14.1" customHeight="1" x14ac:dyDescent="0.2">
      <c r="A19" s="140"/>
      <c r="B19" s="46"/>
      <c r="C19" s="46"/>
      <c r="D19" s="46"/>
      <c r="E19" s="46"/>
      <c r="F19" s="161"/>
      <c r="G19" s="46"/>
      <c r="H19" s="47"/>
      <c r="I19" s="47"/>
      <c r="J19" s="201">
        <f>H19-I19</f>
        <v>0</v>
      </c>
      <c r="K19" s="202">
        <f t="shared" si="0"/>
        <v>0</v>
      </c>
      <c r="L19" s="162"/>
    </row>
    <row r="20" spans="1:12" ht="14.1" customHeight="1" x14ac:dyDescent="0.2">
      <c r="A20" s="140"/>
      <c r="B20" s="46"/>
      <c r="C20" s="46"/>
      <c r="D20" s="46"/>
      <c r="E20" s="44"/>
      <c r="F20" s="161"/>
      <c r="G20" s="44"/>
      <c r="H20" s="47"/>
      <c r="I20" s="47"/>
      <c r="J20" s="201">
        <f t="shared" ref="J20:J35" si="1">H20-I20</f>
        <v>0</v>
      </c>
      <c r="K20" s="202">
        <f t="shared" si="0"/>
        <v>0</v>
      </c>
      <c r="L20" s="162"/>
    </row>
    <row r="21" spans="1:12" ht="14.1" customHeight="1" x14ac:dyDescent="0.2">
      <c r="A21" s="142"/>
      <c r="B21" s="46"/>
      <c r="C21" s="46"/>
      <c r="D21" s="46"/>
      <c r="E21" s="44"/>
      <c r="F21" s="161"/>
      <c r="G21" s="44"/>
      <c r="H21" s="47"/>
      <c r="I21" s="47"/>
      <c r="J21" s="201">
        <f t="shared" si="1"/>
        <v>0</v>
      </c>
      <c r="K21" s="202">
        <f t="shared" si="0"/>
        <v>0</v>
      </c>
      <c r="L21" s="162"/>
    </row>
    <row r="22" spans="1:12" ht="14.1" customHeight="1" x14ac:dyDescent="0.2">
      <c r="A22" s="142"/>
      <c r="B22" s="46"/>
      <c r="C22" s="46"/>
      <c r="D22" s="46"/>
      <c r="E22" s="44"/>
      <c r="F22" s="161"/>
      <c r="G22" s="44"/>
      <c r="H22" s="47"/>
      <c r="I22" s="47"/>
      <c r="J22" s="201">
        <f t="shared" si="1"/>
        <v>0</v>
      </c>
      <c r="K22" s="202">
        <f t="shared" si="0"/>
        <v>0</v>
      </c>
      <c r="L22" s="162"/>
    </row>
    <row r="23" spans="1:12" ht="14.1" customHeight="1" x14ac:dyDescent="0.2">
      <c r="A23" s="142"/>
      <c r="B23" s="46"/>
      <c r="C23" s="46"/>
      <c r="D23" s="46"/>
      <c r="E23" s="44"/>
      <c r="F23" s="161"/>
      <c r="G23" s="44"/>
      <c r="H23" s="47"/>
      <c r="I23" s="47"/>
      <c r="J23" s="201">
        <f t="shared" si="1"/>
        <v>0</v>
      </c>
      <c r="K23" s="202">
        <f t="shared" si="0"/>
        <v>0</v>
      </c>
      <c r="L23" s="162"/>
    </row>
    <row r="24" spans="1:12" ht="14.1" customHeight="1" x14ac:dyDescent="0.2">
      <c r="A24" s="142"/>
      <c r="B24" s="46"/>
      <c r="C24" s="46"/>
      <c r="D24" s="46"/>
      <c r="E24" s="44"/>
      <c r="F24" s="161"/>
      <c r="G24" s="44"/>
      <c r="H24" s="47"/>
      <c r="I24" s="47"/>
      <c r="J24" s="201">
        <f t="shared" si="1"/>
        <v>0</v>
      </c>
      <c r="K24" s="202">
        <f t="shared" si="0"/>
        <v>0</v>
      </c>
      <c r="L24" s="162"/>
    </row>
    <row r="25" spans="1:12" ht="14.1" customHeight="1" x14ac:dyDescent="0.2">
      <c r="A25" s="142"/>
      <c r="B25" s="46"/>
      <c r="C25" s="46"/>
      <c r="D25" s="46"/>
      <c r="E25" s="44"/>
      <c r="F25" s="161"/>
      <c r="G25" s="44"/>
      <c r="H25" s="47"/>
      <c r="I25" s="47"/>
      <c r="J25" s="201">
        <f t="shared" si="1"/>
        <v>0</v>
      </c>
      <c r="K25" s="202">
        <f t="shared" si="0"/>
        <v>0</v>
      </c>
      <c r="L25" s="162"/>
    </row>
    <row r="26" spans="1:12" ht="14.1" customHeight="1" x14ac:dyDescent="0.2">
      <c r="A26" s="142"/>
      <c r="B26" s="46"/>
      <c r="C26" s="46"/>
      <c r="D26" s="46"/>
      <c r="E26" s="44"/>
      <c r="F26" s="161"/>
      <c r="G26" s="44"/>
      <c r="H26" s="47"/>
      <c r="I26" s="47"/>
      <c r="J26" s="201">
        <f t="shared" si="1"/>
        <v>0</v>
      </c>
      <c r="K26" s="202">
        <f t="shared" si="0"/>
        <v>0</v>
      </c>
      <c r="L26" s="162"/>
    </row>
    <row r="27" spans="1:12" ht="14.1" customHeight="1" x14ac:dyDescent="0.2">
      <c r="A27" s="142"/>
      <c r="B27" s="46"/>
      <c r="C27" s="46"/>
      <c r="D27" s="46"/>
      <c r="E27" s="44"/>
      <c r="F27" s="161"/>
      <c r="G27" s="44"/>
      <c r="H27" s="47"/>
      <c r="I27" s="47"/>
      <c r="J27" s="201">
        <f t="shared" si="1"/>
        <v>0</v>
      </c>
      <c r="K27" s="202">
        <f t="shared" si="0"/>
        <v>0</v>
      </c>
      <c r="L27" s="162"/>
    </row>
    <row r="28" spans="1:12" ht="14.1" customHeight="1" x14ac:dyDescent="0.2">
      <c r="A28" s="142"/>
      <c r="B28" s="46"/>
      <c r="C28" s="46"/>
      <c r="D28" s="46"/>
      <c r="E28" s="44"/>
      <c r="F28" s="161"/>
      <c r="G28" s="44"/>
      <c r="H28" s="47"/>
      <c r="I28" s="47"/>
      <c r="J28" s="201">
        <f t="shared" si="1"/>
        <v>0</v>
      </c>
      <c r="K28" s="202">
        <f t="shared" si="0"/>
        <v>0</v>
      </c>
      <c r="L28" s="162"/>
    </row>
    <row r="29" spans="1:12" ht="14.1" customHeight="1" x14ac:dyDescent="0.2">
      <c r="A29" s="140"/>
      <c r="B29" s="46"/>
      <c r="C29" s="46"/>
      <c r="D29" s="46"/>
      <c r="E29" s="44"/>
      <c r="F29" s="161"/>
      <c r="G29" s="44"/>
      <c r="H29" s="47"/>
      <c r="I29" s="47"/>
      <c r="J29" s="201">
        <f t="shared" si="1"/>
        <v>0</v>
      </c>
      <c r="K29" s="202">
        <f t="shared" si="0"/>
        <v>0</v>
      </c>
      <c r="L29" s="162"/>
    </row>
    <row r="30" spans="1:12" ht="14.1" customHeight="1" x14ac:dyDescent="0.2">
      <c r="A30" s="142"/>
      <c r="B30" s="46"/>
      <c r="C30" s="46"/>
      <c r="D30" s="46"/>
      <c r="E30" s="44"/>
      <c r="F30" s="161"/>
      <c r="G30" s="44"/>
      <c r="H30" s="47"/>
      <c r="I30" s="47"/>
      <c r="J30" s="201">
        <f t="shared" si="1"/>
        <v>0</v>
      </c>
      <c r="K30" s="202">
        <f t="shared" si="0"/>
        <v>0</v>
      </c>
      <c r="L30" s="162"/>
    </row>
    <row r="31" spans="1:12" ht="14.1" customHeight="1" x14ac:dyDescent="0.2">
      <c r="A31" s="142"/>
      <c r="B31" s="46"/>
      <c r="C31" s="46"/>
      <c r="D31" s="46"/>
      <c r="E31" s="44"/>
      <c r="F31" s="161"/>
      <c r="G31" s="44"/>
      <c r="H31" s="47"/>
      <c r="I31" s="47"/>
      <c r="J31" s="201">
        <f t="shared" si="1"/>
        <v>0</v>
      </c>
      <c r="K31" s="202">
        <f t="shared" si="0"/>
        <v>0</v>
      </c>
      <c r="L31" s="162"/>
    </row>
    <row r="32" spans="1:12" ht="14.1" customHeight="1" x14ac:dyDescent="0.2">
      <c r="A32" s="142"/>
      <c r="B32" s="46"/>
      <c r="C32" s="44"/>
      <c r="D32" s="44"/>
      <c r="E32" s="44"/>
      <c r="F32" s="161"/>
      <c r="G32" s="44"/>
      <c r="H32" s="47"/>
      <c r="I32" s="47"/>
      <c r="J32" s="201">
        <f t="shared" si="1"/>
        <v>0</v>
      </c>
      <c r="K32" s="202">
        <f t="shared" si="0"/>
        <v>0</v>
      </c>
      <c r="L32" s="162"/>
    </row>
    <row r="33" spans="1:28" ht="14.1" customHeight="1" x14ac:dyDescent="0.2">
      <c r="A33" s="142"/>
      <c r="B33" s="46"/>
      <c r="C33" s="44"/>
      <c r="D33" s="44"/>
      <c r="E33" s="44"/>
      <c r="F33" s="161"/>
      <c r="G33" s="44"/>
      <c r="H33" s="47"/>
      <c r="I33" s="47"/>
      <c r="J33" s="201">
        <f t="shared" si="1"/>
        <v>0</v>
      </c>
      <c r="K33" s="202">
        <f t="shared" si="0"/>
        <v>0</v>
      </c>
      <c r="L33" s="162"/>
    </row>
    <row r="34" spans="1:28" ht="14.1" customHeight="1" x14ac:dyDescent="0.2">
      <c r="A34" s="142"/>
      <c r="B34" s="46"/>
      <c r="C34" s="44"/>
      <c r="D34" s="44"/>
      <c r="E34" s="44"/>
      <c r="F34" s="161"/>
      <c r="G34" s="44"/>
      <c r="H34" s="47"/>
      <c r="I34" s="47"/>
      <c r="J34" s="201">
        <f t="shared" si="1"/>
        <v>0</v>
      </c>
      <c r="K34" s="202">
        <f t="shared" si="0"/>
        <v>0</v>
      </c>
      <c r="L34" s="162"/>
    </row>
    <row r="35" spans="1:28" ht="14.1" customHeight="1" x14ac:dyDescent="0.2">
      <c r="A35" s="142"/>
      <c r="B35" s="46"/>
      <c r="C35" s="44"/>
      <c r="D35" s="44"/>
      <c r="E35" s="44"/>
      <c r="F35" s="161"/>
      <c r="G35" s="44"/>
      <c r="H35" s="47"/>
      <c r="I35" s="47"/>
      <c r="J35" s="201">
        <f t="shared" si="1"/>
        <v>0</v>
      </c>
      <c r="K35" s="202">
        <f t="shared" si="0"/>
        <v>0</v>
      </c>
      <c r="L35" s="162"/>
    </row>
    <row r="36" spans="1:28" ht="14.1" customHeight="1" x14ac:dyDescent="0.2">
      <c r="A36" s="163" t="s">
        <v>65</v>
      </c>
      <c r="B36" s="164"/>
      <c r="C36" s="164"/>
      <c r="D36" s="164"/>
      <c r="E36" s="164"/>
      <c r="F36" s="164"/>
      <c r="G36" s="164"/>
      <c r="H36" s="164"/>
      <c r="I36" s="164"/>
      <c r="J36" s="164"/>
      <c r="K36" s="165"/>
      <c r="L36" s="164"/>
      <c r="M36" s="166"/>
      <c r="N36" s="166"/>
      <c r="O36" s="166"/>
      <c r="P36" s="166"/>
      <c r="Q36" s="166"/>
      <c r="R36" s="166"/>
      <c r="S36" s="166"/>
      <c r="T36" s="166"/>
      <c r="U36" s="166"/>
      <c r="V36" s="166"/>
      <c r="W36" s="166"/>
      <c r="X36" s="166"/>
      <c r="Y36" s="166"/>
      <c r="Z36" s="166"/>
      <c r="AA36" s="166"/>
      <c r="AB36" s="166"/>
    </row>
    <row r="37" spans="1:28" ht="65.45" customHeight="1" x14ac:dyDescent="0.2">
      <c r="A37" s="187" t="s">
        <v>24</v>
      </c>
      <c r="B37" s="157" t="s">
        <v>3</v>
      </c>
      <c r="C37" s="157" t="s">
        <v>54</v>
      </c>
      <c r="D37" s="157" t="s">
        <v>68</v>
      </c>
      <c r="E37" s="157" t="s">
        <v>32</v>
      </c>
      <c r="F37" s="157" t="s">
        <v>67</v>
      </c>
      <c r="G37" s="157" t="s">
        <v>59</v>
      </c>
      <c r="H37" s="156" t="s">
        <v>34</v>
      </c>
      <c r="I37" s="158" t="s">
        <v>41</v>
      </c>
      <c r="J37" s="167" t="s">
        <v>38</v>
      </c>
      <c r="K37" s="159" t="s">
        <v>47</v>
      </c>
      <c r="L37" s="160" t="s">
        <v>60</v>
      </c>
    </row>
    <row r="38" spans="1:28" ht="14.1" customHeight="1" x14ac:dyDescent="0.2">
      <c r="A38" s="140"/>
      <c r="B38" s="46"/>
      <c r="C38" s="46"/>
      <c r="D38" s="46"/>
      <c r="E38" s="46"/>
      <c r="F38" s="46"/>
      <c r="G38" s="46"/>
      <c r="H38" s="47"/>
      <c r="I38" s="47"/>
      <c r="J38" s="201">
        <f t="shared" ref="J38:J49" si="2">H38-I38</f>
        <v>0</v>
      </c>
      <c r="K38" s="202">
        <f>IFERROR(IF(L$10=0,J38, IF(L$11&gt;=L$10,IF(B38=Documentation!C$22,J38-L$10*J38/L$11,J38), IF(AND(L$11&lt;L$10,L$11+L$12&gt;=L$10),IF(B38=Documentation!C$22,0,IF(OR(B38=Documentation!C$20,B38=Documentation!C$24),J38-(L$10-L$11)*J38/L$12,J38)), IF((L$11+L$12)&lt;L$10,IF(OR(B38=Documentation!C$22, B38=Documentation!C$20,B38=Documentation!C$24),0,J38-(L$10-(L$11+L$12))*J38/L$13),J38)))),0)</f>
        <v>0</v>
      </c>
      <c r="L38" s="168"/>
    </row>
    <row r="39" spans="1:28" ht="14.1" customHeight="1" x14ac:dyDescent="0.2">
      <c r="A39" s="140"/>
      <c r="B39" s="46"/>
      <c r="C39" s="46"/>
      <c r="D39" s="46"/>
      <c r="E39" s="46"/>
      <c r="F39" s="46"/>
      <c r="G39" s="46"/>
      <c r="H39" s="47"/>
      <c r="I39" s="47"/>
      <c r="J39" s="201">
        <f t="shared" si="2"/>
        <v>0</v>
      </c>
      <c r="K39" s="202">
        <f>IFERROR(IF(L$10=0,J39, IF(L$11&gt;=L$10,IF(B39=Documentation!C$22,J39-L$10*J39/L$11,J39), IF(AND(L$11&lt;L$10,L$11+L$12&gt;=L$10),IF(B39=Documentation!C$22,0,IF(OR(B39=Documentation!C$20,B39=Documentation!C$24),J39-(L$10-L$11)*J39/L$12,J39)), IF((L$11+L$12)&lt;L$10,IF(OR(B39=Documentation!C$22, B39=Documentation!C$20,B39=Documentation!C$24),0,J39-(L$10-(L$11+L$12))*J39/L$13),J39)))),0)</f>
        <v>0</v>
      </c>
      <c r="L39" s="168"/>
    </row>
    <row r="40" spans="1:28" ht="14.1" customHeight="1" x14ac:dyDescent="0.2">
      <c r="A40" s="142"/>
      <c r="B40" s="46"/>
      <c r="C40" s="46"/>
      <c r="D40" s="46"/>
      <c r="E40" s="44"/>
      <c r="F40" s="44"/>
      <c r="G40" s="46"/>
      <c r="H40" s="47"/>
      <c r="I40" s="47"/>
      <c r="J40" s="201">
        <f t="shared" si="2"/>
        <v>0</v>
      </c>
      <c r="K40" s="202">
        <f>IFERROR(IF(L$10=0,J40, IF(L$11&gt;=L$10,IF(B40=Documentation!C$22,J40-L$10*J40/L$11,J40), IF(AND(L$11&lt;L$10,L$11+L$12&gt;=L$10),IF(B40=Documentation!C$22,0,IF(OR(B40=Documentation!C$20,B40=Documentation!C$24),J40-(L$10-L$11)*J40/L$12,J40)), IF((L$11+L$12)&lt;L$10,IF(OR(B40=Documentation!C$22, B40=Documentation!C$20,B40=Documentation!C$24),0,J40-(L$10-(L$11+L$12))*J40/L$13),J40)))),0)</f>
        <v>0</v>
      </c>
      <c r="L40" s="168"/>
    </row>
    <row r="41" spans="1:28" ht="14.1" customHeight="1" x14ac:dyDescent="0.2">
      <c r="A41" s="142"/>
      <c r="B41" s="46"/>
      <c r="C41" s="46"/>
      <c r="D41" s="46"/>
      <c r="E41" s="44"/>
      <c r="F41" s="44"/>
      <c r="G41" s="46"/>
      <c r="H41" s="47"/>
      <c r="I41" s="47"/>
      <c r="J41" s="201">
        <f t="shared" si="2"/>
        <v>0</v>
      </c>
      <c r="K41" s="202">
        <f>IFERROR(IF(L$10=0,J41, IF(L$11&gt;=L$10,IF(B41=Documentation!C$22,J41-L$10*J41/L$11,J41), IF(AND(L$11&lt;L$10,L$11+L$12&gt;=L$10),IF(B41=Documentation!C$22,0,IF(OR(B41=Documentation!C$20,B41=Documentation!C$24),J41-(L$10-L$11)*J41/L$12,J41)), IF((L$11+L$12)&lt;L$10,IF(OR(B41=Documentation!C$22, B41=Documentation!C$20,B41=Documentation!C$24),0,J41-(L$10-(L$11+L$12))*J41/L$13),J41)))),0)</f>
        <v>0</v>
      </c>
      <c r="L41" s="168"/>
    </row>
    <row r="42" spans="1:28" ht="14.1" customHeight="1" x14ac:dyDescent="0.2">
      <c r="A42" s="142"/>
      <c r="B42" s="46"/>
      <c r="C42" s="44"/>
      <c r="D42" s="44"/>
      <c r="E42" s="44"/>
      <c r="F42" s="44"/>
      <c r="G42" s="44"/>
      <c r="H42" s="44"/>
      <c r="I42" s="47"/>
      <c r="J42" s="201">
        <f t="shared" si="2"/>
        <v>0</v>
      </c>
      <c r="K42" s="202">
        <f>IFERROR(IF(L$10=0,J42, IF(L$11&gt;=L$10,IF(B42=Documentation!C$22,J42-L$10*J42/L$11,J42), IF(AND(L$11&lt;L$10,L$11+L$12&gt;=L$10),IF(B42=Documentation!C$22,0,IF(OR(B42=Documentation!C$20,B42=Documentation!C$24),J42-(L$10-L$11)*J42/L$12,J42)), IF((L$11+L$12)&lt;L$10,IF(OR(B42=Documentation!C$22, B42=Documentation!C$20,B42=Documentation!C$24),0,J42-(L$10-(L$11+L$12))*J42/L$13),J42)))),0)</f>
        <v>0</v>
      </c>
      <c r="L42" s="168"/>
    </row>
    <row r="43" spans="1:28" ht="14.1" customHeight="1" x14ac:dyDescent="0.2">
      <c r="A43" s="142"/>
      <c r="B43" s="46"/>
      <c r="C43" s="44"/>
      <c r="D43" s="44"/>
      <c r="E43" s="44"/>
      <c r="F43" s="44"/>
      <c r="G43" s="44"/>
      <c r="H43" s="44"/>
      <c r="I43" s="47"/>
      <c r="J43" s="201">
        <f t="shared" si="2"/>
        <v>0</v>
      </c>
      <c r="K43" s="202">
        <f>IFERROR(IF(L$10=0,J43, IF(L$11&gt;=L$10,IF(B43=Documentation!C$22,J43-L$10*J43/L$11,J43), IF(AND(L$11&lt;L$10,L$11+L$12&gt;=L$10),IF(B43=Documentation!C$22,0,IF(OR(B43=Documentation!C$20,B43=Documentation!C$24),J43-(L$10-L$11)*J43/L$12,J43)), IF((L$11+L$12)&lt;L$10,IF(OR(B43=Documentation!C$22, B43=Documentation!C$20,B43=Documentation!C$24),0,J43-(L$10-(L$11+L$12))*J43/L$13),J43)))),0)</f>
        <v>0</v>
      </c>
      <c r="L43" s="168"/>
    </row>
    <row r="44" spans="1:28" ht="14.1" customHeight="1" x14ac:dyDescent="0.2">
      <c r="A44" s="142"/>
      <c r="B44" s="46"/>
      <c r="C44" s="44"/>
      <c r="D44" s="44"/>
      <c r="E44" s="44"/>
      <c r="F44" s="44"/>
      <c r="G44" s="44"/>
      <c r="H44" s="47"/>
      <c r="I44" s="47"/>
      <c r="J44" s="201">
        <f t="shared" si="2"/>
        <v>0</v>
      </c>
      <c r="K44" s="202">
        <f>IFERROR(IF(L$10=0,J44, IF(L$11&gt;=L$10,IF(B44=Documentation!C$22,J44-L$10*J44/L$11,J44), IF(AND(L$11&lt;L$10,L$11+L$12&gt;=L$10),IF(B44=Documentation!C$22,0,IF(OR(B44=Documentation!C$20,B44=Documentation!C$24),J44-(L$10-L$11)*J44/L$12,J44)), IF((L$11+L$12)&lt;L$10,IF(OR(B44=Documentation!C$22, B44=Documentation!C$20,B44=Documentation!C$24),0,J44-(L$10-(L$11+L$12))*J44/L$13),J44)))),0)</f>
        <v>0</v>
      </c>
      <c r="L44" s="168"/>
    </row>
    <row r="45" spans="1:28" ht="14.1" customHeight="1" x14ac:dyDescent="0.2">
      <c r="A45" s="141"/>
      <c r="B45" s="46"/>
      <c r="C45" s="44"/>
      <c r="D45" s="44"/>
      <c r="E45" s="44"/>
      <c r="F45" s="44"/>
      <c r="G45" s="44"/>
      <c r="H45" s="48"/>
      <c r="I45" s="47"/>
      <c r="J45" s="201">
        <f t="shared" si="2"/>
        <v>0</v>
      </c>
      <c r="K45" s="202">
        <f>IFERROR(IF(L$10=0,J45, IF(L$11&gt;=L$10,IF(B45=Documentation!C$22,J45-L$10*J45/L$11,J45), IF(AND(L$11&lt;L$10,L$11+L$12&gt;=L$10),IF(B45=Documentation!C$22,0,IF(OR(B45=Documentation!C$20,B45=Documentation!C$24),J45-(L$10-L$11)*J45/L$12,J45)), IF((L$11+L$12)&lt;L$10,IF(OR(B45=Documentation!C$22, B45=Documentation!C$20,B45=Documentation!C$24),0,J45-(L$10-(L$11+L$12))*J45/L$13),J45)))),0)</f>
        <v>0</v>
      </c>
      <c r="L45" s="168"/>
    </row>
    <row r="46" spans="1:28" ht="14.1" customHeight="1" x14ac:dyDescent="0.2">
      <c r="A46" s="141"/>
      <c r="B46" s="46"/>
      <c r="C46" s="44"/>
      <c r="D46" s="44"/>
      <c r="E46" s="44"/>
      <c r="F46" s="44"/>
      <c r="G46" s="44"/>
      <c r="H46" s="47"/>
      <c r="I46" s="47"/>
      <c r="J46" s="201">
        <f t="shared" si="2"/>
        <v>0</v>
      </c>
      <c r="K46" s="202">
        <f>IFERROR(IF(L$10=0,J46, IF(L$11&gt;=L$10,IF(B46=Documentation!C$22,J46-L$10*J46/L$11,J46), IF(AND(L$11&lt;L$10,L$11+L$12&gt;=L$10),IF(B46=Documentation!C$22,0,IF(OR(B46=Documentation!C$20,B46=Documentation!C$24),J46-(L$10-L$11)*J46/L$12,J46)), IF((L$11+L$12)&lt;L$10,IF(OR(B46=Documentation!C$22, B46=Documentation!C$20,B46=Documentation!C$24),0,J46-(L$10-(L$11+L$12))*J46/L$13),J46)))),0)</f>
        <v>0</v>
      </c>
      <c r="L46" s="168"/>
    </row>
    <row r="47" spans="1:28" ht="14.1" customHeight="1" x14ac:dyDescent="0.2">
      <c r="A47" s="141"/>
      <c r="B47" s="46"/>
      <c r="C47" s="44"/>
      <c r="D47" s="44"/>
      <c r="E47" s="44"/>
      <c r="F47" s="44"/>
      <c r="G47" s="44"/>
      <c r="H47" s="47"/>
      <c r="I47" s="47"/>
      <c r="J47" s="201">
        <f t="shared" si="2"/>
        <v>0</v>
      </c>
      <c r="K47" s="202">
        <f>IFERROR(IF(L$10=0,J47, IF(L$11&gt;=L$10,IF(B47=Documentation!C$22,J47-L$10*J47/L$11,J47), IF(AND(L$11&lt;L$10,L$11+L$12&gt;=L$10),IF(B47=Documentation!C$22,0,IF(OR(B47=Documentation!C$20,B47=Documentation!C$24),J47-(L$10-L$11)*J47/L$12,J47)), IF((L$11+L$12)&lt;L$10,IF(OR(B47=Documentation!C$22, B47=Documentation!C$20,B47=Documentation!C$24),0,J47-(L$10-(L$11+L$12))*J47/L$13),J47)))),0)</f>
        <v>0</v>
      </c>
      <c r="L47" s="168"/>
    </row>
    <row r="48" spans="1:28" ht="14.1" customHeight="1" x14ac:dyDescent="0.2">
      <c r="A48" s="141"/>
      <c r="B48" s="46"/>
      <c r="C48" s="44"/>
      <c r="D48" s="44"/>
      <c r="E48" s="44"/>
      <c r="F48" s="44"/>
      <c r="G48" s="44"/>
      <c r="H48" s="47"/>
      <c r="I48" s="47"/>
      <c r="J48" s="201">
        <f t="shared" si="2"/>
        <v>0</v>
      </c>
      <c r="K48" s="202">
        <f>IFERROR(IF(L$10=0,J48, IF(L$11&gt;=L$10,IF(B48=Documentation!C$22,J48-L$10*J48/L$11,J48), IF(AND(L$11&lt;L$10,L$11+L$12&gt;=L$10),IF(B48=Documentation!C$22,0,IF(OR(B48=Documentation!C$20,B48=Documentation!C$24),J48-(L$10-L$11)*J48/L$12,J48)), IF((L$11+L$12)&lt;L$10,IF(OR(B48=Documentation!C$22, B48=Documentation!C$20,B48=Documentation!C$24),0,J48-(L$10-(L$11+L$12))*J48/L$13),J48)))),0)</f>
        <v>0</v>
      </c>
      <c r="L48" s="168"/>
    </row>
    <row r="49" spans="1:28" ht="14.1" customHeight="1" x14ac:dyDescent="0.2">
      <c r="A49" s="141"/>
      <c r="B49" s="46"/>
      <c r="C49" s="44"/>
      <c r="D49" s="44"/>
      <c r="E49" s="44"/>
      <c r="F49" s="44"/>
      <c r="G49" s="44"/>
      <c r="H49" s="47"/>
      <c r="I49" s="47"/>
      <c r="J49" s="201">
        <f t="shared" si="2"/>
        <v>0</v>
      </c>
      <c r="K49" s="202">
        <f>IFERROR(IF(L$10=0,J49, IF(L$11&gt;=L$10,IF(B49=Documentation!C$22,J49-L$10*J49/L$11,J49), IF(AND(L$11&lt;L$10,L$11+L$12&gt;=L$10),IF(B49=Documentation!C$22,0,IF(OR(B49=Documentation!C$20,B49=Documentation!C$24),J49-(L$10-L$11)*J49/L$12,J49)), IF((L$11+L$12)&lt;L$10,IF(OR(B49=Documentation!C$22, B49=Documentation!C$20,B49=Documentation!C$24),0,J49-(L$10-(L$11+L$12))*J49/L$13),J49)))),0)</f>
        <v>0</v>
      </c>
      <c r="L49" s="168"/>
    </row>
    <row r="50" spans="1:28" ht="16.5" customHeight="1" x14ac:dyDescent="0.2">
      <c r="A50" s="169" t="s">
        <v>53</v>
      </c>
      <c r="B50" s="170"/>
      <c r="C50" s="170"/>
      <c r="D50" s="170"/>
      <c r="E50" s="170"/>
      <c r="F50" s="170"/>
      <c r="G50" s="170"/>
      <c r="H50" s="170"/>
      <c r="I50" s="170"/>
      <c r="J50" s="170"/>
      <c r="K50" s="171"/>
      <c r="L50" s="170"/>
      <c r="M50" s="172"/>
      <c r="N50" s="172"/>
      <c r="O50" s="172"/>
      <c r="P50" s="172"/>
      <c r="Q50" s="172"/>
      <c r="R50" s="172"/>
      <c r="S50" s="172"/>
      <c r="T50" s="172"/>
      <c r="U50" s="172"/>
      <c r="V50" s="172"/>
      <c r="W50" s="172"/>
      <c r="X50" s="172"/>
      <c r="Y50" s="172"/>
      <c r="Z50" s="172"/>
      <c r="AA50" s="172"/>
      <c r="AB50" s="172"/>
    </row>
    <row r="51" spans="1:28" ht="42.75" customHeight="1" x14ac:dyDescent="0.2">
      <c r="A51" s="187" t="s">
        <v>24</v>
      </c>
      <c r="B51" s="157" t="s">
        <v>3</v>
      </c>
      <c r="C51" s="157" t="s">
        <v>54</v>
      </c>
      <c r="D51" s="157" t="s">
        <v>2</v>
      </c>
      <c r="E51" s="157" t="s">
        <v>2</v>
      </c>
      <c r="F51" s="157" t="s">
        <v>2</v>
      </c>
      <c r="G51" s="157" t="s">
        <v>20</v>
      </c>
      <c r="H51" s="156" t="s">
        <v>34</v>
      </c>
      <c r="I51" s="158" t="s">
        <v>41</v>
      </c>
      <c r="J51" s="167" t="s">
        <v>38</v>
      </c>
      <c r="K51" s="159" t="s">
        <v>47</v>
      </c>
      <c r="L51" s="160" t="s">
        <v>2</v>
      </c>
    </row>
    <row r="52" spans="1:28" ht="14.1" customHeight="1" x14ac:dyDescent="0.2">
      <c r="A52" s="140"/>
      <c r="B52" s="46"/>
      <c r="C52" s="46"/>
      <c r="D52" s="67"/>
      <c r="E52" s="67"/>
      <c r="F52" s="67"/>
      <c r="G52" s="46"/>
      <c r="H52" s="47"/>
      <c r="I52" s="47"/>
      <c r="J52" s="201">
        <f t="shared" ref="J52" si="3">H52-I52</f>
        <v>0</v>
      </c>
      <c r="K52" s="202">
        <f>IFERROR(IF(L$10=0,J52, IF(L$11&gt;=L$10,IF(B52=Documentation!C$22,J52-L$10*J52/L$11,J52), IF(AND(L$11&lt;L$10,L$11+L$12&gt;=L$10),IF(B52=Documentation!C$22,0,IF(OR(B52=Documentation!C$20,B52=Documentation!C$24),J52-(L$10-L$11)*J52/L$12,J52)), IF((L$11+L$12)&lt;L$10,IF(OR(B52=Documentation!C$22, B52=Documentation!C$20,B52=Documentation!C$24),0,J52-(L$10-(L$11+L$12))*J52/L$13),J52)))),0)</f>
        <v>0</v>
      </c>
      <c r="L52" s="162"/>
    </row>
    <row r="53" spans="1:28" ht="14.1" customHeight="1" x14ac:dyDescent="0.2">
      <c r="A53" s="140"/>
      <c r="B53" s="46"/>
      <c r="C53" s="46"/>
      <c r="D53" s="67"/>
      <c r="E53" s="67"/>
      <c r="F53" s="67"/>
      <c r="G53" s="46"/>
      <c r="H53" s="47"/>
      <c r="I53" s="47"/>
      <c r="J53" s="201">
        <f t="shared" ref="J53:J64" si="4">H53-I53</f>
        <v>0</v>
      </c>
      <c r="K53" s="202">
        <f>IFERROR(IF(L$10=0,J53, IF(L$11&gt;=L$10,IF(B53=Documentation!C$22,J53-L$10*J53/L$11,J53), IF(AND(L$11&lt;L$10,L$11+L$12&gt;=L$10),IF(B53=Documentation!C$22,0,IF(OR(B53=Documentation!C$20,B53=Documentation!C$24),J53-(L$10-L$11)*J53/L$12,J53)), IF((L$11+L$12)&lt;L$10,IF(OR(B53=Documentation!C$22, B53=Documentation!C$20,B53=Documentation!C$24),0,J53-(L$10-(L$11+L$12))*J53/L$13),J53)))),0)</f>
        <v>0</v>
      </c>
      <c r="L53" s="162"/>
    </row>
    <row r="54" spans="1:28" ht="14.1" customHeight="1" x14ac:dyDescent="0.2">
      <c r="A54" s="140"/>
      <c r="B54" s="46"/>
      <c r="C54" s="46"/>
      <c r="D54" s="67"/>
      <c r="E54" s="67"/>
      <c r="F54" s="67"/>
      <c r="G54" s="46"/>
      <c r="H54" s="47"/>
      <c r="I54" s="47"/>
      <c r="J54" s="201">
        <f t="shared" si="4"/>
        <v>0</v>
      </c>
      <c r="K54" s="202">
        <f>IFERROR(IF(L$10=0,J54, IF(L$11&gt;=L$10,IF(B54=Documentation!C$22,J54-L$10*J54/L$11,J54), IF(AND(L$11&lt;L$10,L$11+L$12&gt;=L$10),IF(B54=Documentation!C$22,0,IF(OR(B54=Documentation!C$20,B54=Documentation!C$24),J54-(L$10-L$11)*J54/L$12,J54)), IF((L$11+L$12)&lt;L$10,IF(OR(B54=Documentation!C$22, B54=Documentation!C$20,B54=Documentation!C$24),0,J54-(L$10-(L$11+L$12))*J54/L$13),J54)))),0)</f>
        <v>0</v>
      </c>
      <c r="L54" s="173"/>
    </row>
    <row r="55" spans="1:28" ht="14.1" customHeight="1" x14ac:dyDescent="0.2">
      <c r="A55" s="140"/>
      <c r="B55" s="46"/>
      <c r="C55" s="46"/>
      <c r="D55" s="67"/>
      <c r="E55" s="67"/>
      <c r="F55" s="67"/>
      <c r="G55" s="46"/>
      <c r="H55" s="47"/>
      <c r="I55" s="47"/>
      <c r="J55" s="201">
        <f t="shared" si="4"/>
        <v>0</v>
      </c>
      <c r="K55" s="202">
        <f>IFERROR(IF(L$10=0,J55, IF(L$11&gt;=L$10,IF(B55=Documentation!C$22,J55-L$10*J55/L$11,J55), IF(AND(L$11&lt;L$10,L$11+L$12&gt;=L$10),IF(B55=Documentation!C$22,0,IF(OR(B55=Documentation!C$20,B55=Documentation!C$24),J55-(L$10-L$11)*J55/L$12,J55)), IF((L$11+L$12)&lt;L$10,IF(OR(B55=Documentation!C$22, B55=Documentation!C$20,B55=Documentation!C$24),0,J55-(L$10-(L$11+L$12))*J55/L$13),J55)))),0)</f>
        <v>0</v>
      </c>
      <c r="L55" s="162"/>
    </row>
    <row r="56" spans="1:28" ht="14.1" customHeight="1" x14ac:dyDescent="0.2">
      <c r="A56" s="140"/>
      <c r="B56" s="46"/>
      <c r="C56" s="46"/>
      <c r="D56" s="68"/>
      <c r="E56" s="68"/>
      <c r="F56" s="68"/>
      <c r="G56" s="44"/>
      <c r="H56" s="47"/>
      <c r="I56" s="174"/>
      <c r="J56" s="201">
        <f t="shared" si="4"/>
        <v>0</v>
      </c>
      <c r="K56" s="202">
        <f>IFERROR(IF(L$10=0,J56, IF(L$11&gt;=L$10,IF(B56=Documentation!C$22,J56-L$10*J56/L$11,J56), IF(AND(L$11&lt;L$10,L$11+L$12&gt;=L$10),IF(B56=Documentation!C$22,0,IF(OR(B56=Documentation!C$20,B56=Documentation!C$24),J56-(L$10-L$11)*J56/L$12,J56)), IF((L$11+L$12)&lt;L$10,IF(OR(B56=Documentation!C$22, B56=Documentation!C$20,B56=Documentation!C$24),0,J56-(L$10-(L$11+L$12))*J56/L$13),J56)))),0)</f>
        <v>0</v>
      </c>
      <c r="L56" s="162"/>
    </row>
    <row r="57" spans="1:28" ht="14.1" customHeight="1" x14ac:dyDescent="0.2">
      <c r="A57" s="140"/>
      <c r="B57" s="46"/>
      <c r="C57" s="46"/>
      <c r="D57" s="68"/>
      <c r="E57" s="68"/>
      <c r="F57" s="68"/>
      <c r="G57" s="44"/>
      <c r="H57" s="47"/>
      <c r="I57" s="47"/>
      <c r="J57" s="201">
        <f t="shared" si="4"/>
        <v>0</v>
      </c>
      <c r="K57" s="202">
        <f>IFERROR(IF(L$10=0,J57, IF(L$11&gt;=L$10,IF(B57=Documentation!C$22,J57-L$10*J57/L$11,J57), IF(AND(L$11&lt;L$10,L$11+L$12&gt;=L$10),IF(B57=Documentation!C$22,0,IF(OR(B57=Documentation!C$20,B57=Documentation!C$24),J57-(L$10-L$11)*J57/L$12,J57)), IF((L$11+L$12)&lt;L$10,IF(OR(B57=Documentation!C$22, B57=Documentation!C$20,B57=Documentation!C$24),0,J57-(L$10-(L$11+L$12))*J57/L$13),J57)))),0)</f>
        <v>0</v>
      </c>
      <c r="L57" s="162"/>
    </row>
    <row r="58" spans="1:28" ht="14.1" customHeight="1" x14ac:dyDescent="0.2">
      <c r="A58" s="143"/>
      <c r="B58" s="46"/>
      <c r="C58" s="44"/>
      <c r="D58" s="68"/>
      <c r="E58" s="68"/>
      <c r="F58" s="68"/>
      <c r="G58" s="44"/>
      <c r="H58" s="47"/>
      <c r="I58" s="47"/>
      <c r="J58" s="201">
        <f t="shared" si="4"/>
        <v>0</v>
      </c>
      <c r="K58" s="202">
        <f>IFERROR(IF(L$10=0,J58, IF(L$11&gt;=L$10,IF(B58=Documentation!C$22,J58-L$10*J58/L$11,J58), IF(AND(L$11&lt;L$10,L$11+L$12&gt;=L$10),IF(B58=Documentation!C$22,0,IF(OR(B58=Documentation!C$20,B58=Documentation!C$24),J58-(L$10-L$11)*J58/L$12,J58)), IF((L$11+L$12)&lt;L$10,IF(OR(B58=Documentation!C$22, B58=Documentation!C$20,B58=Documentation!C$24),0,J58-(L$10-(L$11+L$12))*J58/L$13),J58)))),0)</f>
        <v>0</v>
      </c>
      <c r="L58" s="162"/>
    </row>
    <row r="59" spans="1:28" ht="14.1" customHeight="1" x14ac:dyDescent="0.2">
      <c r="A59" s="143"/>
      <c r="B59" s="46"/>
      <c r="C59" s="44"/>
      <c r="D59" s="68"/>
      <c r="E59" s="68"/>
      <c r="F59" s="68"/>
      <c r="G59" s="44"/>
      <c r="H59" s="47"/>
      <c r="I59" s="175"/>
      <c r="J59" s="201">
        <f t="shared" si="4"/>
        <v>0</v>
      </c>
      <c r="K59" s="202">
        <f>IFERROR(IF(L$10=0,J59, IF(L$11&gt;=L$10,IF(B59=Documentation!C$22,J59-L$10*J59/L$11,J59), IF(AND(L$11&lt;L$10,L$11+L$12&gt;=L$10),IF(B59=Documentation!C$22,0,IF(OR(B59=Documentation!C$20,B59=Documentation!C$24),J59-(L$10-L$11)*J59/L$12,J59)), IF((L$11+L$12)&lt;L$10,IF(OR(B59=Documentation!C$22, B59=Documentation!C$20,B59=Documentation!C$24),0,J59-(L$10-(L$11+L$12))*J59/L$13),J59)))),0)</f>
        <v>0</v>
      </c>
      <c r="L59" s="162"/>
    </row>
    <row r="60" spans="1:28" ht="13.5" customHeight="1" x14ac:dyDescent="0.2">
      <c r="A60" s="143"/>
      <c r="B60" s="46"/>
      <c r="C60" s="44"/>
      <c r="D60" s="68"/>
      <c r="E60" s="68"/>
      <c r="F60" s="68"/>
      <c r="G60" s="44"/>
      <c r="H60" s="47"/>
      <c r="I60" s="47"/>
      <c r="J60" s="201">
        <f t="shared" si="4"/>
        <v>0</v>
      </c>
      <c r="K60" s="202">
        <f>IFERROR(IF(L$10=0,J60, IF(L$11&gt;=L$10,IF(B60=Documentation!C$22,J60-L$10*J60/L$11,J60), IF(AND(L$11&lt;L$10,L$11+L$12&gt;=L$10),IF(B60=Documentation!C$22,0,IF(OR(B60=Documentation!C$20,B60=Documentation!C$24),J60-(L$10-L$11)*J60/L$12,J60)), IF((L$11+L$12)&lt;L$10,IF(OR(B60=Documentation!C$22, B60=Documentation!C$20,B60=Documentation!C$24),0,J60-(L$10-(L$11+L$12))*J60/L$13),J60)))),0)</f>
        <v>0</v>
      </c>
      <c r="L60" s="162"/>
    </row>
    <row r="61" spans="1:28" ht="13.5" customHeight="1" x14ac:dyDescent="0.2">
      <c r="A61" s="141"/>
      <c r="B61" s="46"/>
      <c r="C61" s="44"/>
      <c r="D61" s="68"/>
      <c r="E61" s="68"/>
      <c r="F61" s="68"/>
      <c r="G61" s="44"/>
      <c r="H61" s="47"/>
      <c r="I61" s="175"/>
      <c r="J61" s="201">
        <f t="shared" si="4"/>
        <v>0</v>
      </c>
      <c r="K61" s="202">
        <f>IFERROR(IF(L$10=0,J61, IF(L$11&gt;=L$10,IF(B61=Documentation!C$22,J61-L$10*J61/L$11,J61), IF(AND(L$11&lt;L$10,L$11+L$12&gt;=L$10),IF(B61=Documentation!C$22,0,IF(OR(B61=Documentation!C$20,B61=Documentation!C$24),J61-(L$10-L$11)*J61/L$12,J61)), IF((L$11+L$12)&lt;L$10,IF(OR(B61=Documentation!C$22, B61=Documentation!C$20,B61=Documentation!C$24),0,J61-(L$10-(L$11+L$12))*J61/L$13),J61)))),0)</f>
        <v>0</v>
      </c>
      <c r="L61" s="162"/>
    </row>
    <row r="62" spans="1:28" ht="14.1" customHeight="1" x14ac:dyDescent="0.2">
      <c r="A62" s="141"/>
      <c r="B62" s="46"/>
      <c r="C62" s="44"/>
      <c r="D62" s="68"/>
      <c r="E62" s="68"/>
      <c r="F62" s="68"/>
      <c r="G62" s="44"/>
      <c r="H62" s="47"/>
      <c r="I62" s="81"/>
      <c r="J62" s="201">
        <f t="shared" si="4"/>
        <v>0</v>
      </c>
      <c r="K62" s="202">
        <f>IFERROR(IF(L$10=0,J62, IF(L$11&gt;=L$10,IF(B62=Documentation!C$22,J62-L$10*J62/L$11,J62), IF(AND(L$11&lt;L$10,L$11+L$12&gt;=L$10),IF(B62=Documentation!C$22,0,IF(OR(B62=Documentation!C$20,B62=Documentation!C$24),J62-(L$10-L$11)*J62/L$12,J62)), IF((L$11+L$12)&lt;L$10,IF(OR(B62=Documentation!C$22, B62=Documentation!C$20,B62=Documentation!C$24),0,J62-(L$10-(L$11+L$12))*J62/L$13),J62)))),0)</f>
        <v>0</v>
      </c>
      <c r="L62" s="162"/>
    </row>
    <row r="63" spans="1:28" ht="14.1" customHeight="1" x14ac:dyDescent="0.2">
      <c r="A63" s="141"/>
      <c r="B63" s="46"/>
      <c r="C63" s="44"/>
      <c r="D63" s="68"/>
      <c r="E63" s="68"/>
      <c r="F63" s="68"/>
      <c r="G63" s="44"/>
      <c r="H63" s="47"/>
      <c r="I63" s="47"/>
      <c r="J63" s="201">
        <f t="shared" si="4"/>
        <v>0</v>
      </c>
      <c r="K63" s="202">
        <f>IFERROR(IF(L$10=0,J63, IF(L$11&gt;=L$10,IF(B63=Documentation!C$22,J63-L$10*J63/L$11,J63), IF(AND(L$11&lt;L$10,L$11+L$12&gt;=L$10),IF(B63=Documentation!C$22,0,IF(OR(B63=Documentation!C$20,B63=Documentation!C$24),J63-(L$10-L$11)*J63/L$12,J63)), IF((L$11+L$12)&lt;L$10,IF(OR(B63=Documentation!C$22, B63=Documentation!C$20,B63=Documentation!C$24),0,J63-(L$10-(L$11+L$12))*J63/L$13),J63)))),0)</f>
        <v>0</v>
      </c>
      <c r="L63" s="162"/>
    </row>
    <row r="64" spans="1:28" ht="14.1" customHeight="1" x14ac:dyDescent="0.2">
      <c r="A64" s="141"/>
      <c r="B64" s="46"/>
      <c r="C64" s="44"/>
      <c r="D64" s="68"/>
      <c r="E64" s="68"/>
      <c r="F64" s="68"/>
      <c r="G64" s="44"/>
      <c r="H64" s="47"/>
      <c r="I64" s="47"/>
      <c r="J64" s="201">
        <f t="shared" si="4"/>
        <v>0</v>
      </c>
      <c r="K64" s="202">
        <f>IFERROR(IF(L$10=0,J64, IF(L$11&gt;=L$10,IF(B64=Documentation!C$22,J64-L$10*J64/L$11,J64), IF(AND(L$11&lt;L$10,L$11+L$12&gt;=L$10),IF(B64=Documentation!C$22,0,IF(OR(B64=Documentation!C$20,B64=Documentation!C$24),J64-(L$10-L$11)*J64/L$12,J64)), IF((L$11+L$12)&lt;L$10,IF(OR(B64=Documentation!C$22, B64=Documentation!C$20,B64=Documentation!C$24),0,J64-(L$10-(L$11+L$12))*J64/L$13),J64)))),0)</f>
        <v>0</v>
      </c>
      <c r="L64" s="162"/>
    </row>
    <row r="65" spans="1:28" ht="12.75" customHeight="1" x14ac:dyDescent="0.2">
      <c r="A65" s="176" t="s">
        <v>69</v>
      </c>
      <c r="B65" s="177"/>
      <c r="C65" s="177"/>
      <c r="D65" s="177"/>
      <c r="E65" s="177"/>
      <c r="F65" s="177"/>
      <c r="G65" s="177"/>
      <c r="H65" s="177"/>
      <c r="I65" s="177"/>
      <c r="J65" s="177"/>
      <c r="K65" s="178"/>
      <c r="L65" s="176"/>
      <c r="M65" s="179"/>
      <c r="N65" s="179"/>
      <c r="O65" s="179"/>
      <c r="P65" s="179"/>
      <c r="Q65" s="179"/>
      <c r="R65" s="179"/>
      <c r="S65" s="179"/>
      <c r="T65" s="179"/>
      <c r="U65" s="179"/>
      <c r="V65" s="179"/>
      <c r="W65" s="179"/>
      <c r="X65" s="179"/>
      <c r="Y65" s="179"/>
      <c r="Z65" s="179"/>
      <c r="AA65" s="179"/>
      <c r="AB65" s="180"/>
    </row>
    <row r="66" spans="1:28" ht="38.25" x14ac:dyDescent="0.2">
      <c r="A66" s="187" t="s">
        <v>24</v>
      </c>
      <c r="B66" s="157" t="s">
        <v>3</v>
      </c>
      <c r="C66" s="157" t="s">
        <v>2</v>
      </c>
      <c r="D66" s="157" t="s">
        <v>2</v>
      </c>
      <c r="E66" s="157" t="s">
        <v>2</v>
      </c>
      <c r="F66" s="157" t="s">
        <v>2</v>
      </c>
      <c r="G66" s="157" t="s">
        <v>20</v>
      </c>
      <c r="H66" s="156" t="s">
        <v>34</v>
      </c>
      <c r="I66" s="158" t="s">
        <v>41</v>
      </c>
      <c r="J66" s="167" t="s">
        <v>38</v>
      </c>
      <c r="K66" s="159" t="s">
        <v>47</v>
      </c>
      <c r="L66" s="181" t="s">
        <v>2</v>
      </c>
      <c r="M66" s="148"/>
      <c r="N66" s="148"/>
      <c r="O66" s="148"/>
      <c r="P66" s="148"/>
      <c r="Q66" s="148"/>
      <c r="R66" s="148"/>
      <c r="S66" s="148"/>
      <c r="T66" s="148"/>
      <c r="U66" s="148"/>
      <c r="V66" s="148"/>
      <c r="W66" s="148"/>
      <c r="X66" s="148"/>
      <c r="Y66" s="148"/>
      <c r="Z66" s="148"/>
      <c r="AA66" s="148"/>
      <c r="AB66" s="182"/>
    </row>
    <row r="67" spans="1:28" ht="12.75" x14ac:dyDescent="0.2">
      <c r="A67" s="140"/>
      <c r="B67" s="46"/>
      <c r="C67" s="67"/>
      <c r="D67" s="67"/>
      <c r="E67" s="67"/>
      <c r="F67" s="67"/>
      <c r="G67" s="89"/>
      <c r="H67" s="67"/>
      <c r="I67" s="67"/>
      <c r="J67" s="183"/>
      <c r="K67" s="202">
        <f>IF(L$10=0,J67, IF(L$11&gt;=L$10, J67, IF(AND(L$11&lt;L$10,L$11+L$12&gt;=L$10),J67, IF((L$11+L$12)&lt;L$10,(J67-(L$10-(L$11+L$12))*J67/L$13),J67))))</f>
        <v>0</v>
      </c>
      <c r="L67" s="150"/>
      <c r="M67" s="148"/>
      <c r="N67" s="148"/>
      <c r="O67" s="148"/>
      <c r="P67" s="148"/>
      <c r="Q67" s="148"/>
      <c r="R67" s="148"/>
      <c r="S67" s="148"/>
      <c r="T67" s="148"/>
      <c r="U67" s="148"/>
      <c r="V67" s="148"/>
      <c r="W67" s="148"/>
      <c r="X67" s="148"/>
      <c r="Y67" s="148"/>
      <c r="Z67" s="148"/>
      <c r="AA67" s="148"/>
      <c r="AB67" s="182"/>
    </row>
    <row r="68" spans="1:28" ht="12.75" x14ac:dyDescent="0.2">
      <c r="A68" s="140"/>
      <c r="B68" s="46"/>
      <c r="C68" s="68"/>
      <c r="D68" s="68"/>
      <c r="E68" s="68"/>
      <c r="F68" s="68"/>
      <c r="G68" s="89"/>
      <c r="H68" s="68"/>
      <c r="I68" s="68"/>
      <c r="J68" s="183"/>
      <c r="K68" s="202">
        <f t="shared" ref="K68:K77" si="5">IF(L$10=0,J68, IF(L$11&gt;=L$10, J68, IF(AND(L$11&lt;L$10,L$11+L$12&gt;=L$10),J68, IF((L$11+L$12)&lt;L$10,(J68-(L$10-(L$11+L$12))*J68/L$13),J68))))</f>
        <v>0</v>
      </c>
      <c r="L68" s="150"/>
      <c r="M68" s="148"/>
      <c r="N68" s="148"/>
      <c r="O68" s="148"/>
      <c r="P68" s="148"/>
      <c r="Q68" s="148"/>
      <c r="R68" s="148"/>
      <c r="S68" s="148"/>
      <c r="T68" s="148"/>
      <c r="U68" s="148"/>
      <c r="V68" s="148"/>
      <c r="W68" s="148"/>
      <c r="X68" s="148"/>
      <c r="Y68" s="148"/>
      <c r="Z68" s="148"/>
      <c r="AA68" s="148"/>
      <c r="AB68" s="182"/>
    </row>
    <row r="69" spans="1:28" ht="12.75" x14ac:dyDescent="0.2">
      <c r="A69" s="140"/>
      <c r="B69" s="46"/>
      <c r="C69" s="67"/>
      <c r="D69" s="67"/>
      <c r="E69" s="67"/>
      <c r="F69" s="67"/>
      <c r="G69" s="89"/>
      <c r="H69" s="67"/>
      <c r="I69" s="67"/>
      <c r="J69" s="183"/>
      <c r="K69" s="202">
        <f t="shared" si="5"/>
        <v>0</v>
      </c>
      <c r="L69" s="162"/>
    </row>
    <row r="70" spans="1:28" ht="12.75" x14ac:dyDescent="0.2">
      <c r="A70" s="140"/>
      <c r="B70" s="46"/>
      <c r="C70" s="67"/>
      <c r="D70" s="67"/>
      <c r="E70" s="67"/>
      <c r="F70" s="67"/>
      <c r="G70" s="89"/>
      <c r="H70" s="67"/>
      <c r="I70" s="67"/>
      <c r="J70" s="183"/>
      <c r="K70" s="202">
        <f t="shared" si="5"/>
        <v>0</v>
      </c>
      <c r="L70" s="162"/>
    </row>
    <row r="71" spans="1:28" ht="12.75" x14ac:dyDescent="0.2">
      <c r="A71" s="140"/>
      <c r="B71" s="46"/>
      <c r="C71" s="68"/>
      <c r="D71" s="68"/>
      <c r="E71" s="68"/>
      <c r="F71" s="68"/>
      <c r="G71" s="90"/>
      <c r="H71" s="68"/>
      <c r="I71" s="68"/>
      <c r="J71" s="183"/>
      <c r="K71" s="202">
        <f t="shared" si="5"/>
        <v>0</v>
      </c>
      <c r="L71" s="162"/>
    </row>
    <row r="72" spans="1:28" ht="12.75" x14ac:dyDescent="0.2">
      <c r="A72" s="141"/>
      <c r="B72" s="46"/>
      <c r="C72" s="68"/>
      <c r="D72" s="68"/>
      <c r="E72" s="68"/>
      <c r="F72" s="68"/>
      <c r="G72" s="90"/>
      <c r="H72" s="68"/>
      <c r="I72" s="68"/>
      <c r="J72" s="183"/>
      <c r="K72" s="202">
        <f t="shared" si="5"/>
        <v>0</v>
      </c>
      <c r="L72" s="162"/>
    </row>
    <row r="73" spans="1:28" ht="12.75" x14ac:dyDescent="0.2">
      <c r="A73" s="143"/>
      <c r="B73" s="46"/>
      <c r="C73" s="68"/>
      <c r="D73" s="68"/>
      <c r="E73" s="68"/>
      <c r="F73" s="68"/>
      <c r="G73" s="90"/>
      <c r="H73" s="68"/>
      <c r="I73" s="68"/>
      <c r="J73" s="183"/>
      <c r="K73" s="202">
        <f t="shared" si="5"/>
        <v>0</v>
      </c>
      <c r="L73" s="162"/>
    </row>
    <row r="74" spans="1:28" ht="12.75" x14ac:dyDescent="0.2">
      <c r="A74" s="143"/>
      <c r="B74" s="46"/>
      <c r="C74" s="68"/>
      <c r="D74" s="68"/>
      <c r="E74" s="68"/>
      <c r="F74" s="68"/>
      <c r="G74" s="90"/>
      <c r="H74" s="68"/>
      <c r="I74" s="68"/>
      <c r="J74" s="183"/>
      <c r="K74" s="202">
        <f t="shared" si="5"/>
        <v>0</v>
      </c>
      <c r="L74" s="162"/>
    </row>
    <row r="75" spans="1:28" ht="12.75" x14ac:dyDescent="0.2">
      <c r="A75" s="143"/>
      <c r="B75" s="46"/>
      <c r="C75" s="68"/>
      <c r="D75" s="68"/>
      <c r="E75" s="68"/>
      <c r="F75" s="68"/>
      <c r="G75" s="90"/>
      <c r="H75" s="68"/>
      <c r="I75" s="68"/>
      <c r="J75" s="183"/>
      <c r="K75" s="202">
        <f t="shared" si="5"/>
        <v>0</v>
      </c>
      <c r="L75" s="162"/>
    </row>
    <row r="76" spans="1:28" ht="15" customHeight="1" x14ac:dyDescent="0.2">
      <c r="A76" s="141"/>
      <c r="B76" s="46"/>
      <c r="C76" s="68"/>
      <c r="D76" s="68"/>
      <c r="E76" s="68"/>
      <c r="F76" s="68"/>
      <c r="G76" s="90"/>
      <c r="H76" s="68"/>
      <c r="I76" s="68"/>
      <c r="J76" s="183"/>
      <c r="K76" s="202">
        <f t="shared" si="5"/>
        <v>0</v>
      </c>
      <c r="L76" s="162"/>
    </row>
    <row r="77" spans="1:28" ht="12.75" x14ac:dyDescent="0.2">
      <c r="A77" s="141"/>
      <c r="B77" s="46"/>
      <c r="C77" s="68"/>
      <c r="D77" s="68"/>
      <c r="E77" s="68"/>
      <c r="F77" s="68"/>
      <c r="G77" s="90"/>
      <c r="H77" s="68"/>
      <c r="I77" s="68"/>
      <c r="J77" s="183"/>
      <c r="K77" s="202">
        <f t="shared" si="5"/>
        <v>0</v>
      </c>
      <c r="L77" s="162"/>
    </row>
    <row r="78" spans="1:28" ht="37.5" customHeight="1" x14ac:dyDescent="0.2">
      <c r="A78" s="77"/>
      <c r="B78" s="78"/>
      <c r="C78" s="79"/>
      <c r="D78" s="79"/>
      <c r="E78" s="79"/>
      <c r="F78" s="79"/>
      <c r="G78" s="79"/>
      <c r="H78" s="80"/>
      <c r="I78" s="80"/>
      <c r="J78" s="184"/>
      <c r="K78" s="80"/>
    </row>
    <row r="79" spans="1:28" ht="12.75" x14ac:dyDescent="0.2">
      <c r="A79" s="144" t="s">
        <v>122</v>
      </c>
      <c r="B79" s="146" t="s">
        <v>123</v>
      </c>
      <c r="C79" s="79"/>
      <c r="D79" s="79"/>
      <c r="E79" s="79"/>
      <c r="F79" s="79"/>
      <c r="G79" s="79"/>
      <c r="H79" s="80"/>
      <c r="I79" s="80"/>
      <c r="J79" s="184"/>
      <c r="K79" s="80"/>
    </row>
    <row r="80" spans="1:28" ht="15" x14ac:dyDescent="0.2">
      <c r="A80" s="145"/>
      <c r="B80" s="145"/>
      <c r="C80" s="79"/>
      <c r="D80" s="79"/>
      <c r="E80" s="79"/>
      <c r="F80" s="79"/>
      <c r="G80" s="79"/>
      <c r="H80" s="80"/>
      <c r="I80" s="80"/>
      <c r="J80" s="184"/>
      <c r="K80" s="80"/>
    </row>
    <row r="81" spans="1:11" ht="15" x14ac:dyDescent="0.2">
      <c r="A81" s="145"/>
      <c r="B81" s="145"/>
      <c r="C81" s="79"/>
      <c r="D81" s="79"/>
      <c r="E81" s="79"/>
      <c r="F81" s="79"/>
      <c r="G81" s="79"/>
      <c r="H81" s="80"/>
      <c r="I81" s="80"/>
      <c r="J81" s="184"/>
      <c r="K81" s="80"/>
    </row>
    <row r="82" spans="1:11" ht="15" x14ac:dyDescent="0.2">
      <c r="A82" s="145"/>
      <c r="B82" s="145"/>
      <c r="C82" s="79"/>
      <c r="D82" s="79"/>
      <c r="E82" s="79"/>
      <c r="F82" s="79"/>
      <c r="G82" s="79"/>
      <c r="H82" s="80"/>
      <c r="I82" s="80"/>
      <c r="J82" s="184"/>
      <c r="K82" s="80"/>
    </row>
    <row r="83" spans="1:11" ht="15" x14ac:dyDescent="0.2">
      <c r="A83" s="145"/>
      <c r="B83" s="145"/>
      <c r="C83" s="79"/>
      <c r="D83" s="79"/>
      <c r="E83" s="79"/>
      <c r="F83" s="79"/>
      <c r="G83" s="79"/>
      <c r="H83" s="80"/>
      <c r="I83" s="80"/>
      <c r="J83" s="184"/>
      <c r="K83" s="80"/>
    </row>
    <row r="84" spans="1:11" ht="15" x14ac:dyDescent="0.2">
      <c r="A84" s="145"/>
      <c r="B84" s="145"/>
      <c r="C84" s="79"/>
      <c r="D84" s="79"/>
      <c r="E84" s="79"/>
      <c r="F84" s="79"/>
      <c r="G84" s="79"/>
      <c r="H84" s="80"/>
      <c r="I84" s="80"/>
      <c r="J84" s="184"/>
      <c r="K84" s="80"/>
    </row>
    <row r="85" spans="1:11" ht="15" x14ac:dyDescent="0.2">
      <c r="A85" s="145"/>
      <c r="B85" s="145"/>
      <c r="C85" s="79"/>
      <c r="D85" s="79"/>
      <c r="E85" s="79"/>
      <c r="F85" s="79"/>
      <c r="G85" s="79"/>
      <c r="H85" s="80"/>
      <c r="I85" s="80"/>
      <c r="J85" s="184"/>
      <c r="K85" s="80"/>
    </row>
    <row r="86" spans="1:11" ht="10.5" hidden="1" customHeight="1" x14ac:dyDescent="0.2">
      <c r="A86" s="185"/>
    </row>
    <row r="87" spans="1:11" ht="10.5" hidden="1" customHeight="1" x14ac:dyDescent="0.2">
      <c r="A87" s="185"/>
    </row>
    <row r="88" spans="1:11" ht="10.5" hidden="1" customHeight="1" x14ac:dyDescent="0.2"/>
    <row r="89" spans="1:11" ht="10.5" hidden="1" customHeight="1" x14ac:dyDescent="0.2">
      <c r="A89" s="155"/>
    </row>
    <row r="90" spans="1:11" ht="10.5" hidden="1" customHeight="1" x14ac:dyDescent="0.2"/>
    <row r="91" spans="1:11" ht="10.5" hidden="1" customHeight="1" x14ac:dyDescent="0.2"/>
  </sheetData>
  <sheetProtection formatRows="0" insertRows="0"/>
  <customSheetViews>
    <customSheetView guid="{1B292E26-A620-4559-B350-AD7FB1BCF93F}" scale="85" showPageBreaks="1" showGridLines="0" fitToPage="1" hiddenRows="1" hiddenColumns="1" topLeftCell="E1">
      <selection activeCell="O24" sqref="O24"/>
      <pageMargins left="0.5" right="0.5" top="1" bottom="1" header="0.5" footer="0.5"/>
      <pageSetup scale="53" orientation="landscape" horizontalDpi="525" verticalDpi="525" r:id="rId1"/>
      <headerFooter alignWithMargins="0"/>
    </customSheetView>
  </customSheetViews>
  <mergeCells count="12">
    <mergeCell ref="A1:L1"/>
    <mergeCell ref="A2:L2"/>
    <mergeCell ref="A3:L3"/>
    <mergeCell ref="A4:L4"/>
    <mergeCell ref="A5:L5"/>
    <mergeCell ref="J13:K13"/>
    <mergeCell ref="J7:K7"/>
    <mergeCell ref="J9:K9"/>
    <mergeCell ref="J10:K10"/>
    <mergeCell ref="J11:K11"/>
    <mergeCell ref="J12:K12"/>
    <mergeCell ref="J8:K8"/>
  </mergeCells>
  <phoneticPr fontId="2" type="noConversion"/>
  <pageMargins left="0.5" right="0.5" top="1" bottom="1" header="0.3" footer="0.3"/>
  <pageSetup scale="74" fitToHeight="0" orientation="landscape" r:id="rId2"/>
  <headerFooter alignWithMargins="0">
    <oddHeader>&amp;L&amp;G&amp;RVersion: May 8, 2020</oddHeader>
  </headerFooter>
  <drawing r:id="rId3"/>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14:formula1>
            <xm:f>Documentation!$C$15:$C$19</xm:f>
          </x14:formula1>
          <xm:sqref>B38:B49 B16:B35</xm:sqref>
        </x14:dataValidation>
        <x14:dataValidation type="list" allowBlank="1" showInputMessage="1" showErrorMessage="1">
          <x14:formula1>
            <xm:f>Documentation!$B$18:$B$19</xm:f>
          </x14:formula1>
          <xm:sqref>L38:L49</xm:sqref>
        </x14:dataValidation>
        <x14:dataValidation type="list" allowBlank="1" showInputMessage="1" showErrorMessage="1">
          <x14:formula1>
            <xm:f>Documentation!$C$15:$C$25</xm:f>
          </x14:formula1>
          <xm:sqref>B67:B77</xm:sqref>
        </x14:dataValidation>
        <x14:dataValidation type="list" allowBlank="1" showInputMessage="1" showErrorMessage="1">
          <x14:formula1>
            <xm:f>Documentation!$C$20:$C$25</xm:f>
          </x14:formula1>
          <xm:sqref>B52:B64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4"/>
  <sheetViews>
    <sheetView showGridLines="0" view="pageLayout" topLeftCell="A16" zoomScale="75" zoomScaleNormal="85" zoomScalePageLayoutView="75" workbookViewId="0">
      <selection activeCell="A4" sqref="A4:L4"/>
    </sheetView>
  </sheetViews>
  <sheetFormatPr defaultColWidth="0" defaultRowHeight="0" customHeight="1" zeroHeight="1" x14ac:dyDescent="0.2"/>
  <cols>
    <col min="1" max="1" width="28.7109375" style="120" customWidth="1"/>
    <col min="2" max="2" width="17.85546875" style="120" customWidth="1"/>
    <col min="3" max="3" width="11" style="120" customWidth="1"/>
    <col min="4" max="4" width="8.28515625" style="120" customWidth="1"/>
    <col min="5" max="5" width="8.7109375" style="120" customWidth="1"/>
    <col min="6" max="6" width="10.85546875" style="120" customWidth="1"/>
    <col min="7" max="7" width="11.85546875" style="120" customWidth="1"/>
    <col min="8" max="8" width="12.140625" style="120" customWidth="1"/>
    <col min="9" max="9" width="12.7109375" style="120" customWidth="1"/>
    <col min="10" max="10" width="13.140625" style="120" customWidth="1"/>
    <col min="11" max="12" width="13.85546875" style="120" customWidth="1"/>
    <col min="13" max="13" width="4.85546875" style="120" customWidth="1"/>
    <col min="14" max="14" width="18" style="120" hidden="1" customWidth="1"/>
    <col min="15" max="17" width="11.42578125" style="120" hidden="1" customWidth="1"/>
    <col min="18" max="18" width="0" style="120" hidden="1" customWidth="1"/>
    <col min="19" max="20" width="18" style="120" hidden="1" customWidth="1"/>
    <col min="21" max="16384" width="11.42578125" style="120" hidden="1"/>
  </cols>
  <sheetData>
    <row r="1" spans="1:17" ht="18" x14ac:dyDescent="0.2">
      <c r="A1" s="249" t="s">
        <v>86</v>
      </c>
      <c r="B1" s="250"/>
      <c r="C1" s="250"/>
      <c r="D1" s="250"/>
      <c r="E1" s="250"/>
      <c r="F1" s="250"/>
      <c r="G1" s="250"/>
      <c r="H1" s="250"/>
      <c r="I1" s="250"/>
      <c r="J1" s="250"/>
      <c r="K1" s="250"/>
      <c r="L1" s="250"/>
      <c r="M1" s="148"/>
      <c r="N1" s="147"/>
      <c r="O1" s="147"/>
      <c r="P1" s="148"/>
      <c r="Q1" s="148"/>
    </row>
    <row r="2" spans="1:17" ht="18" x14ac:dyDescent="0.25">
      <c r="A2" s="253" t="s">
        <v>51</v>
      </c>
      <c r="B2" s="254"/>
      <c r="C2" s="254"/>
      <c r="D2" s="254"/>
      <c r="E2" s="254"/>
      <c r="F2" s="254"/>
      <c r="G2" s="254"/>
      <c r="H2" s="254"/>
      <c r="I2" s="254"/>
      <c r="J2" s="254"/>
      <c r="K2" s="254"/>
      <c r="L2" s="254"/>
      <c r="M2" s="148"/>
      <c r="N2" s="148"/>
      <c r="O2" s="148"/>
      <c r="P2" s="148"/>
      <c r="Q2" s="148"/>
    </row>
    <row r="3" spans="1:17" ht="18" x14ac:dyDescent="0.25">
      <c r="A3" s="255" t="s">
        <v>85</v>
      </c>
      <c r="B3" s="256"/>
      <c r="C3" s="256"/>
      <c r="D3" s="256"/>
      <c r="E3" s="256"/>
      <c r="F3" s="256"/>
      <c r="G3" s="256"/>
      <c r="H3" s="256"/>
      <c r="I3" s="256"/>
      <c r="J3" s="256"/>
      <c r="K3" s="256"/>
      <c r="L3" s="256"/>
      <c r="M3" s="148"/>
      <c r="N3" s="148"/>
      <c r="O3" s="148"/>
      <c r="P3" s="148"/>
      <c r="Q3" s="148"/>
    </row>
    <row r="4" spans="1:17" ht="18" x14ac:dyDescent="0.25">
      <c r="A4" s="255" t="s">
        <v>39</v>
      </c>
      <c r="B4" s="256"/>
      <c r="C4" s="256"/>
      <c r="D4" s="256"/>
      <c r="E4" s="256"/>
      <c r="F4" s="256"/>
      <c r="G4" s="256"/>
      <c r="H4" s="256"/>
      <c r="I4" s="256"/>
      <c r="J4" s="256"/>
      <c r="K4" s="256"/>
      <c r="L4" s="256"/>
      <c r="M4" s="148"/>
      <c r="N4" s="148"/>
      <c r="O4" s="148"/>
      <c r="P4" s="148"/>
      <c r="Q4" s="148"/>
    </row>
    <row r="5" spans="1:17" ht="18" x14ac:dyDescent="0.25">
      <c r="A5" s="253" t="s">
        <v>40</v>
      </c>
      <c r="B5" s="254"/>
      <c r="C5" s="254"/>
      <c r="D5" s="254"/>
      <c r="E5" s="254"/>
      <c r="F5" s="254"/>
      <c r="G5" s="254"/>
      <c r="H5" s="254"/>
      <c r="I5" s="254"/>
      <c r="J5" s="254"/>
      <c r="K5" s="254"/>
      <c r="L5" s="254"/>
      <c r="M5" s="148"/>
      <c r="N5" s="148"/>
      <c r="O5" s="148"/>
      <c r="P5" s="148"/>
      <c r="Q5" s="148"/>
    </row>
    <row r="6" spans="1:17" ht="15.75" customHeight="1" x14ac:dyDescent="0.2"/>
    <row r="7" spans="1:17" ht="26.25" customHeight="1" x14ac:dyDescent="0.2"/>
    <row r="8" spans="1:17" ht="12.75" x14ac:dyDescent="0.2"/>
    <row r="9" spans="1:17" ht="29.25" customHeight="1" x14ac:dyDescent="0.2">
      <c r="A9" s="188"/>
      <c r="B9" s="189"/>
      <c r="C9" s="190"/>
      <c r="D9" s="190"/>
      <c r="E9" s="190"/>
      <c r="F9" s="188"/>
      <c r="G9" s="188"/>
      <c r="H9" s="191"/>
      <c r="J9" s="251" t="s">
        <v>48</v>
      </c>
      <c r="K9" s="252"/>
      <c r="L9" s="198">
        <f>SUM(G12:G27)</f>
        <v>0</v>
      </c>
    </row>
    <row r="10" spans="1:17" ht="12.75" x14ac:dyDescent="0.2">
      <c r="A10" s="192" t="s">
        <v>50</v>
      </c>
      <c r="B10" s="193"/>
      <c r="C10" s="193"/>
      <c r="D10" s="193"/>
      <c r="E10" s="193"/>
      <c r="F10" s="193"/>
      <c r="G10" s="193"/>
      <c r="H10" s="193"/>
      <c r="I10" s="193"/>
      <c r="J10" s="193"/>
      <c r="K10" s="193"/>
      <c r="L10" s="194"/>
    </row>
    <row r="11" spans="1:17" ht="38.25" x14ac:dyDescent="0.2">
      <c r="A11" s="195" t="s">
        <v>24</v>
      </c>
      <c r="B11" s="156" t="s">
        <v>3</v>
      </c>
      <c r="C11" s="157" t="s">
        <v>21</v>
      </c>
      <c r="D11" s="157" t="s">
        <v>32</v>
      </c>
      <c r="E11" s="157" t="s">
        <v>2</v>
      </c>
      <c r="F11" s="157" t="s">
        <v>2</v>
      </c>
      <c r="G11" s="157" t="s">
        <v>49</v>
      </c>
      <c r="H11" s="157" t="s">
        <v>2</v>
      </c>
      <c r="I11" s="157" t="s">
        <v>2</v>
      </c>
      <c r="J11" s="157" t="s">
        <v>2</v>
      </c>
      <c r="K11" s="157" t="s">
        <v>2</v>
      </c>
      <c r="L11" s="159" t="s">
        <v>2</v>
      </c>
    </row>
    <row r="12" spans="1:17" ht="12.75" x14ac:dyDescent="0.2">
      <c r="A12" s="142"/>
      <c r="B12" s="46"/>
      <c r="C12" s="73"/>
      <c r="D12" s="72"/>
      <c r="E12" s="68"/>
      <c r="F12" s="196"/>
      <c r="G12" s="47"/>
      <c r="H12" s="71"/>
      <c r="I12" s="161"/>
      <c r="J12" s="71"/>
      <c r="K12" s="197"/>
      <c r="L12" s="150"/>
    </row>
    <row r="13" spans="1:17" ht="12.75" x14ac:dyDescent="0.2">
      <c r="A13" s="142"/>
      <c r="B13" s="46"/>
      <c r="C13" s="73"/>
      <c r="D13" s="72"/>
      <c r="E13" s="68"/>
      <c r="F13" s="196"/>
      <c r="G13" s="47"/>
      <c r="H13" s="71"/>
      <c r="I13" s="161"/>
      <c r="J13" s="71"/>
      <c r="K13" s="197"/>
      <c r="L13" s="150"/>
    </row>
    <row r="14" spans="1:17" ht="12.75" x14ac:dyDescent="0.2">
      <c r="A14" s="142"/>
      <c r="B14" s="46"/>
      <c r="C14" s="73"/>
      <c r="D14" s="72"/>
      <c r="E14" s="68"/>
      <c r="F14" s="196"/>
      <c r="G14" s="47"/>
      <c r="H14" s="71"/>
      <c r="I14" s="161"/>
      <c r="J14" s="71"/>
      <c r="K14" s="197"/>
      <c r="L14" s="150"/>
    </row>
    <row r="15" spans="1:17" ht="12.75" x14ac:dyDescent="0.2">
      <c r="A15" s="142"/>
      <c r="B15" s="46"/>
      <c r="C15" s="73"/>
      <c r="D15" s="72"/>
      <c r="E15" s="68"/>
      <c r="F15" s="196"/>
      <c r="G15" s="47"/>
      <c r="H15" s="71"/>
      <c r="I15" s="161"/>
      <c r="J15" s="71"/>
      <c r="K15" s="197"/>
      <c r="L15" s="150"/>
    </row>
    <row r="16" spans="1:17" ht="12.75" x14ac:dyDescent="0.2">
      <c r="A16" s="142"/>
      <c r="B16" s="46"/>
      <c r="C16" s="73"/>
      <c r="D16" s="72"/>
      <c r="E16" s="68"/>
      <c r="F16" s="196"/>
      <c r="G16" s="47"/>
      <c r="H16" s="71"/>
      <c r="I16" s="161"/>
      <c r="J16" s="71"/>
      <c r="K16" s="197"/>
      <c r="L16" s="150"/>
    </row>
    <row r="17" spans="1:12" ht="12.75" x14ac:dyDescent="0.2">
      <c r="A17" s="142"/>
      <c r="B17" s="46"/>
      <c r="C17" s="73"/>
      <c r="D17" s="72"/>
      <c r="E17" s="68"/>
      <c r="F17" s="196"/>
      <c r="G17" s="47"/>
      <c r="H17" s="71"/>
      <c r="I17" s="161"/>
      <c r="J17" s="71"/>
      <c r="K17" s="197"/>
      <c r="L17" s="150"/>
    </row>
    <row r="18" spans="1:12" ht="12.75" x14ac:dyDescent="0.2">
      <c r="A18" s="142"/>
      <c r="B18" s="46"/>
      <c r="C18" s="73"/>
      <c r="D18" s="72"/>
      <c r="E18" s="68"/>
      <c r="F18" s="196"/>
      <c r="G18" s="47"/>
      <c r="H18" s="71"/>
      <c r="I18" s="161"/>
      <c r="J18" s="71"/>
      <c r="K18" s="197"/>
      <c r="L18" s="150"/>
    </row>
    <row r="19" spans="1:12" ht="12.75" x14ac:dyDescent="0.2">
      <c r="A19" s="142"/>
      <c r="B19" s="46"/>
      <c r="C19" s="73"/>
      <c r="D19" s="72"/>
      <c r="E19" s="68"/>
      <c r="F19" s="196"/>
      <c r="G19" s="47"/>
      <c r="H19" s="71"/>
      <c r="I19" s="161"/>
      <c r="J19" s="71"/>
      <c r="K19" s="197"/>
      <c r="L19" s="150"/>
    </row>
    <row r="20" spans="1:12" ht="12.75" x14ac:dyDescent="0.2">
      <c r="A20" s="142"/>
      <c r="B20" s="46"/>
      <c r="C20" s="73"/>
      <c r="D20" s="72"/>
      <c r="E20" s="68"/>
      <c r="F20" s="196"/>
      <c r="G20" s="47"/>
      <c r="H20" s="71"/>
      <c r="I20" s="161"/>
      <c r="J20" s="71"/>
      <c r="K20" s="197"/>
      <c r="L20" s="150"/>
    </row>
    <row r="21" spans="1:12" ht="12.75" x14ac:dyDescent="0.2">
      <c r="A21" s="143"/>
      <c r="B21" s="46"/>
      <c r="C21" s="72"/>
      <c r="D21" s="72"/>
      <c r="E21" s="68"/>
      <c r="F21" s="196"/>
      <c r="G21" s="47"/>
      <c r="H21" s="71"/>
      <c r="I21" s="161"/>
      <c r="J21" s="71"/>
      <c r="K21" s="197"/>
      <c r="L21" s="150"/>
    </row>
    <row r="22" spans="1:12" ht="12.75" x14ac:dyDescent="0.2">
      <c r="A22" s="143"/>
      <c r="B22" s="46"/>
      <c r="C22" s="72"/>
      <c r="D22" s="72"/>
      <c r="E22" s="68"/>
      <c r="F22" s="196"/>
      <c r="G22" s="47"/>
      <c r="H22" s="71"/>
      <c r="I22" s="161"/>
      <c r="J22" s="71"/>
      <c r="K22" s="197"/>
      <c r="L22" s="150"/>
    </row>
    <row r="23" spans="1:12" ht="12.75" x14ac:dyDescent="0.2">
      <c r="A23" s="143"/>
      <c r="B23" s="46"/>
      <c r="C23" s="72"/>
      <c r="D23" s="72"/>
      <c r="E23" s="68"/>
      <c r="F23" s="196"/>
      <c r="G23" s="47"/>
      <c r="H23" s="71"/>
      <c r="I23" s="161"/>
      <c r="J23" s="71"/>
      <c r="K23" s="197"/>
      <c r="L23" s="150"/>
    </row>
    <row r="24" spans="1:12" ht="12.75" x14ac:dyDescent="0.2">
      <c r="A24" s="143"/>
      <c r="B24" s="46"/>
      <c r="C24" s="72"/>
      <c r="D24" s="72"/>
      <c r="E24" s="68"/>
      <c r="F24" s="196"/>
      <c r="G24" s="47"/>
      <c r="H24" s="71"/>
      <c r="I24" s="161"/>
      <c r="J24" s="71"/>
      <c r="K24" s="197"/>
      <c r="L24" s="150"/>
    </row>
    <row r="25" spans="1:12" ht="12.75" x14ac:dyDescent="0.2">
      <c r="A25" s="143"/>
      <c r="B25" s="46"/>
      <c r="C25" s="72"/>
      <c r="D25" s="72"/>
      <c r="E25" s="68"/>
      <c r="F25" s="196"/>
      <c r="G25" s="47"/>
      <c r="H25" s="71"/>
      <c r="I25" s="161"/>
      <c r="J25" s="71"/>
      <c r="K25" s="197"/>
      <c r="L25" s="150"/>
    </row>
    <row r="26" spans="1:12" ht="14.45" customHeight="1" x14ac:dyDescent="0.2">
      <c r="A26" s="143"/>
      <c r="B26" s="46"/>
      <c r="C26" s="72"/>
      <c r="D26" s="72"/>
      <c r="E26" s="68"/>
      <c r="F26" s="196"/>
      <c r="G26" s="47"/>
      <c r="H26" s="71"/>
      <c r="I26" s="161"/>
      <c r="J26" s="71"/>
      <c r="K26" s="197"/>
      <c r="L26" s="150"/>
    </row>
    <row r="27" spans="1:12" ht="14.45" customHeight="1" x14ac:dyDescent="0.2">
      <c r="A27" s="143"/>
      <c r="B27" s="46"/>
      <c r="C27" s="72"/>
      <c r="D27" s="72"/>
      <c r="E27" s="68"/>
      <c r="F27" s="196"/>
      <c r="G27" s="47"/>
      <c r="H27" s="71"/>
      <c r="I27" s="161"/>
      <c r="J27" s="71"/>
      <c r="K27" s="197"/>
      <c r="L27" s="150"/>
    </row>
    <row r="28" spans="1:12" ht="21" customHeight="1" x14ac:dyDescent="0.2">
      <c r="A28" s="185"/>
    </row>
    <row r="29" spans="1:12" ht="10.5" hidden="1" customHeight="1" x14ac:dyDescent="0.2">
      <c r="A29" s="185"/>
    </row>
    <row r="30" spans="1:12" ht="10.5" hidden="1" customHeight="1" x14ac:dyDescent="0.2">
      <c r="A30" s="185"/>
    </row>
    <row r="31" spans="1:12" ht="10.5" hidden="1" customHeight="1" x14ac:dyDescent="0.2"/>
    <row r="32" spans="1:12" ht="10.5" hidden="1" customHeight="1" x14ac:dyDescent="0.2">
      <c r="A32" s="155"/>
    </row>
    <row r="33" ht="10.5" hidden="1" customHeight="1" x14ac:dyDescent="0.2"/>
    <row r="34" ht="10.5" hidden="1" customHeight="1" x14ac:dyDescent="0.2"/>
  </sheetData>
  <sheetProtection formatRows="0" insertRows="0" selectLockedCells="1"/>
  <mergeCells count="6">
    <mergeCell ref="J9:K9"/>
    <mergeCell ref="A1:L1"/>
    <mergeCell ref="A2:L2"/>
    <mergeCell ref="A3:L3"/>
    <mergeCell ref="A4:L4"/>
    <mergeCell ref="A5:L5"/>
  </mergeCells>
  <pageMargins left="0.5" right="0.5" top="1" bottom="1" header="0.3" footer="0.3"/>
  <pageSetup scale="79" fitToHeight="0" orientation="landscape" r:id="rId1"/>
  <headerFooter alignWithMargins="0">
    <oddHeader>&amp;L&amp;G&amp;RVersion: May 8, 2020</oddHeader>
  </headerFooter>
  <drawing r:id="rId2"/>
  <legacyDrawingHF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Documentation!$B$18:$B$19</xm:f>
          </x14:formula1>
          <xm:sqref>F12:F27</xm:sqref>
        </x14:dataValidation>
        <x14:dataValidation type="list" allowBlank="1" showInputMessage="1" showErrorMessage="1">
          <x14:formula1>
            <xm:f>Documentation!$C$15:$C$25</xm:f>
          </x14:formula1>
          <xm:sqref>B12:B27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H33"/>
  <sheetViews>
    <sheetView showGridLines="0" view="pageLayout" topLeftCell="A4" zoomScaleNormal="100" workbookViewId="0">
      <selection activeCell="A5" sqref="A5:C5"/>
    </sheetView>
  </sheetViews>
  <sheetFormatPr defaultColWidth="0" defaultRowHeight="0" customHeight="1" zeroHeight="1" x14ac:dyDescent="0.2"/>
  <cols>
    <col min="1" max="1" width="31.42578125" style="10" customWidth="1"/>
    <col min="2" max="3" width="18.85546875" style="10" customWidth="1"/>
    <col min="4" max="4" width="4.7109375" style="10" customWidth="1"/>
    <col min="5" max="5" width="4.5703125" style="1" hidden="1" customWidth="1"/>
    <col min="6" max="16382" width="0" style="1" hidden="1"/>
    <col min="16383" max="16384" width="13.7109375" style="1" customWidth="1"/>
  </cols>
  <sheetData>
    <row r="1" spans="1:8" customFormat="1" ht="13.5" thickBot="1" x14ac:dyDescent="0.25">
      <c r="A1" s="14"/>
      <c r="B1" s="14"/>
      <c r="C1" s="14"/>
      <c r="D1" s="10"/>
      <c r="E1" s="1"/>
    </row>
    <row r="2" spans="1:8" customFormat="1" ht="12.75" x14ac:dyDescent="0.2">
      <c r="A2" s="258" t="s">
        <v>114</v>
      </c>
      <c r="B2" s="259"/>
      <c r="C2" s="259"/>
      <c r="D2" s="6"/>
      <c r="E2" s="15"/>
      <c r="F2" s="15"/>
      <c r="G2" s="15"/>
      <c r="H2" s="16"/>
    </row>
    <row r="3" spans="1:8" customFormat="1" ht="12.75" x14ac:dyDescent="0.2">
      <c r="A3" s="266" t="s">
        <v>76</v>
      </c>
      <c r="B3" s="267"/>
      <c r="C3" s="267"/>
      <c r="D3" s="6"/>
      <c r="E3" s="64"/>
      <c r="F3" s="64"/>
      <c r="G3" s="64"/>
      <c r="H3" s="65"/>
    </row>
    <row r="4" spans="1:8" customFormat="1" ht="12.75" x14ac:dyDescent="0.2">
      <c r="A4" s="260" t="s">
        <v>116</v>
      </c>
      <c r="B4" s="261"/>
      <c r="C4" s="261"/>
      <c r="D4" s="17"/>
      <c r="E4" s="18"/>
      <c r="F4" s="18"/>
      <c r="G4" s="18"/>
      <c r="H4" s="19"/>
    </row>
    <row r="5" spans="1:8" customFormat="1" ht="12.75" x14ac:dyDescent="0.2">
      <c r="A5" s="260" t="s">
        <v>39</v>
      </c>
      <c r="B5" s="261"/>
      <c r="C5" s="261"/>
      <c r="D5" s="20"/>
      <c r="E5" s="63"/>
      <c r="F5" s="63"/>
      <c r="G5" s="63"/>
      <c r="H5" s="4"/>
    </row>
    <row r="6" spans="1:8" customFormat="1" ht="12.75" x14ac:dyDescent="0.2">
      <c r="A6" s="260" t="s">
        <v>87</v>
      </c>
      <c r="B6" s="261"/>
      <c r="C6" s="261"/>
      <c r="D6" s="20"/>
      <c r="E6" s="3"/>
      <c r="F6" s="3"/>
      <c r="G6" s="3"/>
      <c r="H6" s="4"/>
    </row>
    <row r="7" spans="1:8" customFormat="1" ht="12.75" x14ac:dyDescent="0.2">
      <c r="A7" s="21"/>
      <c r="B7" s="21"/>
      <c r="C7" s="21"/>
      <c r="D7" s="1"/>
      <c r="E7" s="1"/>
    </row>
    <row r="8" spans="1:8" customFormat="1" ht="12.75" x14ac:dyDescent="0.2">
      <c r="A8" s="21"/>
      <c r="B8" s="21"/>
      <c r="C8" s="21"/>
      <c r="D8" s="1"/>
      <c r="E8" s="1"/>
    </row>
    <row r="9" spans="1:8" customFormat="1" ht="12.75" x14ac:dyDescent="0.2">
      <c r="A9" s="21"/>
      <c r="B9" s="21"/>
      <c r="C9" s="21"/>
      <c r="D9" s="22"/>
      <c r="E9" s="1"/>
    </row>
    <row r="10" spans="1:8" customFormat="1" ht="12.75" x14ac:dyDescent="0.2">
      <c r="A10" s="21"/>
      <c r="B10" s="23"/>
      <c r="C10" s="24"/>
      <c r="D10" s="22"/>
      <c r="E10" s="1"/>
    </row>
    <row r="11" spans="1:8" customFormat="1" ht="13.5" thickBot="1" x14ac:dyDescent="0.25">
      <c r="A11" s="21"/>
      <c r="B11" s="21"/>
      <c r="C11" s="21"/>
      <c r="D11" s="22"/>
      <c r="E11" s="1"/>
    </row>
    <row r="12" spans="1:8" customFormat="1" ht="45" customHeight="1" thickBot="1" x14ac:dyDescent="0.25">
      <c r="A12" s="25"/>
      <c r="B12" s="7" t="s">
        <v>31</v>
      </c>
      <c r="C12" s="7" t="s">
        <v>58</v>
      </c>
      <c r="D12" s="1"/>
      <c r="E12" s="1"/>
      <c r="F12" s="26"/>
    </row>
    <row r="13" spans="1:8" customFormat="1" ht="13.5" thickBot="1" x14ac:dyDescent="0.25">
      <c r="A13" s="139" t="s">
        <v>30</v>
      </c>
      <c r="B13" s="203">
        <f>SUM(B14:B18)</f>
        <v>0</v>
      </c>
      <c r="C13" s="82" t="e">
        <f t="shared" ref="C13:C24" si="0">B13/$C$27</f>
        <v>#DIV/0!</v>
      </c>
      <c r="D13" s="1"/>
      <c r="E13" s="1"/>
      <c r="F13" s="26"/>
    </row>
    <row r="14" spans="1:8" customFormat="1" ht="12.75" x14ac:dyDescent="0.2">
      <c r="A14" s="8" t="s">
        <v>111</v>
      </c>
      <c r="B14" s="204">
        <f>SUMIF('Schedule 1'!$B$16:B64, "Biomass &amp; Biowaste", 'Schedule 1'!K$16:K$479)</f>
        <v>0</v>
      </c>
      <c r="C14" s="83" t="e">
        <f t="shared" si="0"/>
        <v>#DIV/0!</v>
      </c>
      <c r="D14" s="1"/>
      <c r="E14" s="1"/>
      <c r="F14" s="26"/>
    </row>
    <row r="15" spans="1:8" customFormat="1" ht="12.75" x14ac:dyDescent="0.2">
      <c r="A15" s="8" t="s">
        <v>4</v>
      </c>
      <c r="B15" s="204">
        <f>SUMIF('Schedule 1'!$B$16:B90, "Geothermal", 'Schedule 1'!K16:K479)</f>
        <v>0</v>
      </c>
      <c r="C15" s="83" t="e">
        <f t="shared" si="0"/>
        <v>#DIV/0!</v>
      </c>
      <c r="D15" s="1"/>
      <c r="E15" s="1"/>
      <c r="F15" s="26"/>
    </row>
    <row r="16" spans="1:8" customFormat="1" ht="12.75" x14ac:dyDescent="0.2">
      <c r="A16" s="8" t="s">
        <v>112</v>
      </c>
      <c r="B16" s="204">
        <f>SUMIF('Schedule 1'!$B$16:B91, "Eligible Hydro", 'Schedule 1'!K16:K479)</f>
        <v>0</v>
      </c>
      <c r="C16" s="83" t="e">
        <f t="shared" si="0"/>
        <v>#DIV/0!</v>
      </c>
      <c r="D16" s="1"/>
      <c r="E16" s="1"/>
      <c r="F16" s="26"/>
    </row>
    <row r="17" spans="1:6" customFormat="1" ht="12.75" x14ac:dyDescent="0.2">
      <c r="A17" s="8" t="s">
        <v>25</v>
      </c>
      <c r="B17" s="204">
        <f>SUMIF('Schedule 1'!$B$16:B92, "Solar", 'Schedule 1'!K16:K480)</f>
        <v>0</v>
      </c>
      <c r="C17" s="83" t="e">
        <f t="shared" si="0"/>
        <v>#DIV/0!</v>
      </c>
      <c r="D17" s="1"/>
      <c r="E17" s="1"/>
      <c r="F17" s="26"/>
    </row>
    <row r="18" spans="1:6" customFormat="1" ht="12.75" x14ac:dyDescent="0.2">
      <c r="A18" s="8" t="s">
        <v>5</v>
      </c>
      <c r="B18" s="204">
        <f>SUMIF('Schedule 1'!$B$16:B93, "Wind", 'Schedule 1'!K16:K479)</f>
        <v>0</v>
      </c>
      <c r="C18" s="83" t="e">
        <f t="shared" si="0"/>
        <v>#DIV/0!</v>
      </c>
      <c r="D18" s="1"/>
      <c r="E18" s="1"/>
      <c r="F18" s="26"/>
    </row>
    <row r="19" spans="1:6" customFormat="1" ht="12.75" x14ac:dyDescent="0.2">
      <c r="A19" s="8" t="s">
        <v>6</v>
      </c>
      <c r="B19" s="204">
        <f>SUMIF('Schedule 1'!$B$16:B94, "Coal", 'Schedule 1'!K16:K443)</f>
        <v>0</v>
      </c>
      <c r="C19" s="82" t="e">
        <f t="shared" si="0"/>
        <v>#DIV/0!</v>
      </c>
      <c r="D19" s="41"/>
      <c r="E19" s="1"/>
      <c r="F19" s="26"/>
    </row>
    <row r="20" spans="1:6" customFormat="1" ht="12.75" x14ac:dyDescent="0.2">
      <c r="A20" s="8" t="s">
        <v>113</v>
      </c>
      <c r="B20" s="204">
        <f>SUMIF('Schedule 1'!$B$16:B95, "Large Hydro", 'Schedule 1'!K16:K479)</f>
        <v>0</v>
      </c>
      <c r="C20" s="82" t="e">
        <f t="shared" si="0"/>
        <v>#DIV/0!</v>
      </c>
      <c r="D20" s="41"/>
      <c r="E20" s="1"/>
      <c r="F20" s="26"/>
    </row>
    <row r="21" spans="1:6" customFormat="1" ht="12.75" x14ac:dyDescent="0.2">
      <c r="A21" s="8" t="s">
        <v>29</v>
      </c>
      <c r="B21" s="204">
        <f>SUMIF('Schedule 1'!$B$16:B96, "Natural Gas", 'Schedule 1'!K16:K479)</f>
        <v>0</v>
      </c>
      <c r="C21" s="82" t="e">
        <f t="shared" si="0"/>
        <v>#DIV/0!</v>
      </c>
      <c r="D21" s="41"/>
      <c r="E21" s="1"/>
      <c r="F21" s="26"/>
    </row>
    <row r="22" spans="1:6" customFormat="1" ht="12.75" x14ac:dyDescent="0.2">
      <c r="A22" s="8" t="s">
        <v>8</v>
      </c>
      <c r="B22" s="204">
        <f>SUMIF('Schedule 1'!$B$16:B97, "Nuclear", 'Schedule 1'!K16:K479)</f>
        <v>0</v>
      </c>
      <c r="C22" s="82" t="e">
        <f t="shared" si="0"/>
        <v>#DIV/0!</v>
      </c>
      <c r="D22" s="41"/>
      <c r="E22" s="1"/>
      <c r="F22" s="26"/>
    </row>
    <row r="23" spans="1:6" customFormat="1" ht="12.75" x14ac:dyDescent="0.2">
      <c r="A23" s="8" t="s">
        <v>9</v>
      </c>
      <c r="B23" s="204">
        <f>SUMIF('Schedule 1'!$B$16:B98, "Other", 'Schedule 1'!K16:K583)</f>
        <v>0</v>
      </c>
      <c r="C23" s="82" t="e">
        <f t="shared" si="0"/>
        <v>#DIV/0!</v>
      </c>
      <c r="D23" s="41"/>
      <c r="E23" s="1"/>
      <c r="F23" s="26"/>
    </row>
    <row r="24" spans="1:6" customFormat="1" ht="13.5" thickBot="1" x14ac:dyDescent="0.25">
      <c r="A24" s="8" t="s">
        <v>118</v>
      </c>
      <c r="B24" s="204">
        <f>'Schedule 1'!L9</f>
        <v>0</v>
      </c>
      <c r="C24" s="82" t="e">
        <f t="shared" si="0"/>
        <v>#DIV/0!</v>
      </c>
      <c r="D24" s="41"/>
      <c r="E24" s="1"/>
      <c r="F24" s="26"/>
    </row>
    <row r="25" spans="1:6" customFormat="1" ht="15" customHeight="1" thickBot="1" x14ac:dyDescent="0.25">
      <c r="A25" s="9" t="s">
        <v>33</v>
      </c>
      <c r="B25" s="205">
        <f>SUM(B14:B24)</f>
        <v>0</v>
      </c>
      <c r="C25" s="84" t="e">
        <f>SUM(C14:C24)</f>
        <v>#DIV/0!</v>
      </c>
      <c r="D25" s="10"/>
      <c r="E25" s="10"/>
      <c r="F25" s="26"/>
    </row>
    <row r="26" spans="1:6" customFormat="1" ht="13.5" thickBot="1" x14ac:dyDescent="0.25">
      <c r="A26" s="5"/>
      <c r="B26" s="36"/>
      <c r="C26" s="2"/>
      <c r="D26" s="10"/>
      <c r="E26" s="10"/>
      <c r="F26" s="26"/>
    </row>
    <row r="27" spans="1:6" ht="13.5" thickBot="1" x14ac:dyDescent="0.25">
      <c r="A27" s="262" t="s">
        <v>117</v>
      </c>
      <c r="B27" s="263"/>
      <c r="C27" s="205">
        <f>'Schedule 1'!L7</f>
        <v>0</v>
      </c>
    </row>
    <row r="28" spans="1:6" ht="13.5" thickBot="1" x14ac:dyDescent="0.25">
      <c r="A28" s="60"/>
      <c r="B28" s="61"/>
    </row>
    <row r="29" spans="1:6" ht="26.25" customHeight="1" thickBot="1" x14ac:dyDescent="0.25">
      <c r="A29" s="264" t="s">
        <v>37</v>
      </c>
      <c r="B29" s="265"/>
      <c r="C29" s="206" t="e">
        <f>'Schedule 2'!L9/'Schedule 3'!C27</f>
        <v>#DIV/0!</v>
      </c>
    </row>
    <row r="30" spans="1:6" ht="12.75" x14ac:dyDescent="0.2">
      <c r="A30" s="62"/>
      <c r="B30" s="61"/>
      <c r="C30" s="59"/>
    </row>
    <row r="31" spans="1:6" ht="39" customHeight="1" x14ac:dyDescent="0.2">
      <c r="A31" s="1"/>
      <c r="B31" s="1"/>
      <c r="C31" s="1"/>
    </row>
    <row r="32" spans="1:6" ht="33.75" customHeight="1" x14ac:dyDescent="0.2">
      <c r="A32" s="257"/>
      <c r="B32" s="257"/>
      <c r="C32" s="257"/>
    </row>
    <row r="33" spans="4:4" ht="12.75" x14ac:dyDescent="0.2">
      <c r="D33" s="12"/>
    </row>
  </sheetData>
  <sheetProtection algorithmName="SHA-512" hashValue="8EsRpeHg16ckClv+p5HVqUy6K5US3adLAvzqeME5iCBAYf3Iu7M9nilZ+tdrew5vQD71rmY6XTBytPrY+tas5g==" saltValue="eBZScM/KVhs66BmyOy0cRw==" spinCount="100000" sheet="1" objects="1" scenarios="1"/>
  <customSheetViews>
    <customSheetView guid="{1B292E26-A620-4559-B350-AD7FB1BCF93F}" showGridLines="0" fitToPage="1" hiddenRows="1" hiddenColumns="1">
      <selection activeCell="C27" sqref="C27"/>
      <pageMargins left="0.5" right="0.5" top="1" bottom="1" header="0.5" footer="0.5"/>
      <printOptions horizontalCentered="1"/>
      <pageSetup scale="91" orientation="portrait" r:id="rId1"/>
      <headerFooter alignWithMargins="0">
        <oddFooter>&amp;L&amp;9dsn: &amp;F</oddFooter>
      </headerFooter>
    </customSheetView>
  </customSheetViews>
  <mergeCells count="8">
    <mergeCell ref="A32:C32"/>
    <mergeCell ref="A2:C2"/>
    <mergeCell ref="A4:C4"/>
    <mergeCell ref="A6:C6"/>
    <mergeCell ref="A27:B27"/>
    <mergeCell ref="A29:B29"/>
    <mergeCell ref="A5:C5"/>
    <mergeCell ref="A3:C3"/>
  </mergeCells>
  <phoneticPr fontId="2" type="noConversion"/>
  <printOptions horizontalCentered="1"/>
  <pageMargins left="0.5" right="0.5" top="1" bottom="1" header="0.3" footer="0.3"/>
  <pageSetup orientation="portrait" r:id="rId2"/>
  <headerFooter alignWithMargins="0">
    <oddHeader>&amp;L&amp;G&amp;RVersion: May 8, 2020</oddHeader>
  </headerFooter>
  <drawing r:id="rId3"/>
  <legacyDrawingHF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BM44"/>
  <sheetViews>
    <sheetView showGridLines="0" zoomScale="85" zoomScaleNormal="85" workbookViewId="0">
      <selection activeCell="D24" sqref="D24"/>
    </sheetView>
  </sheetViews>
  <sheetFormatPr defaultColWidth="0" defaultRowHeight="12.75" x14ac:dyDescent="0.2"/>
  <cols>
    <col min="1" max="1" width="8.85546875" style="1" customWidth="1"/>
    <col min="2" max="2" width="46.140625" style="1" customWidth="1"/>
    <col min="3" max="3" width="23.85546875" style="1" customWidth="1"/>
    <col min="4" max="7" width="18.7109375" style="1" customWidth="1"/>
    <col min="8" max="8" width="8.85546875" style="1" customWidth="1"/>
    <col min="9" max="65" width="8.85546875" style="1" hidden="1" customWidth="1"/>
    <col min="66" max="16384" width="9" style="1" hidden="1"/>
  </cols>
  <sheetData>
    <row r="1" spans="1:8" ht="15.75" customHeight="1" x14ac:dyDescent="0.25">
      <c r="A1" s="13"/>
      <c r="B1" s="268" t="s">
        <v>19</v>
      </c>
      <c r="C1" s="269"/>
      <c r="D1" s="269"/>
      <c r="E1" s="269"/>
      <c r="F1" s="269"/>
      <c r="G1" s="270"/>
    </row>
    <row r="2" spans="1:8" ht="18" x14ac:dyDescent="0.25">
      <c r="A2" s="13"/>
      <c r="B2" s="277">
        <v>42522</v>
      </c>
      <c r="C2" s="278"/>
      <c r="D2" s="278"/>
      <c r="E2" s="278"/>
      <c r="F2" s="278"/>
      <c r="G2" s="279"/>
    </row>
    <row r="3" spans="1:8" ht="18" x14ac:dyDescent="0.25">
      <c r="A3" s="27"/>
      <c r="B3" s="274" t="s">
        <v>23</v>
      </c>
      <c r="C3" s="275"/>
      <c r="D3" s="275"/>
      <c r="E3" s="275"/>
      <c r="F3" s="275"/>
      <c r="G3" s="276"/>
      <c r="H3" s="28"/>
    </row>
    <row r="4" spans="1:8" ht="18.75" customHeight="1" x14ac:dyDescent="0.25">
      <c r="A4" s="27"/>
      <c r="B4" s="274" t="s">
        <v>10</v>
      </c>
      <c r="C4" s="275"/>
      <c r="D4" s="275"/>
      <c r="E4" s="275"/>
      <c r="F4" s="275"/>
      <c r="G4" s="276"/>
      <c r="H4" s="28"/>
    </row>
    <row r="5" spans="1:8" ht="18.75" thickBot="1" x14ac:dyDescent="0.3">
      <c r="A5" s="13"/>
      <c r="B5" s="280" t="s">
        <v>11</v>
      </c>
      <c r="C5" s="281"/>
      <c r="D5" s="281"/>
      <c r="E5" s="281"/>
      <c r="F5" s="281"/>
      <c r="G5" s="282"/>
    </row>
    <row r="6" spans="1:8" ht="21.95" customHeight="1" x14ac:dyDescent="0.2">
      <c r="A6" s="13"/>
      <c r="B6" s="21"/>
      <c r="C6" s="21"/>
      <c r="D6" s="21"/>
      <c r="E6" s="21"/>
      <c r="F6" s="21"/>
      <c r="G6" s="21"/>
    </row>
    <row r="7" spans="1:8" x14ac:dyDescent="0.2">
      <c r="A7" s="13"/>
      <c r="B7" s="21"/>
      <c r="C7" s="21"/>
      <c r="D7" s="21"/>
      <c r="E7" s="21"/>
      <c r="F7" s="21"/>
      <c r="G7" s="21"/>
    </row>
    <row r="8" spans="1:8" x14ac:dyDescent="0.2">
      <c r="A8" s="13"/>
      <c r="B8" s="21"/>
      <c r="C8" s="21"/>
      <c r="D8" s="21"/>
      <c r="E8" s="21"/>
      <c r="F8" s="21"/>
      <c r="G8" s="21"/>
    </row>
    <row r="9" spans="1:8" ht="37.5" customHeight="1" x14ac:dyDescent="0.2">
      <c r="A9" s="13"/>
      <c r="B9" s="21"/>
      <c r="C9" s="21"/>
      <c r="D9" s="21"/>
      <c r="E9" s="21"/>
      <c r="F9" s="21"/>
      <c r="G9" s="21"/>
    </row>
    <row r="10" spans="1:8" ht="47.25" customHeight="1" x14ac:dyDescent="0.2">
      <c r="A10" s="13"/>
      <c r="B10" s="29"/>
      <c r="C10" s="29"/>
      <c r="D10" s="29"/>
      <c r="E10" s="29"/>
      <c r="F10" s="29"/>
      <c r="G10" s="29"/>
    </row>
    <row r="11" spans="1:8" ht="36" customHeight="1" thickBot="1" x14ac:dyDescent="0.25">
      <c r="A11" s="13"/>
      <c r="B11" s="37"/>
      <c r="C11" s="38"/>
      <c r="D11" s="49"/>
      <c r="E11" s="49"/>
      <c r="F11" s="49"/>
      <c r="G11" s="49"/>
    </row>
    <row r="12" spans="1:8" ht="61.5" customHeight="1" x14ac:dyDescent="0.2">
      <c r="A12" s="13"/>
      <c r="B12" s="30"/>
      <c r="C12" s="30"/>
      <c r="D12" s="45"/>
      <c r="E12" s="45"/>
      <c r="F12" s="45"/>
      <c r="G12" s="45"/>
    </row>
    <row r="13" spans="1:8" x14ac:dyDescent="0.2">
      <c r="A13" s="13"/>
      <c r="B13" s="31"/>
      <c r="C13" s="31"/>
      <c r="D13" s="50"/>
      <c r="E13" s="54"/>
      <c r="F13" s="54"/>
      <c r="G13" s="54"/>
    </row>
    <row r="14" spans="1:8" x14ac:dyDescent="0.2">
      <c r="A14" s="13"/>
      <c r="B14" s="31"/>
      <c r="C14" s="31"/>
      <c r="D14" s="50"/>
      <c r="E14" s="54"/>
      <c r="F14" s="54"/>
      <c r="G14" s="54"/>
    </row>
    <row r="15" spans="1:8" x14ac:dyDescent="0.2">
      <c r="A15" s="13"/>
      <c r="B15" s="31"/>
      <c r="C15" s="85" t="s">
        <v>45</v>
      </c>
      <c r="D15" s="50"/>
      <c r="E15" s="54"/>
      <c r="F15" s="54"/>
      <c r="G15" s="54"/>
    </row>
    <row r="16" spans="1:8" x14ac:dyDescent="0.2">
      <c r="A16" s="13"/>
      <c r="B16" s="31"/>
      <c r="C16" s="86" t="s">
        <v>64</v>
      </c>
      <c r="D16" s="50"/>
      <c r="E16" s="56"/>
      <c r="F16" s="54"/>
      <c r="G16" s="54"/>
    </row>
    <row r="17" spans="1:7" x14ac:dyDescent="0.2">
      <c r="A17" s="13"/>
      <c r="B17" s="32"/>
      <c r="C17" s="87" t="s">
        <v>27</v>
      </c>
      <c r="D17" s="45"/>
      <c r="E17" s="55"/>
      <c r="F17" s="55"/>
      <c r="G17" s="54"/>
    </row>
    <row r="18" spans="1:7" x14ac:dyDescent="0.2">
      <c r="A18" s="13"/>
      <c r="B18" s="58" t="s">
        <v>61</v>
      </c>
      <c r="C18" s="87" t="s">
        <v>52</v>
      </c>
      <c r="D18" s="45"/>
      <c r="E18" s="55"/>
      <c r="F18" s="55"/>
      <c r="G18" s="54"/>
    </row>
    <row r="19" spans="1:7" x14ac:dyDescent="0.2">
      <c r="A19" s="13"/>
      <c r="B19" s="58" t="s">
        <v>62</v>
      </c>
      <c r="C19" s="87" t="s">
        <v>26</v>
      </c>
      <c r="D19" s="45"/>
      <c r="E19" s="55"/>
      <c r="F19" s="55"/>
      <c r="G19" s="54"/>
    </row>
    <row r="20" spans="1:7" x14ac:dyDescent="0.2">
      <c r="A20" s="13"/>
      <c r="B20" s="43"/>
      <c r="C20" s="43" t="s">
        <v>6</v>
      </c>
      <c r="D20" s="50"/>
      <c r="E20" s="56"/>
      <c r="F20" s="54"/>
      <c r="G20" s="54"/>
    </row>
    <row r="21" spans="1:7" x14ac:dyDescent="0.2">
      <c r="A21" s="13"/>
      <c r="B21" s="33"/>
      <c r="C21" s="88" t="s">
        <v>63</v>
      </c>
      <c r="D21" s="50"/>
      <c r="E21" s="56"/>
      <c r="F21" s="54"/>
      <c r="G21" s="54"/>
    </row>
    <row r="22" spans="1:7" x14ac:dyDescent="0.2">
      <c r="A22" s="13"/>
      <c r="B22" s="34"/>
      <c r="C22" s="88" t="s">
        <v>29</v>
      </c>
      <c r="D22" s="50"/>
      <c r="E22" s="56"/>
      <c r="F22" s="54"/>
      <c r="G22" s="54"/>
    </row>
    <row r="23" spans="1:7" x14ac:dyDescent="0.2">
      <c r="A23" s="13"/>
      <c r="B23" s="34"/>
      <c r="C23" s="88" t="s">
        <v>8</v>
      </c>
      <c r="D23" s="50"/>
      <c r="E23" s="56"/>
      <c r="F23" s="54"/>
      <c r="G23" s="54"/>
    </row>
    <row r="24" spans="1:7" x14ac:dyDescent="0.2">
      <c r="A24" s="13"/>
      <c r="B24" s="34"/>
      <c r="C24" s="88" t="s">
        <v>9</v>
      </c>
      <c r="D24" s="50"/>
      <c r="E24" s="56"/>
      <c r="F24" s="54"/>
      <c r="G24" s="54"/>
    </row>
    <row r="25" spans="1:7" x14ac:dyDescent="0.2">
      <c r="A25" s="13"/>
      <c r="B25" s="34"/>
      <c r="C25" s="88"/>
      <c r="D25" s="50"/>
      <c r="E25" s="56"/>
      <c r="F25" s="54"/>
      <c r="G25" s="54"/>
    </row>
    <row r="26" spans="1:7" x14ac:dyDescent="0.2">
      <c r="A26" s="13"/>
      <c r="B26" s="34"/>
      <c r="C26" s="34"/>
      <c r="D26" s="50"/>
      <c r="E26" s="56"/>
      <c r="F26" s="54"/>
      <c r="G26" s="54"/>
    </row>
    <row r="27" spans="1:7" x14ac:dyDescent="0.2">
      <c r="A27" s="13"/>
      <c r="B27" s="34"/>
      <c r="C27" s="34"/>
      <c r="D27" s="50"/>
      <c r="E27" s="56"/>
      <c r="F27" s="54"/>
      <c r="G27" s="54"/>
    </row>
    <row r="28" spans="1:7" x14ac:dyDescent="0.2">
      <c r="A28" s="13"/>
      <c r="B28" s="34"/>
      <c r="C28" s="34"/>
      <c r="D28" s="50"/>
      <c r="E28" s="56"/>
      <c r="F28" s="54"/>
      <c r="G28" s="54"/>
    </row>
    <row r="29" spans="1:7" x14ac:dyDescent="0.2">
      <c r="A29" s="13"/>
      <c r="B29" s="34"/>
      <c r="C29" s="34"/>
      <c r="D29" s="50"/>
      <c r="E29" s="54"/>
      <c r="F29" s="54"/>
      <c r="G29" s="54"/>
    </row>
    <row r="30" spans="1:7" x14ac:dyDescent="0.2">
      <c r="A30" s="13"/>
      <c r="B30" s="34"/>
      <c r="C30" s="34"/>
      <c r="D30" s="50"/>
      <c r="E30" s="54"/>
      <c r="F30" s="54"/>
      <c r="G30" s="54"/>
    </row>
    <row r="31" spans="1:7" x14ac:dyDescent="0.2">
      <c r="A31" s="13"/>
      <c r="B31" s="34"/>
      <c r="C31" s="34"/>
      <c r="D31" s="50"/>
      <c r="E31" s="54"/>
      <c r="F31" s="54"/>
      <c r="G31" s="54"/>
    </row>
    <row r="32" spans="1:7" ht="13.5" thickBot="1" x14ac:dyDescent="0.25">
      <c r="A32" s="13"/>
      <c r="B32" s="35"/>
      <c r="C32" s="35"/>
      <c r="D32" s="50"/>
      <c r="E32" s="54"/>
      <c r="F32" s="54"/>
      <c r="G32" s="54"/>
    </row>
    <row r="33" spans="1:7" x14ac:dyDescent="0.2">
      <c r="A33" s="13"/>
      <c r="B33" s="5"/>
      <c r="C33" s="5"/>
      <c r="D33" s="50"/>
      <c r="E33" s="54"/>
      <c r="F33" s="54"/>
      <c r="G33" s="54"/>
    </row>
    <row r="34" spans="1:7" x14ac:dyDescent="0.2">
      <c r="A34" s="13"/>
      <c r="B34" s="36"/>
      <c r="C34" s="36"/>
      <c r="D34" s="271"/>
      <c r="E34" s="272"/>
      <c r="F34" s="273"/>
      <c r="G34" s="273"/>
    </row>
    <row r="35" spans="1:7" x14ac:dyDescent="0.2">
      <c r="A35" s="13"/>
      <c r="B35" s="5"/>
      <c r="C35" s="5"/>
      <c r="D35" s="50"/>
      <c r="E35" s="51"/>
      <c r="F35" s="51"/>
      <c r="G35" s="51"/>
    </row>
    <row r="36" spans="1:7" x14ac:dyDescent="0.2">
      <c r="A36" s="13"/>
      <c r="B36" s="5"/>
      <c r="C36" s="5"/>
      <c r="D36" s="271"/>
      <c r="E36" s="272"/>
      <c r="F36" s="273"/>
      <c r="G36" s="273"/>
    </row>
    <row r="37" spans="1:7" x14ac:dyDescent="0.2">
      <c r="D37" s="50"/>
      <c r="E37" s="50"/>
      <c r="F37" s="50"/>
      <c r="G37" s="50"/>
    </row>
    <row r="38" spans="1:7" x14ac:dyDescent="0.2">
      <c r="D38" s="50"/>
      <c r="E38" s="50"/>
      <c r="F38" s="50"/>
      <c r="G38" s="50"/>
    </row>
    <row r="39" spans="1:7" x14ac:dyDescent="0.2">
      <c r="D39" s="50"/>
      <c r="E39" s="50"/>
      <c r="F39" s="50"/>
      <c r="G39" s="50"/>
    </row>
    <row r="40" spans="1:7" x14ac:dyDescent="0.2">
      <c r="D40" s="50"/>
      <c r="E40" s="50"/>
      <c r="F40" s="50"/>
      <c r="G40" s="50"/>
    </row>
    <row r="41" spans="1:7" x14ac:dyDescent="0.2">
      <c r="D41" s="50"/>
      <c r="E41" s="50"/>
      <c r="F41" s="52"/>
      <c r="G41" s="50"/>
    </row>
    <row r="42" spans="1:7" x14ac:dyDescent="0.2">
      <c r="D42" s="50"/>
      <c r="E42" s="50"/>
      <c r="F42" s="50"/>
      <c r="G42" s="50"/>
    </row>
    <row r="43" spans="1:7" x14ac:dyDescent="0.2">
      <c r="D43" s="50"/>
      <c r="E43" s="50"/>
      <c r="F43" s="50"/>
      <c r="G43" s="53"/>
    </row>
    <row r="44" spans="1:7" x14ac:dyDescent="0.2">
      <c r="F44" s="11"/>
      <c r="G44" s="12"/>
    </row>
  </sheetData>
  <customSheetViews>
    <customSheetView guid="{1B292E26-A620-4559-B350-AD7FB1BCF93F}" scale="85" showGridLines="0" fitToPage="1" hiddenColumns="1">
      <selection activeCell="B4" sqref="B4:H4"/>
      <pageMargins left="0.5" right="0.5" top="1" bottom="1" header="0.5" footer="0.5"/>
      <printOptions horizontalCentered="1"/>
      <pageSetup scale="66" orientation="landscape" r:id="rId1"/>
      <headerFooter alignWithMargins="0">
        <oddFooter>&amp;L&amp;9dsn:  &amp;F</oddFooter>
      </headerFooter>
    </customSheetView>
  </customSheetViews>
  <mergeCells count="9">
    <mergeCell ref="B1:G1"/>
    <mergeCell ref="D36:E36"/>
    <mergeCell ref="F36:G36"/>
    <mergeCell ref="B4:G4"/>
    <mergeCell ref="B2:G2"/>
    <mergeCell ref="B3:G3"/>
    <mergeCell ref="B5:G5"/>
    <mergeCell ref="D34:E34"/>
    <mergeCell ref="F34:G34"/>
  </mergeCells>
  <phoneticPr fontId="2" type="noConversion"/>
  <printOptions horizontalCentered="1"/>
  <pageMargins left="0.5" right="0.5" top="1" bottom="1" header="0.5" footer="0.5"/>
  <pageSetup scale="66" orientation="landscape" r:id="rId2"/>
  <headerFooter alignWithMargins="0">
    <oddFooter>&amp;L&amp;9dsn:  &amp;F</oddFooter>
  </headerFooter>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8"/>
  <sheetViews>
    <sheetView showGridLines="0" view="pageLayout" topLeftCell="A7" zoomScaleNormal="100" workbookViewId="0">
      <selection activeCell="A8" sqref="A8"/>
    </sheetView>
  </sheetViews>
  <sheetFormatPr defaultColWidth="0" defaultRowHeight="12.75" x14ac:dyDescent="0.2"/>
  <cols>
    <col min="1" max="1" width="17.28515625" customWidth="1"/>
    <col min="2" max="2" width="17.85546875" customWidth="1"/>
    <col min="3" max="3" width="20.85546875" customWidth="1"/>
    <col min="4" max="4" width="12.28515625" customWidth="1"/>
    <col min="5" max="5" width="23.5703125" customWidth="1"/>
    <col min="6" max="6" width="9.140625" customWidth="1"/>
    <col min="7" max="16384" width="9.140625" hidden="1"/>
  </cols>
  <sheetData>
    <row r="1" spans="1:5" x14ac:dyDescent="0.2">
      <c r="A1" s="285" t="s">
        <v>57</v>
      </c>
      <c r="B1" s="286"/>
      <c r="C1" s="286"/>
      <c r="D1" s="286"/>
      <c r="E1" s="287"/>
    </row>
    <row r="2" spans="1:5" s="76" customFormat="1" x14ac:dyDescent="0.2">
      <c r="B2" s="284"/>
      <c r="C2" s="284"/>
      <c r="D2" s="284"/>
      <c r="E2" s="284"/>
    </row>
    <row r="3" spans="1:5" s="76" customFormat="1" ht="52.5" customHeight="1" x14ac:dyDescent="0.2">
      <c r="B3" s="138" t="s">
        <v>55</v>
      </c>
      <c r="C3" s="75"/>
      <c r="D3" s="75"/>
      <c r="E3" s="75"/>
    </row>
    <row r="5" spans="1:5" ht="15.75" customHeight="1" x14ac:dyDescent="0.2">
      <c r="A5" s="288"/>
      <c r="B5" s="288"/>
      <c r="C5" s="288"/>
      <c r="D5" s="288"/>
      <c r="E5" s="288"/>
    </row>
    <row r="6" spans="1:5" x14ac:dyDescent="0.2">
      <c r="A6" s="283" t="s">
        <v>56</v>
      </c>
      <c r="B6" s="283"/>
      <c r="C6" s="283"/>
      <c r="D6" s="283"/>
      <c r="E6" s="283"/>
    </row>
    <row r="7" spans="1:5" ht="26.25" thickBot="1" x14ac:dyDescent="0.25">
      <c r="A7" s="74" t="s">
        <v>119</v>
      </c>
      <c r="B7" s="74" t="s">
        <v>2</v>
      </c>
      <c r="C7" s="74" t="s">
        <v>44</v>
      </c>
      <c r="D7" s="74" t="s">
        <v>42</v>
      </c>
      <c r="E7" s="74" t="s">
        <v>43</v>
      </c>
    </row>
    <row r="8" spans="1:5" ht="13.5" thickBot="1" x14ac:dyDescent="0.25">
      <c r="A8" s="207"/>
      <c r="B8" s="70"/>
      <c r="C8" s="69" t="s">
        <v>45</v>
      </c>
      <c r="D8" s="66"/>
      <c r="E8" s="42">
        <f t="shared" ref="E8:E18" si="0">$A$8*D8</f>
        <v>0</v>
      </c>
    </row>
    <row r="9" spans="1:5" x14ac:dyDescent="0.2">
      <c r="B9" s="115"/>
      <c r="C9" s="57" t="s">
        <v>27</v>
      </c>
      <c r="D9" s="66"/>
      <c r="E9" s="42">
        <f t="shared" si="0"/>
        <v>0</v>
      </c>
    </row>
    <row r="10" spans="1:5" x14ac:dyDescent="0.2">
      <c r="C10" s="57" t="s">
        <v>46</v>
      </c>
      <c r="D10" s="66"/>
      <c r="E10" s="42">
        <f t="shared" si="0"/>
        <v>0</v>
      </c>
    </row>
    <row r="11" spans="1:5" x14ac:dyDescent="0.2">
      <c r="C11" s="57" t="s">
        <v>28</v>
      </c>
      <c r="D11" s="66"/>
      <c r="E11" s="42">
        <f t="shared" si="0"/>
        <v>0</v>
      </c>
    </row>
    <row r="12" spans="1:5" x14ac:dyDescent="0.2">
      <c r="C12" s="57" t="s">
        <v>26</v>
      </c>
      <c r="D12" s="66"/>
      <c r="E12" s="42">
        <f t="shared" si="0"/>
        <v>0</v>
      </c>
    </row>
    <row r="13" spans="1:5" x14ac:dyDescent="0.2">
      <c r="C13" s="57" t="s">
        <v>6</v>
      </c>
      <c r="D13" s="66"/>
      <c r="E13" s="42">
        <f t="shared" si="0"/>
        <v>0</v>
      </c>
    </row>
    <row r="14" spans="1:5" x14ac:dyDescent="0.2">
      <c r="C14" s="57" t="s">
        <v>7</v>
      </c>
      <c r="D14" s="66">
        <v>0.91500000000000004</v>
      </c>
      <c r="E14" s="42">
        <f t="shared" si="0"/>
        <v>0</v>
      </c>
    </row>
    <row r="15" spans="1:5" x14ac:dyDescent="0.2">
      <c r="C15" s="57" t="s">
        <v>29</v>
      </c>
      <c r="D15" s="66">
        <v>1.2999999999999999E-2</v>
      </c>
      <c r="E15" s="42">
        <f t="shared" si="0"/>
        <v>0</v>
      </c>
    </row>
    <row r="16" spans="1:5" x14ac:dyDescent="0.2">
      <c r="C16" s="57" t="s">
        <v>8</v>
      </c>
      <c r="D16" s="66">
        <v>6.0000000000000001E-3</v>
      </c>
      <c r="E16" s="42">
        <f t="shared" si="0"/>
        <v>0</v>
      </c>
    </row>
    <row r="17" spans="1:5" x14ac:dyDescent="0.2">
      <c r="C17" s="57" t="s">
        <v>9</v>
      </c>
      <c r="D17" s="66">
        <v>3.2000000000000001E-2</v>
      </c>
      <c r="E17" s="42">
        <f t="shared" si="0"/>
        <v>0</v>
      </c>
    </row>
    <row r="18" spans="1:5" x14ac:dyDescent="0.2">
      <c r="C18" s="57" t="s">
        <v>118</v>
      </c>
      <c r="D18" s="66">
        <v>3.4000000000000002E-2</v>
      </c>
      <c r="E18" s="42">
        <f t="shared" si="0"/>
        <v>0</v>
      </c>
    </row>
    <row r="21" spans="1:5" x14ac:dyDescent="0.2">
      <c r="A21" s="283" t="s">
        <v>121</v>
      </c>
      <c r="B21" s="283"/>
      <c r="C21" s="283"/>
      <c r="D21" s="283"/>
      <c r="E21" s="283"/>
    </row>
    <row r="22" spans="1:5" ht="26.25" thickBot="1" x14ac:dyDescent="0.25">
      <c r="A22" s="74" t="s">
        <v>119</v>
      </c>
      <c r="B22" s="74" t="s">
        <v>2</v>
      </c>
      <c r="C22" s="74" t="s">
        <v>44</v>
      </c>
      <c r="D22" s="74" t="s">
        <v>42</v>
      </c>
      <c r="E22" s="74" t="s">
        <v>43</v>
      </c>
    </row>
    <row r="23" spans="1:5" ht="13.5" thickBot="1" x14ac:dyDescent="0.25">
      <c r="A23" s="207"/>
      <c r="B23" s="70"/>
      <c r="C23" s="69" t="s">
        <v>45</v>
      </c>
      <c r="D23" s="66"/>
      <c r="E23" s="42">
        <f t="shared" ref="E23:E33" si="1">$A$23*D23</f>
        <v>0</v>
      </c>
    </row>
    <row r="24" spans="1:5" x14ac:dyDescent="0.2">
      <c r="B24" s="115"/>
      <c r="C24" s="57" t="s">
        <v>27</v>
      </c>
      <c r="D24" s="66"/>
      <c r="E24" s="42">
        <f t="shared" si="1"/>
        <v>0</v>
      </c>
    </row>
    <row r="25" spans="1:5" x14ac:dyDescent="0.2">
      <c r="C25" s="57" t="s">
        <v>46</v>
      </c>
      <c r="D25" s="66"/>
      <c r="E25" s="42">
        <f t="shared" si="1"/>
        <v>0</v>
      </c>
    </row>
    <row r="26" spans="1:5" x14ac:dyDescent="0.2">
      <c r="C26" s="57" t="s">
        <v>28</v>
      </c>
      <c r="D26" s="66"/>
      <c r="E26" s="42">
        <f t="shared" si="1"/>
        <v>0</v>
      </c>
    </row>
    <row r="27" spans="1:5" x14ac:dyDescent="0.2">
      <c r="C27" s="57" t="s">
        <v>26</v>
      </c>
      <c r="D27" s="66"/>
      <c r="E27" s="42">
        <f t="shared" si="1"/>
        <v>0</v>
      </c>
    </row>
    <row r="28" spans="1:5" x14ac:dyDescent="0.2">
      <c r="C28" s="57" t="s">
        <v>6</v>
      </c>
      <c r="D28" s="66"/>
      <c r="E28" s="42">
        <f t="shared" si="1"/>
        <v>0</v>
      </c>
    </row>
    <row r="29" spans="1:5" x14ac:dyDescent="0.2">
      <c r="C29" s="57" t="s">
        <v>7</v>
      </c>
      <c r="D29" s="66">
        <v>0.85</v>
      </c>
      <c r="E29" s="42">
        <f t="shared" si="1"/>
        <v>0</v>
      </c>
    </row>
    <row r="30" spans="1:5" x14ac:dyDescent="0.2">
      <c r="C30" s="57" t="s">
        <v>29</v>
      </c>
      <c r="D30" s="66"/>
      <c r="E30" s="42">
        <f t="shared" si="1"/>
        <v>0</v>
      </c>
    </row>
    <row r="31" spans="1:5" x14ac:dyDescent="0.2">
      <c r="C31" s="57" t="s">
        <v>8</v>
      </c>
      <c r="D31" s="66">
        <v>0.11</v>
      </c>
      <c r="E31" s="42">
        <f t="shared" si="1"/>
        <v>0</v>
      </c>
    </row>
    <row r="32" spans="1:5" x14ac:dyDescent="0.2">
      <c r="C32" s="57" t="s">
        <v>9</v>
      </c>
      <c r="D32" s="66"/>
      <c r="E32" s="42">
        <f t="shared" si="1"/>
        <v>0</v>
      </c>
    </row>
    <row r="33" spans="1:5" x14ac:dyDescent="0.2">
      <c r="C33" s="57" t="s">
        <v>118</v>
      </c>
      <c r="D33" s="66">
        <v>0.04</v>
      </c>
      <c r="E33" s="42">
        <f t="shared" si="1"/>
        <v>0</v>
      </c>
    </row>
    <row r="36" spans="1:5" x14ac:dyDescent="0.2">
      <c r="A36" s="283" t="s">
        <v>120</v>
      </c>
      <c r="B36" s="283"/>
      <c r="C36" s="283"/>
      <c r="D36" s="283"/>
      <c r="E36" s="283"/>
    </row>
    <row r="37" spans="1:5" ht="26.25" thickBot="1" x14ac:dyDescent="0.25">
      <c r="A37" s="74" t="s">
        <v>119</v>
      </c>
      <c r="B37" s="74" t="s">
        <v>2</v>
      </c>
      <c r="C37" s="74" t="s">
        <v>44</v>
      </c>
      <c r="D37" s="74" t="s">
        <v>42</v>
      </c>
      <c r="E37" s="74" t="s">
        <v>43</v>
      </c>
    </row>
    <row r="38" spans="1:5" ht="13.5" thickBot="1" x14ac:dyDescent="0.25">
      <c r="A38" s="207"/>
      <c r="B38" s="70"/>
      <c r="C38" s="69" t="s">
        <v>45</v>
      </c>
      <c r="D38" s="66"/>
      <c r="E38" s="42">
        <f t="shared" ref="E38:E48" si="2">$A$38*D38</f>
        <v>0</v>
      </c>
    </row>
    <row r="39" spans="1:5" x14ac:dyDescent="0.2">
      <c r="B39" s="115"/>
      <c r="C39" s="57" t="s">
        <v>27</v>
      </c>
      <c r="D39" s="66"/>
      <c r="E39" s="42">
        <f t="shared" si="2"/>
        <v>0</v>
      </c>
    </row>
    <row r="40" spans="1:5" x14ac:dyDescent="0.2">
      <c r="C40" s="57" t="s">
        <v>46</v>
      </c>
      <c r="D40" s="66"/>
      <c r="E40" s="42">
        <f t="shared" si="2"/>
        <v>0</v>
      </c>
    </row>
    <row r="41" spans="1:5" x14ac:dyDescent="0.2">
      <c r="C41" s="57" t="s">
        <v>28</v>
      </c>
      <c r="D41" s="66"/>
      <c r="E41" s="42">
        <f t="shared" si="2"/>
        <v>0</v>
      </c>
    </row>
    <row r="42" spans="1:5" x14ac:dyDescent="0.2">
      <c r="C42" s="57" t="s">
        <v>26</v>
      </c>
      <c r="D42" s="66"/>
      <c r="E42" s="42">
        <f t="shared" si="2"/>
        <v>0</v>
      </c>
    </row>
    <row r="43" spans="1:5" x14ac:dyDescent="0.2">
      <c r="C43" s="57" t="s">
        <v>6</v>
      </c>
      <c r="D43" s="66"/>
      <c r="E43" s="42">
        <f t="shared" si="2"/>
        <v>0</v>
      </c>
    </row>
    <row r="44" spans="1:5" x14ac:dyDescent="0.2">
      <c r="C44" s="57" t="s">
        <v>7</v>
      </c>
      <c r="D44" s="66">
        <v>0.89600000000000002</v>
      </c>
      <c r="E44" s="42">
        <f t="shared" si="2"/>
        <v>0</v>
      </c>
    </row>
    <row r="45" spans="1:5" x14ac:dyDescent="0.2">
      <c r="C45" s="57" t="s">
        <v>29</v>
      </c>
      <c r="D45" s="66"/>
      <c r="E45" s="42">
        <f t="shared" si="2"/>
        <v>0</v>
      </c>
    </row>
    <row r="46" spans="1:5" x14ac:dyDescent="0.2">
      <c r="C46" s="57" t="s">
        <v>8</v>
      </c>
      <c r="D46" s="66">
        <v>6.4000000000000001E-2</v>
      </c>
      <c r="E46" s="42">
        <f t="shared" si="2"/>
        <v>0</v>
      </c>
    </row>
    <row r="47" spans="1:5" x14ac:dyDescent="0.2">
      <c r="C47" s="57" t="s">
        <v>9</v>
      </c>
      <c r="D47" s="66"/>
      <c r="E47" s="42">
        <f t="shared" si="2"/>
        <v>0</v>
      </c>
    </row>
    <row r="48" spans="1:5" x14ac:dyDescent="0.2">
      <c r="C48" s="57" t="s">
        <v>118</v>
      </c>
      <c r="D48" s="66">
        <v>0.04</v>
      </c>
      <c r="E48" s="42">
        <f t="shared" si="2"/>
        <v>0</v>
      </c>
    </row>
  </sheetData>
  <sheetProtection algorithmName="SHA-512" hashValue="PqU0N7gCRitTCE0I7s/x5ei/ix1kQGIMnW07aTkNXk+YXool8tvpPYTXnt5g+QNEbqUB4hYQfuuHyqshscx+Qw==" saltValue="jt8/ebvKOs8dFEWZuDMvqg==" spinCount="100000" sheet="1" objects="1" scenarios="1"/>
  <mergeCells count="6">
    <mergeCell ref="A6:E6"/>
    <mergeCell ref="B2:E2"/>
    <mergeCell ref="A1:E1"/>
    <mergeCell ref="A21:E21"/>
    <mergeCell ref="A36:E36"/>
    <mergeCell ref="A5:E5"/>
  </mergeCells>
  <pageMargins left="0.7" right="0.7" top="1" bottom="1" header="0.3" footer="0.3"/>
  <pageSetup scale="95" orientation="portrait" r:id="rId1"/>
  <headerFooter>
    <oddHeader>&amp;L&amp;G&amp;RVersion: May 8, 2020</oddHead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FC41"/>
  <sheetViews>
    <sheetView showGridLines="0" view="pageLayout" zoomScaleNormal="100" workbookViewId="0">
      <selection activeCell="B5" sqref="B5:E5"/>
    </sheetView>
  </sheetViews>
  <sheetFormatPr defaultColWidth="0" defaultRowHeight="12.75" x14ac:dyDescent="0.2"/>
  <cols>
    <col min="1" max="1" width="7.28515625" customWidth="1"/>
    <col min="2" max="2" width="12" customWidth="1"/>
    <col min="3" max="3" width="13.42578125" customWidth="1"/>
    <col min="4" max="4" width="31.42578125" customWidth="1"/>
    <col min="5" max="5" width="23.5703125" customWidth="1"/>
    <col min="6" max="6" width="5" customWidth="1"/>
    <col min="7" max="9" width="8.85546875" hidden="1" customWidth="1"/>
    <col min="10" max="16383" width="9" hidden="1"/>
    <col min="16384" max="16384" width="7.42578125" customWidth="1"/>
  </cols>
  <sheetData>
    <row r="1" spans="2:5" ht="13.5" thickBot="1" x14ac:dyDescent="0.25"/>
    <row r="2" spans="2:5" x14ac:dyDescent="0.2">
      <c r="B2" s="290" t="s">
        <v>88</v>
      </c>
      <c r="C2" s="291"/>
      <c r="D2" s="291"/>
      <c r="E2" s="292"/>
    </row>
    <row r="3" spans="2:5" x14ac:dyDescent="0.2">
      <c r="B3" s="293" t="s">
        <v>12</v>
      </c>
      <c r="C3" s="294"/>
      <c r="D3" s="294"/>
      <c r="E3" s="295"/>
    </row>
    <row r="4" spans="2:5" x14ac:dyDescent="0.2">
      <c r="B4" s="293" t="s">
        <v>36</v>
      </c>
      <c r="C4" s="294"/>
      <c r="D4" s="294"/>
      <c r="E4" s="295"/>
    </row>
    <row r="5" spans="2:5" x14ac:dyDescent="0.2">
      <c r="B5" s="293" t="s">
        <v>39</v>
      </c>
      <c r="C5" s="294"/>
      <c r="D5" s="294"/>
      <c r="E5" s="295"/>
    </row>
    <row r="6" spans="2:5" x14ac:dyDescent="0.2">
      <c r="B6" s="293" t="s">
        <v>87</v>
      </c>
      <c r="C6" s="294"/>
      <c r="D6" s="294"/>
      <c r="E6" s="295"/>
    </row>
    <row r="7" spans="2:5" x14ac:dyDescent="0.2">
      <c r="B7" s="125"/>
      <c r="C7" s="125"/>
      <c r="D7" s="125"/>
      <c r="E7" s="125"/>
    </row>
    <row r="8" spans="2:5" x14ac:dyDescent="0.2">
      <c r="B8" s="125"/>
      <c r="C8" s="125"/>
      <c r="D8" s="125"/>
      <c r="E8" s="125"/>
    </row>
    <row r="27" spans="2:5" x14ac:dyDescent="0.2">
      <c r="B27" s="124"/>
      <c r="C27" s="289"/>
      <c r="D27" s="289"/>
      <c r="E27" s="124"/>
    </row>
    <row r="29" spans="2:5" x14ac:dyDescent="0.2">
      <c r="C29" s="121"/>
      <c r="D29" s="123"/>
    </row>
    <row r="31" spans="2:5" x14ac:dyDescent="0.2">
      <c r="C31" s="121"/>
      <c r="D31" s="122"/>
    </row>
    <row r="33" spans="3:4" x14ac:dyDescent="0.2">
      <c r="C33" s="121"/>
      <c r="D33" s="120"/>
    </row>
    <row r="35" spans="3:4" x14ac:dyDescent="0.2">
      <c r="C35" s="121"/>
      <c r="D35" s="120"/>
    </row>
    <row r="37" spans="3:4" x14ac:dyDescent="0.2">
      <c r="C37" s="121"/>
      <c r="D37" s="120"/>
    </row>
    <row r="39" spans="3:4" x14ac:dyDescent="0.2">
      <c r="C39" s="121"/>
      <c r="D39" s="120"/>
    </row>
    <row r="41" spans="3:4" x14ac:dyDescent="0.2">
      <c r="C41" s="121"/>
      <c r="D41" s="120"/>
    </row>
  </sheetData>
  <mergeCells count="6">
    <mergeCell ref="C27:D27"/>
    <mergeCell ref="B2:E2"/>
    <mergeCell ref="B4:E4"/>
    <mergeCell ref="B6:E6"/>
    <mergeCell ref="B3:E3"/>
    <mergeCell ref="B5:E5"/>
  </mergeCells>
  <printOptions horizontalCentered="1"/>
  <pageMargins left="0.5" right="0.5" top="1" bottom="1" header="0.3" footer="0.3"/>
  <pageSetup orientation="portrait" r:id="rId1"/>
  <headerFooter alignWithMargins="0">
    <oddHeader>&amp;L&amp;G&amp;RVersion: May 8, 2020</oddHead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16-OIR-05</Docket_x0020_Number>
    <TaxCatchAll xmlns="8eef3743-c7b3-4cbe-8837-b6e805be353c">
      <Value>8</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Z5JXHV6S7NA6-3-113957</_dlc_DocId>
    <_dlc_DocIdUrl xmlns="8eef3743-c7b3-4cbe-8837-b6e805be353c">
      <Url>http://efilingspinternal/_layouts/DocIdRedir.aspx?ID=Z5JXHV6S7NA6-3-113957</Url>
      <Description>Z5JXHV6S7NA6-3-113957</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B6E679-51E9-47EA-ADDA-ED7C214CE54E}">
  <ds:schemaRefs>
    <ds:schemaRef ds:uri="http://schemas.microsoft.com/sharepoint/events"/>
  </ds:schemaRefs>
</ds:datastoreItem>
</file>

<file path=customXml/itemProps2.xml><?xml version="1.0" encoding="utf-8"?>
<ds:datastoreItem xmlns:ds="http://schemas.openxmlformats.org/officeDocument/2006/customXml" ds:itemID="{365EC875-AECD-4790-BB40-60DB75520DEF}">
  <ds:schemaRefs>
    <ds:schemaRef ds:uri="http://schemas.microsoft.com/sharepoint/v3/contenttype/forms"/>
  </ds:schemaRefs>
</ds:datastoreItem>
</file>

<file path=customXml/itemProps3.xml><?xml version="1.0" encoding="utf-8"?>
<ds:datastoreItem xmlns:ds="http://schemas.openxmlformats.org/officeDocument/2006/customXml" ds:itemID="{7B6AA872-A79F-478C-A847-22ABE78B771E}">
  <ds:schemaRefs>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www.w3.org/XML/1998/namespace"/>
    <ds:schemaRef ds:uri="http://purl.org/dc/elements/1.1/"/>
    <ds:schemaRef ds:uri="http://schemas.microsoft.com/office/infopath/2007/PartnerControls"/>
    <ds:schemaRef ds:uri="8eef3743-c7b3-4cbe-8837-b6e805be353c"/>
    <ds:schemaRef ds:uri="http://purl.org/dc/dcmitype/"/>
  </ds:schemaRefs>
</ds:datastoreItem>
</file>

<file path=customXml/itemProps4.xml><?xml version="1.0" encoding="utf-8"?>
<ds:datastoreItem xmlns:ds="http://schemas.openxmlformats.org/officeDocument/2006/customXml" ds:itemID="{BE47E08A-945F-46D9-B06C-92AD364788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PSDP Intro</vt:lpstr>
      <vt:lpstr>Instructions </vt:lpstr>
      <vt:lpstr>Schedule 1</vt:lpstr>
      <vt:lpstr>Schedule 2</vt:lpstr>
      <vt:lpstr>Schedule 3</vt:lpstr>
      <vt:lpstr>Documentation</vt:lpstr>
      <vt:lpstr>ACS Procurement Calculator</vt:lpstr>
      <vt:lpstr>Attestation</vt:lpstr>
      <vt:lpstr>Attestation!Print_Area</vt:lpstr>
      <vt:lpstr>Documentation!Print_Area</vt:lpstr>
      <vt:lpstr>'Instructions '!Print_Area</vt:lpstr>
      <vt:lpstr>'PSDP Intro'!Print_Area</vt:lpstr>
      <vt:lpstr>'Schedule 3'!Print_Area</vt:lpstr>
    </vt:vector>
  </TitlesOfParts>
  <Company>California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Proposed Annual Report Template (Draft)</dc:title>
  <dc:creator>CEC</dc:creator>
  <cp:lastModifiedBy>Ariel Lee</cp:lastModifiedBy>
  <cp:lastPrinted>2020-05-08T19:06:51Z</cp:lastPrinted>
  <dcterms:created xsi:type="dcterms:W3CDTF">2007-01-26T23:32:50Z</dcterms:created>
  <dcterms:modified xsi:type="dcterms:W3CDTF">2020-05-08T20:53:21Z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f3c8741e-35e3-4d42-abf9-96e64f9fc46e</vt:lpwstr>
  </property>
  <property fmtid="{D5CDD505-2E9C-101B-9397-08002B2CF9AE}" pid="4" name="Subject_x0020_Areas">
    <vt:lpwstr/>
  </property>
  <property fmtid="{D5CDD505-2E9C-101B-9397-08002B2CF9AE}" pid="5" name="_CopySource">
    <vt:lpwstr>http://efilingspinternal/PendingDocuments/16-OIR-05/20180117T103104_Proposed_Annual_Report_Template_Draft.xlsx</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2556100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