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EPR2019\FSemergingissue\PostedFiles\"/>
    </mc:Choice>
  </mc:AlternateContent>
  <bookViews>
    <workbookView xWindow="-120" yWindow="-120" windowWidth="21840" windowHeight="13140"/>
  </bookViews>
  <sheets>
    <sheet name="Readme" sheetId="10" r:id="rId1"/>
    <sheet name="2017IEPRNGfcst" sheetId="1" r:id="rId2"/>
    <sheet name="Statewide 2017 IEPR" sheetId="9" r:id="rId3"/>
    <sheet name="SMUD " sheetId="6" r:id="rId4"/>
    <sheet name="LADWP" sheetId="5" r:id="rId5"/>
    <sheet name="SDG&amp;E " sheetId="4" r:id="rId6"/>
    <sheet name="SCE " sheetId="3" r:id="rId7"/>
    <sheet name="PG&amp;E " sheetId="2" r:id="rId8"/>
    <sheet name="2030 Distribution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9" l="1"/>
  <c r="G17" i="9"/>
  <c r="F17" i="9"/>
  <c r="E17" i="9"/>
  <c r="D17" i="9"/>
  <c r="H16" i="9"/>
  <c r="G16" i="9"/>
  <c r="F16" i="9"/>
  <c r="E16" i="9"/>
  <c r="D16" i="9"/>
  <c r="H15" i="9"/>
  <c r="G15" i="9"/>
  <c r="F15" i="9"/>
  <c r="E15" i="9"/>
  <c r="D15" i="9"/>
  <c r="H14" i="9"/>
  <c r="G14" i="9"/>
  <c r="F14" i="9"/>
  <c r="E14" i="9"/>
  <c r="D14" i="9"/>
  <c r="H13" i="9"/>
  <c r="G13" i="9"/>
  <c r="F13" i="9"/>
  <c r="E13" i="9"/>
  <c r="D13" i="9"/>
  <c r="H12" i="9"/>
  <c r="G12" i="9"/>
  <c r="F12" i="9"/>
  <c r="E12" i="9"/>
  <c r="D12" i="9"/>
  <c r="H11" i="9"/>
  <c r="G11" i="9"/>
  <c r="F11" i="9"/>
  <c r="E11" i="9"/>
  <c r="D11" i="9"/>
  <c r="H10" i="9"/>
  <c r="G10" i="9"/>
  <c r="F10" i="9"/>
  <c r="E10" i="9"/>
  <c r="D10" i="9"/>
  <c r="H9" i="9"/>
  <c r="G9" i="9"/>
  <c r="F9" i="9"/>
  <c r="E9" i="9"/>
  <c r="D9" i="9"/>
  <c r="H8" i="9"/>
  <c r="G8" i="9"/>
  <c r="F8" i="9"/>
  <c r="E8" i="9"/>
  <c r="D8" i="9"/>
  <c r="H7" i="9"/>
  <c r="G7" i="9"/>
  <c r="F7" i="9"/>
  <c r="E7" i="9"/>
  <c r="D7" i="9"/>
  <c r="H6" i="9"/>
  <c r="G6" i="9"/>
  <c r="F6" i="9"/>
  <c r="E6" i="9"/>
  <c r="D6" i="9"/>
  <c r="H5" i="9"/>
  <c r="G5" i="9"/>
  <c r="F5" i="9"/>
  <c r="E5" i="9"/>
  <c r="D5" i="9"/>
  <c r="H4" i="9"/>
  <c r="G4" i="9"/>
  <c r="F4" i="9"/>
  <c r="E4" i="9"/>
  <c r="D4" i="9"/>
  <c r="H3" i="9"/>
  <c r="G3" i="9"/>
  <c r="G18" i="9" s="1"/>
  <c r="F3" i="9"/>
  <c r="E3" i="9"/>
  <c r="D3" i="9"/>
  <c r="H17" i="6"/>
  <c r="G17" i="6"/>
  <c r="F17" i="6"/>
  <c r="E17" i="6"/>
  <c r="D17" i="6"/>
  <c r="H16" i="6"/>
  <c r="G16" i="6"/>
  <c r="F16" i="6"/>
  <c r="E16" i="6"/>
  <c r="D16" i="6"/>
  <c r="H15" i="6"/>
  <c r="G15" i="6"/>
  <c r="F15" i="6"/>
  <c r="E15" i="6"/>
  <c r="D15" i="6"/>
  <c r="H14" i="6"/>
  <c r="G14" i="6"/>
  <c r="F14" i="6"/>
  <c r="E14" i="6"/>
  <c r="D14" i="6"/>
  <c r="H13" i="6"/>
  <c r="G13" i="6"/>
  <c r="F13" i="6"/>
  <c r="E13" i="6"/>
  <c r="D13" i="6"/>
  <c r="H12" i="6"/>
  <c r="G12" i="6"/>
  <c r="F12" i="6"/>
  <c r="E12" i="6"/>
  <c r="D12" i="6"/>
  <c r="H11" i="6"/>
  <c r="G11" i="6"/>
  <c r="F11" i="6"/>
  <c r="E11" i="6"/>
  <c r="D11" i="6"/>
  <c r="H10" i="6"/>
  <c r="G10" i="6"/>
  <c r="F10" i="6"/>
  <c r="E10" i="6"/>
  <c r="D10" i="6"/>
  <c r="H9" i="6"/>
  <c r="G9" i="6"/>
  <c r="F9" i="6"/>
  <c r="E9" i="6"/>
  <c r="D9" i="6"/>
  <c r="H8" i="6"/>
  <c r="G8" i="6"/>
  <c r="F8" i="6"/>
  <c r="E8" i="6"/>
  <c r="D8" i="6"/>
  <c r="H7" i="6"/>
  <c r="G7" i="6"/>
  <c r="F7" i="6"/>
  <c r="E7" i="6"/>
  <c r="D7" i="6"/>
  <c r="H6" i="6"/>
  <c r="G6" i="6"/>
  <c r="F6" i="6"/>
  <c r="E6" i="6"/>
  <c r="D6" i="6"/>
  <c r="H5" i="6"/>
  <c r="G5" i="6"/>
  <c r="F5" i="6"/>
  <c r="E5" i="6"/>
  <c r="D5" i="6"/>
  <c r="H4" i="6"/>
  <c r="G4" i="6"/>
  <c r="F4" i="6"/>
  <c r="E4" i="6"/>
  <c r="D4" i="6"/>
  <c r="H3" i="6"/>
  <c r="G3" i="6"/>
  <c r="F3" i="6"/>
  <c r="E3" i="6"/>
  <c r="D3" i="6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H13" i="5"/>
  <c r="G13" i="5"/>
  <c r="F13" i="5"/>
  <c r="E13" i="5"/>
  <c r="D13" i="5"/>
  <c r="H12" i="5"/>
  <c r="G12" i="5"/>
  <c r="F12" i="5"/>
  <c r="E12" i="5"/>
  <c r="D12" i="5"/>
  <c r="H11" i="5"/>
  <c r="G11" i="5"/>
  <c r="F11" i="5"/>
  <c r="E11" i="5"/>
  <c r="D11" i="5"/>
  <c r="H10" i="5"/>
  <c r="G10" i="5"/>
  <c r="F10" i="5"/>
  <c r="E10" i="5"/>
  <c r="D10" i="5"/>
  <c r="H9" i="5"/>
  <c r="G9" i="5"/>
  <c r="F9" i="5"/>
  <c r="E9" i="5"/>
  <c r="D9" i="5"/>
  <c r="H8" i="5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G5" i="5"/>
  <c r="F5" i="5"/>
  <c r="E5" i="5"/>
  <c r="D5" i="5"/>
  <c r="H4" i="5"/>
  <c r="G4" i="5"/>
  <c r="F4" i="5"/>
  <c r="E4" i="5"/>
  <c r="D4" i="5"/>
  <c r="H3" i="5"/>
  <c r="G3" i="5"/>
  <c r="F3" i="5"/>
  <c r="E3" i="5"/>
  <c r="D3" i="5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14" i="4"/>
  <c r="G14" i="4"/>
  <c r="F14" i="4"/>
  <c r="E14" i="4"/>
  <c r="D14" i="4"/>
  <c r="H13" i="4"/>
  <c r="G13" i="4"/>
  <c r="F13" i="4"/>
  <c r="E13" i="4"/>
  <c r="D13" i="4"/>
  <c r="H12" i="4"/>
  <c r="G12" i="4"/>
  <c r="F12" i="4"/>
  <c r="E12" i="4"/>
  <c r="D12" i="4"/>
  <c r="H11" i="4"/>
  <c r="G11" i="4"/>
  <c r="F11" i="4"/>
  <c r="E11" i="4"/>
  <c r="D11" i="4"/>
  <c r="H10" i="4"/>
  <c r="G10" i="4"/>
  <c r="F10" i="4"/>
  <c r="E10" i="4"/>
  <c r="D10" i="4"/>
  <c r="H9" i="4"/>
  <c r="G9" i="4"/>
  <c r="F9" i="4"/>
  <c r="E9" i="4"/>
  <c r="D9" i="4"/>
  <c r="H8" i="4"/>
  <c r="G8" i="4"/>
  <c r="F8" i="4"/>
  <c r="E8" i="4"/>
  <c r="D8" i="4"/>
  <c r="H7" i="4"/>
  <c r="G7" i="4"/>
  <c r="F7" i="4"/>
  <c r="E7" i="4"/>
  <c r="D7" i="4"/>
  <c r="H6" i="4"/>
  <c r="G6" i="4"/>
  <c r="F6" i="4"/>
  <c r="E6" i="4"/>
  <c r="D6" i="4"/>
  <c r="H5" i="4"/>
  <c r="G5" i="4"/>
  <c r="F5" i="4"/>
  <c r="E5" i="4"/>
  <c r="D5" i="4"/>
  <c r="H4" i="4"/>
  <c r="G4" i="4"/>
  <c r="F4" i="4"/>
  <c r="E4" i="4"/>
  <c r="D4" i="4"/>
  <c r="H3" i="4"/>
  <c r="G3" i="4"/>
  <c r="F3" i="4"/>
  <c r="E3" i="4"/>
  <c r="D3" i="4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H12" i="3"/>
  <c r="G12" i="3"/>
  <c r="F12" i="3"/>
  <c r="E12" i="3"/>
  <c r="D12" i="3"/>
  <c r="H11" i="3"/>
  <c r="G11" i="3"/>
  <c r="F11" i="3"/>
  <c r="E11" i="3"/>
  <c r="D11" i="3"/>
  <c r="H10" i="3"/>
  <c r="G10" i="3"/>
  <c r="F10" i="3"/>
  <c r="E10" i="3"/>
  <c r="D10" i="3"/>
  <c r="H9" i="3"/>
  <c r="G9" i="3"/>
  <c r="F9" i="3"/>
  <c r="E9" i="3"/>
  <c r="D9" i="3"/>
  <c r="H8" i="3"/>
  <c r="G8" i="3"/>
  <c r="F8" i="3"/>
  <c r="E8" i="3"/>
  <c r="D8" i="3"/>
  <c r="H7" i="3"/>
  <c r="G7" i="3"/>
  <c r="F7" i="3"/>
  <c r="E7" i="3"/>
  <c r="D7" i="3"/>
  <c r="H6" i="3"/>
  <c r="G6" i="3"/>
  <c r="F6" i="3"/>
  <c r="E6" i="3"/>
  <c r="D6" i="3"/>
  <c r="H5" i="3"/>
  <c r="G5" i="3"/>
  <c r="F5" i="3"/>
  <c r="E5" i="3"/>
  <c r="D5" i="3"/>
  <c r="H4" i="3"/>
  <c r="G4" i="3"/>
  <c r="F4" i="3"/>
  <c r="E4" i="3"/>
  <c r="D4" i="3"/>
  <c r="H3" i="3"/>
  <c r="G3" i="3"/>
  <c r="F3" i="3"/>
  <c r="E3" i="3"/>
  <c r="D3" i="3"/>
  <c r="H17" i="2"/>
  <c r="G17" i="2"/>
  <c r="F17" i="2"/>
  <c r="E17" i="2"/>
  <c r="D17" i="2"/>
  <c r="H16" i="2"/>
  <c r="G16" i="2"/>
  <c r="F16" i="2"/>
  <c r="E16" i="2"/>
  <c r="D16" i="2"/>
  <c r="H15" i="2"/>
  <c r="G15" i="2"/>
  <c r="F15" i="2"/>
  <c r="E15" i="2"/>
  <c r="D15" i="2"/>
  <c r="H14" i="2"/>
  <c r="G14" i="2"/>
  <c r="F14" i="2"/>
  <c r="E14" i="2"/>
  <c r="D14" i="2"/>
  <c r="H13" i="2"/>
  <c r="G13" i="2"/>
  <c r="F13" i="2"/>
  <c r="E13" i="2"/>
  <c r="D13" i="2"/>
  <c r="H12" i="2"/>
  <c r="G12" i="2"/>
  <c r="F12" i="2"/>
  <c r="E12" i="2"/>
  <c r="D12" i="2"/>
  <c r="H11" i="2"/>
  <c r="G11" i="2"/>
  <c r="F11" i="2"/>
  <c r="E11" i="2"/>
  <c r="D11" i="2"/>
  <c r="H10" i="2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H5" i="2"/>
  <c r="G5" i="2"/>
  <c r="F5" i="2"/>
  <c r="E5" i="2"/>
  <c r="D5" i="2"/>
  <c r="H4" i="2"/>
  <c r="G4" i="2"/>
  <c r="F4" i="2"/>
  <c r="E4" i="2"/>
  <c r="D4" i="2"/>
  <c r="H3" i="2"/>
  <c r="G3" i="2"/>
  <c r="F3" i="2"/>
  <c r="E3" i="2"/>
  <c r="D3" i="2"/>
  <c r="F18" i="6" l="1"/>
  <c r="G18" i="6"/>
  <c r="H18" i="9"/>
  <c r="I18" i="9" s="1"/>
  <c r="F18" i="9"/>
  <c r="D18" i="9"/>
  <c r="E18" i="9"/>
  <c r="G18" i="5"/>
  <c r="F18" i="5"/>
  <c r="D18" i="6"/>
  <c r="H18" i="6"/>
  <c r="I18" i="6" s="1"/>
  <c r="E21" i="8" s="1"/>
  <c r="E18" i="6"/>
  <c r="G18" i="4"/>
  <c r="F18" i="4"/>
  <c r="D18" i="5"/>
  <c r="H18" i="5"/>
  <c r="I12" i="5" s="1"/>
  <c r="G15" i="8" s="1"/>
  <c r="E18" i="5"/>
  <c r="I14" i="5"/>
  <c r="G17" i="8" s="1"/>
  <c r="I10" i="5"/>
  <c r="G13" i="8" s="1"/>
  <c r="I17" i="5"/>
  <c r="G20" i="8" s="1"/>
  <c r="G18" i="3"/>
  <c r="D18" i="4"/>
  <c r="F18" i="3"/>
  <c r="H18" i="4"/>
  <c r="I18" i="4" s="1"/>
  <c r="H21" i="8" s="1"/>
  <c r="E18" i="4"/>
  <c r="I15" i="4"/>
  <c r="H18" i="8" s="1"/>
  <c r="G18" i="2"/>
  <c r="D18" i="3"/>
  <c r="H18" i="3"/>
  <c r="I18" i="3" s="1"/>
  <c r="F21" i="8" s="1"/>
  <c r="E18" i="3"/>
  <c r="H18" i="2"/>
  <c r="I18" i="2" s="1"/>
  <c r="D21" i="8" s="1"/>
  <c r="D18" i="2"/>
  <c r="E18" i="2"/>
  <c r="F18" i="2"/>
  <c r="I9" i="5" l="1"/>
  <c r="G12" i="8" s="1"/>
  <c r="I8" i="5"/>
  <c r="G11" i="8" s="1"/>
  <c r="I15" i="5"/>
  <c r="G18" i="8" s="1"/>
  <c r="I7" i="5"/>
  <c r="G10" i="8" s="1"/>
  <c r="I7" i="6"/>
  <c r="E10" i="8" s="1"/>
  <c r="I15" i="9"/>
  <c r="I7" i="9"/>
  <c r="I16" i="9"/>
  <c r="I3" i="9"/>
  <c r="I17" i="9"/>
  <c r="I13" i="9"/>
  <c r="I9" i="9"/>
  <c r="I5" i="9"/>
  <c r="I12" i="9"/>
  <c r="I4" i="9"/>
  <c r="I8" i="9"/>
  <c r="I14" i="9"/>
  <c r="I11" i="9"/>
  <c r="I10" i="9"/>
  <c r="I6" i="9"/>
  <c r="I17" i="3"/>
  <c r="F20" i="8" s="1"/>
  <c r="I12" i="6"/>
  <c r="E15" i="8" s="1"/>
  <c r="I9" i="6"/>
  <c r="E12" i="8" s="1"/>
  <c r="I16" i="2"/>
  <c r="D19" i="8" s="1"/>
  <c r="I8" i="4"/>
  <c r="H11" i="8" s="1"/>
  <c r="I8" i="6"/>
  <c r="E11" i="8" s="1"/>
  <c r="I5" i="6"/>
  <c r="E8" i="8" s="1"/>
  <c r="I11" i="6"/>
  <c r="E14" i="8" s="1"/>
  <c r="I3" i="3"/>
  <c r="F6" i="8" s="1"/>
  <c r="I5" i="3"/>
  <c r="F8" i="8" s="1"/>
  <c r="I10" i="6"/>
  <c r="E13" i="8" s="1"/>
  <c r="I17" i="4"/>
  <c r="H20" i="8" s="1"/>
  <c r="I3" i="6"/>
  <c r="E6" i="8" s="1"/>
  <c r="I4" i="6"/>
  <c r="E7" i="8" s="1"/>
  <c r="I17" i="6"/>
  <c r="E20" i="8" s="1"/>
  <c r="I14" i="6"/>
  <c r="E17" i="8" s="1"/>
  <c r="I7" i="3"/>
  <c r="F10" i="8" s="1"/>
  <c r="I3" i="4"/>
  <c r="H6" i="8" s="1"/>
  <c r="I14" i="3"/>
  <c r="F17" i="8" s="1"/>
  <c r="I5" i="4"/>
  <c r="H8" i="8" s="1"/>
  <c r="I10" i="4"/>
  <c r="H13" i="8" s="1"/>
  <c r="I16" i="6"/>
  <c r="E19" i="8" s="1"/>
  <c r="I15" i="6"/>
  <c r="E18" i="8" s="1"/>
  <c r="I13" i="6"/>
  <c r="E16" i="8" s="1"/>
  <c r="I6" i="6"/>
  <c r="E9" i="8" s="1"/>
  <c r="I6" i="5"/>
  <c r="G9" i="8" s="1"/>
  <c r="I8" i="3"/>
  <c r="F11" i="8" s="1"/>
  <c r="I4" i="4"/>
  <c r="H7" i="8" s="1"/>
  <c r="I13" i="4"/>
  <c r="H16" i="8" s="1"/>
  <c r="I13" i="5"/>
  <c r="G16" i="8" s="1"/>
  <c r="I4" i="5"/>
  <c r="G7" i="8" s="1"/>
  <c r="I16" i="5"/>
  <c r="G19" i="8" s="1"/>
  <c r="I18" i="5"/>
  <c r="G21" i="8" s="1"/>
  <c r="I14" i="4"/>
  <c r="H17" i="8" s="1"/>
  <c r="I16" i="4"/>
  <c r="H19" i="8" s="1"/>
  <c r="I7" i="4"/>
  <c r="H10" i="8" s="1"/>
  <c r="I3" i="5"/>
  <c r="G6" i="8" s="1"/>
  <c r="I6" i="4"/>
  <c r="H9" i="8" s="1"/>
  <c r="I5" i="5"/>
  <c r="G8" i="8" s="1"/>
  <c r="I11" i="5"/>
  <c r="G14" i="8" s="1"/>
  <c r="I4" i="3"/>
  <c r="F7" i="8" s="1"/>
  <c r="I6" i="3"/>
  <c r="F9" i="8" s="1"/>
  <c r="I12" i="4"/>
  <c r="H15" i="8" s="1"/>
  <c r="I11" i="4"/>
  <c r="H14" i="8" s="1"/>
  <c r="I9" i="4"/>
  <c r="H12" i="8" s="1"/>
  <c r="I7" i="2"/>
  <c r="D10" i="8" s="1"/>
  <c r="I16" i="3"/>
  <c r="F19" i="8" s="1"/>
  <c r="I15" i="3"/>
  <c r="F18" i="8" s="1"/>
  <c r="I13" i="3"/>
  <c r="F16" i="8" s="1"/>
  <c r="I5" i="2"/>
  <c r="D8" i="8" s="1"/>
  <c r="I12" i="3"/>
  <c r="F15" i="8" s="1"/>
  <c r="I11" i="3"/>
  <c r="F14" i="8" s="1"/>
  <c r="I9" i="3"/>
  <c r="F12" i="8" s="1"/>
  <c r="I10" i="3"/>
  <c r="F13" i="8" s="1"/>
  <c r="I12" i="2"/>
  <c r="D15" i="8" s="1"/>
  <c r="I13" i="2"/>
  <c r="D16" i="8" s="1"/>
  <c r="I14" i="2"/>
  <c r="D17" i="8" s="1"/>
  <c r="I8" i="2"/>
  <c r="D11" i="8" s="1"/>
  <c r="I10" i="2"/>
  <c r="D13" i="8" s="1"/>
  <c r="I3" i="2"/>
  <c r="D6" i="8" s="1"/>
  <c r="I17" i="2"/>
  <c r="D20" i="8" s="1"/>
  <c r="I15" i="2"/>
  <c r="D18" i="8" s="1"/>
  <c r="I11" i="2"/>
  <c r="D14" i="8" s="1"/>
  <c r="I9" i="2"/>
  <c r="D12" i="8" s="1"/>
  <c r="I6" i="2"/>
  <c r="D9" i="8" s="1"/>
  <c r="I4" i="2"/>
  <c r="D7" i="8" s="1"/>
</calcChain>
</file>

<file path=xl/sharedStrings.xml><?xml version="1.0" encoding="utf-8"?>
<sst xmlns="http://schemas.openxmlformats.org/spreadsheetml/2006/main" count="1144" uniqueCount="257">
  <si>
    <t>Natural Gas Demand Forecast Assembled by Tom Gorin, EAD/DAO, October 10, 2018 (MMtherms)</t>
  </si>
  <si>
    <t>Area</t>
  </si>
  <si>
    <t>Sector</t>
  </si>
  <si>
    <t>End-Use</t>
  </si>
  <si>
    <t>Index</t>
  </si>
  <si>
    <t>BUGL</t>
  </si>
  <si>
    <t>Comm</t>
  </si>
  <si>
    <t>Cooking</t>
  </si>
  <si>
    <t>BUGLCommCooking</t>
  </si>
  <si>
    <t>Cooling</t>
  </si>
  <si>
    <t>BUGLCommCooling</t>
  </si>
  <si>
    <t>Heating</t>
  </si>
  <si>
    <t>BUGLCommHeating</t>
  </si>
  <si>
    <t>Indoor Lighting</t>
  </si>
  <si>
    <t>BUGLCommIndoor Lighting</t>
  </si>
  <si>
    <t>Miscellaneous</t>
  </si>
  <si>
    <t>BUGLCommMiscellaneous</t>
  </si>
  <si>
    <t>Office Equipment</t>
  </si>
  <si>
    <t>BUGLCommOffice Equipment</t>
  </si>
  <si>
    <t>Outdoor Lighting</t>
  </si>
  <si>
    <t>BUGLCommOutdoor Lighting</t>
  </si>
  <si>
    <t>Refrigeration</t>
  </si>
  <si>
    <t>BUGLCommRefrigeration</t>
  </si>
  <si>
    <t>Ventilation</t>
  </si>
  <si>
    <t>BUGLCommVentilation</t>
  </si>
  <si>
    <t>Water Heating</t>
  </si>
  <si>
    <t>BUGLCommWater Heating</t>
  </si>
  <si>
    <t>BURB</t>
  </si>
  <si>
    <t>Res</t>
  </si>
  <si>
    <t>central AC</t>
  </si>
  <si>
    <t>BURBRescentral AC</t>
  </si>
  <si>
    <t>central space heating</t>
  </si>
  <si>
    <t>BURBRescentral space heating</t>
  </si>
  <si>
    <t>clothes drying</t>
  </si>
  <si>
    <t>BURBResclothes drying</t>
  </si>
  <si>
    <t>cooking</t>
  </si>
  <si>
    <t>BURBRescooking</t>
  </si>
  <si>
    <t>hot tub fuel</t>
  </si>
  <si>
    <t>BURBReshot tub fuel</t>
  </si>
  <si>
    <t>hot water clothes washing</t>
  </si>
  <si>
    <t>BURBReshot water clothes washing</t>
  </si>
  <si>
    <t>hot water dishwashing</t>
  </si>
  <si>
    <t>BURBReshot water dishwashing</t>
  </si>
  <si>
    <t>miscellaneous</t>
  </si>
  <si>
    <t>BURBResmiscellaneous</t>
  </si>
  <si>
    <t>pool heating</t>
  </si>
  <si>
    <t>BURBRespool heating</t>
  </si>
  <si>
    <t>solar pool heating</t>
  </si>
  <si>
    <t>BURBRessolar pool heating</t>
  </si>
  <si>
    <t>solar water heating</t>
  </si>
  <si>
    <t>BURBRessolar water heating</t>
  </si>
  <si>
    <t>water heating</t>
  </si>
  <si>
    <t>BURBReswater heating</t>
  </si>
  <si>
    <t>IID</t>
  </si>
  <si>
    <t>IIDCommCooking</t>
  </si>
  <si>
    <t>IIDCommCooling</t>
  </si>
  <si>
    <t>IIDCommHeating</t>
  </si>
  <si>
    <t>IIDCommIndoor Lighting</t>
  </si>
  <si>
    <t>IIDCommMiscellaneous</t>
  </si>
  <si>
    <t>IIDCommOffice Equipment</t>
  </si>
  <si>
    <t>IIDCommOutdoor Lighting</t>
  </si>
  <si>
    <t>IIDCommRefrigeration</t>
  </si>
  <si>
    <t>IIDCommVentilation</t>
  </si>
  <si>
    <t>IIDCommWater Heating</t>
  </si>
  <si>
    <t>LADWP</t>
  </si>
  <si>
    <t>LADWPCommCooking</t>
  </si>
  <si>
    <t>LADWPCommCooling</t>
  </si>
  <si>
    <t>LADWPCommHeating</t>
  </si>
  <si>
    <t>LADWPCommIndoor Lighting</t>
  </si>
  <si>
    <t>LADWPCommMiscellaneous</t>
  </si>
  <si>
    <t>LADWPCommOffice Equipment</t>
  </si>
  <si>
    <t>LADWPCommOutdoor Lighting</t>
  </si>
  <si>
    <t>LADWPCommRefrigeration</t>
  </si>
  <si>
    <t>LADWPCommVentilation</t>
  </si>
  <si>
    <t>LADWPCommWater Heating</t>
  </si>
  <si>
    <t>LADWPRescentral AC</t>
  </si>
  <si>
    <t>LADWPRescentral space heating</t>
  </si>
  <si>
    <t>LADWPResclothes drying</t>
  </si>
  <si>
    <t>LADWPRescooking</t>
  </si>
  <si>
    <t>LADWPReshot tub fuel</t>
  </si>
  <si>
    <t>LADWPReshot water clothes washing</t>
  </si>
  <si>
    <t>LADWPReshot water dishwashing</t>
  </si>
  <si>
    <t>LADWPResmiscellaneous</t>
  </si>
  <si>
    <t>LADWPRespool heating</t>
  </si>
  <si>
    <t>LADWPRessolar pool heating</t>
  </si>
  <si>
    <t>LADWPRessolar water heating</t>
  </si>
  <si>
    <t>LADWPReswater heating</t>
  </si>
  <si>
    <t>PASA</t>
  </si>
  <si>
    <t>PASACommCooking</t>
  </si>
  <si>
    <t>PASACommCooling</t>
  </si>
  <si>
    <t>PASACommHeating</t>
  </si>
  <si>
    <t>PASACommIndoor Lighting</t>
  </si>
  <si>
    <t>PASACommMiscellaneous</t>
  </si>
  <si>
    <t>PASACommOffice Equipment</t>
  </si>
  <si>
    <t>PASACommOutdoor Lighting</t>
  </si>
  <si>
    <t>PASACommRefrigeration</t>
  </si>
  <si>
    <t>PASACommVentilation</t>
  </si>
  <si>
    <t>PASACommWater Heating</t>
  </si>
  <si>
    <t>PASARescentral AC</t>
  </si>
  <si>
    <t>PASARescentral space heating</t>
  </si>
  <si>
    <t>PASAResclothes drying</t>
  </si>
  <si>
    <t>PASARescooking</t>
  </si>
  <si>
    <t>PASAReshot tub fuel</t>
  </si>
  <si>
    <t>PASAReshot water clothes washing</t>
  </si>
  <si>
    <t>PASAReshot water dishwashing</t>
  </si>
  <si>
    <t>PASAResmiscellaneous</t>
  </si>
  <si>
    <t>PASARespool heating</t>
  </si>
  <si>
    <t>PASARessolar pool heating</t>
  </si>
  <si>
    <t>PASARessolar water heating</t>
  </si>
  <si>
    <t>PASAReswater heating</t>
  </si>
  <si>
    <t>PG&amp;E</t>
  </si>
  <si>
    <t>PG&amp;ECommCooking</t>
  </si>
  <si>
    <t>PG&amp;ECommCooling</t>
  </si>
  <si>
    <t>PG&amp;ECommHeating</t>
  </si>
  <si>
    <t>PG&amp;ECommIndoor Lighting</t>
  </si>
  <si>
    <t>PG&amp;ECommMiscellaneous</t>
  </si>
  <si>
    <t>PG&amp;ECommOffice Equipment</t>
  </si>
  <si>
    <t>PG&amp;ECommOutdoor Lighting</t>
  </si>
  <si>
    <t>PG&amp;ECommRefrigeration</t>
  </si>
  <si>
    <t>PG&amp;ECommVentilation</t>
  </si>
  <si>
    <t>PG&amp;ECommWater Heating</t>
  </si>
  <si>
    <t>PG&amp;ERescentral AC</t>
  </si>
  <si>
    <t>PG&amp;ERescentral space heating</t>
  </si>
  <si>
    <t>PG&amp;EResclothes drying</t>
  </si>
  <si>
    <t>PG&amp;ERescooking</t>
  </si>
  <si>
    <t>PG&amp;EReshot tub fuel</t>
  </si>
  <si>
    <t>PG&amp;EReshot water clothes washing</t>
  </si>
  <si>
    <t>PG&amp;EReshot water dishwashing</t>
  </si>
  <si>
    <t>PG&amp;EResmiscellaneous</t>
  </si>
  <si>
    <t>PG&amp;ERespool heating</t>
  </si>
  <si>
    <t>PG&amp;ERessolar pool heating</t>
  </si>
  <si>
    <t>PG&amp;ERessolar water heating</t>
  </si>
  <si>
    <t>PG&amp;EReswater heating</t>
  </si>
  <si>
    <t>SCE</t>
  </si>
  <si>
    <t>SCECommCooking</t>
  </si>
  <si>
    <t>SCECommCooling</t>
  </si>
  <si>
    <t>SCECommHeating</t>
  </si>
  <si>
    <t>SCECommIndoor Lighting</t>
  </si>
  <si>
    <t>SCECommMiscellaneous</t>
  </si>
  <si>
    <t>SCECommOffice Equipment</t>
  </si>
  <si>
    <t>SCECommOutdoor Lighting</t>
  </si>
  <si>
    <t>SCECommRefrigeration</t>
  </si>
  <si>
    <t>SCECommVentilation</t>
  </si>
  <si>
    <t>SCECommWater Heating</t>
  </si>
  <si>
    <t>SCERescentral AC</t>
  </si>
  <si>
    <t>SCERescentral space heating</t>
  </si>
  <si>
    <t>SCEResclothes drying</t>
  </si>
  <si>
    <t>SCERescooking</t>
  </si>
  <si>
    <t>SCEReshot tub fuel</t>
  </si>
  <si>
    <t>SCEReshot water clothes washing</t>
  </si>
  <si>
    <t>SCEReshot water dishwashing</t>
  </si>
  <si>
    <t>SCEResmiscellaneous</t>
  </si>
  <si>
    <t>SCERespool heating</t>
  </si>
  <si>
    <t>SCERessolar pool heating</t>
  </si>
  <si>
    <t>SCERessolar water heating</t>
  </si>
  <si>
    <t>SCEReswater heating</t>
  </si>
  <si>
    <t>SDG&amp;E</t>
  </si>
  <si>
    <t>SDG&amp;ECommCooking</t>
  </si>
  <si>
    <t>SDG&amp;ECommCooling</t>
  </si>
  <si>
    <t>SDG&amp;ECommHeating</t>
  </si>
  <si>
    <t>SDG&amp;ECommIndoor Lighting</t>
  </si>
  <si>
    <t>SDG&amp;ECommMiscellaneous</t>
  </si>
  <si>
    <t>SDG&amp;ECommOffice Equipment</t>
  </si>
  <si>
    <t>SDG&amp;ECommOutdoor Lighting</t>
  </si>
  <si>
    <t>SDG&amp;ECommRefrigeration</t>
  </si>
  <si>
    <t>SDG&amp;ECommVentilation</t>
  </si>
  <si>
    <t>SDG&amp;ECommWater Heating</t>
  </si>
  <si>
    <t>SDG&amp;ERescentral AC</t>
  </si>
  <si>
    <t>SDG&amp;ERescentral space heating</t>
  </si>
  <si>
    <t>SDG&amp;EResclothes drying</t>
  </si>
  <si>
    <t>SDG&amp;ERescooking</t>
  </si>
  <si>
    <t>SDG&amp;EReshot tub fuel</t>
  </si>
  <si>
    <t>SDG&amp;EReshot water clothes washing</t>
  </si>
  <si>
    <t>SDG&amp;EReshot water dishwashing</t>
  </si>
  <si>
    <t>SDG&amp;EResmiscellaneous</t>
  </si>
  <si>
    <t>SDG&amp;ERespool heating</t>
  </si>
  <si>
    <t>SDG&amp;ERessolar pool heating</t>
  </si>
  <si>
    <t>SDG&amp;ERessolar water heating</t>
  </si>
  <si>
    <t>SDG&amp;EReswater heating</t>
  </si>
  <si>
    <t>SMUD</t>
  </si>
  <si>
    <t>SMUDCommCooking</t>
  </si>
  <si>
    <t>SMUDCommCooling</t>
  </si>
  <si>
    <t>SMUDCommHeating</t>
  </si>
  <si>
    <t>SMUDCommIndoor Lighting</t>
  </si>
  <si>
    <t>SMUDCommMiscellaneous</t>
  </si>
  <si>
    <t>SMUDCommOffice Equipment</t>
  </si>
  <si>
    <t>SMUDCommOutdoor Lighting</t>
  </si>
  <si>
    <t>SMUDCommRefrigeration</t>
  </si>
  <si>
    <t>SMUDCommVentilation</t>
  </si>
  <si>
    <t>SMUDCommWater Heating</t>
  </si>
  <si>
    <t>SMUDRescentral AC</t>
  </si>
  <si>
    <t>SMUDRescentral space heating</t>
  </si>
  <si>
    <t>SMUDResclothes drying</t>
  </si>
  <si>
    <t>SMUDRescooking</t>
  </si>
  <si>
    <t>SMUDReshot tub fuel</t>
  </si>
  <si>
    <t>SMUDReshot water clothes washing</t>
  </si>
  <si>
    <t>SMUDReshot water dishwashing</t>
  </si>
  <si>
    <t>SMUDResmiscellaneous</t>
  </si>
  <si>
    <t>SMUDRespool heating</t>
  </si>
  <si>
    <t>SMUDRessolar pool heating</t>
  </si>
  <si>
    <t>SMUDRessolar water heating</t>
  </si>
  <si>
    <t>SMUDReswater heating</t>
  </si>
  <si>
    <t>State</t>
  </si>
  <si>
    <t>StateCommCooking</t>
  </si>
  <si>
    <t>StateCommCooling</t>
  </si>
  <si>
    <t>StateCommHeating</t>
  </si>
  <si>
    <t>StateCommIndoor Lighting</t>
  </si>
  <si>
    <t>StateCommMiscellaneous</t>
  </si>
  <si>
    <t>StateCommOffice Equipment</t>
  </si>
  <si>
    <t>StateCommOutdoor Lighting</t>
  </si>
  <si>
    <t>StateCommRefrigeration</t>
  </si>
  <si>
    <t>StateCommVentilation</t>
  </si>
  <si>
    <t>StateCommWater Heating</t>
  </si>
  <si>
    <t>STATE</t>
  </si>
  <si>
    <t>STATERescentral AC</t>
  </si>
  <si>
    <t>STATERescentral space heating</t>
  </si>
  <si>
    <t>STATEResclothes drying</t>
  </si>
  <si>
    <t>STATERescooking</t>
  </si>
  <si>
    <t>STATEReshot tub fuel</t>
  </si>
  <si>
    <t>STATEReshot water clothes washing</t>
  </si>
  <si>
    <t>STATEReshot water dishwashing</t>
  </si>
  <si>
    <t>STATEResmiscellaneous</t>
  </si>
  <si>
    <t>STATERespool heating</t>
  </si>
  <si>
    <t>STATERessolar pool heating</t>
  </si>
  <si>
    <t>STATERessolar water heating</t>
  </si>
  <si>
    <t>STATEReswater heating</t>
  </si>
  <si>
    <t>R/C</t>
  </si>
  <si>
    <t>Total</t>
  </si>
  <si>
    <t>PG&amp;E 2017 IEPR Gas Forecast (MM Therms)</t>
  </si>
  <si>
    <t>SCE 2017 IEPR Gas Forecast (MM Therms)</t>
  </si>
  <si>
    <t>SDG&amp;E 2017 IEPR Gas Forecast (MM Therms)</t>
  </si>
  <si>
    <t>LADWP 2017 IEPR Gas Forecast (MM Therms)</t>
  </si>
  <si>
    <t>SMUD 2017 IEPR Gas Forecast (MM Therms)</t>
  </si>
  <si>
    <t>Statewide 2017 IEPR Gas Forecast (MM Therms)</t>
  </si>
  <si>
    <t>2030 Distribution of Consumption by Sector/End-Use (%)</t>
  </si>
  <si>
    <t>all</t>
  </si>
  <si>
    <t>PURPOSE</t>
  </si>
  <si>
    <t>a</t>
  </si>
  <si>
    <t>2017IEPRNGfcst - the residential and commercial bulding sector forecasts from 1990 through 2030.</t>
  </si>
  <si>
    <t>b</t>
  </si>
  <si>
    <t>Statewide 2017 IEPR</t>
  </si>
  <si>
    <t>A formatted summary table for statewide NG demand</t>
  </si>
  <si>
    <t>c</t>
  </si>
  <si>
    <t>A formatted summary table for NG demand in the SMUD electric service arewa.</t>
  </si>
  <si>
    <t>d</t>
  </si>
  <si>
    <t>A formatted summary table for NG demand in the LADWP electric service arewa.</t>
  </si>
  <si>
    <t>e</t>
  </si>
  <si>
    <t>A formatted summary table for NG demand in the SDG&amp;E electric service arewa.</t>
  </si>
  <si>
    <t>f</t>
  </si>
  <si>
    <t>A formatted summary table for NG demand in the SCE electric service arewa.</t>
  </si>
  <si>
    <t>g</t>
  </si>
  <si>
    <t>A formatted summary table for NG demand in the PG&amp;E electric service arewa.</t>
  </si>
  <si>
    <t>h</t>
  </si>
  <si>
    <t>2030 Distribution</t>
  </si>
  <si>
    <t>A formatted table showing the percentage of total residential and natural gas demand in each service area by end-use.</t>
  </si>
  <si>
    <t>WORKSHEETS</t>
  </si>
  <si>
    <t>This workbook contains the baseline natural gas demand forecast developed by the CEC/EAD staff as part of the 2017 IEPR proceeding. This set of sector/end-use projections is the starting point for scenarios that displace natural gas consumption and replace it with electricity in the same sector/end-use.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</si>
</sst>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9" fontId="0" fillId="0" borderId="0" xfId="0" applyNumberFormat="1"/>
    <xf numFmtId="0" fontId="0" fillId="0" borderId="0" xfId="0" applyFill="1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1" fillId="0" borderId="0" xfId="0" applyFont="1"/>
    <xf numFmtId="0" fontId="1" fillId="0" borderId="1" xfId="0" applyFont="1" applyBorder="1"/>
    <xf numFmtId="0" fontId="1" fillId="0" borderId="0" xfId="0" applyFont="1" applyFill="1"/>
    <xf numFmtId="0" fontId="2" fillId="0" borderId="1" xfId="0" applyFont="1" applyBorder="1"/>
    <xf numFmtId="2" fontId="2" fillId="0" borderId="0" xfId="0" applyNumberFormat="1" applyFont="1"/>
    <xf numFmtId="2" fontId="2" fillId="0" borderId="0" xfId="0" applyNumberFormat="1" applyFont="1" applyFill="1"/>
    <xf numFmtId="2" fontId="2" fillId="3" borderId="0" xfId="0" applyNumberFormat="1" applyFont="1" applyFill="1"/>
    <xf numFmtId="43" fontId="2" fillId="0" borderId="0" xfId="0" applyNumberFormat="1" applyFont="1"/>
    <xf numFmtId="43" fontId="2" fillId="0" borderId="0" xfId="0" applyNumberFormat="1" applyFont="1" applyFill="1"/>
    <xf numFmtId="43" fontId="2" fillId="3" borderId="0" xfId="0" applyNumberFormat="1" applyFont="1" applyFill="1"/>
    <xf numFmtId="9" fontId="2" fillId="0" borderId="0" xfId="0" applyNumberFormat="1" applyFont="1"/>
    <xf numFmtId="164" fontId="2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3" sqref="C3"/>
    </sheetView>
  </sheetViews>
  <sheetFormatPr defaultRowHeight="15" x14ac:dyDescent="0.25"/>
  <cols>
    <col min="1" max="1" width="2.85546875" customWidth="1"/>
    <col min="2" max="2" width="3.140625" customWidth="1"/>
    <col min="3" max="3" width="100.5703125" customWidth="1"/>
  </cols>
  <sheetData>
    <row r="1" spans="1:3" ht="15.75" x14ac:dyDescent="0.25">
      <c r="A1" s="7">
        <v>1</v>
      </c>
      <c r="B1" s="7"/>
      <c r="C1" s="7" t="s">
        <v>236</v>
      </c>
    </row>
    <row r="2" spans="1:3" ht="60.75" x14ac:dyDescent="0.25">
      <c r="A2" s="5"/>
      <c r="B2" s="5"/>
      <c r="C2" s="20" t="s">
        <v>256</v>
      </c>
    </row>
    <row r="3" spans="1:3" ht="15.75" x14ac:dyDescent="0.25">
      <c r="A3" s="5"/>
      <c r="B3" s="5"/>
      <c r="C3" s="20"/>
    </row>
    <row r="4" spans="1:3" ht="15.75" x14ac:dyDescent="0.25">
      <c r="A4" s="7">
        <v>2</v>
      </c>
      <c r="B4" s="7"/>
      <c r="C4" s="21" t="s">
        <v>255</v>
      </c>
    </row>
    <row r="5" spans="1:3" ht="30.75" x14ac:dyDescent="0.25">
      <c r="A5" s="5"/>
      <c r="B5" s="5" t="s">
        <v>237</v>
      </c>
      <c r="C5" s="20" t="s">
        <v>238</v>
      </c>
    </row>
    <row r="6" spans="1:3" ht="15.75" x14ac:dyDescent="0.25">
      <c r="A6" s="5"/>
      <c r="B6" s="5"/>
      <c r="C6" s="20"/>
    </row>
    <row r="7" spans="1:3" ht="15.75" x14ac:dyDescent="0.25">
      <c r="A7" s="5"/>
      <c r="B7" s="5" t="s">
        <v>239</v>
      </c>
      <c r="C7" s="20" t="s">
        <v>240</v>
      </c>
    </row>
    <row r="8" spans="1:3" ht="15.75" x14ac:dyDescent="0.25">
      <c r="A8" s="5"/>
      <c r="B8" s="5"/>
      <c r="C8" s="20" t="s">
        <v>241</v>
      </c>
    </row>
    <row r="9" spans="1:3" ht="15.75" x14ac:dyDescent="0.25">
      <c r="A9" s="5"/>
      <c r="B9" s="5"/>
      <c r="C9" s="20"/>
    </row>
    <row r="10" spans="1:3" ht="15.75" x14ac:dyDescent="0.25">
      <c r="A10" s="5"/>
      <c r="B10" s="5" t="s">
        <v>242</v>
      </c>
      <c r="C10" s="20" t="s">
        <v>179</v>
      </c>
    </row>
    <row r="11" spans="1:3" ht="15.75" x14ac:dyDescent="0.25">
      <c r="A11" s="5"/>
      <c r="B11" s="5"/>
      <c r="C11" s="20" t="s">
        <v>243</v>
      </c>
    </row>
    <row r="12" spans="1:3" ht="15.75" x14ac:dyDescent="0.25">
      <c r="A12" s="5"/>
      <c r="B12" s="5"/>
      <c r="C12" s="20"/>
    </row>
    <row r="13" spans="1:3" ht="15.75" x14ac:dyDescent="0.25">
      <c r="A13" s="5"/>
      <c r="B13" s="5" t="s">
        <v>244</v>
      </c>
      <c r="C13" s="20" t="s">
        <v>64</v>
      </c>
    </row>
    <row r="14" spans="1:3" ht="15.75" x14ac:dyDescent="0.25">
      <c r="A14" s="5"/>
      <c r="B14" s="5"/>
      <c r="C14" s="20" t="s">
        <v>245</v>
      </c>
    </row>
    <row r="15" spans="1:3" ht="15.75" x14ac:dyDescent="0.25">
      <c r="A15" s="5"/>
      <c r="B15" s="5"/>
      <c r="C15" s="5"/>
    </row>
    <row r="16" spans="1:3" ht="15.75" x14ac:dyDescent="0.25">
      <c r="A16" s="5"/>
      <c r="B16" s="5" t="s">
        <v>246</v>
      </c>
      <c r="C16" s="5" t="s">
        <v>156</v>
      </c>
    </row>
    <row r="17" spans="1:3" ht="15.75" x14ac:dyDescent="0.25">
      <c r="A17" s="5"/>
      <c r="B17" s="5"/>
      <c r="C17" s="20" t="s">
        <v>247</v>
      </c>
    </row>
    <row r="18" spans="1:3" ht="15.75" x14ac:dyDescent="0.25">
      <c r="A18" s="5"/>
      <c r="B18" s="5"/>
      <c r="C18" s="5"/>
    </row>
    <row r="19" spans="1:3" ht="15.75" x14ac:dyDescent="0.25">
      <c r="A19" s="5"/>
      <c r="B19" s="5" t="s">
        <v>248</v>
      </c>
      <c r="C19" s="5" t="s">
        <v>133</v>
      </c>
    </row>
    <row r="20" spans="1:3" ht="15.75" x14ac:dyDescent="0.25">
      <c r="A20" s="5"/>
      <c r="B20" s="5"/>
      <c r="C20" s="20" t="s">
        <v>249</v>
      </c>
    </row>
    <row r="21" spans="1:3" ht="15.75" x14ac:dyDescent="0.25">
      <c r="A21" s="5"/>
      <c r="B21" s="5"/>
      <c r="C21" s="5"/>
    </row>
    <row r="22" spans="1:3" ht="15.75" x14ac:dyDescent="0.25">
      <c r="A22" s="5"/>
      <c r="B22" s="5" t="s">
        <v>250</v>
      </c>
      <c r="C22" s="5" t="s">
        <v>110</v>
      </c>
    </row>
    <row r="23" spans="1:3" ht="15.75" x14ac:dyDescent="0.25">
      <c r="A23" s="5"/>
      <c r="B23" s="5"/>
      <c r="C23" s="20" t="s">
        <v>251</v>
      </c>
    </row>
    <row r="24" spans="1:3" ht="15.75" x14ac:dyDescent="0.25">
      <c r="A24" s="5"/>
      <c r="B24" s="5"/>
      <c r="C24" s="5"/>
    </row>
    <row r="25" spans="1:3" ht="15.75" x14ac:dyDescent="0.25">
      <c r="A25" s="5"/>
      <c r="B25" s="5" t="s">
        <v>252</v>
      </c>
      <c r="C25" s="5" t="s">
        <v>253</v>
      </c>
    </row>
    <row r="26" spans="1:3" ht="30.75" x14ac:dyDescent="0.25">
      <c r="A26" s="5"/>
      <c r="B26" s="5"/>
      <c r="C26" s="20" t="s">
        <v>254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8"/>
  <sheetViews>
    <sheetView zoomScale="60" zoomScaleNormal="60" workbookViewId="0">
      <pane ySplit="2" topLeftCell="A117" activePane="bottomLeft" state="frozen"/>
      <selection pane="bottomLeft" activeCell="V1" sqref="V1"/>
    </sheetView>
  </sheetViews>
  <sheetFormatPr defaultRowHeight="15" x14ac:dyDescent="0.25"/>
  <cols>
    <col min="3" max="4" width="25.5703125" customWidth="1"/>
    <col min="5" max="14" width="9.140625" customWidth="1"/>
    <col min="15" max="30" width="10.85546875" bestFit="1" customWidth="1"/>
    <col min="31" max="31" width="10.85546875" style="2" bestFit="1" customWidth="1"/>
    <col min="32" max="45" width="10.85546875" bestFit="1" customWidth="1"/>
  </cols>
  <sheetData>
    <row r="1" spans="1:45" ht="15.75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6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ht="15.75" x14ac:dyDescent="0.25">
      <c r="A2" s="7" t="s">
        <v>1</v>
      </c>
      <c r="B2" s="7" t="s">
        <v>2</v>
      </c>
      <c r="C2" s="8" t="s">
        <v>3</v>
      </c>
      <c r="D2" s="7" t="s">
        <v>4</v>
      </c>
      <c r="E2" s="7">
        <v>1990</v>
      </c>
      <c r="F2" s="7">
        <v>1991</v>
      </c>
      <c r="G2" s="7">
        <v>1992</v>
      </c>
      <c r="H2" s="7">
        <v>1993</v>
      </c>
      <c r="I2" s="7">
        <v>1994</v>
      </c>
      <c r="J2" s="7">
        <v>1995</v>
      </c>
      <c r="K2" s="7">
        <v>1996</v>
      </c>
      <c r="L2" s="7">
        <v>1997</v>
      </c>
      <c r="M2" s="7">
        <v>1998</v>
      </c>
      <c r="N2" s="7">
        <v>1999</v>
      </c>
      <c r="O2" s="7">
        <v>2000</v>
      </c>
      <c r="P2" s="7">
        <v>2001</v>
      </c>
      <c r="Q2" s="7">
        <v>2002</v>
      </c>
      <c r="R2" s="7">
        <v>2003</v>
      </c>
      <c r="S2" s="7">
        <v>2004</v>
      </c>
      <c r="T2" s="7">
        <v>2005</v>
      </c>
      <c r="U2" s="7">
        <v>2006</v>
      </c>
      <c r="V2" s="7">
        <v>2007</v>
      </c>
      <c r="W2" s="7">
        <v>2008</v>
      </c>
      <c r="X2" s="7">
        <v>2009</v>
      </c>
      <c r="Y2" s="7">
        <v>2010</v>
      </c>
      <c r="Z2" s="7">
        <v>2011</v>
      </c>
      <c r="AA2" s="7">
        <v>2012</v>
      </c>
      <c r="AB2" s="7">
        <v>2013</v>
      </c>
      <c r="AC2" s="7">
        <v>2014</v>
      </c>
      <c r="AD2" s="7">
        <v>2015</v>
      </c>
      <c r="AE2" s="9">
        <v>2016</v>
      </c>
      <c r="AF2" s="7">
        <v>2017</v>
      </c>
      <c r="AG2" s="7">
        <v>2018</v>
      </c>
      <c r="AH2" s="7">
        <v>2019</v>
      </c>
      <c r="AI2" s="7">
        <v>2020</v>
      </c>
      <c r="AJ2" s="7">
        <v>2021</v>
      </c>
      <c r="AK2" s="7">
        <v>2022</v>
      </c>
      <c r="AL2" s="7">
        <v>2023</v>
      </c>
      <c r="AM2" s="7">
        <v>2024</v>
      </c>
      <c r="AN2" s="7">
        <v>2025</v>
      </c>
      <c r="AO2" s="7">
        <v>2026</v>
      </c>
      <c r="AP2" s="7">
        <v>2027</v>
      </c>
      <c r="AQ2" s="7">
        <v>2028</v>
      </c>
      <c r="AR2" s="7">
        <v>2029</v>
      </c>
      <c r="AS2" s="7">
        <v>2030</v>
      </c>
    </row>
    <row r="3" spans="1:45" ht="15.75" x14ac:dyDescent="0.25">
      <c r="A3" s="5" t="s">
        <v>5</v>
      </c>
      <c r="B3" s="5" t="s">
        <v>6</v>
      </c>
      <c r="C3" s="10" t="s">
        <v>7</v>
      </c>
      <c r="D3" s="5" t="s">
        <v>8</v>
      </c>
      <c r="E3" s="11">
        <v>1.3694919000000001</v>
      </c>
      <c r="F3" s="11">
        <v>1.27744243</v>
      </c>
      <c r="G3" s="11">
        <v>1.3590476299999998</v>
      </c>
      <c r="H3" s="11">
        <v>1.2796383599999996</v>
      </c>
      <c r="I3" s="11">
        <v>1.22519746</v>
      </c>
      <c r="J3" s="11">
        <v>1.2248341800000002</v>
      </c>
      <c r="K3" s="11">
        <v>1.3333706000000003</v>
      </c>
      <c r="L3" s="11">
        <v>1.3682976099999999</v>
      </c>
      <c r="M3" s="11">
        <v>1.4420615300000001</v>
      </c>
      <c r="N3" s="11">
        <v>1.4573035799999998</v>
      </c>
      <c r="O3" s="11">
        <v>1.4621955500000001</v>
      </c>
      <c r="P3" s="11">
        <v>1.4860756900000003</v>
      </c>
      <c r="Q3" s="11">
        <v>1.4863323000000002</v>
      </c>
      <c r="R3" s="11">
        <v>1.5397012100000003</v>
      </c>
      <c r="S3" s="11">
        <v>1.58356977</v>
      </c>
      <c r="T3" s="11">
        <v>1.4898480699999996</v>
      </c>
      <c r="U3" s="11">
        <v>1.5472623899999995</v>
      </c>
      <c r="V3" s="11">
        <v>1.6679360399999998</v>
      </c>
      <c r="W3" s="11">
        <v>1.4663060300000001</v>
      </c>
      <c r="X3" s="11">
        <v>1.4369451900000001</v>
      </c>
      <c r="Y3" s="11">
        <v>1.3715496900000004</v>
      </c>
      <c r="Z3" s="11">
        <v>1.3851131800000001</v>
      </c>
      <c r="AA3" s="11">
        <v>1.4169714399999997</v>
      </c>
      <c r="AB3" s="11">
        <v>1.4153846299999999</v>
      </c>
      <c r="AC3" s="11">
        <v>1.40649559</v>
      </c>
      <c r="AD3" s="11">
        <v>1.44191117</v>
      </c>
      <c r="AE3" s="12">
        <v>1.45891934</v>
      </c>
      <c r="AF3" s="11">
        <v>1.4773668500000001</v>
      </c>
      <c r="AG3" s="11">
        <v>1.5048799000000002</v>
      </c>
      <c r="AH3" s="11">
        <v>1.52893879</v>
      </c>
      <c r="AI3" s="11">
        <v>1.5560573</v>
      </c>
      <c r="AJ3" s="11">
        <v>1.5821770200000003</v>
      </c>
      <c r="AK3" s="11">
        <v>1.6094221100000003</v>
      </c>
      <c r="AL3" s="11">
        <v>1.62106521</v>
      </c>
      <c r="AM3" s="11">
        <v>1.6328921899999997</v>
      </c>
      <c r="AN3" s="11">
        <v>1.64622574</v>
      </c>
      <c r="AO3" s="11">
        <v>1.6576154700000003</v>
      </c>
      <c r="AP3" s="13">
        <v>1.6686468099999998</v>
      </c>
      <c r="AQ3" s="13">
        <v>1.6795194399999998</v>
      </c>
      <c r="AR3" s="13">
        <v>1.6919722500000001</v>
      </c>
      <c r="AS3" s="13">
        <v>1.7029131400000004</v>
      </c>
    </row>
    <row r="4" spans="1:45" ht="15.75" x14ac:dyDescent="0.25">
      <c r="A4" s="5" t="s">
        <v>5</v>
      </c>
      <c r="B4" s="5" t="s">
        <v>6</v>
      </c>
      <c r="C4" s="10" t="s">
        <v>9</v>
      </c>
      <c r="D4" s="5" t="s">
        <v>10</v>
      </c>
      <c r="E4" s="11">
        <v>0.69005183000000003</v>
      </c>
      <c r="F4" s="11">
        <v>0.64929967999999993</v>
      </c>
      <c r="G4" s="11">
        <v>0.66813677000000005</v>
      </c>
      <c r="H4" s="11">
        <v>0.63633896000000001</v>
      </c>
      <c r="I4" s="11">
        <v>0.61465702</v>
      </c>
      <c r="J4" s="11">
        <v>0.61085973000000005</v>
      </c>
      <c r="K4" s="11">
        <v>0.64068316999999997</v>
      </c>
      <c r="L4" s="11">
        <v>0.64567821000000003</v>
      </c>
      <c r="M4" s="11">
        <v>0.6622977699999999</v>
      </c>
      <c r="N4" s="11">
        <v>0.66074864999999994</v>
      </c>
      <c r="O4" s="11">
        <v>0.6482569199999999</v>
      </c>
      <c r="P4" s="11">
        <v>0.64536012000000009</v>
      </c>
      <c r="Q4" s="11">
        <v>0.63726369999999999</v>
      </c>
      <c r="R4" s="11">
        <v>0.63622266999999999</v>
      </c>
      <c r="S4" s="11">
        <v>0.63730134999999999</v>
      </c>
      <c r="T4" s="11">
        <v>0.60185049999999995</v>
      </c>
      <c r="U4" s="11">
        <v>0.60915195</v>
      </c>
      <c r="V4" s="11">
        <v>0.63183515999999995</v>
      </c>
      <c r="W4" s="11">
        <v>0.57039837000000004</v>
      </c>
      <c r="X4" s="11">
        <v>0.56139033999999999</v>
      </c>
      <c r="Y4" s="11">
        <v>0.53680768000000001</v>
      </c>
      <c r="Z4" s="11">
        <v>0.53332751</v>
      </c>
      <c r="AA4" s="11">
        <v>0.53604150999999989</v>
      </c>
      <c r="AB4" s="11">
        <v>0.52591991999999999</v>
      </c>
      <c r="AC4" s="11">
        <v>0.51295790999999991</v>
      </c>
      <c r="AD4" s="11">
        <v>0.51495009999999997</v>
      </c>
      <c r="AE4" s="12">
        <v>0.50998132000000007</v>
      </c>
      <c r="AF4" s="11">
        <v>0.49968347999999996</v>
      </c>
      <c r="AG4" s="11">
        <v>0.4919311999999999</v>
      </c>
      <c r="AH4" s="11">
        <v>0.48280842000000002</v>
      </c>
      <c r="AI4" s="11">
        <v>0.47434212999999997</v>
      </c>
      <c r="AJ4" s="11">
        <v>0.46556489999999995</v>
      </c>
      <c r="AK4" s="11">
        <v>0.45684816</v>
      </c>
      <c r="AL4" s="11">
        <v>0.44513571000000002</v>
      </c>
      <c r="AM4" s="11">
        <v>0.43327166000000006</v>
      </c>
      <c r="AN4" s="11">
        <v>0.42165338999999996</v>
      </c>
      <c r="AO4" s="11">
        <v>0.40949614000000006</v>
      </c>
      <c r="AP4" s="13">
        <v>0.39721472000000002</v>
      </c>
      <c r="AQ4" s="13">
        <v>0.38482311000000002</v>
      </c>
      <c r="AR4" s="13">
        <v>0.37266636000000003</v>
      </c>
      <c r="AS4" s="13">
        <v>0.36008511999999998</v>
      </c>
    </row>
    <row r="5" spans="1:45" ht="15.75" x14ac:dyDescent="0.25">
      <c r="A5" s="5" t="s">
        <v>5</v>
      </c>
      <c r="B5" s="5" t="s">
        <v>6</v>
      </c>
      <c r="C5" s="10" t="s">
        <v>11</v>
      </c>
      <c r="D5" s="5" t="s">
        <v>12</v>
      </c>
      <c r="E5" s="11">
        <v>5.6260885800000002</v>
      </c>
      <c r="F5" s="11">
        <v>5.0014465300000008</v>
      </c>
      <c r="G5" s="11">
        <v>5.5834905300000006</v>
      </c>
      <c r="H5" s="11">
        <v>4.7069529599999997</v>
      </c>
      <c r="I5" s="11">
        <v>4.7403369599999996</v>
      </c>
      <c r="J5" s="11">
        <v>5.0461685599999999</v>
      </c>
      <c r="K5" s="11">
        <v>5.2308181999999999</v>
      </c>
      <c r="L5" s="11">
        <v>4.7879531699999998</v>
      </c>
      <c r="M5" s="11">
        <v>5.2554786299999998</v>
      </c>
      <c r="N5" s="11">
        <v>5.5373123399999997</v>
      </c>
      <c r="O5" s="11">
        <v>5.2162727699999998</v>
      </c>
      <c r="P5" s="11">
        <v>5.3652838799999998</v>
      </c>
      <c r="Q5" s="11">
        <v>5.689401880000001</v>
      </c>
      <c r="R5" s="11">
        <v>5.7044234800000009</v>
      </c>
      <c r="S5" s="11">
        <v>5.7488435099999995</v>
      </c>
      <c r="T5" s="11">
        <v>5.5935069999999998</v>
      </c>
      <c r="U5" s="11">
        <v>5.7470332199999996</v>
      </c>
      <c r="V5" s="11">
        <v>6.0008167200000004</v>
      </c>
      <c r="W5" s="11">
        <v>5.5902081900000011</v>
      </c>
      <c r="X5" s="11">
        <v>5.6491299000000001</v>
      </c>
      <c r="Y5" s="11">
        <v>5.5015715600000004</v>
      </c>
      <c r="Z5" s="11">
        <v>5.5282400300000001</v>
      </c>
      <c r="AA5" s="11">
        <v>5.6469484600000008</v>
      </c>
      <c r="AB5" s="11">
        <v>5.6117874000000008</v>
      </c>
      <c r="AC5" s="11">
        <v>5.5562834900000002</v>
      </c>
      <c r="AD5" s="11">
        <v>5.6539380699999997</v>
      </c>
      <c r="AE5" s="12">
        <v>5.6791933899999991</v>
      </c>
      <c r="AF5" s="11">
        <v>5.7113252499999989</v>
      </c>
      <c r="AG5" s="11">
        <v>5.7178133300000002</v>
      </c>
      <c r="AH5" s="11">
        <v>5.7151965199999992</v>
      </c>
      <c r="AI5" s="11">
        <v>5.7192849600000004</v>
      </c>
      <c r="AJ5" s="11">
        <v>5.7173907599999998</v>
      </c>
      <c r="AK5" s="11">
        <v>5.7230887299999997</v>
      </c>
      <c r="AL5" s="11">
        <v>5.6900352900000009</v>
      </c>
      <c r="AM5" s="11">
        <v>5.6530974000000001</v>
      </c>
      <c r="AN5" s="11">
        <v>5.6200165399999999</v>
      </c>
      <c r="AO5" s="11">
        <v>5.5776527599999994</v>
      </c>
      <c r="AP5" s="13">
        <v>5.5340668199999996</v>
      </c>
      <c r="AQ5" s="13">
        <v>5.4910365399999996</v>
      </c>
      <c r="AR5" s="13">
        <v>5.4548871999999999</v>
      </c>
      <c r="AS5" s="13">
        <v>5.4430168700000001</v>
      </c>
    </row>
    <row r="6" spans="1:45" ht="15.75" x14ac:dyDescent="0.25">
      <c r="A6" s="5" t="s">
        <v>5</v>
      </c>
      <c r="B6" s="5" t="s">
        <v>6</v>
      </c>
      <c r="C6" s="10" t="s">
        <v>13</v>
      </c>
      <c r="D6" s="5" t="s">
        <v>14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2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3">
        <v>0</v>
      </c>
      <c r="AQ6" s="13">
        <v>0</v>
      </c>
      <c r="AR6" s="13">
        <v>0</v>
      </c>
      <c r="AS6" s="13">
        <v>0</v>
      </c>
    </row>
    <row r="7" spans="1:45" ht="15.75" x14ac:dyDescent="0.25">
      <c r="A7" s="5" t="s">
        <v>5</v>
      </c>
      <c r="B7" s="5" t="s">
        <v>6</v>
      </c>
      <c r="C7" s="10" t="s">
        <v>15</v>
      </c>
      <c r="D7" s="5" t="s">
        <v>16</v>
      </c>
      <c r="E7" s="11">
        <v>5.9173256700000003</v>
      </c>
      <c r="F7" s="11">
        <v>5.53950195</v>
      </c>
      <c r="G7" s="11">
        <v>5.89782998</v>
      </c>
      <c r="H7" s="11">
        <v>5.5374148299999995</v>
      </c>
      <c r="I7" s="11">
        <v>5.3595718200000002</v>
      </c>
      <c r="J7" s="11">
        <v>5.4098853900000003</v>
      </c>
      <c r="K7" s="11">
        <v>5.8244030800000006</v>
      </c>
      <c r="L7" s="11">
        <v>5.8761918800000013</v>
      </c>
      <c r="M7" s="11">
        <v>6.2082184300000005</v>
      </c>
      <c r="N7" s="11">
        <v>6.3295305800000001</v>
      </c>
      <c r="O7" s="11">
        <v>6.3261002699999995</v>
      </c>
      <c r="P7" s="11">
        <v>6.4557372999999991</v>
      </c>
      <c r="Q7" s="11">
        <v>6.5215822699999997</v>
      </c>
      <c r="R7" s="11">
        <v>6.7229355800000006</v>
      </c>
      <c r="S7" s="11">
        <v>6.9059514100000001</v>
      </c>
      <c r="T7" s="11">
        <v>6.5692614200000001</v>
      </c>
      <c r="U7" s="11">
        <v>6.8232954199999991</v>
      </c>
      <c r="V7" s="11">
        <v>7.3113290000000006</v>
      </c>
      <c r="W7" s="11">
        <v>6.5534099399999999</v>
      </c>
      <c r="X7" s="11">
        <v>6.4971552399999997</v>
      </c>
      <c r="Y7" s="11">
        <v>6.2624759800000005</v>
      </c>
      <c r="Z7" s="11">
        <v>6.3346368099999992</v>
      </c>
      <c r="AA7" s="11">
        <v>6.4915776799999998</v>
      </c>
      <c r="AB7" s="11">
        <v>6.4817236100000004</v>
      </c>
      <c r="AC7" s="11">
        <v>6.4426518299999991</v>
      </c>
      <c r="AD7" s="11">
        <v>6.6061956199999994</v>
      </c>
      <c r="AE7" s="12">
        <v>6.67970533</v>
      </c>
      <c r="AF7" s="11">
        <v>6.7768886200000003</v>
      </c>
      <c r="AG7" s="11">
        <v>6.9135918899999993</v>
      </c>
      <c r="AH7" s="11">
        <v>7.0297041899999995</v>
      </c>
      <c r="AI7" s="11">
        <v>7.1587142400000001</v>
      </c>
      <c r="AJ7" s="11">
        <v>7.2874013499999988</v>
      </c>
      <c r="AK7" s="11">
        <v>7.4227860199999993</v>
      </c>
      <c r="AL7" s="11">
        <v>7.4952586600000002</v>
      </c>
      <c r="AM7" s="11">
        <v>7.5717177499999995</v>
      </c>
      <c r="AN7" s="11">
        <v>7.6583071599999997</v>
      </c>
      <c r="AO7" s="11">
        <v>7.7351851499999995</v>
      </c>
      <c r="AP7" s="13">
        <v>7.8102992000000002</v>
      </c>
      <c r="AQ7" s="13">
        <v>7.8863801200000001</v>
      </c>
      <c r="AR7" s="13">
        <v>7.9706035100000001</v>
      </c>
      <c r="AS7" s="13">
        <v>8.0483830000000012</v>
      </c>
    </row>
    <row r="8" spans="1:45" ht="15.75" x14ac:dyDescent="0.25">
      <c r="A8" s="5" t="s">
        <v>5</v>
      </c>
      <c r="B8" s="5" t="s">
        <v>6</v>
      </c>
      <c r="C8" s="10" t="s">
        <v>17</v>
      </c>
      <c r="D8" s="5" t="s">
        <v>18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2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3">
        <v>0</v>
      </c>
      <c r="AQ8" s="13">
        <v>0</v>
      </c>
      <c r="AR8" s="13">
        <v>0</v>
      </c>
      <c r="AS8" s="13">
        <v>0</v>
      </c>
    </row>
    <row r="9" spans="1:45" ht="15.75" x14ac:dyDescent="0.25">
      <c r="A9" s="5" t="s">
        <v>5</v>
      </c>
      <c r="B9" s="5" t="s">
        <v>6</v>
      </c>
      <c r="C9" s="10" t="s">
        <v>19</v>
      </c>
      <c r="D9" s="5" t="s">
        <v>20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2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3">
        <v>0</v>
      </c>
      <c r="AQ9" s="13">
        <v>0</v>
      </c>
      <c r="AR9" s="13">
        <v>0</v>
      </c>
      <c r="AS9" s="13">
        <v>0</v>
      </c>
    </row>
    <row r="10" spans="1:45" ht="15.75" x14ac:dyDescent="0.25">
      <c r="A10" s="5" t="s">
        <v>5</v>
      </c>
      <c r="B10" s="5" t="s">
        <v>6</v>
      </c>
      <c r="C10" s="10" t="s">
        <v>21</v>
      </c>
      <c r="D10" s="5" t="s">
        <v>22</v>
      </c>
      <c r="E10" s="11">
        <v>0.10881333</v>
      </c>
      <c r="F10" s="11">
        <v>0.10342909000000002</v>
      </c>
      <c r="G10" s="11">
        <v>0.11001743999999999</v>
      </c>
      <c r="H10" s="11">
        <v>0.10570654999999998</v>
      </c>
      <c r="I10" s="11">
        <v>0.10268565000000002</v>
      </c>
      <c r="J10" s="11">
        <v>0.10370438999999998</v>
      </c>
      <c r="K10" s="11">
        <v>0.11246664000000001</v>
      </c>
      <c r="L10" s="11">
        <v>0.11594831000000001</v>
      </c>
      <c r="M10" s="11">
        <v>0.1224285</v>
      </c>
      <c r="N10" s="11">
        <v>0.12438596</v>
      </c>
      <c r="O10" s="11">
        <v>0.12520446000000002</v>
      </c>
      <c r="P10" s="11">
        <v>0.12828114999999998</v>
      </c>
      <c r="Q10" s="11">
        <v>0.12862905999999999</v>
      </c>
      <c r="R10" s="11">
        <v>0.13363502999999999</v>
      </c>
      <c r="S10" s="11">
        <v>0.13793803999999998</v>
      </c>
      <c r="T10" s="11">
        <v>0.13079783999999997</v>
      </c>
      <c r="U10" s="11">
        <v>0.13594846000000002</v>
      </c>
      <c r="V10" s="11">
        <v>0.14684448</v>
      </c>
      <c r="W10" s="11">
        <v>0.13057215999999999</v>
      </c>
      <c r="X10" s="11">
        <v>0.12909058999999998</v>
      </c>
      <c r="Y10" s="11">
        <v>0.12414359000000001</v>
      </c>
      <c r="Z10" s="11">
        <v>0.12577436</v>
      </c>
      <c r="AA10" s="11">
        <v>0.12907247999999999</v>
      </c>
      <c r="AB10" s="11">
        <v>0.12924207000000001</v>
      </c>
      <c r="AC10" s="11">
        <v>0.12877813999999999</v>
      </c>
      <c r="AD10" s="11">
        <v>0.13228666</v>
      </c>
      <c r="AE10" s="12">
        <v>0.13405108999999998</v>
      </c>
      <c r="AF10" s="11">
        <v>0.13591134000000002</v>
      </c>
      <c r="AG10" s="11">
        <v>0.13846644</v>
      </c>
      <c r="AH10" s="11">
        <v>0.14067555000000001</v>
      </c>
      <c r="AI10" s="11">
        <v>0.14317215000000003</v>
      </c>
      <c r="AJ10" s="11">
        <v>0.14565665999999999</v>
      </c>
      <c r="AK10" s="11">
        <v>0.14816030999999999</v>
      </c>
      <c r="AL10" s="11">
        <v>0.14920019000000001</v>
      </c>
      <c r="AM10" s="11">
        <v>0.15020808999999996</v>
      </c>
      <c r="AN10" s="11">
        <v>0.15135290000000001</v>
      </c>
      <c r="AO10" s="11">
        <v>0.15229435</v>
      </c>
      <c r="AP10" s="13">
        <v>0.15315808000000003</v>
      </c>
      <c r="AQ10" s="13">
        <v>0.15397733</v>
      </c>
      <c r="AR10" s="13">
        <v>0.15491640999999998</v>
      </c>
      <c r="AS10" s="13">
        <v>0.15567876999999999</v>
      </c>
    </row>
    <row r="11" spans="1:45" ht="15.75" x14ac:dyDescent="0.25">
      <c r="A11" s="5" t="s">
        <v>5</v>
      </c>
      <c r="B11" s="5" t="s">
        <v>6</v>
      </c>
      <c r="C11" s="10" t="s">
        <v>23</v>
      </c>
      <c r="D11" s="5" t="s">
        <v>24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2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3">
        <v>0</v>
      </c>
      <c r="AQ11" s="13">
        <v>0</v>
      </c>
      <c r="AR11" s="13">
        <v>0</v>
      </c>
      <c r="AS11" s="13">
        <v>0</v>
      </c>
    </row>
    <row r="12" spans="1:45" ht="15.75" x14ac:dyDescent="0.25">
      <c r="A12" s="5" t="s">
        <v>5</v>
      </c>
      <c r="B12" s="5" t="s">
        <v>6</v>
      </c>
      <c r="C12" s="10" t="s">
        <v>25</v>
      </c>
      <c r="D12" s="5" t="s">
        <v>26</v>
      </c>
      <c r="E12" s="11">
        <v>1.8448622299999999</v>
      </c>
      <c r="F12" s="11">
        <v>1.6772234099999999</v>
      </c>
      <c r="G12" s="11">
        <v>1.85191836</v>
      </c>
      <c r="H12" s="11">
        <v>1.6912460299999998</v>
      </c>
      <c r="I12" s="11">
        <v>1.67108327</v>
      </c>
      <c r="J12" s="11">
        <v>1.6866157799999999</v>
      </c>
      <c r="K12" s="11">
        <v>1.7909419900000001</v>
      </c>
      <c r="L12" s="11">
        <v>1.7857490399999998</v>
      </c>
      <c r="M12" s="11">
        <v>1.8549290199999999</v>
      </c>
      <c r="N12" s="11">
        <v>1.9438380800000001</v>
      </c>
      <c r="O12" s="11">
        <v>1.9203030399999999</v>
      </c>
      <c r="P12" s="11">
        <v>1.95622791</v>
      </c>
      <c r="Q12" s="11">
        <v>2.0505295800000001</v>
      </c>
      <c r="R12" s="11">
        <v>2.0996626900000002</v>
      </c>
      <c r="S12" s="11">
        <v>2.1486028099999999</v>
      </c>
      <c r="T12" s="11">
        <v>2.0779541199999998</v>
      </c>
      <c r="U12" s="11">
        <v>2.15159843</v>
      </c>
      <c r="V12" s="11">
        <v>2.26349483</v>
      </c>
      <c r="W12" s="11">
        <v>2.08754602</v>
      </c>
      <c r="X12" s="11">
        <v>2.0956759699999998</v>
      </c>
      <c r="Y12" s="11">
        <v>2.0375013199999996</v>
      </c>
      <c r="Z12" s="11">
        <v>2.0534597899999998</v>
      </c>
      <c r="AA12" s="11">
        <v>2.10433687</v>
      </c>
      <c r="AB12" s="11">
        <v>2.1030221999999998</v>
      </c>
      <c r="AC12" s="11">
        <v>2.09370894</v>
      </c>
      <c r="AD12" s="11">
        <v>2.1506352</v>
      </c>
      <c r="AE12" s="12">
        <v>2.18255686</v>
      </c>
      <c r="AF12" s="11">
        <v>2.2227319400000001</v>
      </c>
      <c r="AG12" s="11">
        <v>2.2774231499999997</v>
      </c>
      <c r="AH12" s="11">
        <v>2.3270716100000004</v>
      </c>
      <c r="AI12" s="11">
        <v>2.3805503099999998</v>
      </c>
      <c r="AJ12" s="11">
        <v>2.4343846899999999</v>
      </c>
      <c r="AK12" s="11">
        <v>2.4908043199999996</v>
      </c>
      <c r="AL12" s="11">
        <v>2.53152299</v>
      </c>
      <c r="AM12" s="11">
        <v>2.5741555500000004</v>
      </c>
      <c r="AN12" s="11">
        <v>2.6195754299999998</v>
      </c>
      <c r="AO12" s="11">
        <v>2.66137954</v>
      </c>
      <c r="AP12" s="13">
        <v>2.7021184100000002</v>
      </c>
      <c r="AQ12" s="13">
        <v>2.7423546400000003</v>
      </c>
      <c r="AR12" s="13">
        <v>2.78481282</v>
      </c>
      <c r="AS12" s="13">
        <v>2.82441991</v>
      </c>
    </row>
    <row r="13" spans="1:45" ht="15.75" x14ac:dyDescent="0.25">
      <c r="A13" s="5" t="s">
        <v>27</v>
      </c>
      <c r="B13" s="5" t="s">
        <v>28</v>
      </c>
      <c r="C13" s="10" t="s">
        <v>29</v>
      </c>
      <c r="D13" s="5" t="s">
        <v>30</v>
      </c>
      <c r="E13" s="11">
        <v>0.58217700000000006</v>
      </c>
      <c r="F13" s="11">
        <v>0.52439700000000011</v>
      </c>
      <c r="G13" s="11">
        <v>0.49079399999999995</v>
      </c>
      <c r="H13" s="11">
        <v>0.43141800000000002</v>
      </c>
      <c r="I13" s="11">
        <v>0.38653799999999994</v>
      </c>
      <c r="J13" s="11">
        <v>0.33651200000000003</v>
      </c>
      <c r="K13" s="11">
        <v>0.28818700000000003</v>
      </c>
      <c r="L13" s="11">
        <v>0.235712</v>
      </c>
      <c r="M13" s="11">
        <v>0.19204699999999997</v>
      </c>
      <c r="N13" s="11">
        <v>0.139066</v>
      </c>
      <c r="O13" s="11">
        <v>9.2489000000000002E-2</v>
      </c>
      <c r="P13" s="11">
        <v>4.7055E-2</v>
      </c>
      <c r="Q13" s="11">
        <v>2.7000000000000001E-3</v>
      </c>
      <c r="R13" s="11">
        <v>1.05E-4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2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</row>
    <row r="14" spans="1:45" ht="15.75" x14ac:dyDescent="0.25">
      <c r="A14" s="5" t="s">
        <v>27</v>
      </c>
      <c r="B14" s="5" t="s">
        <v>28</v>
      </c>
      <c r="C14" s="10" t="s">
        <v>31</v>
      </c>
      <c r="D14" s="5" t="s">
        <v>32</v>
      </c>
      <c r="E14" s="11">
        <v>23.048253000000003</v>
      </c>
      <c r="F14" s="11">
        <v>22.555650000000004</v>
      </c>
      <c r="G14" s="11">
        <v>23.174042</v>
      </c>
      <c r="H14" s="11">
        <v>22.588835</v>
      </c>
      <c r="I14" s="11">
        <v>22.949574999999999</v>
      </c>
      <c r="J14" s="11">
        <v>22.878941999999991</v>
      </c>
      <c r="K14" s="11">
        <v>22.987120999999998</v>
      </c>
      <c r="L14" s="11">
        <v>22.827836999999995</v>
      </c>
      <c r="M14" s="11">
        <v>23.312546999999999</v>
      </c>
      <c r="N14" s="11">
        <v>22.741091000000001</v>
      </c>
      <c r="O14" s="11">
        <v>22.714844000000006</v>
      </c>
      <c r="P14" s="11">
        <v>23.005607000000005</v>
      </c>
      <c r="Q14" s="11">
        <v>22.506732</v>
      </c>
      <c r="R14" s="11">
        <v>22.459045999999997</v>
      </c>
      <c r="S14" s="11">
        <v>22.772786</v>
      </c>
      <c r="T14" s="11">
        <v>22.902850000000004</v>
      </c>
      <c r="U14" s="11">
        <v>23.308902000000003</v>
      </c>
      <c r="V14" s="11">
        <v>23.024694999999998</v>
      </c>
      <c r="W14" s="11">
        <v>22.964448000000001</v>
      </c>
      <c r="X14" s="11">
        <v>23.978901000000004</v>
      </c>
      <c r="Y14" s="11">
        <v>23.110068999999996</v>
      </c>
      <c r="Z14" s="11">
        <v>23.735530000000004</v>
      </c>
      <c r="AA14" s="11">
        <v>23.935707999999998</v>
      </c>
      <c r="AB14" s="11">
        <v>23.769182999999998</v>
      </c>
      <c r="AC14" s="11">
        <v>23.330599000000003</v>
      </c>
      <c r="AD14" s="11">
        <v>23.801392</v>
      </c>
      <c r="AE14" s="12">
        <v>23.918618000000002</v>
      </c>
      <c r="AF14" s="11">
        <v>23.932226</v>
      </c>
      <c r="AG14" s="11">
        <v>23.798661999999997</v>
      </c>
      <c r="AH14" s="11">
        <v>23.659365999999999</v>
      </c>
      <c r="AI14" s="11">
        <v>23.563917000000004</v>
      </c>
      <c r="AJ14" s="11">
        <v>23.504722000000005</v>
      </c>
      <c r="AK14" s="11">
        <v>23.442019999999996</v>
      </c>
      <c r="AL14" s="11">
        <v>23.426348000000001</v>
      </c>
      <c r="AM14" s="11">
        <v>23.460362999999997</v>
      </c>
      <c r="AN14" s="11">
        <v>23.388943000000005</v>
      </c>
      <c r="AO14" s="11">
        <v>23.363077000000001</v>
      </c>
      <c r="AP14" s="11">
        <v>23.340471159778733</v>
      </c>
      <c r="AQ14" s="11">
        <v>23.32125618071548</v>
      </c>
      <c r="AR14" s="11">
        <v>23.305568846253351</v>
      </c>
      <c r="AS14" s="11">
        <v>23.293552300719014</v>
      </c>
    </row>
    <row r="15" spans="1:45" ht="15.75" x14ac:dyDescent="0.25">
      <c r="A15" s="5" t="s">
        <v>27</v>
      </c>
      <c r="B15" s="5" t="s">
        <v>28</v>
      </c>
      <c r="C15" s="5" t="s">
        <v>33</v>
      </c>
      <c r="D15" s="5" t="s">
        <v>34</v>
      </c>
      <c r="E15" s="11">
        <v>2.210032</v>
      </c>
      <c r="F15" s="11">
        <v>2.215408</v>
      </c>
      <c r="G15" s="11">
        <v>2.3334989999999998</v>
      </c>
      <c r="H15" s="11">
        <v>2.3118290000000004</v>
      </c>
      <c r="I15" s="11">
        <v>2.4261249999999999</v>
      </c>
      <c r="J15" s="11">
        <v>2.4684590000000002</v>
      </c>
      <c r="K15" s="11">
        <v>2.5557349999999999</v>
      </c>
      <c r="L15" s="11">
        <v>2.595933</v>
      </c>
      <c r="M15" s="11">
        <v>2.7096299999999998</v>
      </c>
      <c r="N15" s="11">
        <v>2.7149099999999997</v>
      </c>
      <c r="O15" s="11">
        <v>2.7869039999999998</v>
      </c>
      <c r="P15" s="11">
        <v>2.8689180000000003</v>
      </c>
      <c r="Q15" s="11">
        <v>2.8998110000000001</v>
      </c>
      <c r="R15" s="11">
        <v>2.763509</v>
      </c>
      <c r="S15" s="11">
        <v>2.66913</v>
      </c>
      <c r="T15" s="11">
        <v>2.524988</v>
      </c>
      <c r="U15" s="11">
        <v>2.3474889999999999</v>
      </c>
      <c r="V15" s="11">
        <v>2.1714449999999998</v>
      </c>
      <c r="W15" s="11">
        <v>2.0237959999999999</v>
      </c>
      <c r="X15" s="11">
        <v>1.942107</v>
      </c>
      <c r="Y15" s="11">
        <v>1.8637539999999999</v>
      </c>
      <c r="Z15" s="11">
        <v>1.9638519999999999</v>
      </c>
      <c r="AA15" s="11">
        <v>1.97858</v>
      </c>
      <c r="AB15" s="11">
        <v>2.0189110000000001</v>
      </c>
      <c r="AC15" s="11">
        <v>1.9774570000000002</v>
      </c>
      <c r="AD15" s="11">
        <v>2.0645060000000002</v>
      </c>
      <c r="AE15" s="12">
        <v>2.0848779999999998</v>
      </c>
      <c r="AF15" s="11">
        <v>2.1397409999999999</v>
      </c>
      <c r="AG15" s="11">
        <v>2.159586</v>
      </c>
      <c r="AH15" s="11">
        <v>2.1785399999999999</v>
      </c>
      <c r="AI15" s="11">
        <v>2.1969539999999999</v>
      </c>
      <c r="AJ15" s="11">
        <v>2.215125</v>
      </c>
      <c r="AK15" s="11">
        <v>2.2330709999999998</v>
      </c>
      <c r="AL15" s="11">
        <v>2.2509359999999998</v>
      </c>
      <c r="AM15" s="11">
        <v>2.2686929999999998</v>
      </c>
      <c r="AN15" s="11">
        <v>2.320433</v>
      </c>
      <c r="AO15" s="11">
        <v>2.3366319999999998</v>
      </c>
      <c r="AP15" s="11">
        <v>2.3532268823125042</v>
      </c>
      <c r="AQ15" s="11">
        <v>2.3702136516110111</v>
      </c>
      <c r="AR15" s="11">
        <v>2.3876062692601456</v>
      </c>
      <c r="AS15" s="11">
        <v>2.4054141720515809</v>
      </c>
    </row>
    <row r="16" spans="1:45" ht="15.75" x14ac:dyDescent="0.25">
      <c r="A16" s="5" t="s">
        <v>27</v>
      </c>
      <c r="B16" s="5" t="s">
        <v>28</v>
      </c>
      <c r="C16" s="5" t="s">
        <v>35</v>
      </c>
      <c r="D16" s="5" t="s">
        <v>36</v>
      </c>
      <c r="E16" s="11">
        <v>5.6301480000000002</v>
      </c>
      <c r="F16" s="11">
        <v>5.5780600000000007</v>
      </c>
      <c r="G16" s="11">
        <v>5.710388</v>
      </c>
      <c r="H16" s="11">
        <v>5.5895070000000002</v>
      </c>
      <c r="I16" s="11">
        <v>5.70411</v>
      </c>
      <c r="J16" s="11">
        <v>5.661848</v>
      </c>
      <c r="K16" s="11">
        <v>5.6647680000000005</v>
      </c>
      <c r="L16" s="11">
        <v>5.6132910000000003</v>
      </c>
      <c r="M16" s="11">
        <v>5.7634500000000006</v>
      </c>
      <c r="N16" s="11">
        <v>5.6936680000000006</v>
      </c>
      <c r="O16" s="11">
        <v>5.7028999999999996</v>
      </c>
      <c r="P16" s="11">
        <v>5.7900099999999997</v>
      </c>
      <c r="Q16" s="11">
        <v>5.7134850000000004</v>
      </c>
      <c r="R16" s="11">
        <v>5.5131119999999996</v>
      </c>
      <c r="S16" s="11">
        <v>5.4081280000000005</v>
      </c>
      <c r="T16" s="11">
        <v>5.2965</v>
      </c>
      <c r="U16" s="11">
        <v>5.147926</v>
      </c>
      <c r="V16" s="11">
        <v>4.8658470000000005</v>
      </c>
      <c r="W16" s="11">
        <v>4.6464680000000005</v>
      </c>
      <c r="X16" s="11">
        <v>4.6843649999999997</v>
      </c>
      <c r="Y16" s="11">
        <v>4.4940940000000005</v>
      </c>
      <c r="Z16" s="11">
        <v>4.593407</v>
      </c>
      <c r="AA16" s="11">
        <v>4.6411720000000001</v>
      </c>
      <c r="AB16" s="11">
        <v>4.5853289999999998</v>
      </c>
      <c r="AC16" s="11">
        <v>4.4956040000000002</v>
      </c>
      <c r="AD16" s="11">
        <v>4.6268380000000002</v>
      </c>
      <c r="AE16" s="12">
        <v>4.640841</v>
      </c>
      <c r="AF16" s="11">
        <v>4.6547039999999997</v>
      </c>
      <c r="AG16" s="11">
        <v>4.6251699999999998</v>
      </c>
      <c r="AH16" s="11">
        <v>4.6378560000000002</v>
      </c>
      <c r="AI16" s="11">
        <v>4.5586319999999994</v>
      </c>
      <c r="AJ16" s="11">
        <v>4.5692259999999996</v>
      </c>
      <c r="AK16" s="11">
        <v>4.5791950000000003</v>
      </c>
      <c r="AL16" s="11">
        <v>4.5892419999999996</v>
      </c>
      <c r="AM16" s="11">
        <v>4.6446909999999999</v>
      </c>
      <c r="AN16" s="11">
        <v>4.6532839999999993</v>
      </c>
      <c r="AO16" s="11">
        <v>4.6610370000000003</v>
      </c>
      <c r="AP16" s="11">
        <v>4.6689698777019562</v>
      </c>
      <c r="AQ16" s="11">
        <v>4.6771473417736793</v>
      </c>
      <c r="AR16" s="11">
        <v>4.685556170774646</v>
      </c>
      <c r="AS16" s="11">
        <v>4.6941980987595739</v>
      </c>
    </row>
    <row r="17" spans="1:45" ht="15.75" x14ac:dyDescent="0.25">
      <c r="A17" s="5" t="s">
        <v>27</v>
      </c>
      <c r="B17" s="5" t="s">
        <v>28</v>
      </c>
      <c r="C17" s="5" t="s">
        <v>37</v>
      </c>
      <c r="D17" s="5" t="s">
        <v>38</v>
      </c>
      <c r="E17" s="11">
        <v>0.95240800000000003</v>
      </c>
      <c r="F17" s="11">
        <v>0.98325899999999999</v>
      </c>
      <c r="G17" s="11">
        <v>1.066149</v>
      </c>
      <c r="H17" s="11">
        <v>1.0846800000000001</v>
      </c>
      <c r="I17" s="11">
        <v>1.156388</v>
      </c>
      <c r="J17" s="11">
        <v>1.2037640000000001</v>
      </c>
      <c r="K17" s="11">
        <v>1.255905</v>
      </c>
      <c r="L17" s="11">
        <v>1.2951319999999999</v>
      </c>
      <c r="M17" s="11">
        <v>1.3755109999999999</v>
      </c>
      <c r="N17" s="11">
        <v>1.3897170000000001</v>
      </c>
      <c r="O17" s="11">
        <v>1.444968</v>
      </c>
      <c r="P17" s="11">
        <v>1.507563</v>
      </c>
      <c r="Q17" s="11">
        <v>1.5227999999999999</v>
      </c>
      <c r="R17" s="11">
        <v>1.3725149999999999</v>
      </c>
      <c r="S17" s="11">
        <v>1.2521519999999999</v>
      </c>
      <c r="T17" s="11">
        <v>1.123254</v>
      </c>
      <c r="U17" s="11">
        <v>0.99863400000000002</v>
      </c>
      <c r="V17" s="11">
        <v>0.85358000000000001</v>
      </c>
      <c r="W17" s="11">
        <v>0.71840800000000005</v>
      </c>
      <c r="X17" s="11">
        <v>0.645007</v>
      </c>
      <c r="Y17" s="11">
        <v>0.59914800000000001</v>
      </c>
      <c r="Z17" s="11">
        <v>0.61170199999999997</v>
      </c>
      <c r="AA17" s="11">
        <v>0.61396499999999998</v>
      </c>
      <c r="AB17" s="11">
        <v>0.60957300000000003</v>
      </c>
      <c r="AC17" s="11">
        <v>0.59616000000000002</v>
      </c>
      <c r="AD17" s="11">
        <v>0.60387599999999997</v>
      </c>
      <c r="AE17" s="12">
        <v>0.60444900000000001</v>
      </c>
      <c r="AF17" s="11">
        <v>0.60170400000000002</v>
      </c>
      <c r="AG17" s="11">
        <v>0.596414</v>
      </c>
      <c r="AH17" s="11">
        <v>0.59096499999999996</v>
      </c>
      <c r="AI17" s="11">
        <v>0.58535999999999999</v>
      </c>
      <c r="AJ17" s="11">
        <v>0.58265999999999996</v>
      </c>
      <c r="AK17" s="11">
        <v>0.57977999999999996</v>
      </c>
      <c r="AL17" s="11">
        <v>0.57672000000000001</v>
      </c>
      <c r="AM17" s="11">
        <v>0.57384000000000002</v>
      </c>
      <c r="AN17" s="11">
        <v>0.57096000000000002</v>
      </c>
      <c r="AO17" s="11">
        <v>0.56789999999999996</v>
      </c>
      <c r="AP17" s="11">
        <v>0.56477842541295531</v>
      </c>
      <c r="AQ17" s="11">
        <v>0.56173636102340319</v>
      </c>
      <c r="AR17" s="11">
        <v>0.55871068209642138</v>
      </c>
      <c r="AS17" s="11">
        <v>0.55570130037504073</v>
      </c>
    </row>
    <row r="18" spans="1:45" ht="15.75" x14ac:dyDescent="0.25">
      <c r="A18" s="5" t="s">
        <v>27</v>
      </c>
      <c r="B18" s="5" t="s">
        <v>28</v>
      </c>
      <c r="C18" s="5" t="s">
        <v>39</v>
      </c>
      <c r="D18" s="5" t="s">
        <v>40</v>
      </c>
      <c r="E18" s="11">
        <v>5.8875600000000006</v>
      </c>
      <c r="F18" s="11">
        <v>5.8471840000000004</v>
      </c>
      <c r="G18" s="11">
        <v>6.0707000000000004</v>
      </c>
      <c r="H18" s="11">
        <v>5.9601329999999999</v>
      </c>
      <c r="I18" s="11">
        <v>6.1147679999999998</v>
      </c>
      <c r="J18" s="11">
        <v>6.1677179999999998</v>
      </c>
      <c r="K18" s="11">
        <v>6.225816</v>
      </c>
      <c r="L18" s="11">
        <v>6.1810980000000004</v>
      </c>
      <c r="M18" s="11">
        <v>6.4125119999999995</v>
      </c>
      <c r="N18" s="11">
        <v>6.2553510000000001</v>
      </c>
      <c r="O18" s="11">
        <v>6.3316980000000003</v>
      </c>
      <c r="P18" s="11">
        <v>6.4636069999999997</v>
      </c>
      <c r="Q18" s="11">
        <v>6.3942800000000002</v>
      </c>
      <c r="R18" s="11">
        <v>6.2637490000000007</v>
      </c>
      <c r="S18" s="11">
        <v>6.223649</v>
      </c>
      <c r="T18" s="11">
        <v>6.1756519999999995</v>
      </c>
      <c r="U18" s="11">
        <v>6.1840390000000003</v>
      </c>
      <c r="V18" s="11">
        <v>5.9656640000000003</v>
      </c>
      <c r="W18" s="11">
        <v>5.8570790000000006</v>
      </c>
      <c r="X18" s="11">
        <v>5.9978579999999999</v>
      </c>
      <c r="Y18" s="11">
        <v>5.7903929999999999</v>
      </c>
      <c r="Z18" s="11">
        <v>5.9770529999999997</v>
      </c>
      <c r="AA18" s="11">
        <v>6.0236400000000003</v>
      </c>
      <c r="AB18" s="11">
        <v>6.0423609999999996</v>
      </c>
      <c r="AC18" s="11">
        <v>5.9842130000000004</v>
      </c>
      <c r="AD18" s="11">
        <v>6.1317830000000004</v>
      </c>
      <c r="AE18" s="12">
        <v>6.2341669999999993</v>
      </c>
      <c r="AF18" s="11">
        <v>6.3427239999999996</v>
      </c>
      <c r="AG18" s="11">
        <v>6.3011020000000002</v>
      </c>
      <c r="AH18" s="11">
        <v>6.3547600000000006</v>
      </c>
      <c r="AI18" s="11">
        <v>6.3584579999999997</v>
      </c>
      <c r="AJ18" s="11">
        <v>6.4084889999999994</v>
      </c>
      <c r="AK18" s="11">
        <v>6.4575209999999998</v>
      </c>
      <c r="AL18" s="11">
        <v>6.5061599999999995</v>
      </c>
      <c r="AM18" s="11">
        <v>6.554678</v>
      </c>
      <c r="AN18" s="11">
        <v>6.6006590000000003</v>
      </c>
      <c r="AO18" s="11">
        <v>6.6451220000000006</v>
      </c>
      <c r="AP18" s="11">
        <v>6.690059749291442</v>
      </c>
      <c r="AQ18" s="11">
        <v>6.7356659618631074</v>
      </c>
      <c r="AR18" s="11">
        <v>6.7818943873822892</v>
      </c>
      <c r="AS18" s="11">
        <v>6.8287535432980651</v>
      </c>
    </row>
    <row r="19" spans="1:45" ht="15.75" x14ac:dyDescent="0.25">
      <c r="A19" s="5" t="s">
        <v>27</v>
      </c>
      <c r="B19" s="5" t="s">
        <v>28</v>
      </c>
      <c r="C19" s="5" t="s">
        <v>41</v>
      </c>
      <c r="D19" s="5" t="s">
        <v>42</v>
      </c>
      <c r="E19" s="11">
        <v>3.2460070000000001</v>
      </c>
      <c r="F19" s="11">
        <v>3.2168720000000004</v>
      </c>
      <c r="G19" s="11">
        <v>3.399327</v>
      </c>
      <c r="H19" s="11">
        <v>3.3488880000000005</v>
      </c>
      <c r="I19" s="11">
        <v>3.4666380000000001</v>
      </c>
      <c r="J19" s="11">
        <v>3.5413049999999999</v>
      </c>
      <c r="K19" s="11">
        <v>3.5801020000000001</v>
      </c>
      <c r="L19" s="11">
        <v>3.6262480000000004</v>
      </c>
      <c r="M19" s="11">
        <v>3.7624919999999999</v>
      </c>
      <c r="N19" s="11">
        <v>3.7576200000000002</v>
      </c>
      <c r="O19" s="11">
        <v>3.8038289999999999</v>
      </c>
      <c r="P19" s="11">
        <v>3.9379439999999999</v>
      </c>
      <c r="Q19" s="11">
        <v>3.9270499999999999</v>
      </c>
      <c r="R19" s="11">
        <v>3.8284419999999999</v>
      </c>
      <c r="S19" s="11">
        <v>3.7263980000000001</v>
      </c>
      <c r="T19" s="11">
        <v>3.6195089999999999</v>
      </c>
      <c r="U19" s="11">
        <v>3.5214370000000002</v>
      </c>
      <c r="V19" s="11">
        <v>3.32483</v>
      </c>
      <c r="W19" s="11">
        <v>3.1770480000000001</v>
      </c>
      <c r="X19" s="11">
        <v>3.1933920000000002</v>
      </c>
      <c r="Y19" s="11">
        <v>3.1142300000000001</v>
      </c>
      <c r="Z19" s="11">
        <v>3.2221250000000001</v>
      </c>
      <c r="AA19" s="11">
        <v>3.2729970000000002</v>
      </c>
      <c r="AB19" s="11">
        <v>3.3104100000000001</v>
      </c>
      <c r="AC19" s="11">
        <v>3.296573</v>
      </c>
      <c r="AD19" s="11">
        <v>3.4167300000000003</v>
      </c>
      <c r="AE19" s="12">
        <v>3.4801470000000001</v>
      </c>
      <c r="AF19" s="11">
        <v>3.6095940000000004</v>
      </c>
      <c r="AG19" s="11">
        <v>3.6040590000000003</v>
      </c>
      <c r="AH19" s="11">
        <v>3.6632980000000002</v>
      </c>
      <c r="AI19" s="11">
        <v>3.721895</v>
      </c>
      <c r="AJ19" s="11">
        <v>3.745422</v>
      </c>
      <c r="AK19" s="11">
        <v>3.8026230000000001</v>
      </c>
      <c r="AL19" s="11">
        <v>3.8595299999999999</v>
      </c>
      <c r="AM19" s="11">
        <v>3.9161400000000004</v>
      </c>
      <c r="AN19" s="11">
        <v>3.971031</v>
      </c>
      <c r="AO19" s="11">
        <v>4.0246889999999995</v>
      </c>
      <c r="AP19" s="11">
        <v>4.0793589924940576</v>
      </c>
      <c r="AQ19" s="11">
        <v>4.1351747654877489</v>
      </c>
      <c r="AR19" s="11">
        <v>4.1921240937098343</v>
      </c>
      <c r="AS19" s="11">
        <v>4.2502329224336721</v>
      </c>
    </row>
    <row r="20" spans="1:45" ht="15.75" x14ac:dyDescent="0.25">
      <c r="A20" s="5" t="s">
        <v>27</v>
      </c>
      <c r="B20" s="5" t="s">
        <v>28</v>
      </c>
      <c r="C20" s="5" t="s">
        <v>43</v>
      </c>
      <c r="D20" s="5" t="s">
        <v>44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2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</row>
    <row r="21" spans="1:45" ht="15.75" x14ac:dyDescent="0.25">
      <c r="A21" s="5" t="s">
        <v>27</v>
      </c>
      <c r="B21" s="5" t="s">
        <v>28</v>
      </c>
      <c r="C21" s="5" t="s">
        <v>45</v>
      </c>
      <c r="D21" s="5" t="s">
        <v>46</v>
      </c>
      <c r="E21" s="11">
        <v>2.6298859999999999</v>
      </c>
      <c r="F21" s="11">
        <v>2.6710229999999999</v>
      </c>
      <c r="G21" s="11">
        <v>2.848293</v>
      </c>
      <c r="H21" s="11">
        <v>2.8766179999999997</v>
      </c>
      <c r="I21" s="11">
        <v>3.0100500000000001</v>
      </c>
      <c r="J21" s="11">
        <v>3.1010260000000001</v>
      </c>
      <c r="K21" s="11">
        <v>3.214772</v>
      </c>
      <c r="L21" s="11">
        <v>3.2816409999999996</v>
      </c>
      <c r="M21" s="11">
        <v>3.4524660000000003</v>
      </c>
      <c r="N21" s="11">
        <v>3.4570040000000004</v>
      </c>
      <c r="O21" s="11">
        <v>3.5449820000000001</v>
      </c>
      <c r="P21" s="11">
        <v>3.6779399999999995</v>
      </c>
      <c r="Q21" s="11">
        <v>3.6924340000000004</v>
      </c>
      <c r="R21" s="11">
        <v>3.2994750000000002</v>
      </c>
      <c r="S21" s="11">
        <v>2.9630000000000001</v>
      </c>
      <c r="T21" s="11">
        <v>2.6091500000000001</v>
      </c>
      <c r="U21" s="11">
        <v>2.3353389999999998</v>
      </c>
      <c r="V21" s="11">
        <v>2.0026090000000001</v>
      </c>
      <c r="W21" s="11">
        <v>1.6968099999999999</v>
      </c>
      <c r="X21" s="11">
        <v>1.4955290000000001</v>
      </c>
      <c r="Y21" s="11">
        <v>1.3482320000000001</v>
      </c>
      <c r="Z21" s="11">
        <v>1.319639</v>
      </c>
      <c r="AA21" s="11">
        <v>1.273264</v>
      </c>
      <c r="AB21" s="11">
        <v>1.23112</v>
      </c>
      <c r="AC21" s="11">
        <v>1.203192</v>
      </c>
      <c r="AD21" s="11">
        <v>1.182053</v>
      </c>
      <c r="AE21" s="12">
        <v>1.1578630000000001</v>
      </c>
      <c r="AF21" s="11">
        <v>1.1554199999999999</v>
      </c>
      <c r="AG21" s="11">
        <v>1.141804</v>
      </c>
      <c r="AH21" s="11">
        <v>1.1289389999999999</v>
      </c>
      <c r="AI21" s="11">
        <v>1.117958</v>
      </c>
      <c r="AJ21" s="11">
        <v>1.107548</v>
      </c>
      <c r="AK21" s="11">
        <v>1.1003849999999999</v>
      </c>
      <c r="AL21" s="11">
        <v>1.0968910000000001</v>
      </c>
      <c r="AM21" s="11">
        <v>1.0904560000000001</v>
      </c>
      <c r="AN21" s="11">
        <v>1.083264</v>
      </c>
      <c r="AO21" s="11">
        <v>1.0758240000000001</v>
      </c>
      <c r="AP21" s="11">
        <v>1.0685387500027888</v>
      </c>
      <c r="AQ21" s="11">
        <v>1.0612545617820395</v>
      </c>
      <c r="AR21" s="11">
        <v>1.0540201125133191</v>
      </c>
      <c r="AS21" s="11">
        <v>1.0468350620378915</v>
      </c>
    </row>
    <row r="22" spans="1:45" ht="15.75" x14ac:dyDescent="0.25">
      <c r="A22" s="5" t="s">
        <v>27</v>
      </c>
      <c r="B22" s="5" t="s">
        <v>28</v>
      </c>
      <c r="C22" s="5" t="s">
        <v>47</v>
      </c>
      <c r="D22" s="5" t="s">
        <v>48</v>
      </c>
      <c r="E22" s="11">
        <v>0.64530600000000005</v>
      </c>
      <c r="F22" s="11">
        <v>0.63877499999999998</v>
      </c>
      <c r="G22" s="11">
        <v>0.66207400000000005</v>
      </c>
      <c r="H22" s="11">
        <v>0.65303699999999998</v>
      </c>
      <c r="I22" s="11">
        <v>0.66685499999999998</v>
      </c>
      <c r="J22" s="11">
        <v>0.67150600000000005</v>
      </c>
      <c r="K22" s="11">
        <v>0.67953600000000003</v>
      </c>
      <c r="L22" s="11">
        <v>0.67569800000000002</v>
      </c>
      <c r="M22" s="11">
        <v>0.69536500000000001</v>
      </c>
      <c r="N22" s="11">
        <v>0.68164800000000003</v>
      </c>
      <c r="O22" s="11">
        <v>0.68513000000000002</v>
      </c>
      <c r="P22" s="11">
        <v>0.69638800000000001</v>
      </c>
      <c r="Q22" s="11">
        <v>0.68513000000000002</v>
      </c>
      <c r="R22" s="11">
        <v>0.58318000000000003</v>
      </c>
      <c r="S22" s="11">
        <v>0.489678</v>
      </c>
      <c r="T22" s="11">
        <v>0.39265899999999998</v>
      </c>
      <c r="U22" s="11">
        <v>0.29706500000000002</v>
      </c>
      <c r="V22" s="11">
        <v>0.20794399999999999</v>
      </c>
      <c r="W22" s="11">
        <v>0.16619200000000001</v>
      </c>
      <c r="X22" s="11">
        <v>0</v>
      </c>
      <c r="Y22" s="11">
        <v>0.114552</v>
      </c>
      <c r="Z22" s="11">
        <v>9.7807000000000005E-2</v>
      </c>
      <c r="AA22" s="11">
        <v>8.4070000000000006E-2</v>
      </c>
      <c r="AB22" s="11">
        <v>7.1943999999999994E-2</v>
      </c>
      <c r="AC22" s="11">
        <v>5.8937999999999997E-2</v>
      </c>
      <c r="AD22" s="11">
        <v>5.1408000000000002E-2</v>
      </c>
      <c r="AE22" s="12">
        <v>5.4008E-2</v>
      </c>
      <c r="AF22" s="11">
        <v>5.8409999999999997E-2</v>
      </c>
      <c r="AG22" s="11">
        <v>5.2205000000000001E-2</v>
      </c>
      <c r="AH22" s="11">
        <v>5.6854000000000002E-2</v>
      </c>
      <c r="AI22" s="11">
        <v>6.1595999999999998E-2</v>
      </c>
      <c r="AJ22" s="11">
        <v>6.6040000000000001E-2</v>
      </c>
      <c r="AK22" s="11">
        <v>7.0720000000000005E-2</v>
      </c>
      <c r="AL22" s="11">
        <v>7.5399999999999995E-2</v>
      </c>
      <c r="AM22" s="11">
        <v>8.0127000000000004E-2</v>
      </c>
      <c r="AN22" s="11">
        <v>8.4564E-2</v>
      </c>
      <c r="AO22" s="11">
        <v>8.8739999999999999E-2</v>
      </c>
      <c r="AP22" s="11">
        <v>9.2883259014705427E-2</v>
      </c>
      <c r="AQ22" s="11">
        <v>9.7278333251842666E-2</v>
      </c>
      <c r="AR22" s="11">
        <v>0.10188137475622328</v>
      </c>
      <c r="AS22" s="11">
        <v>0.10670222417715398</v>
      </c>
    </row>
    <row r="23" spans="1:45" ht="15.75" x14ac:dyDescent="0.25">
      <c r="A23" s="5" t="s">
        <v>27</v>
      </c>
      <c r="B23" s="5" t="s">
        <v>28</v>
      </c>
      <c r="C23" s="5" t="s">
        <v>49</v>
      </c>
      <c r="D23" s="5" t="s">
        <v>50</v>
      </c>
      <c r="E23" s="11">
        <v>0.12535099999999999</v>
      </c>
      <c r="F23" s="11">
        <v>0.11151</v>
      </c>
      <c r="G23" s="11">
        <v>0.101577</v>
      </c>
      <c r="H23" s="11">
        <v>8.757899999999999E-2</v>
      </c>
      <c r="I23" s="11">
        <v>7.6698999999999989E-2</v>
      </c>
      <c r="J23" s="11">
        <v>6.5278000000000003E-2</v>
      </c>
      <c r="K23" s="11">
        <v>5.5019999999999999E-2</v>
      </c>
      <c r="L23" s="11">
        <v>4.6043000000000001E-2</v>
      </c>
      <c r="M23" s="11">
        <v>3.8048999999999999E-2</v>
      </c>
      <c r="N23" s="11">
        <v>2.9463E-2</v>
      </c>
      <c r="O23" s="11">
        <v>2.1666999999999999E-2</v>
      </c>
      <c r="P23" s="11">
        <v>1.4239E-2</v>
      </c>
      <c r="Q23" s="11">
        <v>6.1919999999999996E-3</v>
      </c>
      <c r="R23" s="11">
        <v>6.1919999999999996E-3</v>
      </c>
      <c r="S23" s="11">
        <v>6.156E-3</v>
      </c>
      <c r="T23" s="11">
        <v>6.1199999999999996E-3</v>
      </c>
      <c r="U23" s="11">
        <v>6.1199999999999996E-3</v>
      </c>
      <c r="V23" s="11">
        <v>5.9150000000000001E-3</v>
      </c>
      <c r="W23" s="11">
        <v>5.7460000000000002E-3</v>
      </c>
      <c r="X23" s="11">
        <v>6.084E-3</v>
      </c>
      <c r="Y23" s="11">
        <v>5.7460000000000002E-3</v>
      </c>
      <c r="Z23" s="11">
        <v>5.9150000000000001E-3</v>
      </c>
      <c r="AA23" s="11">
        <v>6.084E-3</v>
      </c>
      <c r="AB23" s="11">
        <v>6.0480000000000004E-3</v>
      </c>
      <c r="AC23" s="11">
        <v>5.8450000000000004E-3</v>
      </c>
      <c r="AD23" s="11">
        <v>6.0480000000000004E-3</v>
      </c>
      <c r="AE23" s="12">
        <v>6.012E-3</v>
      </c>
      <c r="AF23" s="11">
        <v>6.012E-3</v>
      </c>
      <c r="AG23" s="11">
        <v>5.9760000000000004E-3</v>
      </c>
      <c r="AH23" s="11">
        <v>5.9760000000000004E-3</v>
      </c>
      <c r="AI23" s="11">
        <v>5.9760000000000004E-3</v>
      </c>
      <c r="AJ23" s="11">
        <v>5.94E-3</v>
      </c>
      <c r="AK23" s="11">
        <v>5.94E-3</v>
      </c>
      <c r="AL23" s="11">
        <v>5.9040000000000004E-3</v>
      </c>
      <c r="AM23" s="11">
        <v>5.9040000000000004E-3</v>
      </c>
      <c r="AN23" s="11">
        <v>5.868E-3</v>
      </c>
      <c r="AO23" s="11">
        <v>5.8320000000000004E-3</v>
      </c>
      <c r="AP23" s="11">
        <v>5.8369676957301022E-3</v>
      </c>
      <c r="AQ23" s="11">
        <v>5.8259341276156824E-3</v>
      </c>
      <c r="AR23" s="11">
        <v>5.8149214161569247E-3</v>
      </c>
      <c r="AS23" s="11">
        <v>5.8039295219286767E-3</v>
      </c>
    </row>
    <row r="24" spans="1:45" ht="15.75" x14ac:dyDescent="0.25">
      <c r="A24" s="5" t="s">
        <v>27</v>
      </c>
      <c r="B24" s="5" t="s">
        <v>28</v>
      </c>
      <c r="C24" s="5" t="s">
        <v>51</v>
      </c>
      <c r="D24" s="5" t="s">
        <v>52</v>
      </c>
      <c r="E24" s="11">
        <v>14.569038000000001</v>
      </c>
      <c r="F24" s="11">
        <v>14.246729999999999</v>
      </c>
      <c r="G24" s="11">
        <v>14.628376000000001</v>
      </c>
      <c r="H24" s="11">
        <v>14.213749</v>
      </c>
      <c r="I24" s="11">
        <v>14.459484</v>
      </c>
      <c r="J24" s="11">
        <v>14.451767</v>
      </c>
      <c r="K24" s="11">
        <v>14.513019</v>
      </c>
      <c r="L24" s="11">
        <v>14.403112</v>
      </c>
      <c r="M24" s="11">
        <v>14.801363</v>
      </c>
      <c r="N24" s="11">
        <v>14.427931000000001</v>
      </c>
      <c r="O24" s="11">
        <v>14.518776000000001</v>
      </c>
      <c r="P24" s="11">
        <v>14.796576</v>
      </c>
      <c r="Q24" s="11">
        <v>14.57217</v>
      </c>
      <c r="R24" s="11">
        <v>14.386799999999999</v>
      </c>
      <c r="S24" s="11">
        <v>14.509945</v>
      </c>
      <c r="T24" s="11">
        <v>14.453635</v>
      </c>
      <c r="U24" s="11">
        <v>14.540216000000001</v>
      </c>
      <c r="V24" s="11">
        <v>14.255917</v>
      </c>
      <c r="W24" s="11">
        <v>14.058859999999999</v>
      </c>
      <c r="X24" s="11">
        <v>14.497982</v>
      </c>
      <c r="Y24" s="11">
        <v>13.969633999999999</v>
      </c>
      <c r="Z24" s="11">
        <v>14.294736</v>
      </c>
      <c r="AA24" s="11">
        <v>14.464455000000001</v>
      </c>
      <c r="AB24" s="11">
        <v>14.406438999999999</v>
      </c>
      <c r="AC24" s="11">
        <v>14.172635</v>
      </c>
      <c r="AD24" s="11">
        <v>14.577338999999998</v>
      </c>
      <c r="AE24" s="12">
        <v>14.725940999999999</v>
      </c>
      <c r="AF24" s="11">
        <v>14.87247</v>
      </c>
      <c r="AG24" s="11">
        <v>14.850415999999999</v>
      </c>
      <c r="AH24" s="11">
        <v>14.822506000000001</v>
      </c>
      <c r="AI24" s="11">
        <v>14.844864000000001</v>
      </c>
      <c r="AJ24" s="11">
        <v>14.924078999999999</v>
      </c>
      <c r="AK24" s="11">
        <v>15.001813</v>
      </c>
      <c r="AL24" s="11">
        <v>15.079388999999999</v>
      </c>
      <c r="AM24" s="11">
        <v>15.15727</v>
      </c>
      <c r="AN24" s="11">
        <v>15.28445</v>
      </c>
      <c r="AO24" s="11">
        <v>15.354350999999999</v>
      </c>
      <c r="AP24" s="11">
        <v>15.424981373617801</v>
      </c>
      <c r="AQ24" s="11">
        <v>15.496620183762147</v>
      </c>
      <c r="AR24" s="11">
        <v>15.569197324513304</v>
      </c>
      <c r="AS24" s="11">
        <v>15.642722472305284</v>
      </c>
    </row>
    <row r="25" spans="1:45" ht="15.75" x14ac:dyDescent="0.25">
      <c r="A25" s="5" t="s">
        <v>53</v>
      </c>
      <c r="B25" s="5" t="s">
        <v>6</v>
      </c>
      <c r="C25" s="5" t="s">
        <v>7</v>
      </c>
      <c r="D25" s="5" t="s">
        <v>54</v>
      </c>
      <c r="E25" s="11">
        <v>0.66786491000000003</v>
      </c>
      <c r="F25" s="11">
        <v>0.66169126</v>
      </c>
      <c r="G25" s="11">
        <v>0.71184975000000006</v>
      </c>
      <c r="H25" s="11">
        <v>0.70890365000000022</v>
      </c>
      <c r="I25" s="11">
        <v>0.73444029999999993</v>
      </c>
      <c r="J25" s="11">
        <v>0.74087437999999994</v>
      </c>
      <c r="K25" s="11">
        <v>0.75315573999999996</v>
      </c>
      <c r="L25" s="11">
        <v>0.7689653099999999</v>
      </c>
      <c r="M25" s="11">
        <v>0.77836007000000007</v>
      </c>
      <c r="N25" s="11">
        <v>0.83179007000000005</v>
      </c>
      <c r="O25" s="11">
        <v>0.86423132999999996</v>
      </c>
      <c r="P25" s="11">
        <v>0.88183236000000009</v>
      </c>
      <c r="Q25" s="11">
        <v>0.90953530999999987</v>
      </c>
      <c r="R25" s="11">
        <v>0.90257710999999974</v>
      </c>
      <c r="S25" s="11">
        <v>0.92701551999999976</v>
      </c>
      <c r="T25" s="11">
        <v>0.98737774999999994</v>
      </c>
      <c r="U25" s="11">
        <v>0.99801552999999998</v>
      </c>
      <c r="V25" s="11">
        <v>1.0400263700000001</v>
      </c>
      <c r="W25" s="11">
        <v>1.0345632999999999</v>
      </c>
      <c r="X25" s="11">
        <v>1.0701396599999997</v>
      </c>
      <c r="Y25" s="11">
        <v>1.04189625</v>
      </c>
      <c r="Z25" s="11">
        <v>1.0473434099999999</v>
      </c>
      <c r="AA25" s="11">
        <v>1.0633161499999999</v>
      </c>
      <c r="AB25" s="11">
        <v>1.0592053100000003</v>
      </c>
      <c r="AC25" s="11">
        <v>1.0462278400000002</v>
      </c>
      <c r="AD25" s="11">
        <v>1.0641060999999998</v>
      </c>
      <c r="AE25" s="12">
        <v>1.0701063300000002</v>
      </c>
      <c r="AF25" s="11">
        <v>1.0780562800000002</v>
      </c>
      <c r="AG25" s="11">
        <v>1.0921599099999999</v>
      </c>
      <c r="AH25" s="11">
        <v>1.1034404900000001</v>
      </c>
      <c r="AI25" s="11">
        <v>1.11633827</v>
      </c>
      <c r="AJ25" s="11">
        <v>1.1279853200000001</v>
      </c>
      <c r="AK25" s="11">
        <v>1.1405184700000002</v>
      </c>
      <c r="AL25" s="11">
        <v>1.1500794400000001</v>
      </c>
      <c r="AM25" s="11">
        <v>1.1599303400000001</v>
      </c>
      <c r="AN25" s="11">
        <v>1.1709238900000003</v>
      </c>
      <c r="AO25" s="11">
        <v>1.1803983299999998</v>
      </c>
      <c r="AP25" s="11">
        <v>1.1894575000000003</v>
      </c>
      <c r="AQ25" s="11">
        <v>1.1985192499999999</v>
      </c>
      <c r="AR25" s="11">
        <v>1.2087369100000003</v>
      </c>
      <c r="AS25" s="11">
        <v>1.2176574000000002</v>
      </c>
    </row>
    <row r="26" spans="1:45" ht="15.75" x14ac:dyDescent="0.25">
      <c r="A26" s="5" t="s">
        <v>53</v>
      </c>
      <c r="B26" s="5" t="s">
        <v>6</v>
      </c>
      <c r="C26" s="5" t="s">
        <v>9</v>
      </c>
      <c r="D26" s="5" t="s">
        <v>55</v>
      </c>
      <c r="E26" s="11">
        <v>6.7807399999999995E-3</v>
      </c>
      <c r="F26" s="11">
        <v>7.6666499999999997E-3</v>
      </c>
      <c r="G26" s="11">
        <v>8.4307900000000005E-3</v>
      </c>
      <c r="H26" s="11">
        <v>9.7668399999999989E-3</v>
      </c>
      <c r="I26" s="11">
        <v>1.0335629999999998E-2</v>
      </c>
      <c r="J26" s="11">
        <v>1.0711210000000001E-2</v>
      </c>
      <c r="K26" s="11">
        <v>1.109628E-2</v>
      </c>
      <c r="L26" s="11">
        <v>1.162347E-2</v>
      </c>
      <c r="M26" s="11">
        <v>1.2269459999999999E-2</v>
      </c>
      <c r="N26" s="11">
        <v>1.2768209999999999E-2</v>
      </c>
      <c r="O26" s="11">
        <v>1.3467939999999999E-2</v>
      </c>
      <c r="P26" s="11">
        <v>1.376695E-2</v>
      </c>
      <c r="Q26" s="11">
        <v>1.4779270000000001E-2</v>
      </c>
      <c r="R26" s="11">
        <v>1.50137E-2</v>
      </c>
      <c r="S26" s="11">
        <v>1.5521129999999999E-2</v>
      </c>
      <c r="T26" s="11">
        <v>1.740734E-2</v>
      </c>
      <c r="U26" s="11">
        <v>1.864099E-2</v>
      </c>
      <c r="V26" s="11">
        <v>1.9539819999999999E-2</v>
      </c>
      <c r="W26" s="11">
        <v>2.05766E-2</v>
      </c>
      <c r="X26" s="11">
        <v>2.2201060000000002E-2</v>
      </c>
      <c r="Y26" s="11">
        <v>2.2028729999999996E-2</v>
      </c>
      <c r="Z26" s="11">
        <v>2.2605650000000001E-2</v>
      </c>
      <c r="AA26" s="11">
        <v>2.3336809999999999E-2</v>
      </c>
      <c r="AB26" s="11">
        <v>2.3453399999999999E-2</v>
      </c>
      <c r="AC26" s="11">
        <v>2.3339470000000001E-2</v>
      </c>
      <c r="AD26" s="11">
        <v>2.406995E-2</v>
      </c>
      <c r="AE26" s="12">
        <v>2.451455E-2</v>
      </c>
      <c r="AF26" s="11">
        <v>2.5077990000000001E-2</v>
      </c>
      <c r="AG26" s="11">
        <v>2.5695809999999999E-2</v>
      </c>
      <c r="AH26" s="11">
        <v>2.6241899999999999E-2</v>
      </c>
      <c r="AI26" s="11">
        <v>2.683576E-2</v>
      </c>
      <c r="AJ26" s="11">
        <v>2.740946E-2</v>
      </c>
      <c r="AK26" s="11">
        <v>2.7983459999999998E-2</v>
      </c>
      <c r="AL26" s="11">
        <v>2.8500279999999999E-2</v>
      </c>
      <c r="AM26" s="11">
        <v>2.9027359999999999E-2</v>
      </c>
      <c r="AN26" s="11">
        <v>2.958009E-2</v>
      </c>
      <c r="AO26" s="11">
        <v>3.0095169999999997E-2</v>
      </c>
      <c r="AP26" s="11">
        <v>3.0602169999999998E-2</v>
      </c>
      <c r="AQ26" s="11">
        <v>3.1103700000000001E-2</v>
      </c>
      <c r="AR26" s="11">
        <v>3.1626500000000002E-2</v>
      </c>
      <c r="AS26" s="11">
        <v>3.2114190000000001E-2</v>
      </c>
    </row>
    <row r="27" spans="1:45" ht="15.75" x14ac:dyDescent="0.25">
      <c r="A27" s="5" t="s">
        <v>53</v>
      </c>
      <c r="B27" s="5" t="s">
        <v>6</v>
      </c>
      <c r="C27" s="5" t="s">
        <v>11</v>
      </c>
      <c r="D27" s="5" t="s">
        <v>56</v>
      </c>
      <c r="E27" s="11">
        <v>1.4771060399999998</v>
      </c>
      <c r="F27" s="11">
        <v>1.4623106800000001</v>
      </c>
      <c r="G27" s="11">
        <v>1.53499114</v>
      </c>
      <c r="H27" s="11">
        <v>1.5626209899999999</v>
      </c>
      <c r="I27" s="11">
        <v>1.61548856</v>
      </c>
      <c r="J27" s="11">
        <v>1.6396483900000001</v>
      </c>
      <c r="K27" s="11">
        <v>1.65445613</v>
      </c>
      <c r="L27" s="11">
        <v>1.6948405200000001</v>
      </c>
      <c r="M27" s="11">
        <v>1.69094828</v>
      </c>
      <c r="N27" s="11">
        <v>1.7574238299999998</v>
      </c>
      <c r="O27" s="11">
        <v>1.8261174300000003</v>
      </c>
      <c r="P27" s="11">
        <v>1.8525819399999999</v>
      </c>
      <c r="Q27" s="11">
        <v>1.9329624400000001</v>
      </c>
      <c r="R27" s="11">
        <v>1.9253051600000004</v>
      </c>
      <c r="S27" s="11">
        <v>1.9352042899999999</v>
      </c>
      <c r="T27" s="11">
        <v>2.0014030100000002</v>
      </c>
      <c r="U27" s="11">
        <v>2.03382671</v>
      </c>
      <c r="V27" s="11">
        <v>2.0962613299999999</v>
      </c>
      <c r="W27" s="11">
        <v>2.1117081300000002</v>
      </c>
      <c r="X27" s="11">
        <v>2.2086027400000003</v>
      </c>
      <c r="Y27" s="11">
        <v>2.1416267099999997</v>
      </c>
      <c r="Z27" s="11">
        <v>2.1416985599999996</v>
      </c>
      <c r="AA27" s="11">
        <v>2.1735775599999996</v>
      </c>
      <c r="AB27" s="11">
        <v>2.1472854300000002</v>
      </c>
      <c r="AC27" s="11">
        <v>2.1423529699999997</v>
      </c>
      <c r="AD27" s="11">
        <v>2.1600761199999998</v>
      </c>
      <c r="AE27" s="12">
        <v>2.1567568500000003</v>
      </c>
      <c r="AF27" s="11">
        <v>2.1721036200000001</v>
      </c>
      <c r="AG27" s="11">
        <v>2.1558687999999999</v>
      </c>
      <c r="AH27" s="11">
        <v>2.1368686099999996</v>
      </c>
      <c r="AI27" s="11">
        <v>2.1189806800000004</v>
      </c>
      <c r="AJ27" s="11">
        <v>2.0950724799999998</v>
      </c>
      <c r="AK27" s="11">
        <v>2.0752542300000001</v>
      </c>
      <c r="AL27" s="11">
        <v>2.0468476699999996</v>
      </c>
      <c r="AM27" s="11">
        <v>2.0168994900000001</v>
      </c>
      <c r="AN27" s="11">
        <v>1.9903542400000001</v>
      </c>
      <c r="AO27" s="11">
        <v>1.9611521699999999</v>
      </c>
      <c r="AP27" s="11">
        <v>1.93243473</v>
      </c>
      <c r="AQ27" s="11">
        <v>1.9052317600000002</v>
      </c>
      <c r="AR27" s="11">
        <v>1.8817429499999998</v>
      </c>
      <c r="AS27" s="11">
        <v>1.9025315999999999</v>
      </c>
    </row>
    <row r="28" spans="1:45" ht="15.75" x14ac:dyDescent="0.25">
      <c r="A28" s="5" t="s">
        <v>53</v>
      </c>
      <c r="B28" s="5" t="s">
        <v>6</v>
      </c>
      <c r="C28" s="5" t="s">
        <v>13</v>
      </c>
      <c r="D28" s="5" t="s">
        <v>57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2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</row>
    <row r="29" spans="1:45" ht="15.75" x14ac:dyDescent="0.25">
      <c r="A29" s="5" t="s">
        <v>53</v>
      </c>
      <c r="B29" s="5" t="s">
        <v>6</v>
      </c>
      <c r="C29" s="5" t="s">
        <v>15</v>
      </c>
      <c r="D29" s="5" t="s">
        <v>58</v>
      </c>
      <c r="E29" s="11">
        <v>4.2794782199999997</v>
      </c>
      <c r="F29" s="11">
        <v>4.2825126600000001</v>
      </c>
      <c r="G29" s="11">
        <v>4.7135001000000001</v>
      </c>
      <c r="H29" s="11">
        <v>4.8543974599999995</v>
      </c>
      <c r="I29" s="11">
        <v>5.1000851000000003</v>
      </c>
      <c r="J29" s="11">
        <v>5.1942122700000004</v>
      </c>
      <c r="K29" s="11">
        <v>5.3188483899999994</v>
      </c>
      <c r="L29" s="11">
        <v>5.4348048000000002</v>
      </c>
      <c r="M29" s="11">
        <v>5.5035995399999997</v>
      </c>
      <c r="N29" s="11">
        <v>5.7438084099999989</v>
      </c>
      <c r="O29" s="11">
        <v>6.0223745100000006</v>
      </c>
      <c r="P29" s="11">
        <v>6.2462697600000006</v>
      </c>
      <c r="Q29" s="11">
        <v>6.6140590400000008</v>
      </c>
      <c r="R29" s="11">
        <v>6.6405653599999992</v>
      </c>
      <c r="S29" s="11">
        <v>6.7092578899999999</v>
      </c>
      <c r="T29" s="11">
        <v>6.9876152399999993</v>
      </c>
      <c r="U29" s="11">
        <v>7.0945311100000001</v>
      </c>
      <c r="V29" s="11">
        <v>7.4449998099999997</v>
      </c>
      <c r="W29" s="11">
        <v>7.4831200600000001</v>
      </c>
      <c r="X29" s="11">
        <v>7.8501973699999992</v>
      </c>
      <c r="Y29" s="11">
        <v>7.7336925800000014</v>
      </c>
      <c r="Z29" s="11">
        <v>7.8096034899999998</v>
      </c>
      <c r="AA29" s="11">
        <v>7.9537817099999994</v>
      </c>
      <c r="AB29" s="11">
        <v>7.9096336200000001</v>
      </c>
      <c r="AC29" s="11">
        <v>7.8231951500000001</v>
      </c>
      <c r="AD29" s="11">
        <v>8.0168603699999981</v>
      </c>
      <c r="AE29" s="12">
        <v>8.1386708500000005</v>
      </c>
      <c r="AF29" s="11">
        <v>8.2122242500000002</v>
      </c>
      <c r="AG29" s="11">
        <v>8.3482310199999983</v>
      </c>
      <c r="AH29" s="11">
        <v>8.4517387899999985</v>
      </c>
      <c r="AI29" s="11">
        <v>8.5820998299999989</v>
      </c>
      <c r="AJ29" s="11">
        <v>8.7029930600000007</v>
      </c>
      <c r="AK29" s="11">
        <v>8.8296642799999994</v>
      </c>
      <c r="AL29" s="11">
        <v>8.9333064500000017</v>
      </c>
      <c r="AM29" s="11">
        <v>9.0424260000000007</v>
      </c>
      <c r="AN29" s="11">
        <v>9.164334049999999</v>
      </c>
      <c r="AO29" s="11">
        <v>9.2729783099999992</v>
      </c>
      <c r="AP29" s="11">
        <v>9.3805456899999999</v>
      </c>
      <c r="AQ29" s="11">
        <v>9.4905083599999998</v>
      </c>
      <c r="AR29" s="11">
        <v>9.6097099000000004</v>
      </c>
      <c r="AS29" s="11">
        <v>9.7204261899999995</v>
      </c>
    </row>
    <row r="30" spans="1:45" ht="15.75" x14ac:dyDescent="0.25">
      <c r="A30" s="5" t="s">
        <v>53</v>
      </c>
      <c r="B30" s="5" t="s">
        <v>6</v>
      </c>
      <c r="C30" s="5" t="s">
        <v>17</v>
      </c>
      <c r="D30" s="5" t="s">
        <v>59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2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</row>
    <row r="31" spans="1:45" ht="15.75" x14ac:dyDescent="0.25">
      <c r="A31" s="5" t="s">
        <v>53</v>
      </c>
      <c r="B31" s="5" t="s">
        <v>6</v>
      </c>
      <c r="C31" s="5" t="s">
        <v>19</v>
      </c>
      <c r="D31" s="5" t="s">
        <v>60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2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</row>
    <row r="32" spans="1:45" ht="15.75" x14ac:dyDescent="0.25">
      <c r="A32" s="5" t="s">
        <v>53</v>
      </c>
      <c r="B32" s="5" t="s">
        <v>6</v>
      </c>
      <c r="C32" s="5" t="s">
        <v>21</v>
      </c>
      <c r="D32" s="5" t="s">
        <v>61</v>
      </c>
      <c r="E32" s="11">
        <v>8.6558369999999996E-2</v>
      </c>
      <c r="F32" s="11">
        <v>8.9213619999999993E-2</v>
      </c>
      <c r="G32" s="11">
        <v>9.5165650000000004E-2</v>
      </c>
      <c r="H32" s="11">
        <v>0.10205045</v>
      </c>
      <c r="I32" s="11">
        <v>0.10632642</v>
      </c>
      <c r="J32" s="11">
        <v>0.10554792</v>
      </c>
      <c r="K32" s="11">
        <v>0.10798483</v>
      </c>
      <c r="L32" s="11">
        <v>0.10933037</v>
      </c>
      <c r="M32" s="11">
        <v>0.11073193000000001</v>
      </c>
      <c r="N32" s="11">
        <v>0.11479388</v>
      </c>
      <c r="O32" s="11">
        <v>0.11982485</v>
      </c>
      <c r="P32" s="11">
        <v>0.12163986</v>
      </c>
      <c r="Q32" s="11">
        <v>0.12550175</v>
      </c>
      <c r="R32" s="11">
        <v>0.12557475000000001</v>
      </c>
      <c r="S32" s="11">
        <v>0.12692755</v>
      </c>
      <c r="T32" s="11">
        <v>0.14229834</v>
      </c>
      <c r="U32" s="11">
        <v>0.15096128</v>
      </c>
      <c r="V32" s="11">
        <v>0.15677685999999999</v>
      </c>
      <c r="W32" s="11">
        <v>0.16423860000000001</v>
      </c>
      <c r="X32" s="11">
        <v>0.17532861</v>
      </c>
      <c r="Y32" s="11">
        <v>0.17050061999999999</v>
      </c>
      <c r="Z32" s="11">
        <v>0.17076695</v>
      </c>
      <c r="AA32" s="11">
        <v>0.17447016000000001</v>
      </c>
      <c r="AB32" s="11">
        <v>0.17345276000000001</v>
      </c>
      <c r="AC32" s="11">
        <v>0.17139661</v>
      </c>
      <c r="AD32" s="11">
        <v>0.17532474000000001</v>
      </c>
      <c r="AE32" s="12">
        <v>0.17654346000000001</v>
      </c>
      <c r="AF32" s="11">
        <v>0.17909357000000001</v>
      </c>
      <c r="AG32" s="11">
        <v>0.18198264</v>
      </c>
      <c r="AH32" s="11">
        <v>0.18420133999999999</v>
      </c>
      <c r="AI32" s="11">
        <v>0.18678838</v>
      </c>
      <c r="AJ32" s="11">
        <v>0.18919965999999999</v>
      </c>
      <c r="AK32" s="11">
        <v>0.19159406000000001</v>
      </c>
      <c r="AL32" s="11">
        <v>0.19347011</v>
      </c>
      <c r="AM32" s="11">
        <v>0.19542872999999999</v>
      </c>
      <c r="AN32" s="11">
        <v>0.19762068999999999</v>
      </c>
      <c r="AO32" s="11">
        <v>0.19955939</v>
      </c>
      <c r="AP32" s="11">
        <v>0.2014302</v>
      </c>
      <c r="AQ32" s="11">
        <v>0.20326660999999999</v>
      </c>
      <c r="AR32" s="11">
        <v>0.20526920000000001</v>
      </c>
      <c r="AS32" s="11">
        <v>0.20702462999999999</v>
      </c>
    </row>
    <row r="33" spans="1:45" ht="15.75" x14ac:dyDescent="0.25">
      <c r="A33" s="5" t="s">
        <v>53</v>
      </c>
      <c r="B33" s="5" t="s">
        <v>6</v>
      </c>
      <c r="C33" s="5" t="s">
        <v>23</v>
      </c>
      <c r="D33" s="5" t="s">
        <v>62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2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</row>
    <row r="34" spans="1:45" ht="15.75" x14ac:dyDescent="0.25">
      <c r="A34" s="5" t="s">
        <v>53</v>
      </c>
      <c r="B34" s="5" t="s">
        <v>6</v>
      </c>
      <c r="C34" s="5" t="s">
        <v>25</v>
      </c>
      <c r="D34" s="5" t="s">
        <v>63</v>
      </c>
      <c r="E34" s="11">
        <v>1.07640471</v>
      </c>
      <c r="F34" s="11">
        <v>1.0762747300000002</v>
      </c>
      <c r="G34" s="11">
        <v>1.1462612700000001</v>
      </c>
      <c r="H34" s="11">
        <v>1.1593862500000001</v>
      </c>
      <c r="I34" s="11">
        <v>1.20463863</v>
      </c>
      <c r="J34" s="11">
        <v>1.24129818</v>
      </c>
      <c r="K34" s="11">
        <v>1.2476789499999998</v>
      </c>
      <c r="L34" s="11">
        <v>1.29969483</v>
      </c>
      <c r="M34" s="11">
        <v>1.30255375</v>
      </c>
      <c r="N34" s="11">
        <v>1.3723573499999999</v>
      </c>
      <c r="O34" s="11">
        <v>1.4199413600000002</v>
      </c>
      <c r="P34" s="11">
        <v>1.4454519700000001</v>
      </c>
      <c r="Q34" s="11">
        <v>1.5252460599999997</v>
      </c>
      <c r="R34" s="11">
        <v>1.52962022</v>
      </c>
      <c r="S34" s="11">
        <v>1.5527461300000001</v>
      </c>
      <c r="T34" s="11">
        <v>1.5882719000000003</v>
      </c>
      <c r="U34" s="11">
        <v>1.6068398400000001</v>
      </c>
      <c r="V34" s="11">
        <v>1.65751823</v>
      </c>
      <c r="W34" s="11">
        <v>1.6585265500000002</v>
      </c>
      <c r="X34" s="11">
        <v>1.7365101800000002</v>
      </c>
      <c r="Y34" s="11">
        <v>1.7073512499999997</v>
      </c>
      <c r="Z34" s="11">
        <v>1.7272603399999999</v>
      </c>
      <c r="AA34" s="11">
        <v>1.7582346499999999</v>
      </c>
      <c r="AB34" s="11">
        <v>1.7446308799999999</v>
      </c>
      <c r="AC34" s="11">
        <v>1.72326771</v>
      </c>
      <c r="AD34" s="11">
        <v>1.7545791800000001</v>
      </c>
      <c r="AE34" s="12">
        <v>1.7707315799999999</v>
      </c>
      <c r="AF34" s="11">
        <v>1.7816622800000002</v>
      </c>
      <c r="AG34" s="11">
        <v>1.8047761099999999</v>
      </c>
      <c r="AH34" s="11">
        <v>1.8235725000000003</v>
      </c>
      <c r="AI34" s="11">
        <v>1.8468900099999999</v>
      </c>
      <c r="AJ34" s="11">
        <v>1.8691387900000003</v>
      </c>
      <c r="AK34" s="11">
        <v>1.8930982200000002</v>
      </c>
      <c r="AL34" s="11">
        <v>1.91367033</v>
      </c>
      <c r="AM34" s="11">
        <v>1.9353126699999998</v>
      </c>
      <c r="AN34" s="11">
        <v>1.9591095499999998</v>
      </c>
      <c r="AO34" s="11">
        <v>1.9803681600000003</v>
      </c>
      <c r="AP34" s="11">
        <v>2.0015675599999998</v>
      </c>
      <c r="AQ34" s="11">
        <v>2.0231361300000001</v>
      </c>
      <c r="AR34" s="11">
        <v>2.0465563099999997</v>
      </c>
      <c r="AS34" s="11">
        <v>2.0680056599999999</v>
      </c>
    </row>
    <row r="35" spans="1:45" ht="15.75" x14ac:dyDescent="0.25">
      <c r="A35" s="5" t="s">
        <v>64</v>
      </c>
      <c r="B35" s="5" t="s">
        <v>6</v>
      </c>
      <c r="C35" s="5" t="s">
        <v>7</v>
      </c>
      <c r="D35" s="5" t="s">
        <v>65</v>
      </c>
      <c r="E35" s="14">
        <v>14.780683189999998</v>
      </c>
      <c r="F35" s="14">
        <v>13.855226049999999</v>
      </c>
      <c r="G35" s="14">
        <v>14.433022650000005</v>
      </c>
      <c r="H35" s="14">
        <v>14.0103992</v>
      </c>
      <c r="I35" s="14">
        <v>12.835709519999998</v>
      </c>
      <c r="J35" s="14">
        <v>13.382873160000001</v>
      </c>
      <c r="K35" s="14">
        <v>13.254205450000001</v>
      </c>
      <c r="L35" s="14">
        <v>13.810961810000002</v>
      </c>
      <c r="M35" s="14">
        <v>13.698425469999998</v>
      </c>
      <c r="N35" s="14">
        <v>14.207335399999993</v>
      </c>
      <c r="O35" s="14">
        <v>15.046320189999999</v>
      </c>
      <c r="P35" s="14">
        <v>14.060903099999997</v>
      </c>
      <c r="Q35" s="14">
        <v>15.012808499999998</v>
      </c>
      <c r="R35" s="14">
        <v>14.84484187</v>
      </c>
      <c r="S35" s="14">
        <v>15.518502629999999</v>
      </c>
      <c r="T35" s="14">
        <v>15.382922950000001</v>
      </c>
      <c r="U35" s="14">
        <v>15.721763430000003</v>
      </c>
      <c r="V35" s="14">
        <v>15.7885958</v>
      </c>
      <c r="W35" s="14">
        <v>15.94740264</v>
      </c>
      <c r="X35" s="14">
        <v>16.001428550000004</v>
      </c>
      <c r="Y35" s="14">
        <v>15.7399696</v>
      </c>
      <c r="Z35" s="14">
        <v>15.867256839999998</v>
      </c>
      <c r="AA35" s="14">
        <v>16.197727540000002</v>
      </c>
      <c r="AB35" s="14">
        <v>16.154548519999999</v>
      </c>
      <c r="AC35" s="14">
        <v>16.031585120000006</v>
      </c>
      <c r="AD35" s="14">
        <v>16.421490349999996</v>
      </c>
      <c r="AE35" s="15">
        <v>16.60000212000001</v>
      </c>
      <c r="AF35" s="14">
        <v>16.850082550000007</v>
      </c>
      <c r="AG35" s="14">
        <v>17.199863580000006</v>
      </c>
      <c r="AH35" s="14">
        <v>17.513619980000001</v>
      </c>
      <c r="AI35" s="14">
        <v>17.858587740000004</v>
      </c>
      <c r="AJ35" s="14">
        <v>18.186926969999998</v>
      </c>
      <c r="AK35" s="14">
        <v>18.525464610000004</v>
      </c>
      <c r="AL35" s="14">
        <v>18.749009540000003</v>
      </c>
      <c r="AM35" s="14">
        <v>18.974450980000004</v>
      </c>
      <c r="AN35" s="14">
        <v>19.218015720000004</v>
      </c>
      <c r="AO35" s="14">
        <v>19.43735401</v>
      </c>
      <c r="AP35" s="14">
        <v>19.650667139999989</v>
      </c>
      <c r="AQ35" s="14">
        <v>19.862268159999992</v>
      </c>
      <c r="AR35" s="14">
        <v>20.092718129999998</v>
      </c>
      <c r="AS35" s="14">
        <v>20.304686580000006</v>
      </c>
    </row>
    <row r="36" spans="1:45" ht="15.75" x14ac:dyDescent="0.25">
      <c r="A36" s="5" t="s">
        <v>64</v>
      </c>
      <c r="B36" s="5" t="s">
        <v>6</v>
      </c>
      <c r="C36" s="5" t="s">
        <v>9</v>
      </c>
      <c r="D36" s="5" t="s">
        <v>66</v>
      </c>
      <c r="E36" s="14">
        <v>11.40107905</v>
      </c>
      <c r="F36" s="14">
        <v>10.935501929999999</v>
      </c>
      <c r="G36" s="14">
        <v>11.41631025</v>
      </c>
      <c r="H36" s="14">
        <v>11.30256556</v>
      </c>
      <c r="I36" s="14">
        <v>10.709261809999999</v>
      </c>
      <c r="J36" s="14">
        <v>11.033763930000001</v>
      </c>
      <c r="K36" s="14">
        <v>10.899409889999999</v>
      </c>
      <c r="L36" s="14">
        <v>11.2003963</v>
      </c>
      <c r="M36" s="14">
        <v>11.091578890000001</v>
      </c>
      <c r="N36" s="14">
        <v>11.35149906</v>
      </c>
      <c r="O36" s="14">
        <v>11.811422370000003</v>
      </c>
      <c r="P36" s="14">
        <v>11.120246</v>
      </c>
      <c r="Q36" s="14">
        <v>11.588220189999998</v>
      </c>
      <c r="R36" s="14">
        <v>11.411303519999997</v>
      </c>
      <c r="S36" s="14">
        <v>11.75350847</v>
      </c>
      <c r="T36" s="14">
        <v>11.617516719999999</v>
      </c>
      <c r="U36" s="14">
        <v>11.781604010000001</v>
      </c>
      <c r="V36" s="14">
        <v>11.81126272</v>
      </c>
      <c r="W36" s="14">
        <v>11.903566120000001</v>
      </c>
      <c r="X36" s="14">
        <v>11.974347580000002</v>
      </c>
      <c r="Y36" s="14">
        <v>11.827580510000001</v>
      </c>
      <c r="Z36" s="14">
        <v>11.923713530000001</v>
      </c>
      <c r="AA36" s="14">
        <v>12.14612655</v>
      </c>
      <c r="AB36" s="14">
        <v>12.116054849999999</v>
      </c>
      <c r="AC36" s="14">
        <v>12.03859933</v>
      </c>
      <c r="AD36" s="14">
        <v>12.283032720000001</v>
      </c>
      <c r="AE36" s="15">
        <v>12.384844679999999</v>
      </c>
      <c r="AF36" s="14">
        <v>12.538776150000002</v>
      </c>
      <c r="AG36" s="14">
        <v>12.752866510000002</v>
      </c>
      <c r="AH36" s="14">
        <v>12.93486762</v>
      </c>
      <c r="AI36" s="14">
        <v>13.123415159999999</v>
      </c>
      <c r="AJ36" s="14">
        <v>13.307491820000001</v>
      </c>
      <c r="AK36" s="14">
        <v>13.49687172</v>
      </c>
      <c r="AL36" s="14">
        <v>13.616408909999999</v>
      </c>
      <c r="AM36" s="14">
        <v>13.743898810000003</v>
      </c>
      <c r="AN36" s="14">
        <v>13.884561130000002</v>
      </c>
      <c r="AO36" s="14">
        <v>14.005771660000002</v>
      </c>
      <c r="AP36" s="14">
        <v>14.118275149999999</v>
      </c>
      <c r="AQ36" s="14">
        <v>14.226592369999997</v>
      </c>
      <c r="AR36" s="14">
        <v>14.342951649999998</v>
      </c>
      <c r="AS36" s="14">
        <v>14.445474329999998</v>
      </c>
    </row>
    <row r="37" spans="1:45" ht="15.75" x14ac:dyDescent="0.25">
      <c r="A37" s="5" t="s">
        <v>64</v>
      </c>
      <c r="B37" s="5" t="s">
        <v>6</v>
      </c>
      <c r="C37" s="5" t="s">
        <v>11</v>
      </c>
      <c r="D37" s="5" t="s">
        <v>67</v>
      </c>
      <c r="E37" s="14">
        <v>60.437275440000001</v>
      </c>
      <c r="F37" s="14">
        <v>57.054766690000008</v>
      </c>
      <c r="G37" s="14">
        <v>58.255577400000007</v>
      </c>
      <c r="H37" s="14">
        <v>56.125395420000004</v>
      </c>
      <c r="I37" s="14">
        <v>52.356079380000004</v>
      </c>
      <c r="J37" s="14">
        <v>53.555895749999998</v>
      </c>
      <c r="K37" s="14">
        <v>52.937969049999992</v>
      </c>
      <c r="L37" s="14">
        <v>54.024554180000003</v>
      </c>
      <c r="M37" s="14">
        <v>53.333853780000005</v>
      </c>
      <c r="N37" s="14">
        <v>54.580801629999996</v>
      </c>
      <c r="O37" s="14">
        <v>55.756361690000006</v>
      </c>
      <c r="P37" s="14">
        <v>52.877473580000007</v>
      </c>
      <c r="Q37" s="14">
        <v>55.025955120000006</v>
      </c>
      <c r="R37" s="14">
        <v>53.809501820000001</v>
      </c>
      <c r="S37" s="14">
        <v>54.996909089999996</v>
      </c>
      <c r="T37" s="14">
        <v>54.153218909999985</v>
      </c>
      <c r="U37" s="14">
        <v>54.969244739999993</v>
      </c>
      <c r="V37" s="14">
        <v>55.095741320000002</v>
      </c>
      <c r="W37" s="14">
        <v>55.141821140000005</v>
      </c>
      <c r="X37" s="14">
        <v>56.044418899999989</v>
      </c>
      <c r="Y37" s="14">
        <v>55.074168980000003</v>
      </c>
      <c r="Z37" s="14">
        <v>55.222625960000002</v>
      </c>
      <c r="AA37" s="14">
        <v>56.319608079999995</v>
      </c>
      <c r="AB37" s="14">
        <v>55.878435709999991</v>
      </c>
      <c r="AC37" s="14">
        <v>55.266900020000001</v>
      </c>
      <c r="AD37" s="14">
        <v>56.136415659999983</v>
      </c>
      <c r="AE37" s="15">
        <v>56.298930279999993</v>
      </c>
      <c r="AF37" s="14">
        <v>56.767209339999994</v>
      </c>
      <c r="AG37" s="14">
        <v>56.889952159999986</v>
      </c>
      <c r="AH37" s="14">
        <v>56.958855140000011</v>
      </c>
      <c r="AI37" s="14">
        <v>57.018854280000014</v>
      </c>
      <c r="AJ37" s="14">
        <v>56.985394059999997</v>
      </c>
      <c r="AK37" s="14">
        <v>57.053351009999993</v>
      </c>
      <c r="AL37" s="14">
        <v>56.755112889999999</v>
      </c>
      <c r="AM37" s="14">
        <v>56.420923369999997</v>
      </c>
      <c r="AN37" s="14">
        <v>56.106749589999993</v>
      </c>
      <c r="AO37" s="14">
        <v>55.652537620000004</v>
      </c>
      <c r="AP37" s="14">
        <v>55.139017830000014</v>
      </c>
      <c r="AQ37" s="14">
        <v>54.603227410000002</v>
      </c>
      <c r="AR37" s="14">
        <v>54.130753520000006</v>
      </c>
      <c r="AS37" s="14">
        <v>54.041432889999989</v>
      </c>
    </row>
    <row r="38" spans="1:45" ht="15.75" x14ac:dyDescent="0.25">
      <c r="A38" s="5" t="s">
        <v>64</v>
      </c>
      <c r="B38" s="5" t="s">
        <v>6</v>
      </c>
      <c r="C38" s="5" t="s">
        <v>13</v>
      </c>
      <c r="D38" s="5" t="s">
        <v>68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5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</row>
    <row r="39" spans="1:45" ht="15.75" x14ac:dyDescent="0.25">
      <c r="A39" s="5" t="s">
        <v>64</v>
      </c>
      <c r="B39" s="5" t="s">
        <v>6</v>
      </c>
      <c r="C39" s="5" t="s">
        <v>15</v>
      </c>
      <c r="D39" s="5" t="s">
        <v>69</v>
      </c>
      <c r="E39" s="14">
        <v>68.447084989999993</v>
      </c>
      <c r="F39" s="14">
        <v>64.670889430000003</v>
      </c>
      <c r="G39" s="14">
        <v>67.2029639</v>
      </c>
      <c r="H39" s="14">
        <v>65.666352500000002</v>
      </c>
      <c r="I39" s="14">
        <v>61.279524230000014</v>
      </c>
      <c r="J39" s="14">
        <v>63.484823139999996</v>
      </c>
      <c r="K39" s="14">
        <v>62.88065189000001</v>
      </c>
      <c r="L39" s="14">
        <v>65.145959219999995</v>
      </c>
      <c r="M39" s="14">
        <v>64.500312079999986</v>
      </c>
      <c r="N39" s="14">
        <v>66.697328459999994</v>
      </c>
      <c r="O39" s="14">
        <v>69.626271360000004</v>
      </c>
      <c r="P39" s="14">
        <v>65.231407989999994</v>
      </c>
      <c r="Q39" s="14">
        <v>68.895173679999985</v>
      </c>
      <c r="R39" s="14">
        <v>68.30236561000001</v>
      </c>
      <c r="S39" s="14">
        <v>70.745066710000003</v>
      </c>
      <c r="T39" s="14">
        <v>69.936702219999987</v>
      </c>
      <c r="U39" s="14">
        <v>71.583968260000006</v>
      </c>
      <c r="V39" s="14">
        <v>71.8564121</v>
      </c>
      <c r="W39" s="14">
        <v>72.56876887</v>
      </c>
      <c r="X39" s="14">
        <v>73.353483759999989</v>
      </c>
      <c r="Y39" s="14">
        <v>72.432837419999998</v>
      </c>
      <c r="Z39" s="14">
        <v>73.097710800000016</v>
      </c>
      <c r="AA39" s="14">
        <v>74.737808560000005</v>
      </c>
      <c r="AB39" s="14">
        <v>74.452114530000003</v>
      </c>
      <c r="AC39" s="14">
        <v>73.826921909999996</v>
      </c>
      <c r="AD39" s="14">
        <v>75.53753266999999</v>
      </c>
      <c r="AE39" s="15">
        <v>76.202696880000019</v>
      </c>
      <c r="AF39" s="14">
        <v>77.167311909999995</v>
      </c>
      <c r="AG39" s="14">
        <v>78.560523899999978</v>
      </c>
      <c r="AH39" s="14">
        <v>79.727629870000015</v>
      </c>
      <c r="AI39" s="14">
        <v>81.02669736</v>
      </c>
      <c r="AJ39" s="14">
        <v>82.311834419999997</v>
      </c>
      <c r="AK39" s="14">
        <v>83.66196644</v>
      </c>
      <c r="AL39" s="14">
        <v>84.553997960000018</v>
      </c>
      <c r="AM39" s="14">
        <v>85.480342549999989</v>
      </c>
      <c r="AN39" s="14">
        <v>86.515472240000008</v>
      </c>
      <c r="AO39" s="14">
        <v>87.435540759999995</v>
      </c>
      <c r="AP39" s="14">
        <v>88.33002436000001</v>
      </c>
      <c r="AQ39" s="14">
        <v>89.228667619999996</v>
      </c>
      <c r="AR39" s="14">
        <v>90.213067439999975</v>
      </c>
      <c r="AS39" s="14">
        <v>91.118515119999998</v>
      </c>
    </row>
    <row r="40" spans="1:45" ht="15.75" x14ac:dyDescent="0.25">
      <c r="A40" s="5" t="s">
        <v>64</v>
      </c>
      <c r="B40" s="5" t="s">
        <v>6</v>
      </c>
      <c r="C40" s="5" t="s">
        <v>17</v>
      </c>
      <c r="D40" s="5" t="s">
        <v>70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5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</row>
    <row r="41" spans="1:45" ht="15.75" x14ac:dyDescent="0.25">
      <c r="A41" s="5" t="s">
        <v>64</v>
      </c>
      <c r="B41" s="5" t="s">
        <v>6</v>
      </c>
      <c r="C41" s="5" t="s">
        <v>19</v>
      </c>
      <c r="D41" s="5" t="s">
        <v>71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5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</row>
    <row r="42" spans="1:45" ht="15.75" x14ac:dyDescent="0.25">
      <c r="A42" s="5" t="s">
        <v>64</v>
      </c>
      <c r="B42" s="5" t="s">
        <v>6</v>
      </c>
      <c r="C42" s="5" t="s">
        <v>21</v>
      </c>
      <c r="D42" s="5" t="s">
        <v>72</v>
      </c>
      <c r="E42" s="14">
        <v>0.69871720999999998</v>
      </c>
      <c r="F42" s="14">
        <v>0.64955719999999983</v>
      </c>
      <c r="G42" s="14">
        <v>0.67089467000000003</v>
      </c>
      <c r="H42" s="14">
        <v>0.64155644000000001</v>
      </c>
      <c r="I42" s="14">
        <v>0.59777433000000013</v>
      </c>
      <c r="J42" s="14">
        <v>0.6182838799999999</v>
      </c>
      <c r="K42" s="14">
        <v>0.6246855</v>
      </c>
      <c r="L42" s="14">
        <v>0.65363996999999996</v>
      </c>
      <c r="M42" s="14">
        <v>0.64095804999999995</v>
      </c>
      <c r="N42" s="14">
        <v>0.66007742999999997</v>
      </c>
      <c r="O42" s="14">
        <v>0.70631655000000004</v>
      </c>
      <c r="P42" s="14">
        <v>0.62925131000000012</v>
      </c>
      <c r="Q42" s="14">
        <v>0.69685219000000009</v>
      </c>
      <c r="R42" s="14">
        <v>0.68167374000000014</v>
      </c>
      <c r="S42" s="14">
        <v>0.69782790999999988</v>
      </c>
      <c r="T42" s="14">
        <v>0.69992844999999992</v>
      </c>
      <c r="U42" s="14">
        <v>0.71452075999999998</v>
      </c>
      <c r="V42" s="14">
        <v>0.71522016999999993</v>
      </c>
      <c r="W42" s="14">
        <v>0.72695488999999991</v>
      </c>
      <c r="X42" s="14">
        <v>0.72563680000000008</v>
      </c>
      <c r="Y42" s="14">
        <v>0.70870370000000005</v>
      </c>
      <c r="Z42" s="14">
        <v>0.71510118999999994</v>
      </c>
      <c r="AA42" s="14">
        <v>0.73124482000000002</v>
      </c>
      <c r="AB42" s="14">
        <v>0.72935591999999994</v>
      </c>
      <c r="AC42" s="14">
        <v>0.72372954000000012</v>
      </c>
      <c r="AD42" s="14">
        <v>0.74147350000000001</v>
      </c>
      <c r="AE42" s="15">
        <v>0.7493029699999999</v>
      </c>
      <c r="AF42" s="14">
        <v>0.75964094000000004</v>
      </c>
      <c r="AG42" s="14">
        <v>0.77394661000000009</v>
      </c>
      <c r="AH42" s="14">
        <v>0.78645246000000002</v>
      </c>
      <c r="AI42" s="14">
        <v>0.80076808999999993</v>
      </c>
      <c r="AJ42" s="14">
        <v>0.81495066999999999</v>
      </c>
      <c r="AK42" s="14">
        <v>0.82960029000000013</v>
      </c>
      <c r="AL42" s="14">
        <v>0.83794999999999986</v>
      </c>
      <c r="AM42" s="14">
        <v>0.84626475000000001</v>
      </c>
      <c r="AN42" s="14">
        <v>0.85560328999999991</v>
      </c>
      <c r="AO42" s="14">
        <v>0.86391766000000014</v>
      </c>
      <c r="AP42" s="14">
        <v>0.87191037000000005</v>
      </c>
      <c r="AQ42" s="14">
        <v>0.87979793999999989</v>
      </c>
      <c r="AR42" s="14">
        <v>0.88849130000000009</v>
      </c>
      <c r="AS42" s="14">
        <v>0.89631636999999997</v>
      </c>
    </row>
    <row r="43" spans="1:45" ht="15.75" x14ac:dyDescent="0.25">
      <c r="A43" s="5" t="s">
        <v>64</v>
      </c>
      <c r="B43" s="5" t="s">
        <v>6</v>
      </c>
      <c r="C43" s="5" t="s">
        <v>23</v>
      </c>
      <c r="D43" s="5" t="s">
        <v>73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5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</row>
    <row r="44" spans="1:45" ht="15.75" x14ac:dyDescent="0.25">
      <c r="A44" s="5" t="s">
        <v>64</v>
      </c>
      <c r="B44" s="5" t="s">
        <v>6</v>
      </c>
      <c r="C44" s="5" t="s">
        <v>25</v>
      </c>
      <c r="D44" s="5" t="s">
        <v>74</v>
      </c>
      <c r="E44" s="14">
        <v>17.276486679999998</v>
      </c>
      <c r="F44" s="14">
        <v>16.501528979999996</v>
      </c>
      <c r="G44" s="14">
        <v>17.382571239999997</v>
      </c>
      <c r="H44" s="14">
        <v>16.969999730000001</v>
      </c>
      <c r="I44" s="14">
        <v>16.25412764</v>
      </c>
      <c r="J44" s="14">
        <v>16.772592120000002</v>
      </c>
      <c r="K44" s="14">
        <v>16.671326759999999</v>
      </c>
      <c r="L44" s="14">
        <v>17.366560110000002</v>
      </c>
      <c r="M44" s="14">
        <v>17.161099489999998</v>
      </c>
      <c r="N44" s="14">
        <v>18.031281489999998</v>
      </c>
      <c r="O44" s="14">
        <v>18.57807369</v>
      </c>
      <c r="P44" s="14">
        <v>18.040262309999999</v>
      </c>
      <c r="Q44" s="14">
        <v>18.997477159999992</v>
      </c>
      <c r="R44" s="14">
        <v>18.944639330000005</v>
      </c>
      <c r="S44" s="14">
        <v>19.584452110000001</v>
      </c>
      <c r="T44" s="14">
        <v>19.429387219999999</v>
      </c>
      <c r="U44" s="14">
        <v>19.905235019999999</v>
      </c>
      <c r="V44" s="14">
        <v>19.968790129999999</v>
      </c>
      <c r="W44" s="14">
        <v>20.093122730000001</v>
      </c>
      <c r="X44" s="14">
        <v>20.482165519999995</v>
      </c>
      <c r="Y44" s="14">
        <v>20.252466090000002</v>
      </c>
      <c r="Z44" s="14">
        <v>20.331528220000003</v>
      </c>
      <c r="AA44" s="14">
        <v>20.760746260000001</v>
      </c>
      <c r="AB44" s="14">
        <v>20.658246100000007</v>
      </c>
      <c r="AC44" s="14">
        <v>20.478385920000001</v>
      </c>
      <c r="AD44" s="14">
        <v>20.937738119999999</v>
      </c>
      <c r="AE44" s="15">
        <v>21.141123309999998</v>
      </c>
      <c r="AF44" s="14">
        <v>21.48442721</v>
      </c>
      <c r="AG44" s="14">
        <v>21.960950220000001</v>
      </c>
      <c r="AH44" s="14">
        <v>22.390388319999992</v>
      </c>
      <c r="AI44" s="14">
        <v>22.856740980000001</v>
      </c>
      <c r="AJ44" s="14">
        <v>23.32418607</v>
      </c>
      <c r="AK44" s="14">
        <v>23.814574980000003</v>
      </c>
      <c r="AL44" s="14">
        <v>24.216335489999995</v>
      </c>
      <c r="AM44" s="14">
        <v>24.635445959999995</v>
      </c>
      <c r="AN44" s="14">
        <v>25.082972989999995</v>
      </c>
      <c r="AO44" s="14">
        <v>25.498357840000004</v>
      </c>
      <c r="AP44" s="14">
        <v>25.907953169999999</v>
      </c>
      <c r="AQ44" s="14">
        <v>26.317361760000001</v>
      </c>
      <c r="AR44" s="14">
        <v>26.752198150000005</v>
      </c>
      <c r="AS44" s="14">
        <v>27.164180999999996</v>
      </c>
    </row>
    <row r="45" spans="1:45" ht="15.75" x14ac:dyDescent="0.25">
      <c r="A45" s="5" t="s">
        <v>64</v>
      </c>
      <c r="B45" s="5" t="s">
        <v>28</v>
      </c>
      <c r="C45" s="5" t="s">
        <v>29</v>
      </c>
      <c r="D45" s="5" t="s">
        <v>75</v>
      </c>
      <c r="E45" s="11">
        <v>9.5972280000000012</v>
      </c>
      <c r="F45" s="11">
        <v>7.8620049999999999</v>
      </c>
      <c r="G45" s="11">
        <v>6.8106279999999995</v>
      </c>
      <c r="H45" s="11">
        <v>5.7606040000000016</v>
      </c>
      <c r="I45" s="11">
        <v>5.1072880000000005</v>
      </c>
      <c r="J45" s="11">
        <v>4.4245289999999997</v>
      </c>
      <c r="K45" s="11">
        <v>3.790254</v>
      </c>
      <c r="L45" s="11">
        <v>3.134598</v>
      </c>
      <c r="M45" s="11">
        <v>2.7063930000000003</v>
      </c>
      <c r="N45" s="11">
        <v>1.9189769999999999</v>
      </c>
      <c r="O45" s="11">
        <v>1.239314</v>
      </c>
      <c r="P45" s="11">
        <v>0.63657599999999992</v>
      </c>
      <c r="Q45" s="11">
        <v>4.7274000000000004E-2</v>
      </c>
      <c r="R45" s="11">
        <v>1.2171E-2</v>
      </c>
      <c r="S45" s="11">
        <v>2.3059999999999999E-3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2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</row>
    <row r="46" spans="1:45" ht="15.75" x14ac:dyDescent="0.25">
      <c r="A46" s="5" t="s">
        <v>64</v>
      </c>
      <c r="B46" s="5" t="s">
        <v>28</v>
      </c>
      <c r="C46" s="5" t="s">
        <v>31</v>
      </c>
      <c r="D46" s="5" t="s">
        <v>76</v>
      </c>
      <c r="E46" s="11">
        <v>358.178134</v>
      </c>
      <c r="F46" s="11">
        <v>347.188355</v>
      </c>
      <c r="G46" s="11">
        <v>356.72973099999996</v>
      </c>
      <c r="H46" s="11">
        <v>345.40908099999996</v>
      </c>
      <c r="I46" s="11">
        <v>345.94621400000005</v>
      </c>
      <c r="J46" s="11">
        <v>343.67545800000005</v>
      </c>
      <c r="K46" s="11">
        <v>346.99358100000001</v>
      </c>
      <c r="L46" s="11">
        <v>344.58697399999994</v>
      </c>
      <c r="M46" s="11">
        <v>352.65816099999995</v>
      </c>
      <c r="N46" s="11">
        <v>344.72814500000004</v>
      </c>
      <c r="O46" s="11">
        <v>339.35125900000003</v>
      </c>
      <c r="P46" s="11">
        <v>341.76633299999997</v>
      </c>
      <c r="Q46" s="11">
        <v>334.19746299999997</v>
      </c>
      <c r="R46" s="11">
        <v>332.14621399999999</v>
      </c>
      <c r="S46" s="11">
        <v>335.76134999999994</v>
      </c>
      <c r="T46" s="11">
        <v>338.32004499999999</v>
      </c>
      <c r="U46" s="11">
        <v>344.96560299999993</v>
      </c>
      <c r="V46" s="11">
        <v>341.45049799999998</v>
      </c>
      <c r="W46" s="11">
        <v>341.325512</v>
      </c>
      <c r="X46" s="11">
        <v>356.70350400000001</v>
      </c>
      <c r="Y46" s="11">
        <v>342.71349600000002</v>
      </c>
      <c r="Z46" s="11">
        <v>350.57158599999997</v>
      </c>
      <c r="AA46" s="11">
        <v>352.56182999999999</v>
      </c>
      <c r="AB46" s="11">
        <v>350.43202600000006</v>
      </c>
      <c r="AC46" s="11">
        <v>343.82857899999993</v>
      </c>
      <c r="AD46" s="11">
        <v>352.64707999999996</v>
      </c>
      <c r="AE46" s="12">
        <v>357.14847299999997</v>
      </c>
      <c r="AF46" s="11">
        <v>359.8252</v>
      </c>
      <c r="AG46" s="11">
        <v>358.92252600000006</v>
      </c>
      <c r="AH46" s="11">
        <v>357.70175999999998</v>
      </c>
      <c r="AI46" s="11">
        <v>356.88579000000004</v>
      </c>
      <c r="AJ46" s="11">
        <v>356.40648300000004</v>
      </c>
      <c r="AK46" s="11">
        <v>356.30134299999992</v>
      </c>
      <c r="AL46" s="11">
        <v>356.76092199999999</v>
      </c>
      <c r="AM46" s="11">
        <v>357.4480630000001</v>
      </c>
      <c r="AN46" s="11">
        <v>357.53323000000006</v>
      </c>
      <c r="AO46" s="11">
        <v>357.80636399999992</v>
      </c>
      <c r="AP46" s="11">
        <v>358.11411254287657</v>
      </c>
      <c r="AQ46" s="11">
        <v>358.45694402207425</v>
      </c>
      <c r="AR46" s="11">
        <v>358.83536346112027</v>
      </c>
      <c r="AS46" s="11">
        <v>359.24991374595612</v>
      </c>
    </row>
    <row r="47" spans="1:45" ht="15.75" x14ac:dyDescent="0.25">
      <c r="A47" s="5" t="s">
        <v>64</v>
      </c>
      <c r="B47" s="5" t="s">
        <v>28</v>
      </c>
      <c r="C47" s="5" t="s">
        <v>33</v>
      </c>
      <c r="D47" s="5" t="s">
        <v>77</v>
      </c>
      <c r="E47" s="11">
        <v>24.455998000000001</v>
      </c>
      <c r="F47" s="11">
        <v>24.114785000000001</v>
      </c>
      <c r="G47" s="11">
        <v>25.703378000000001</v>
      </c>
      <c r="H47" s="11">
        <v>25.623343000000002</v>
      </c>
      <c r="I47" s="11">
        <v>26.422370000000001</v>
      </c>
      <c r="J47" s="11">
        <v>26.597073999999999</v>
      </c>
      <c r="K47" s="11">
        <v>27.484548</v>
      </c>
      <c r="L47" s="11">
        <v>28.032498000000004</v>
      </c>
      <c r="M47" s="11">
        <v>29.370584000000001</v>
      </c>
      <c r="N47" s="11">
        <v>29.90063</v>
      </c>
      <c r="O47" s="11">
        <v>30.628188999999999</v>
      </c>
      <c r="P47" s="11">
        <v>31.479951999999997</v>
      </c>
      <c r="Q47" s="11">
        <v>31.947839999999999</v>
      </c>
      <c r="R47" s="11">
        <v>30.594186000000001</v>
      </c>
      <c r="S47" s="11">
        <v>29.835204000000001</v>
      </c>
      <c r="T47" s="11">
        <v>28.821002</v>
      </c>
      <c r="U47" s="11">
        <v>27.896548000000003</v>
      </c>
      <c r="V47" s="11">
        <v>26.181519999999999</v>
      </c>
      <c r="W47" s="11">
        <v>25.052579999999999</v>
      </c>
      <c r="X47" s="11">
        <v>24.650797999999998</v>
      </c>
      <c r="Y47" s="11">
        <v>23.891351</v>
      </c>
      <c r="Z47" s="11">
        <v>24.946548999999997</v>
      </c>
      <c r="AA47" s="11">
        <v>25.447444000000001</v>
      </c>
      <c r="AB47" s="11">
        <v>26.014183000000003</v>
      </c>
      <c r="AC47" s="11">
        <v>25.652815999999998</v>
      </c>
      <c r="AD47" s="11">
        <v>26.664735999999998</v>
      </c>
      <c r="AE47" s="12">
        <v>27.08174</v>
      </c>
      <c r="AF47" s="11">
        <v>27.537623999999997</v>
      </c>
      <c r="AG47" s="11">
        <v>27.927925999999999</v>
      </c>
      <c r="AH47" s="11">
        <v>28.28134</v>
      </c>
      <c r="AI47" s="11">
        <v>28.248804999999997</v>
      </c>
      <c r="AJ47" s="11">
        <v>28.925979999999999</v>
      </c>
      <c r="AK47" s="11">
        <v>29.231676</v>
      </c>
      <c r="AL47" s="11">
        <v>29.539851999999996</v>
      </c>
      <c r="AM47" s="11">
        <v>29.835244000000003</v>
      </c>
      <c r="AN47" s="11">
        <v>30.126383999999998</v>
      </c>
      <c r="AO47" s="11">
        <v>30.774751999999999</v>
      </c>
      <c r="AP47" s="11">
        <v>31.43722848486361</v>
      </c>
      <c r="AQ47" s="11">
        <v>32.114105472509614</v>
      </c>
      <c r="AR47" s="11">
        <v>32.80569097522325</v>
      </c>
      <c r="AS47" s="11">
        <v>33.512307228258912</v>
      </c>
    </row>
    <row r="48" spans="1:45" ht="15.75" x14ac:dyDescent="0.25">
      <c r="A48" s="5" t="s">
        <v>64</v>
      </c>
      <c r="B48" s="5" t="s">
        <v>28</v>
      </c>
      <c r="C48" s="5" t="s">
        <v>35</v>
      </c>
      <c r="D48" s="5" t="s">
        <v>78</v>
      </c>
      <c r="E48" s="11">
        <v>65.187520000000006</v>
      </c>
      <c r="F48" s="11">
        <v>63.210526999999999</v>
      </c>
      <c r="G48" s="11">
        <v>65.718227999999996</v>
      </c>
      <c r="H48" s="11">
        <v>64.043379000000002</v>
      </c>
      <c r="I48" s="11">
        <v>64.724164000000002</v>
      </c>
      <c r="J48" s="11">
        <v>63.961284000000006</v>
      </c>
      <c r="K48" s="11">
        <v>64.662729999999996</v>
      </c>
      <c r="L48" s="11">
        <v>64.298978000000005</v>
      </c>
      <c r="M48" s="11">
        <v>66.645864000000003</v>
      </c>
      <c r="N48" s="11">
        <v>66.249760000000009</v>
      </c>
      <c r="O48" s="11">
        <v>65.900536000000002</v>
      </c>
      <c r="P48" s="11">
        <v>67.428871999999998</v>
      </c>
      <c r="Q48" s="11">
        <v>66.322756999999996</v>
      </c>
      <c r="R48" s="11">
        <v>64.093846999999997</v>
      </c>
      <c r="S48" s="11">
        <v>62.973511999999999</v>
      </c>
      <c r="T48" s="11">
        <v>61.43186</v>
      </c>
      <c r="U48" s="11">
        <v>60.619084000000001</v>
      </c>
      <c r="V48" s="11">
        <v>57.669269999999997</v>
      </c>
      <c r="W48" s="11">
        <v>56.450767999999997</v>
      </c>
      <c r="X48" s="11">
        <v>56.974676000000002</v>
      </c>
      <c r="Y48" s="11">
        <v>54.509639</v>
      </c>
      <c r="Z48" s="11">
        <v>55.934483999999998</v>
      </c>
      <c r="AA48" s="11">
        <v>56.386627000000004</v>
      </c>
      <c r="AB48" s="11">
        <v>56.485461000000001</v>
      </c>
      <c r="AC48" s="11">
        <v>55.582487</v>
      </c>
      <c r="AD48" s="11">
        <v>56.279218</v>
      </c>
      <c r="AE48" s="12">
        <v>57.193529999999996</v>
      </c>
      <c r="AF48" s="11">
        <v>57.252216000000004</v>
      </c>
      <c r="AG48" s="11">
        <v>57.668468000000004</v>
      </c>
      <c r="AH48" s="11">
        <v>57.533552</v>
      </c>
      <c r="AI48" s="11">
        <v>57.255337999999995</v>
      </c>
      <c r="AJ48" s="11">
        <v>57.509179000000003</v>
      </c>
      <c r="AK48" s="11">
        <v>57.756985999999998</v>
      </c>
      <c r="AL48" s="11">
        <v>58.015250999999999</v>
      </c>
      <c r="AM48" s="11">
        <v>58.256410000000002</v>
      </c>
      <c r="AN48" s="11">
        <v>58.498263999999999</v>
      </c>
      <c r="AO48" s="11">
        <v>58.703366000000003</v>
      </c>
      <c r="AP48" s="11">
        <v>58.909472263196811</v>
      </c>
      <c r="AQ48" s="11">
        <v>59.1168814508124</v>
      </c>
      <c r="AR48" s="11">
        <v>59.325578985614825</v>
      </c>
      <c r="AS48" s="11">
        <v>59.535574076554425</v>
      </c>
    </row>
    <row r="49" spans="1:45" ht="15.75" x14ac:dyDescent="0.25">
      <c r="A49" s="5" t="s">
        <v>64</v>
      </c>
      <c r="B49" s="5" t="s">
        <v>28</v>
      </c>
      <c r="C49" s="5" t="s">
        <v>37</v>
      </c>
      <c r="D49" s="5" t="s">
        <v>79</v>
      </c>
      <c r="E49" s="11">
        <v>9.9249329999999993</v>
      </c>
      <c r="F49" s="11">
        <v>9.7185000000000006</v>
      </c>
      <c r="G49" s="11">
        <v>10.052903000000001</v>
      </c>
      <c r="H49" s="11">
        <v>9.8312159999999995</v>
      </c>
      <c r="I49" s="11">
        <v>9.959676</v>
      </c>
      <c r="J49" s="11">
        <v>9.9957720000000005</v>
      </c>
      <c r="K49" s="11">
        <v>10.235711999999999</v>
      </c>
      <c r="L49" s="11">
        <v>10.218882000000001</v>
      </c>
      <c r="M49" s="11">
        <v>10.523239999999999</v>
      </c>
      <c r="N49" s="11">
        <v>10.379925999999999</v>
      </c>
      <c r="O49" s="11">
        <v>10.269119999999999</v>
      </c>
      <c r="P49" s="11">
        <v>10.354362</v>
      </c>
      <c r="Q49" s="11">
        <v>10.182592</v>
      </c>
      <c r="R49" s="11">
        <v>9.5265450000000005</v>
      </c>
      <c r="S49" s="11">
        <v>9.0174000000000003</v>
      </c>
      <c r="T49" s="11">
        <v>8.524521</v>
      </c>
      <c r="U49" s="11">
        <v>8.0895949999999992</v>
      </c>
      <c r="V49" s="11">
        <v>7.3916009999999996</v>
      </c>
      <c r="W49" s="11">
        <v>6.8112880000000002</v>
      </c>
      <c r="X49" s="11">
        <v>6.4878879999999999</v>
      </c>
      <c r="Y49" s="11">
        <v>6.2759070000000001</v>
      </c>
      <c r="Z49" s="11">
        <v>6.421824</v>
      </c>
      <c r="AA49" s="11">
        <v>6.4673780000000001</v>
      </c>
      <c r="AB49" s="11">
        <v>6.4199520000000003</v>
      </c>
      <c r="AC49" s="11">
        <v>6.2679960000000001</v>
      </c>
      <c r="AD49" s="11">
        <v>6.3929299999999998</v>
      </c>
      <c r="AE49" s="12">
        <v>6.4682880000000003</v>
      </c>
      <c r="AF49" s="11">
        <v>6.4886400000000002</v>
      </c>
      <c r="AG49" s="11">
        <v>6.4651589999999999</v>
      </c>
      <c r="AH49" s="11">
        <v>6.4343500000000002</v>
      </c>
      <c r="AI49" s="11">
        <v>6.43283</v>
      </c>
      <c r="AJ49" s="11">
        <v>6.3893339999999998</v>
      </c>
      <c r="AK49" s="11">
        <v>6.3779940000000002</v>
      </c>
      <c r="AL49" s="11">
        <v>6.3679769999999998</v>
      </c>
      <c r="AM49" s="11">
        <v>6.39046</v>
      </c>
      <c r="AN49" s="11">
        <v>6.3805800000000001</v>
      </c>
      <c r="AO49" s="11">
        <v>6.3672800000000001</v>
      </c>
      <c r="AP49" s="11">
        <v>6.3537584318388403</v>
      </c>
      <c r="AQ49" s="11">
        <v>6.3404796922758546</v>
      </c>
      <c r="AR49" s="11">
        <v>6.3272287039920965</v>
      </c>
      <c r="AS49" s="11">
        <v>6.3140054089900781</v>
      </c>
    </row>
    <row r="50" spans="1:45" ht="15.75" x14ac:dyDescent="0.25">
      <c r="A50" s="5" t="s">
        <v>64</v>
      </c>
      <c r="B50" s="5" t="s">
        <v>28</v>
      </c>
      <c r="C50" s="5" t="s">
        <v>39</v>
      </c>
      <c r="D50" s="5" t="s">
        <v>80</v>
      </c>
      <c r="E50" s="11">
        <v>63.073782000000001</v>
      </c>
      <c r="F50" s="11">
        <v>61.543054999999995</v>
      </c>
      <c r="G50" s="11">
        <v>64.472046000000006</v>
      </c>
      <c r="H50" s="11">
        <v>63.548204999999996</v>
      </c>
      <c r="I50" s="11">
        <v>64.802791999999997</v>
      </c>
      <c r="J50" s="11">
        <v>65.200479999999999</v>
      </c>
      <c r="K50" s="11">
        <v>66.964514000000008</v>
      </c>
      <c r="L50" s="11">
        <v>66.917029999999997</v>
      </c>
      <c r="M50" s="11">
        <v>69.264547000000007</v>
      </c>
      <c r="N50" s="11">
        <v>69.130477999999997</v>
      </c>
      <c r="O50" s="11">
        <v>68.994444000000001</v>
      </c>
      <c r="P50" s="11">
        <v>70.619087000000007</v>
      </c>
      <c r="Q50" s="11">
        <v>70.313872000000003</v>
      </c>
      <c r="R50" s="11">
        <v>69.431303999999997</v>
      </c>
      <c r="S50" s="11">
        <v>69.572484000000003</v>
      </c>
      <c r="T50" s="11">
        <v>70.305043000000012</v>
      </c>
      <c r="U50" s="11">
        <v>70.792560000000009</v>
      </c>
      <c r="V50" s="11">
        <v>69.606535000000008</v>
      </c>
      <c r="W50" s="11">
        <v>69.118161999999998</v>
      </c>
      <c r="X50" s="11">
        <v>71.463933999999995</v>
      </c>
      <c r="Y50" s="11">
        <v>68.784637000000004</v>
      </c>
      <c r="Z50" s="11">
        <v>71.265380999999991</v>
      </c>
      <c r="AA50" s="11">
        <v>72.199489</v>
      </c>
      <c r="AB50" s="11">
        <v>72.77467</v>
      </c>
      <c r="AC50" s="11">
        <v>71.718877999999989</v>
      </c>
      <c r="AD50" s="11">
        <v>73.749981999999989</v>
      </c>
      <c r="AE50" s="12">
        <v>75.293666999999999</v>
      </c>
      <c r="AF50" s="11">
        <v>77.043451000000005</v>
      </c>
      <c r="AG50" s="11">
        <v>76.873942</v>
      </c>
      <c r="AH50" s="11">
        <v>77.747467999999998</v>
      </c>
      <c r="AI50" s="11">
        <v>77.939524000000006</v>
      </c>
      <c r="AJ50" s="11">
        <v>78.680743000000007</v>
      </c>
      <c r="AK50" s="11">
        <v>79.409951000000007</v>
      </c>
      <c r="AL50" s="11">
        <v>80.149114999999995</v>
      </c>
      <c r="AM50" s="11">
        <v>80.860554000000008</v>
      </c>
      <c r="AN50" s="11">
        <v>81.569988999999993</v>
      </c>
      <c r="AO50" s="11">
        <v>82.225599000000003</v>
      </c>
      <c r="AP50" s="11">
        <v>82.887806901185812</v>
      </c>
      <c r="AQ50" s="11">
        <v>83.556189371751856</v>
      </c>
      <c r="AR50" s="11">
        <v>84.230851968682401</v>
      </c>
      <c r="AS50" s="11">
        <v>84.911859579984196</v>
      </c>
    </row>
    <row r="51" spans="1:45" ht="15.75" x14ac:dyDescent="0.25">
      <c r="A51" s="5" t="s">
        <v>64</v>
      </c>
      <c r="B51" s="5" t="s">
        <v>28</v>
      </c>
      <c r="C51" s="5" t="s">
        <v>41</v>
      </c>
      <c r="D51" s="5" t="s">
        <v>81</v>
      </c>
      <c r="E51" s="11">
        <v>31.836773999999998</v>
      </c>
      <c r="F51" s="11">
        <v>31.714316</v>
      </c>
      <c r="G51" s="11">
        <v>33.181342999999998</v>
      </c>
      <c r="H51" s="11">
        <v>33.178409000000002</v>
      </c>
      <c r="I51" s="11">
        <v>33.947460999999997</v>
      </c>
      <c r="J51" s="11">
        <v>34.454643000000004</v>
      </c>
      <c r="K51" s="11">
        <v>35.249645999999998</v>
      </c>
      <c r="L51" s="11">
        <v>35.806196</v>
      </c>
      <c r="M51" s="11">
        <v>37.549225</v>
      </c>
      <c r="N51" s="11">
        <v>37.433503999999999</v>
      </c>
      <c r="O51" s="11">
        <v>38.318407999999998</v>
      </c>
      <c r="P51" s="11">
        <v>39.322153999999998</v>
      </c>
      <c r="Q51" s="11">
        <v>39.383967999999996</v>
      </c>
      <c r="R51" s="11">
        <v>38.776837999999998</v>
      </c>
      <c r="S51" s="11">
        <v>38.493468</v>
      </c>
      <c r="T51" s="11">
        <v>37.912725999999999</v>
      </c>
      <c r="U51" s="11">
        <v>38.139794999999999</v>
      </c>
      <c r="V51" s="11">
        <v>37.305517000000002</v>
      </c>
      <c r="W51" s="11">
        <v>36.589259999999996</v>
      </c>
      <c r="X51" s="11">
        <v>37.699730000000002</v>
      </c>
      <c r="Y51" s="11">
        <v>36.583922000000001</v>
      </c>
      <c r="Z51" s="11">
        <v>38.116325000000003</v>
      </c>
      <c r="AA51" s="11">
        <v>39.020330000000001</v>
      </c>
      <c r="AB51" s="11">
        <v>39.692881999999997</v>
      </c>
      <c r="AC51" s="11">
        <v>39.683776000000002</v>
      </c>
      <c r="AD51" s="11">
        <v>41.207232000000005</v>
      </c>
      <c r="AE51" s="12">
        <v>42.59243</v>
      </c>
      <c r="AF51" s="11">
        <v>43.647418000000002</v>
      </c>
      <c r="AG51" s="11">
        <v>44.16216</v>
      </c>
      <c r="AH51" s="11">
        <v>44.652933000000004</v>
      </c>
      <c r="AI51" s="11">
        <v>45.488898000000006</v>
      </c>
      <c r="AJ51" s="11">
        <v>46.283481000000002</v>
      </c>
      <c r="AK51" s="11">
        <v>47.072537999999994</v>
      </c>
      <c r="AL51" s="11">
        <v>47.863635000000002</v>
      </c>
      <c r="AM51" s="11">
        <v>48.632154</v>
      </c>
      <c r="AN51" s="11">
        <v>49.392623999999998</v>
      </c>
      <c r="AO51" s="11">
        <v>50.114085000000003</v>
      </c>
      <c r="AP51" s="11">
        <v>50.847208603013698</v>
      </c>
      <c r="AQ51" s="11">
        <v>51.592397854745521</v>
      </c>
      <c r="AR51" s="11">
        <v>52.349849914365791</v>
      </c>
      <c r="AS51" s="11">
        <v>53.119784026577406</v>
      </c>
    </row>
    <row r="52" spans="1:45" ht="15.75" x14ac:dyDescent="0.25">
      <c r="A52" s="5" t="s">
        <v>64</v>
      </c>
      <c r="B52" s="5" t="s">
        <v>28</v>
      </c>
      <c r="C52" s="5" t="s">
        <v>43</v>
      </c>
      <c r="D52" s="5" t="s">
        <v>82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2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</row>
    <row r="53" spans="1:45" ht="15.75" x14ac:dyDescent="0.25">
      <c r="A53" s="5" t="s">
        <v>64</v>
      </c>
      <c r="B53" s="5" t="s">
        <v>28</v>
      </c>
      <c r="C53" s="5" t="s">
        <v>45</v>
      </c>
      <c r="D53" s="5" t="s">
        <v>83</v>
      </c>
      <c r="E53" s="11">
        <v>26.857494000000003</v>
      </c>
      <c r="F53" s="11">
        <v>26.276795</v>
      </c>
      <c r="G53" s="11">
        <v>27.113275999999999</v>
      </c>
      <c r="H53" s="11">
        <v>26.668469999999999</v>
      </c>
      <c r="I53" s="11">
        <v>27.001643999999999</v>
      </c>
      <c r="J53" s="11">
        <v>27.224087000000001</v>
      </c>
      <c r="K53" s="11">
        <v>27.547412999999999</v>
      </c>
      <c r="L53" s="11">
        <v>27.482958</v>
      </c>
      <c r="M53" s="11">
        <v>28.285775999999998</v>
      </c>
      <c r="N53" s="11">
        <v>27.701143000000002</v>
      </c>
      <c r="O53" s="11">
        <v>27.418574</v>
      </c>
      <c r="P53" s="11">
        <v>27.798301000000002</v>
      </c>
      <c r="Q53" s="11">
        <v>27.340367999999998</v>
      </c>
      <c r="R53" s="11">
        <v>24.924348999999999</v>
      </c>
      <c r="S53" s="11">
        <v>22.979742000000002</v>
      </c>
      <c r="T53" s="11">
        <v>21.772131999999999</v>
      </c>
      <c r="U53" s="11">
        <v>20.313358999999998</v>
      </c>
      <c r="V53" s="11">
        <v>18.324860999999999</v>
      </c>
      <c r="W53" s="11">
        <v>16.848578</v>
      </c>
      <c r="X53" s="11">
        <v>16.256893999999999</v>
      </c>
      <c r="Y53" s="11">
        <v>14.851420999999998</v>
      </c>
      <c r="Z53" s="11">
        <v>14.49342</v>
      </c>
      <c r="AA53" s="11">
        <v>13.937334</v>
      </c>
      <c r="AB53" s="11">
        <v>13.262210000000001</v>
      </c>
      <c r="AC53" s="11">
        <v>12.50625</v>
      </c>
      <c r="AD53" s="11">
        <v>12.441576</v>
      </c>
      <c r="AE53" s="12">
        <v>12.528834</v>
      </c>
      <c r="AF53" s="11">
        <v>12.880115999999999</v>
      </c>
      <c r="AG53" s="11">
        <v>12.512868000000001</v>
      </c>
      <c r="AH53" s="11">
        <v>12.448072</v>
      </c>
      <c r="AI53" s="11">
        <v>12.387507000000001</v>
      </c>
      <c r="AJ53" s="11">
        <v>12.363939999999999</v>
      </c>
      <c r="AK53" s="11">
        <v>12.339129</v>
      </c>
      <c r="AL53" s="11">
        <v>12.317805999999999</v>
      </c>
      <c r="AM53" s="11">
        <v>12.304072000000001</v>
      </c>
      <c r="AN53" s="11">
        <v>12.281934</v>
      </c>
      <c r="AO53" s="11">
        <v>12.253299999999999</v>
      </c>
      <c r="AP53" s="11">
        <v>12.227022919238209</v>
      </c>
      <c r="AQ53" s="11">
        <v>12.199871653169353</v>
      </c>
      <c r="AR53" s="11">
        <v>12.172816507458814</v>
      </c>
      <c r="AS53" s="11">
        <v>12.145857015688167</v>
      </c>
    </row>
    <row r="54" spans="1:45" ht="15.75" x14ac:dyDescent="0.25">
      <c r="A54" s="5" t="s">
        <v>64</v>
      </c>
      <c r="B54" s="5" t="s">
        <v>28</v>
      </c>
      <c r="C54" s="5" t="s">
        <v>47</v>
      </c>
      <c r="D54" s="5" t="s">
        <v>84</v>
      </c>
      <c r="E54" s="11">
        <v>7.0616000000000003</v>
      </c>
      <c r="F54" s="11">
        <v>6.8977440000000003</v>
      </c>
      <c r="G54" s="11">
        <v>7.1445150000000002</v>
      </c>
      <c r="H54" s="11">
        <v>7.0129070000000002</v>
      </c>
      <c r="I54" s="11">
        <v>7.1121920000000003</v>
      </c>
      <c r="J54" s="11">
        <v>7.1672159999999998</v>
      </c>
      <c r="K54" s="11">
        <v>7.2711600000000001</v>
      </c>
      <c r="L54" s="11">
        <v>7.242318</v>
      </c>
      <c r="M54" s="11">
        <v>7.464785</v>
      </c>
      <c r="N54" s="11">
        <v>7.3437000000000001</v>
      </c>
      <c r="O54" s="11">
        <v>7.257282</v>
      </c>
      <c r="P54" s="11">
        <v>7.3690119999999997</v>
      </c>
      <c r="Q54" s="11">
        <v>7.2332650000000003</v>
      </c>
      <c r="R54" s="11">
        <v>6.1361319999999999</v>
      </c>
      <c r="S54" s="11">
        <v>5.1231799999999996</v>
      </c>
      <c r="T54" s="11">
        <v>4.0930340000000003</v>
      </c>
      <c r="U54" s="11">
        <v>3.0784319999999998</v>
      </c>
      <c r="V54" s="11">
        <v>2.4955099999999999</v>
      </c>
      <c r="W54" s="11">
        <v>1.9785600000000001</v>
      </c>
      <c r="X54" s="11">
        <v>0</v>
      </c>
      <c r="Y54" s="11">
        <v>1.350525</v>
      </c>
      <c r="Z54" s="11">
        <v>1.1810240000000001</v>
      </c>
      <c r="AA54" s="11">
        <v>1.011978</v>
      </c>
      <c r="AB54" s="11">
        <v>0.82566399999999995</v>
      </c>
      <c r="AC54" s="11">
        <v>0.67013999999999996</v>
      </c>
      <c r="AD54" s="11">
        <v>0.59362499999999996</v>
      </c>
      <c r="AE54" s="12">
        <v>0.55479299999999998</v>
      </c>
      <c r="AF54" s="11">
        <v>0.54079999999999995</v>
      </c>
      <c r="AG54" s="11">
        <v>0.58847799999999995</v>
      </c>
      <c r="AH54" s="11">
        <v>0.63918299999999995</v>
      </c>
      <c r="AI54" s="11">
        <v>0.69539200000000001</v>
      </c>
      <c r="AJ54" s="11">
        <v>0.74915100000000001</v>
      </c>
      <c r="AK54" s="11">
        <v>0.80472600000000005</v>
      </c>
      <c r="AL54" s="11">
        <v>0.85955999999999999</v>
      </c>
      <c r="AM54" s="11">
        <v>0.91735199999999995</v>
      </c>
      <c r="AN54" s="11">
        <v>0.97116800000000003</v>
      </c>
      <c r="AO54" s="11">
        <v>1.023992</v>
      </c>
      <c r="AP54" s="11">
        <v>1.0813168283237236</v>
      </c>
      <c r="AQ54" s="11">
        <v>1.1417477954463842</v>
      </c>
      <c r="AR54" s="11">
        <v>1.2055560352533528</v>
      </c>
      <c r="AS54" s="11">
        <v>1.2729302915514424</v>
      </c>
    </row>
    <row r="55" spans="1:45" ht="15.75" x14ac:dyDescent="0.25">
      <c r="A55" s="5" t="s">
        <v>64</v>
      </c>
      <c r="B55" s="5" t="s">
        <v>28</v>
      </c>
      <c r="C55" s="5" t="s">
        <v>49</v>
      </c>
      <c r="D55" s="5" t="s">
        <v>85</v>
      </c>
      <c r="E55" s="11">
        <v>1.2535850000000002</v>
      </c>
      <c r="F55" s="11">
        <v>1.0839829999999999</v>
      </c>
      <c r="G55" s="11">
        <v>0.98114299999999999</v>
      </c>
      <c r="H55" s="11">
        <v>0.83940599999999999</v>
      </c>
      <c r="I55" s="11">
        <v>0.74104099999999995</v>
      </c>
      <c r="J55" s="11">
        <v>0.64543499999999998</v>
      </c>
      <c r="K55" s="11">
        <v>0.55461799999999994</v>
      </c>
      <c r="L55" s="11">
        <v>0.45406199999999997</v>
      </c>
      <c r="M55" s="11">
        <v>0.37264799999999998</v>
      </c>
      <c r="N55" s="11">
        <v>0.27960600000000002</v>
      </c>
      <c r="O55" s="11">
        <v>0.19008599999999998</v>
      </c>
      <c r="P55" s="11">
        <v>0.11030699999999999</v>
      </c>
      <c r="Q55" s="11">
        <v>2.4420000000000001E-2</v>
      </c>
      <c r="R55" s="11">
        <v>2.852E-2</v>
      </c>
      <c r="S55" s="11">
        <v>3.567E-2</v>
      </c>
      <c r="T55" s="11">
        <v>4.1160000000000002E-2</v>
      </c>
      <c r="U55" s="11">
        <v>4.7640000000000002E-2</v>
      </c>
      <c r="V55" s="11">
        <v>5.2689E-2</v>
      </c>
      <c r="W55" s="11">
        <v>5.9201999999999998E-2</v>
      </c>
      <c r="X55" s="11">
        <v>6.7239999999999994E-2</v>
      </c>
      <c r="Y55" s="11">
        <v>6.3878000000000004E-2</v>
      </c>
      <c r="Z55" s="11">
        <v>6.7159999999999997E-2</v>
      </c>
      <c r="AA55" s="11">
        <v>6.7040000000000002E-2</v>
      </c>
      <c r="AB55" s="11">
        <v>6.7000000000000004E-2</v>
      </c>
      <c r="AC55" s="11">
        <v>6.6919999999999993E-2</v>
      </c>
      <c r="AD55" s="11">
        <v>6.8000000000000005E-2</v>
      </c>
      <c r="AE55" s="12">
        <v>6.8199999999999997E-2</v>
      </c>
      <c r="AF55" s="11">
        <v>6.8479999999999999E-2</v>
      </c>
      <c r="AG55" s="11">
        <v>6.8720000000000003E-2</v>
      </c>
      <c r="AH55" s="11">
        <v>6.8839999999999998E-2</v>
      </c>
      <c r="AI55" s="11">
        <v>6.8919999999999995E-2</v>
      </c>
      <c r="AJ55" s="11">
        <v>6.8919999999999995E-2</v>
      </c>
      <c r="AK55" s="11">
        <v>6.8879999999999997E-2</v>
      </c>
      <c r="AL55" s="11">
        <v>6.8839999999999998E-2</v>
      </c>
      <c r="AM55" s="11">
        <v>6.8839999999999998E-2</v>
      </c>
      <c r="AN55" s="11">
        <v>6.88E-2</v>
      </c>
      <c r="AO55" s="11">
        <v>6.8760000000000002E-2</v>
      </c>
      <c r="AP55" s="11">
        <v>6.8601989140266689E-2</v>
      </c>
      <c r="AQ55" s="11">
        <v>6.8549946590804184E-2</v>
      </c>
      <c r="AR55" s="11">
        <v>6.8497943521639376E-2</v>
      </c>
      <c r="AS55" s="11">
        <v>6.8445979902821918E-2</v>
      </c>
    </row>
    <row r="56" spans="1:45" ht="15.75" x14ac:dyDescent="0.25">
      <c r="A56" s="5" t="s">
        <v>64</v>
      </c>
      <c r="B56" s="5" t="s">
        <v>28</v>
      </c>
      <c r="C56" s="5" t="s">
        <v>51</v>
      </c>
      <c r="D56" s="5" t="s">
        <v>86</v>
      </c>
      <c r="E56" s="11">
        <v>169.74158399999999</v>
      </c>
      <c r="F56" s="11">
        <v>164.68090599999999</v>
      </c>
      <c r="G56" s="11">
        <v>169.437577</v>
      </c>
      <c r="H56" s="11">
        <v>164.33988400000001</v>
      </c>
      <c r="I56" s="11">
        <v>165.44737400000002</v>
      </c>
      <c r="J56" s="11">
        <v>164.66535299999998</v>
      </c>
      <c r="K56" s="11">
        <v>166.394395</v>
      </c>
      <c r="L56" s="11">
        <v>165.98009300000001</v>
      </c>
      <c r="M56" s="11">
        <v>171.331298</v>
      </c>
      <c r="N56" s="11">
        <v>168.99909200000002</v>
      </c>
      <c r="O56" s="11">
        <v>167.73849300000001</v>
      </c>
      <c r="P56" s="11">
        <v>171.298756</v>
      </c>
      <c r="Q56" s="11">
        <v>168.551368</v>
      </c>
      <c r="R56" s="11">
        <v>166.65720199999998</v>
      </c>
      <c r="S56" s="11">
        <v>168.38248700000003</v>
      </c>
      <c r="T56" s="11">
        <v>167.99943000000002</v>
      </c>
      <c r="U56" s="11">
        <v>170.58727299999998</v>
      </c>
      <c r="V56" s="11">
        <v>168.096429</v>
      </c>
      <c r="W56" s="11">
        <v>166.63555400000001</v>
      </c>
      <c r="X56" s="11">
        <v>172.996251</v>
      </c>
      <c r="Y56" s="11">
        <v>166.683358</v>
      </c>
      <c r="Z56" s="11">
        <v>171.24963300000002</v>
      </c>
      <c r="AA56" s="11">
        <v>173.292666</v>
      </c>
      <c r="AB56" s="11">
        <v>173.509469</v>
      </c>
      <c r="AC56" s="11">
        <v>171.083529</v>
      </c>
      <c r="AD56" s="11">
        <v>176.11367799999999</v>
      </c>
      <c r="AE56" s="12">
        <v>178.53616199999999</v>
      </c>
      <c r="AF56" s="11">
        <v>181.43931600000002</v>
      </c>
      <c r="AG56" s="11">
        <v>181.868098</v>
      </c>
      <c r="AH56" s="11">
        <v>182.05110300000001</v>
      </c>
      <c r="AI56" s="11">
        <v>182.68651</v>
      </c>
      <c r="AJ56" s="11">
        <v>183.91932800000001</v>
      </c>
      <c r="AK56" s="11">
        <v>185.133082</v>
      </c>
      <c r="AL56" s="11">
        <v>186.377352</v>
      </c>
      <c r="AM56" s="11">
        <v>187.56401899999997</v>
      </c>
      <c r="AN56" s="11">
        <v>188.75313199999999</v>
      </c>
      <c r="AO56" s="11">
        <v>190.411394</v>
      </c>
      <c r="AP56" s="11">
        <v>192.08411095268383</v>
      </c>
      <c r="AQ56" s="11">
        <v>193.77140813130316</v>
      </c>
      <c r="AR56" s="11">
        <v>195.47359233371316</v>
      </c>
      <c r="AS56" s="11">
        <v>197.1907954861918</v>
      </c>
    </row>
    <row r="57" spans="1:45" ht="15.75" x14ac:dyDescent="0.25">
      <c r="A57" s="5" t="s">
        <v>87</v>
      </c>
      <c r="B57" s="5" t="s">
        <v>6</v>
      </c>
      <c r="C57" s="5" t="s">
        <v>7</v>
      </c>
      <c r="D57" s="5" t="s">
        <v>88</v>
      </c>
      <c r="E57" s="14">
        <v>0.68781347999999987</v>
      </c>
      <c r="F57" s="14">
        <v>0.64902950000000004</v>
      </c>
      <c r="G57" s="14">
        <v>0.71273981000000008</v>
      </c>
      <c r="H57" s="14">
        <v>0.84099909000000006</v>
      </c>
      <c r="I57" s="14">
        <v>0.84648095999999984</v>
      </c>
      <c r="J57" s="14">
        <v>0.83673658999999978</v>
      </c>
      <c r="K57" s="14">
        <v>0.81709192999999991</v>
      </c>
      <c r="L57" s="14">
        <v>0.84534024999999979</v>
      </c>
      <c r="M57" s="14">
        <v>0.86374243000000006</v>
      </c>
      <c r="N57" s="14">
        <v>0.86763856000000017</v>
      </c>
      <c r="O57" s="14">
        <v>0.87327985000000008</v>
      </c>
      <c r="P57" s="14">
        <v>0.87776938000000004</v>
      </c>
      <c r="Q57" s="14">
        <v>0.86940578000000013</v>
      </c>
      <c r="R57" s="14">
        <v>0.88772276999999988</v>
      </c>
      <c r="S57" s="14">
        <v>0.88375188999999987</v>
      </c>
      <c r="T57" s="14">
        <v>0.86455570999999987</v>
      </c>
      <c r="U57" s="14">
        <v>0.88414375999999983</v>
      </c>
      <c r="V57" s="14">
        <v>0.90419502000000007</v>
      </c>
      <c r="W57" s="14">
        <v>0.89270799999999995</v>
      </c>
      <c r="X57" s="14">
        <v>0.9148948400000001</v>
      </c>
      <c r="Y57" s="14">
        <v>0.88321493000000006</v>
      </c>
      <c r="Z57" s="14">
        <v>0.88321063</v>
      </c>
      <c r="AA57" s="14">
        <v>0.88500490000000021</v>
      </c>
      <c r="AB57" s="14">
        <v>0.88651220999999991</v>
      </c>
      <c r="AC57" s="14">
        <v>0.88829935999999998</v>
      </c>
      <c r="AD57" s="14">
        <v>0.90093476999999988</v>
      </c>
      <c r="AE57" s="15">
        <v>0.91199015000000005</v>
      </c>
      <c r="AF57" s="14">
        <v>0.91877829</v>
      </c>
      <c r="AG57" s="14">
        <v>0.92926057000000006</v>
      </c>
      <c r="AH57" s="14">
        <v>0.93823881000000009</v>
      </c>
      <c r="AI57" s="14">
        <v>0.94370806000000018</v>
      </c>
      <c r="AJ57" s="14">
        <v>0.95228913999999998</v>
      </c>
      <c r="AK57" s="14">
        <v>0.96053936999999989</v>
      </c>
      <c r="AL57" s="14">
        <v>0.96649280999999987</v>
      </c>
      <c r="AM57" s="14">
        <v>0.97230094999999994</v>
      </c>
      <c r="AN57" s="14">
        <v>0.97819305000000012</v>
      </c>
      <c r="AO57" s="14">
        <v>0.98374533000000008</v>
      </c>
      <c r="AP57" s="16">
        <v>0.98949617000000012</v>
      </c>
      <c r="AQ57" s="16">
        <v>0.99524701000000015</v>
      </c>
      <c r="AR57" s="16">
        <v>1.0009978500000003</v>
      </c>
      <c r="AS57" s="16">
        <v>1.0067486900000004</v>
      </c>
    </row>
    <row r="58" spans="1:45" ht="15.75" x14ac:dyDescent="0.25">
      <c r="A58" s="5" t="s">
        <v>87</v>
      </c>
      <c r="B58" s="5" t="s">
        <v>6</v>
      </c>
      <c r="C58" s="5" t="s">
        <v>9</v>
      </c>
      <c r="D58" s="5" t="s">
        <v>89</v>
      </c>
      <c r="E58" s="14">
        <v>0.35483917999999998</v>
      </c>
      <c r="F58" s="14">
        <v>0.33662137999999997</v>
      </c>
      <c r="G58" s="14">
        <v>0.35408815999999999</v>
      </c>
      <c r="H58" s="14">
        <v>0.39203606999999996</v>
      </c>
      <c r="I58" s="14">
        <v>0.39104601999999999</v>
      </c>
      <c r="J58" s="14">
        <v>0.38527607000000003</v>
      </c>
      <c r="K58" s="14">
        <v>0.37572473000000001</v>
      </c>
      <c r="L58" s="14">
        <v>0.38050288999999998</v>
      </c>
      <c r="M58" s="14">
        <v>0.38225162000000001</v>
      </c>
      <c r="N58" s="14">
        <v>0.37940117999999995</v>
      </c>
      <c r="O58" s="14">
        <v>0.37337897999999992</v>
      </c>
      <c r="P58" s="14">
        <v>0.36907713000000003</v>
      </c>
      <c r="Q58" s="14">
        <v>0.36118572999999998</v>
      </c>
      <c r="R58" s="14">
        <v>0.35859514999999997</v>
      </c>
      <c r="S58" s="14">
        <v>0.35154000000000002</v>
      </c>
      <c r="T58" s="14">
        <v>0.34069450000000001</v>
      </c>
      <c r="U58" s="14">
        <v>0.34164328999999999</v>
      </c>
      <c r="V58" s="14">
        <v>0.34211618999999999</v>
      </c>
      <c r="W58" s="14">
        <v>0.33329832999999992</v>
      </c>
      <c r="X58" s="14">
        <v>0.33666877000000001</v>
      </c>
      <c r="Y58" s="14">
        <v>0.32340749000000002</v>
      </c>
      <c r="Z58" s="14">
        <v>0.31899807000000002</v>
      </c>
      <c r="AA58" s="14">
        <v>0.31498233999999997</v>
      </c>
      <c r="AB58" s="14">
        <v>0.31074105000000002</v>
      </c>
      <c r="AC58" s="14">
        <v>0.30633535000000001</v>
      </c>
      <c r="AD58" s="14">
        <v>0.30176711000000001</v>
      </c>
      <c r="AE58" s="15">
        <v>0.29630090999999997</v>
      </c>
      <c r="AF58" s="14">
        <v>0.28957084999999999</v>
      </c>
      <c r="AG58" s="14">
        <v>0.28377738999999996</v>
      </c>
      <c r="AH58" s="14">
        <v>0.27755828999999999</v>
      </c>
      <c r="AI58" s="14">
        <v>0.27044243999999995</v>
      </c>
      <c r="AJ58" s="14">
        <v>0.26425263999999993</v>
      </c>
      <c r="AK58" s="14">
        <v>0.25793817000000002</v>
      </c>
      <c r="AL58" s="14">
        <v>0.25118529000000001</v>
      </c>
      <c r="AM58" s="14">
        <v>0.24431327999999999</v>
      </c>
      <c r="AN58" s="14">
        <v>0.23738123</v>
      </c>
      <c r="AO58" s="14">
        <v>0.23031504</v>
      </c>
      <c r="AP58" s="16">
        <v>0.22335828999999999</v>
      </c>
      <c r="AQ58" s="16">
        <v>0.21640153999999998</v>
      </c>
      <c r="AR58" s="16">
        <v>0.20944478999999996</v>
      </c>
      <c r="AS58" s="16">
        <v>0.20248803999999995</v>
      </c>
    </row>
    <row r="59" spans="1:45" ht="15.75" x14ac:dyDescent="0.25">
      <c r="A59" s="5" t="s">
        <v>87</v>
      </c>
      <c r="B59" s="5" t="s">
        <v>6</v>
      </c>
      <c r="C59" s="5" t="s">
        <v>11</v>
      </c>
      <c r="D59" s="5" t="s">
        <v>90</v>
      </c>
      <c r="E59" s="14">
        <v>2.8571033200000002</v>
      </c>
      <c r="F59" s="14">
        <v>2.1977287400000001</v>
      </c>
      <c r="G59" s="14">
        <v>2.3221704300000003</v>
      </c>
      <c r="H59" s="14">
        <v>2.5643328099999998</v>
      </c>
      <c r="I59" s="14">
        <v>2.5676291500000001</v>
      </c>
      <c r="J59" s="14">
        <v>2.5308310699999996</v>
      </c>
      <c r="K59" s="14">
        <v>2.4890677300000004</v>
      </c>
      <c r="L59" s="14">
        <v>2.5439193500000004</v>
      </c>
      <c r="M59" s="14">
        <v>2.5966732299999999</v>
      </c>
      <c r="N59" s="14">
        <v>2.6280040800000002</v>
      </c>
      <c r="O59" s="14">
        <v>2.6372160500000001</v>
      </c>
      <c r="P59" s="14">
        <v>2.6644806000000001</v>
      </c>
      <c r="Q59" s="14">
        <v>2.6622353100000002</v>
      </c>
      <c r="R59" s="14">
        <v>2.7048319699999999</v>
      </c>
      <c r="S59" s="14">
        <v>2.8713870999999997</v>
      </c>
      <c r="T59" s="14">
        <v>2.9310727500000002</v>
      </c>
      <c r="U59" s="14">
        <v>3.0429126399999999</v>
      </c>
      <c r="V59" s="14">
        <v>3.1053305899999999</v>
      </c>
      <c r="W59" s="14">
        <v>3.0847432200000005</v>
      </c>
      <c r="X59" s="14">
        <v>3.1764121400000001</v>
      </c>
      <c r="Y59" s="14">
        <v>3.0917509299999999</v>
      </c>
      <c r="Z59" s="14">
        <v>3.0720606300000002</v>
      </c>
      <c r="AA59" s="14">
        <v>3.0604158899999998</v>
      </c>
      <c r="AB59" s="14">
        <v>3.0380563599999997</v>
      </c>
      <c r="AC59" s="14">
        <v>3.0136637199999998</v>
      </c>
      <c r="AD59" s="14">
        <v>3.0061556999999999</v>
      </c>
      <c r="AE59" s="15">
        <v>2.9836279799999996</v>
      </c>
      <c r="AF59" s="14">
        <v>2.9443777999999998</v>
      </c>
      <c r="AG59" s="14">
        <v>2.9199469600000003</v>
      </c>
      <c r="AH59" s="14">
        <v>2.8925681699999997</v>
      </c>
      <c r="AI59" s="14">
        <v>2.85647735</v>
      </c>
      <c r="AJ59" s="14">
        <v>2.83422676</v>
      </c>
      <c r="AK59" s="14">
        <v>2.8129117100000003</v>
      </c>
      <c r="AL59" s="14">
        <v>2.78928691</v>
      </c>
      <c r="AM59" s="14">
        <v>2.7667596699999999</v>
      </c>
      <c r="AN59" s="14">
        <v>2.7494776200000004</v>
      </c>
      <c r="AO59" s="14">
        <v>2.7349071600000001</v>
      </c>
      <c r="AP59" s="16">
        <v>2.7167805766666668</v>
      </c>
      <c r="AQ59" s="16">
        <v>2.6986539933333336</v>
      </c>
      <c r="AR59" s="16">
        <v>2.6805274100000003</v>
      </c>
      <c r="AS59" s="16">
        <v>2.662400826666667</v>
      </c>
    </row>
    <row r="60" spans="1:45" ht="15.75" x14ac:dyDescent="0.25">
      <c r="A60" s="5" t="s">
        <v>87</v>
      </c>
      <c r="B60" s="5" t="s">
        <v>6</v>
      </c>
      <c r="C60" s="5" t="s">
        <v>13</v>
      </c>
      <c r="D60" s="5" t="s">
        <v>91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5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6">
        <v>0</v>
      </c>
      <c r="AQ60" s="16">
        <v>0</v>
      </c>
      <c r="AR60" s="16">
        <v>0</v>
      </c>
      <c r="AS60" s="16">
        <v>0</v>
      </c>
    </row>
    <row r="61" spans="1:45" ht="15.75" x14ac:dyDescent="0.25">
      <c r="A61" s="5" t="s">
        <v>87</v>
      </c>
      <c r="B61" s="5" t="s">
        <v>6</v>
      </c>
      <c r="C61" s="5" t="s">
        <v>15</v>
      </c>
      <c r="D61" s="5" t="s">
        <v>92</v>
      </c>
      <c r="E61" s="14">
        <v>2.9072051699999997</v>
      </c>
      <c r="F61" s="14">
        <v>2.7318869500000003</v>
      </c>
      <c r="G61" s="14">
        <v>2.9733828600000001</v>
      </c>
      <c r="H61" s="14">
        <v>3.4621469199999999</v>
      </c>
      <c r="I61" s="14">
        <v>3.4867759600000001</v>
      </c>
      <c r="J61" s="14">
        <v>3.4453737600000003</v>
      </c>
      <c r="K61" s="14">
        <v>3.3618025299999998</v>
      </c>
      <c r="L61" s="14">
        <v>3.4626409999999996</v>
      </c>
      <c r="M61" s="14">
        <v>3.5288559399999997</v>
      </c>
      <c r="N61" s="14">
        <v>3.54458115</v>
      </c>
      <c r="O61" s="14">
        <v>3.5621438699999999</v>
      </c>
      <c r="P61" s="14">
        <v>3.5771342300000004</v>
      </c>
      <c r="Q61" s="14">
        <v>3.5400933699999997</v>
      </c>
      <c r="R61" s="14">
        <v>3.61520215</v>
      </c>
      <c r="S61" s="14">
        <v>3.6091659999999997</v>
      </c>
      <c r="T61" s="14">
        <v>3.54052663</v>
      </c>
      <c r="U61" s="14">
        <v>3.6137204499999998</v>
      </c>
      <c r="V61" s="14">
        <v>3.6811391100000002</v>
      </c>
      <c r="W61" s="14">
        <v>3.63160419</v>
      </c>
      <c r="X61" s="14">
        <v>3.7177089700000003</v>
      </c>
      <c r="Y61" s="14">
        <v>3.5951429499999996</v>
      </c>
      <c r="Z61" s="14">
        <v>3.5873976599999997</v>
      </c>
      <c r="AA61" s="14">
        <v>3.58607392</v>
      </c>
      <c r="AB61" s="14">
        <v>3.5786418200000001</v>
      </c>
      <c r="AC61" s="14">
        <v>3.5733389600000005</v>
      </c>
      <c r="AD61" s="14">
        <v>3.6029951000000002</v>
      </c>
      <c r="AE61" s="15">
        <v>3.6224714899999997</v>
      </c>
      <c r="AF61" s="14">
        <v>3.6278955799999997</v>
      </c>
      <c r="AG61" s="14">
        <v>3.6475643400000002</v>
      </c>
      <c r="AH61" s="14">
        <v>3.6609043799999998</v>
      </c>
      <c r="AI61" s="14">
        <v>3.6621598799999999</v>
      </c>
      <c r="AJ61" s="14">
        <v>3.6758763399999999</v>
      </c>
      <c r="AK61" s="14">
        <v>3.6885619999999997</v>
      </c>
      <c r="AL61" s="14">
        <v>3.6940951000000002</v>
      </c>
      <c r="AM61" s="14">
        <v>3.69940303</v>
      </c>
      <c r="AN61" s="14">
        <v>3.7052333900000001</v>
      </c>
      <c r="AO61" s="14">
        <v>3.7100557900000002</v>
      </c>
      <c r="AP61" s="16">
        <v>3.7153760200000003</v>
      </c>
      <c r="AQ61" s="16">
        <v>3.7206962500000005</v>
      </c>
      <c r="AR61" s="16">
        <v>3.7260164800000006</v>
      </c>
      <c r="AS61" s="16">
        <v>3.7313367100000008</v>
      </c>
    </row>
    <row r="62" spans="1:45" ht="15.75" x14ac:dyDescent="0.25">
      <c r="A62" s="5" t="s">
        <v>87</v>
      </c>
      <c r="B62" s="5" t="s">
        <v>6</v>
      </c>
      <c r="C62" s="5" t="s">
        <v>17</v>
      </c>
      <c r="D62" s="5" t="s">
        <v>93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5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6">
        <v>0</v>
      </c>
      <c r="AQ62" s="16">
        <v>0</v>
      </c>
      <c r="AR62" s="16">
        <v>0</v>
      </c>
      <c r="AS62" s="16">
        <v>0</v>
      </c>
    </row>
    <row r="63" spans="1:45" ht="15.75" x14ac:dyDescent="0.25">
      <c r="A63" s="5" t="s">
        <v>87</v>
      </c>
      <c r="B63" s="5" t="s">
        <v>6</v>
      </c>
      <c r="C63" s="5" t="s">
        <v>19</v>
      </c>
      <c r="D63" s="5" t="s">
        <v>94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5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6">
        <v>0</v>
      </c>
      <c r="AQ63" s="16">
        <v>0</v>
      </c>
      <c r="AR63" s="16">
        <v>0</v>
      </c>
      <c r="AS63" s="16">
        <v>0</v>
      </c>
    </row>
    <row r="64" spans="1:45" ht="15.75" x14ac:dyDescent="0.25">
      <c r="A64" s="5" t="s">
        <v>87</v>
      </c>
      <c r="B64" s="5" t="s">
        <v>6</v>
      </c>
      <c r="C64" s="5" t="s">
        <v>21</v>
      </c>
      <c r="D64" s="5" t="s">
        <v>95</v>
      </c>
      <c r="E64" s="14">
        <v>5.4759459999999996E-2</v>
      </c>
      <c r="F64" s="14">
        <v>5.2511060000000005E-2</v>
      </c>
      <c r="G64" s="14">
        <v>5.7467980000000002E-2</v>
      </c>
      <c r="H64" s="14">
        <v>6.7665189999999986E-2</v>
      </c>
      <c r="I64" s="14">
        <v>6.8803470000000005E-2</v>
      </c>
      <c r="J64" s="14">
        <v>6.8730350000000009E-2</v>
      </c>
      <c r="K64" s="14">
        <v>6.7503840000000009E-2</v>
      </c>
      <c r="L64" s="14">
        <v>6.9996220000000012E-2</v>
      </c>
      <c r="M64" s="14">
        <v>7.179186999999998E-2</v>
      </c>
      <c r="N64" s="14">
        <v>7.2494900000000001E-2</v>
      </c>
      <c r="O64" s="14">
        <v>7.3137950000000007E-2</v>
      </c>
      <c r="P64" s="14">
        <v>7.4104630000000005E-2</v>
      </c>
      <c r="Q64" s="14">
        <v>7.358047999999999E-2</v>
      </c>
      <c r="R64" s="14">
        <v>7.5431049999999986E-2</v>
      </c>
      <c r="S64" s="14">
        <v>7.5489849999999983E-2</v>
      </c>
      <c r="T64" s="14">
        <v>7.4247820000000006E-2</v>
      </c>
      <c r="U64" s="14">
        <v>7.6099120000000006E-2</v>
      </c>
      <c r="V64" s="14">
        <v>7.8193529999999997E-2</v>
      </c>
      <c r="W64" s="14">
        <v>7.7599680000000004E-2</v>
      </c>
      <c r="X64" s="14">
        <v>8.0012599999999975E-2</v>
      </c>
      <c r="Y64" s="14">
        <v>7.776543000000001E-2</v>
      </c>
      <c r="Z64" s="14">
        <v>7.8065510000000005E-2</v>
      </c>
      <c r="AA64" s="14">
        <v>7.8494209999999995E-2</v>
      </c>
      <c r="AB64" s="14">
        <v>7.8873479999999996E-2</v>
      </c>
      <c r="AC64" s="14">
        <v>7.9342139999999992E-2</v>
      </c>
      <c r="AD64" s="14">
        <v>8.0770590000000003E-2</v>
      </c>
      <c r="AE64" s="15">
        <v>8.195108999999999E-2</v>
      </c>
      <c r="AF64" s="14">
        <v>8.2802300000000009E-2</v>
      </c>
      <c r="AG64" s="14">
        <v>8.394391000000001E-2</v>
      </c>
      <c r="AH64" s="14">
        <v>8.4902520000000009E-2</v>
      </c>
      <c r="AI64" s="14">
        <v>8.551990000000001E-2</v>
      </c>
      <c r="AJ64" s="14">
        <v>8.6370539999999996E-2</v>
      </c>
      <c r="AK64" s="14">
        <v>8.7148610000000001E-2</v>
      </c>
      <c r="AL64" s="14">
        <v>8.7702770000000013E-2</v>
      </c>
      <c r="AM64" s="14">
        <v>8.8226410000000005E-2</v>
      </c>
      <c r="AN64" s="14">
        <v>8.8737449999999995E-2</v>
      </c>
      <c r="AO64" s="14">
        <v>8.9201970000000005E-2</v>
      </c>
      <c r="AP64" s="16">
        <v>8.9701703333333341E-2</v>
      </c>
      <c r="AQ64" s="16">
        <v>9.0201436666666676E-2</v>
      </c>
      <c r="AR64" s="16">
        <v>9.0701170000000012E-2</v>
      </c>
      <c r="AS64" s="16">
        <v>9.1200903333333347E-2</v>
      </c>
    </row>
    <row r="65" spans="1:45" ht="15.75" x14ac:dyDescent="0.25">
      <c r="A65" s="5" t="s">
        <v>87</v>
      </c>
      <c r="B65" s="5" t="s">
        <v>6</v>
      </c>
      <c r="C65" s="5" t="s">
        <v>23</v>
      </c>
      <c r="D65" s="5" t="s">
        <v>96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5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6">
        <v>0</v>
      </c>
      <c r="AQ65" s="16">
        <v>0</v>
      </c>
      <c r="AR65" s="16">
        <v>0</v>
      </c>
      <c r="AS65" s="16">
        <v>0</v>
      </c>
    </row>
    <row r="66" spans="1:45" ht="15.75" x14ac:dyDescent="0.25">
      <c r="A66" s="5" t="s">
        <v>87</v>
      </c>
      <c r="B66" s="5" t="s">
        <v>6</v>
      </c>
      <c r="C66" s="5" t="s">
        <v>25</v>
      </c>
      <c r="D66" s="5" t="s">
        <v>97</v>
      </c>
      <c r="E66" s="14">
        <v>0.97920395000000005</v>
      </c>
      <c r="F66" s="14">
        <v>0.91852356999999996</v>
      </c>
      <c r="G66" s="14">
        <v>0.98666819000000006</v>
      </c>
      <c r="H66" s="14">
        <v>1.10348041</v>
      </c>
      <c r="I66" s="14">
        <v>1.1145144500000002</v>
      </c>
      <c r="J66" s="14">
        <v>1.10961738</v>
      </c>
      <c r="K66" s="14">
        <v>1.0971953399999999</v>
      </c>
      <c r="L66" s="14">
        <v>1.1313292699999999</v>
      </c>
      <c r="M66" s="14">
        <v>1.16582831</v>
      </c>
      <c r="N66" s="14">
        <v>1.1926761300000002</v>
      </c>
      <c r="O66" s="14">
        <v>1.21139906</v>
      </c>
      <c r="P66" s="14">
        <v>1.2345533099999999</v>
      </c>
      <c r="Q66" s="14">
        <v>1.2426305800000002</v>
      </c>
      <c r="R66" s="14">
        <v>1.26640171</v>
      </c>
      <c r="S66" s="14">
        <v>1.27018023</v>
      </c>
      <c r="T66" s="14">
        <v>1.25491865</v>
      </c>
      <c r="U66" s="14">
        <v>1.3043483900000001</v>
      </c>
      <c r="V66" s="14">
        <v>1.3350606300000001</v>
      </c>
      <c r="W66" s="14">
        <v>1.3327451300000002</v>
      </c>
      <c r="X66" s="14">
        <v>1.3757919100000002</v>
      </c>
      <c r="Y66" s="14">
        <v>1.34659971</v>
      </c>
      <c r="Z66" s="14">
        <v>1.34927701</v>
      </c>
      <c r="AA66" s="14">
        <v>1.3581488500000001</v>
      </c>
      <c r="AB66" s="14">
        <v>1.3648719199999999</v>
      </c>
      <c r="AC66" s="14">
        <v>1.3728509799999999</v>
      </c>
      <c r="AD66" s="14">
        <v>1.3953473599999999</v>
      </c>
      <c r="AE66" s="15">
        <v>1.41563281</v>
      </c>
      <c r="AF66" s="14">
        <v>1.43176645</v>
      </c>
      <c r="AG66" s="14">
        <v>1.45422567</v>
      </c>
      <c r="AH66" s="14">
        <v>1.4748100799999999</v>
      </c>
      <c r="AI66" s="14">
        <v>1.4906598099999999</v>
      </c>
      <c r="AJ66" s="14">
        <v>1.5113871999999999</v>
      </c>
      <c r="AK66" s="14">
        <v>1.5320079799999999</v>
      </c>
      <c r="AL66" s="14">
        <v>1.5507190800000001</v>
      </c>
      <c r="AM66" s="14">
        <v>1.5692097500000002</v>
      </c>
      <c r="AN66" s="14">
        <v>1.5876978100000001</v>
      </c>
      <c r="AO66" s="14">
        <v>1.60535915</v>
      </c>
      <c r="AP66" s="16">
        <v>1.6235725066666666</v>
      </c>
      <c r="AQ66" s="16">
        <v>1.6417858633333333</v>
      </c>
      <c r="AR66" s="16">
        <v>1.65999922</v>
      </c>
      <c r="AS66" s="16">
        <v>1.6782125766666667</v>
      </c>
    </row>
    <row r="67" spans="1:45" ht="15.75" x14ac:dyDescent="0.25">
      <c r="A67" s="5" t="s">
        <v>87</v>
      </c>
      <c r="B67" s="5" t="s">
        <v>28</v>
      </c>
      <c r="C67" s="5" t="s">
        <v>29</v>
      </c>
      <c r="D67" s="5" t="s">
        <v>98</v>
      </c>
      <c r="E67" s="11">
        <v>0.27657900000000002</v>
      </c>
      <c r="F67" s="11">
        <v>0.24393299999999998</v>
      </c>
      <c r="G67" s="11">
        <v>0.22570699999999999</v>
      </c>
      <c r="H67" s="11">
        <v>0.19707500000000003</v>
      </c>
      <c r="I67" s="11">
        <v>0.17516100000000001</v>
      </c>
      <c r="J67" s="11">
        <v>0.15357899999999999</v>
      </c>
      <c r="K67" s="11">
        <v>0.13197100000000003</v>
      </c>
      <c r="L67" s="11">
        <v>0.108532</v>
      </c>
      <c r="M67" s="11">
        <v>8.848099999999999E-2</v>
      </c>
      <c r="N67" s="11">
        <v>6.4323999999999992E-2</v>
      </c>
      <c r="O67" s="11">
        <v>4.2175000000000004E-2</v>
      </c>
      <c r="P67" s="11">
        <v>2.1417000000000002E-2</v>
      </c>
      <c r="Q67" s="11">
        <v>5.3600000000000002E-4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2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</row>
    <row r="68" spans="1:45" ht="15.75" x14ac:dyDescent="0.25">
      <c r="A68" s="5" t="s">
        <v>87</v>
      </c>
      <c r="B68" s="5" t="s">
        <v>28</v>
      </c>
      <c r="C68" s="5" t="s">
        <v>31</v>
      </c>
      <c r="D68" s="5" t="s">
        <v>99</v>
      </c>
      <c r="E68" s="11">
        <v>12.234632</v>
      </c>
      <c r="F68" s="11">
        <v>11.783454000000001</v>
      </c>
      <c r="G68" s="11">
        <v>12.053889</v>
      </c>
      <c r="H68" s="11">
        <v>11.775976000000002</v>
      </c>
      <c r="I68" s="11">
        <v>11.854922000000002</v>
      </c>
      <c r="J68" s="11">
        <v>11.958807999999999</v>
      </c>
      <c r="K68" s="11">
        <v>12.101727</v>
      </c>
      <c r="L68" s="11">
        <v>12.060310000000003</v>
      </c>
      <c r="M68" s="11">
        <v>12.371458000000002</v>
      </c>
      <c r="N68" s="11">
        <v>12.089641</v>
      </c>
      <c r="O68" s="11">
        <v>11.901346999999999</v>
      </c>
      <c r="P68" s="11">
        <v>11.996619999999998</v>
      </c>
      <c r="Q68" s="11">
        <v>11.843969000000001</v>
      </c>
      <c r="R68" s="11">
        <v>11.800469000000001</v>
      </c>
      <c r="S68" s="11">
        <v>11.944492999999998</v>
      </c>
      <c r="T68" s="11">
        <v>12.039237999999997</v>
      </c>
      <c r="U68" s="11">
        <v>12.210133000000003</v>
      </c>
      <c r="V68" s="11">
        <v>12.075957000000001</v>
      </c>
      <c r="W68" s="11">
        <v>12.048381000000001</v>
      </c>
      <c r="X68" s="11">
        <v>12.718841000000001</v>
      </c>
      <c r="Y68" s="11">
        <v>12.342927</v>
      </c>
      <c r="Z68" s="11">
        <v>12.778669999999998</v>
      </c>
      <c r="AA68" s="11">
        <v>12.882236000000001</v>
      </c>
      <c r="AB68" s="11">
        <v>12.787644000000002</v>
      </c>
      <c r="AC68" s="11">
        <v>12.466973999999999</v>
      </c>
      <c r="AD68" s="11">
        <v>12.661216000000001</v>
      </c>
      <c r="AE68" s="12">
        <v>12.637627</v>
      </c>
      <c r="AF68" s="11">
        <v>12.625685999999998</v>
      </c>
      <c r="AG68" s="11">
        <v>12.508480000000002</v>
      </c>
      <c r="AH68" s="11">
        <v>12.362058999999999</v>
      </c>
      <c r="AI68" s="11">
        <v>12.261597</v>
      </c>
      <c r="AJ68" s="11">
        <v>12.155887000000002</v>
      </c>
      <c r="AK68" s="11">
        <v>12.086634000000002</v>
      </c>
      <c r="AL68" s="11">
        <v>12.020899</v>
      </c>
      <c r="AM68" s="11">
        <v>11.956007000000001</v>
      </c>
      <c r="AN68" s="11">
        <v>11.887798000000002</v>
      </c>
      <c r="AO68" s="11">
        <v>11.817695000000002</v>
      </c>
      <c r="AP68" s="11">
        <v>11.751060290911076</v>
      </c>
      <c r="AQ68" s="11">
        <v>11.687967754417596</v>
      </c>
      <c r="AR68" s="11">
        <v>11.628495553457737</v>
      </c>
      <c r="AS68" s="11">
        <v>11.572726310495485</v>
      </c>
    </row>
    <row r="69" spans="1:45" ht="15.75" x14ac:dyDescent="0.25">
      <c r="A69" s="5" t="s">
        <v>87</v>
      </c>
      <c r="B69" s="5" t="s">
        <v>28</v>
      </c>
      <c r="C69" s="5" t="s">
        <v>33</v>
      </c>
      <c r="D69" s="5" t="s">
        <v>100</v>
      </c>
      <c r="E69" s="11">
        <v>1.1129690000000001</v>
      </c>
      <c r="F69" s="11">
        <v>1.098212</v>
      </c>
      <c r="G69" s="11">
        <v>1.144312</v>
      </c>
      <c r="H69" s="11">
        <v>1.130001</v>
      </c>
      <c r="I69" s="11">
        <v>1.1532259999999999</v>
      </c>
      <c r="J69" s="11">
        <v>1.1777199999999999</v>
      </c>
      <c r="K69" s="11">
        <v>1.1985919999999999</v>
      </c>
      <c r="L69" s="11">
        <v>1.218812</v>
      </c>
      <c r="M69" s="11">
        <v>1.2631319999999999</v>
      </c>
      <c r="N69" s="11">
        <v>1.2743509999999998</v>
      </c>
      <c r="O69" s="11">
        <v>1.2838539999999998</v>
      </c>
      <c r="P69" s="11">
        <v>1.3194340000000002</v>
      </c>
      <c r="Q69" s="11">
        <v>1.3439300000000001</v>
      </c>
      <c r="R69" s="11">
        <v>1.2744200000000001</v>
      </c>
      <c r="S69" s="11">
        <v>1.2234339999999999</v>
      </c>
      <c r="T69" s="11">
        <v>1.1637</v>
      </c>
      <c r="U69" s="11">
        <v>1.1002719999999999</v>
      </c>
      <c r="V69" s="11">
        <v>0.99914199999999997</v>
      </c>
      <c r="W69" s="11">
        <v>0.91733500000000001</v>
      </c>
      <c r="X69" s="11">
        <v>0.90353600000000001</v>
      </c>
      <c r="Y69" s="11">
        <v>0.88223099999999999</v>
      </c>
      <c r="Z69" s="11">
        <v>0.92217799999999994</v>
      </c>
      <c r="AA69" s="11">
        <v>0.94963700000000006</v>
      </c>
      <c r="AB69" s="11">
        <v>0.95357599999999998</v>
      </c>
      <c r="AC69" s="11">
        <v>0.94855</v>
      </c>
      <c r="AD69" s="11">
        <v>0.973908</v>
      </c>
      <c r="AE69" s="12">
        <v>0.98437299999999994</v>
      </c>
      <c r="AF69" s="11">
        <v>1.01329</v>
      </c>
      <c r="AG69" s="11">
        <v>1.004705</v>
      </c>
      <c r="AH69" s="11">
        <v>1.0142340000000001</v>
      </c>
      <c r="AI69" s="11">
        <v>1.023568</v>
      </c>
      <c r="AJ69" s="11">
        <v>1.0328759999999999</v>
      </c>
      <c r="AK69" s="11">
        <v>1.042054</v>
      </c>
      <c r="AL69" s="11">
        <v>1.0511539999999999</v>
      </c>
      <c r="AM69" s="11">
        <v>1.0602279999999999</v>
      </c>
      <c r="AN69" s="11">
        <v>1.068808</v>
      </c>
      <c r="AO69" s="11">
        <v>1.077037</v>
      </c>
      <c r="AP69" s="11">
        <v>1.0855913487721669</v>
      </c>
      <c r="AQ69" s="11">
        <v>1.0945124054270656</v>
      </c>
      <c r="AR69" s="11">
        <v>1.1037994761135239</v>
      </c>
      <c r="AS69" s="11">
        <v>1.1134633236355596</v>
      </c>
    </row>
    <row r="70" spans="1:45" ht="15.75" x14ac:dyDescent="0.25">
      <c r="A70" s="5" t="s">
        <v>87</v>
      </c>
      <c r="B70" s="5" t="s">
        <v>28</v>
      </c>
      <c r="C70" s="5" t="s">
        <v>35</v>
      </c>
      <c r="D70" s="5" t="s">
        <v>101</v>
      </c>
      <c r="E70" s="11">
        <v>2.7086399999999999</v>
      </c>
      <c r="F70" s="11">
        <v>2.587574</v>
      </c>
      <c r="G70" s="11">
        <v>2.6598980000000001</v>
      </c>
      <c r="H70" s="11">
        <v>2.5681400000000001</v>
      </c>
      <c r="I70" s="11">
        <v>2.5808870000000002</v>
      </c>
      <c r="J70" s="11">
        <v>2.5729920000000002</v>
      </c>
      <c r="K70" s="11">
        <v>2.57098</v>
      </c>
      <c r="L70" s="11">
        <v>2.563812</v>
      </c>
      <c r="M70" s="11">
        <v>2.6310880000000001</v>
      </c>
      <c r="N70" s="11">
        <v>2.5448659999999999</v>
      </c>
      <c r="O70" s="11">
        <v>2.536206</v>
      </c>
      <c r="P70" s="11">
        <v>2.573572</v>
      </c>
      <c r="Q70" s="11">
        <v>2.5609540000000002</v>
      </c>
      <c r="R70" s="11">
        <v>2.4813390000000002</v>
      </c>
      <c r="S70" s="11">
        <v>2.4077130000000002</v>
      </c>
      <c r="T70" s="11">
        <v>2.3514400000000002</v>
      </c>
      <c r="U70" s="11">
        <v>2.279623</v>
      </c>
      <c r="V70" s="11">
        <v>2.1699929999999998</v>
      </c>
      <c r="W70" s="11">
        <v>2.0735060000000001</v>
      </c>
      <c r="X70" s="11">
        <v>2.1435270000000002</v>
      </c>
      <c r="Y70" s="11">
        <v>2.0463839999999998</v>
      </c>
      <c r="Z70" s="11">
        <v>2.1314259999999998</v>
      </c>
      <c r="AA70" s="11">
        <v>2.135554</v>
      </c>
      <c r="AB70" s="11">
        <v>2.12819</v>
      </c>
      <c r="AC70" s="11">
        <v>2.102166</v>
      </c>
      <c r="AD70" s="11">
        <v>2.119294</v>
      </c>
      <c r="AE70" s="12">
        <v>2.1233879999999998</v>
      </c>
      <c r="AF70" s="11">
        <v>2.1276739999999998</v>
      </c>
      <c r="AG70" s="11">
        <v>2.132126</v>
      </c>
      <c r="AH70" s="11">
        <v>2.0917209999999997</v>
      </c>
      <c r="AI70" s="11">
        <v>2.094827</v>
      </c>
      <c r="AJ70" s="11">
        <v>2.0977320000000002</v>
      </c>
      <c r="AK70" s="11">
        <v>2.0764629999999999</v>
      </c>
      <c r="AL70" s="11">
        <v>2.0795140000000001</v>
      </c>
      <c r="AM70" s="11">
        <v>2.0827550000000001</v>
      </c>
      <c r="AN70" s="11">
        <v>2.0854270000000001</v>
      </c>
      <c r="AO70" s="11">
        <v>2.0876580000000002</v>
      </c>
      <c r="AP70" s="11">
        <v>2.0901246775333711</v>
      </c>
      <c r="AQ70" s="11">
        <v>2.0928639560289461</v>
      </c>
      <c r="AR70" s="11">
        <v>2.0958554914178951</v>
      </c>
      <c r="AS70" s="11">
        <v>2.0991013189437244</v>
      </c>
    </row>
    <row r="71" spans="1:45" ht="15.75" x14ac:dyDescent="0.25">
      <c r="A71" s="5" t="s">
        <v>87</v>
      </c>
      <c r="B71" s="5" t="s">
        <v>28</v>
      </c>
      <c r="C71" s="5" t="s">
        <v>37</v>
      </c>
      <c r="D71" s="5" t="s">
        <v>102</v>
      </c>
      <c r="E71" s="11">
        <v>0.54885600000000001</v>
      </c>
      <c r="F71" s="11">
        <v>0.55540500000000004</v>
      </c>
      <c r="G71" s="11">
        <v>0.590696</v>
      </c>
      <c r="H71" s="11">
        <v>0.60223199999999999</v>
      </c>
      <c r="I71" s="11">
        <v>0.63072600000000001</v>
      </c>
      <c r="J71" s="11">
        <v>0.65825400000000001</v>
      </c>
      <c r="K71" s="11">
        <v>0.69221600000000005</v>
      </c>
      <c r="L71" s="11">
        <v>0.71834799999999999</v>
      </c>
      <c r="M71" s="11">
        <v>0.76389399999999996</v>
      </c>
      <c r="N71" s="11">
        <v>0.76941899999999996</v>
      </c>
      <c r="O71" s="11">
        <v>0.775115</v>
      </c>
      <c r="P71" s="11">
        <v>0.80142000000000002</v>
      </c>
      <c r="Q71" s="11">
        <v>0.81345000000000001</v>
      </c>
      <c r="R71" s="11">
        <v>0.73260000000000003</v>
      </c>
      <c r="S71" s="11">
        <v>0.66488999999999998</v>
      </c>
      <c r="T71" s="11">
        <v>0.59847499999999998</v>
      </c>
      <c r="U71" s="11">
        <v>0.52983999999999998</v>
      </c>
      <c r="V71" s="11">
        <v>0.45449099999999998</v>
      </c>
      <c r="W71" s="11">
        <v>0.38302799999999998</v>
      </c>
      <c r="X71" s="11">
        <v>0.35821500000000001</v>
      </c>
      <c r="Y71" s="11">
        <v>0.32805400000000001</v>
      </c>
      <c r="Z71" s="11">
        <v>0.33615400000000001</v>
      </c>
      <c r="AA71" s="11">
        <v>0.33653699999999998</v>
      </c>
      <c r="AB71" s="11">
        <v>0.33287699999999998</v>
      </c>
      <c r="AC71" s="11">
        <v>0.32346000000000003</v>
      </c>
      <c r="AD71" s="11">
        <v>0.32399</v>
      </c>
      <c r="AE71" s="12">
        <v>0.32268599999999997</v>
      </c>
      <c r="AF71" s="11">
        <v>0.32134800000000002</v>
      </c>
      <c r="AG71" s="11">
        <v>0.31704399999999999</v>
      </c>
      <c r="AH71" s="11">
        <v>0.31276799999999999</v>
      </c>
      <c r="AI71" s="11">
        <v>0.30797999999999998</v>
      </c>
      <c r="AJ71" s="11">
        <v>0.30492000000000002</v>
      </c>
      <c r="AK71" s="11">
        <v>0.30168</v>
      </c>
      <c r="AL71" s="11">
        <v>0.29862</v>
      </c>
      <c r="AM71" s="11">
        <v>0.29555999999999999</v>
      </c>
      <c r="AN71" s="11">
        <v>0.29268</v>
      </c>
      <c r="AO71" s="11">
        <v>0.28961999999999999</v>
      </c>
      <c r="AP71" s="11">
        <v>0.28669428657019236</v>
      </c>
      <c r="AQ71" s="11">
        <v>0.2837893713361645</v>
      </c>
      <c r="AR71" s="11">
        <v>0.28091389000756184</v>
      </c>
      <c r="AS71" s="11">
        <v>0.27806754434683928</v>
      </c>
    </row>
    <row r="72" spans="1:45" ht="15.75" x14ac:dyDescent="0.25">
      <c r="A72" s="5" t="s">
        <v>87</v>
      </c>
      <c r="B72" s="5" t="s">
        <v>28</v>
      </c>
      <c r="C72" s="5" t="s">
        <v>39</v>
      </c>
      <c r="D72" s="5" t="s">
        <v>103</v>
      </c>
      <c r="E72" s="11">
        <v>2.8766790000000002</v>
      </c>
      <c r="F72" s="11">
        <v>2.765466</v>
      </c>
      <c r="G72" s="11">
        <v>2.8493210000000002</v>
      </c>
      <c r="H72" s="11">
        <v>2.7968160000000002</v>
      </c>
      <c r="I72" s="11">
        <v>2.8050660000000001</v>
      </c>
      <c r="J72" s="11">
        <v>2.839518</v>
      </c>
      <c r="K72" s="11">
        <v>2.86341</v>
      </c>
      <c r="L72" s="11">
        <v>2.8424499999999999</v>
      </c>
      <c r="M72" s="11">
        <v>2.9487369999999999</v>
      </c>
      <c r="N72" s="11">
        <v>2.8608449999999999</v>
      </c>
      <c r="O72" s="11">
        <v>2.854644</v>
      </c>
      <c r="P72" s="11">
        <v>2.9084099999999999</v>
      </c>
      <c r="Q72" s="11">
        <v>2.901119</v>
      </c>
      <c r="R72" s="11">
        <v>2.8615439999999999</v>
      </c>
      <c r="S72" s="11">
        <v>2.861888</v>
      </c>
      <c r="T72" s="11">
        <v>2.8536320000000002</v>
      </c>
      <c r="U72" s="11">
        <v>2.8393600000000001</v>
      </c>
      <c r="V72" s="11">
        <v>2.7565350000000004</v>
      </c>
      <c r="W72" s="11">
        <v>2.717778</v>
      </c>
      <c r="X72" s="11">
        <v>2.823836</v>
      </c>
      <c r="Y72" s="11">
        <v>2.726423</v>
      </c>
      <c r="Z72" s="11">
        <v>2.8578350000000001</v>
      </c>
      <c r="AA72" s="11">
        <v>2.8828040000000001</v>
      </c>
      <c r="AB72" s="11">
        <v>2.8924640000000004</v>
      </c>
      <c r="AC72" s="11">
        <v>2.8357070000000002</v>
      </c>
      <c r="AD72" s="11">
        <v>2.9266480000000001</v>
      </c>
      <c r="AE72" s="12">
        <v>2.9523779999999999</v>
      </c>
      <c r="AF72" s="11">
        <v>2.9777360000000002</v>
      </c>
      <c r="AG72" s="11">
        <v>3.0028459999999999</v>
      </c>
      <c r="AH72" s="11">
        <v>2.9994139999999998</v>
      </c>
      <c r="AI72" s="11">
        <v>3.0005899999999999</v>
      </c>
      <c r="AJ72" s="11">
        <v>3.0225499999999998</v>
      </c>
      <c r="AK72" s="11">
        <v>3.0439609999999999</v>
      </c>
      <c r="AL72" s="11">
        <v>3.0653109999999999</v>
      </c>
      <c r="AM72" s="11">
        <v>3.0865390000000001</v>
      </c>
      <c r="AN72" s="11">
        <v>3.106608</v>
      </c>
      <c r="AO72" s="11">
        <v>3.1257619999999999</v>
      </c>
      <c r="AP72" s="11">
        <v>3.1453794193305198</v>
      </c>
      <c r="AQ72" s="11">
        <v>3.1655110499389325</v>
      </c>
      <c r="AR72" s="11">
        <v>3.1861310946522834</v>
      </c>
      <c r="AS72" s="11">
        <v>3.2072475374643044</v>
      </c>
    </row>
    <row r="73" spans="1:45" ht="15.75" x14ac:dyDescent="0.25">
      <c r="A73" s="5" t="s">
        <v>87</v>
      </c>
      <c r="B73" s="5" t="s">
        <v>28</v>
      </c>
      <c r="C73" s="5" t="s">
        <v>41</v>
      </c>
      <c r="D73" s="5" t="s">
        <v>104</v>
      </c>
      <c r="E73" s="11">
        <v>1.6133960000000001</v>
      </c>
      <c r="F73" s="11">
        <v>1.5666519999999999</v>
      </c>
      <c r="G73" s="11">
        <v>1.6390060000000002</v>
      </c>
      <c r="H73" s="11">
        <v>1.5921810000000001</v>
      </c>
      <c r="I73" s="11">
        <v>1.6153600000000001</v>
      </c>
      <c r="J73" s="11">
        <v>1.6624099999999999</v>
      </c>
      <c r="K73" s="11">
        <v>1.69573</v>
      </c>
      <c r="L73" s="11">
        <v>1.6977450000000001</v>
      </c>
      <c r="M73" s="11">
        <v>1.7591400000000001</v>
      </c>
      <c r="N73" s="11">
        <v>1.746963</v>
      </c>
      <c r="O73" s="11">
        <v>1.7585489999999999</v>
      </c>
      <c r="P73" s="11">
        <v>1.8135790000000001</v>
      </c>
      <c r="Q73" s="11">
        <v>1.821855</v>
      </c>
      <c r="R73" s="11">
        <v>1.7548509999999999</v>
      </c>
      <c r="S73" s="11">
        <v>1.7098970000000002</v>
      </c>
      <c r="T73" s="11">
        <v>1.680304</v>
      </c>
      <c r="U73" s="11">
        <v>1.635132</v>
      </c>
      <c r="V73" s="11">
        <v>1.5438239999999999</v>
      </c>
      <c r="W73" s="11">
        <v>1.4812750000000001</v>
      </c>
      <c r="X73" s="11">
        <v>1.51193</v>
      </c>
      <c r="Y73" s="11">
        <v>1.487582</v>
      </c>
      <c r="Z73" s="11">
        <v>1.553464</v>
      </c>
      <c r="AA73" s="11">
        <v>1.600671</v>
      </c>
      <c r="AB73" s="11">
        <v>1.622225</v>
      </c>
      <c r="AC73" s="11">
        <v>1.612074</v>
      </c>
      <c r="AD73" s="11">
        <v>1.656366</v>
      </c>
      <c r="AE73" s="12">
        <v>1.7036880000000001</v>
      </c>
      <c r="AF73" s="11">
        <v>1.7559550000000002</v>
      </c>
      <c r="AG73" s="11">
        <v>1.7540819999999999</v>
      </c>
      <c r="AH73" s="11">
        <v>1.7843999999999998</v>
      </c>
      <c r="AI73" s="11">
        <v>1.7958590000000001</v>
      </c>
      <c r="AJ73" s="11">
        <v>1.8262109999999998</v>
      </c>
      <c r="AK73" s="11">
        <v>1.856182</v>
      </c>
      <c r="AL73" s="11">
        <v>1.885923</v>
      </c>
      <c r="AM73" s="11">
        <v>1.9152999999999998</v>
      </c>
      <c r="AN73" s="11">
        <v>1.943576</v>
      </c>
      <c r="AO73" s="11">
        <v>1.9710589999999999</v>
      </c>
      <c r="AP73" s="11">
        <v>1.9993436150060406</v>
      </c>
      <c r="AQ73" s="11">
        <v>2.0284160057363856</v>
      </c>
      <c r="AR73" s="11">
        <v>2.0583059997481032</v>
      </c>
      <c r="AS73" s="11">
        <v>2.0890372094580396</v>
      </c>
    </row>
    <row r="74" spans="1:45" ht="15.75" x14ac:dyDescent="0.25">
      <c r="A74" s="5" t="s">
        <v>87</v>
      </c>
      <c r="B74" s="5" t="s">
        <v>28</v>
      </c>
      <c r="C74" s="5" t="s">
        <v>43</v>
      </c>
      <c r="D74" s="5" t="s">
        <v>105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2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</row>
    <row r="75" spans="1:45" ht="15.75" x14ac:dyDescent="0.25">
      <c r="A75" s="5" t="s">
        <v>87</v>
      </c>
      <c r="B75" s="5" t="s">
        <v>28</v>
      </c>
      <c r="C75" s="5" t="s">
        <v>45</v>
      </c>
      <c r="D75" s="5" t="s">
        <v>106</v>
      </c>
      <c r="E75" s="11">
        <v>1.2887249999999999</v>
      </c>
      <c r="F75" s="11">
        <v>1.291358</v>
      </c>
      <c r="G75" s="11">
        <v>1.3685670000000001</v>
      </c>
      <c r="H75" s="11">
        <v>1.3829850000000001</v>
      </c>
      <c r="I75" s="11">
        <v>1.4351399999999999</v>
      </c>
      <c r="J75" s="11">
        <v>1.494016</v>
      </c>
      <c r="K75" s="11">
        <v>1.5582470000000002</v>
      </c>
      <c r="L75" s="11">
        <v>1.5984879999999999</v>
      </c>
      <c r="M75" s="11">
        <v>1.6876629999999999</v>
      </c>
      <c r="N75" s="11">
        <v>1.6896640000000001</v>
      </c>
      <c r="O75" s="11">
        <v>1.710582</v>
      </c>
      <c r="P75" s="11">
        <v>1.7729520000000001</v>
      </c>
      <c r="Q75" s="11">
        <v>1.793523</v>
      </c>
      <c r="R75" s="11">
        <v>1.6129719999999999</v>
      </c>
      <c r="S75" s="11">
        <v>1.45391</v>
      </c>
      <c r="T75" s="11">
        <v>1.310638</v>
      </c>
      <c r="U75" s="11">
        <v>1.171001</v>
      </c>
      <c r="V75" s="11">
        <v>1.0103849999999999</v>
      </c>
      <c r="W75" s="11">
        <v>0.86454399999999998</v>
      </c>
      <c r="X75" s="11">
        <v>0.78290400000000004</v>
      </c>
      <c r="Y75" s="11">
        <v>0.71104500000000004</v>
      </c>
      <c r="Z75" s="11">
        <v>0.70988399999999996</v>
      </c>
      <c r="AA75" s="11">
        <v>0.69106800000000002</v>
      </c>
      <c r="AB75" s="11">
        <v>0.65843199999999991</v>
      </c>
      <c r="AC75" s="11">
        <v>0.61824600000000007</v>
      </c>
      <c r="AD75" s="11">
        <v>0.61305999999999994</v>
      </c>
      <c r="AE75" s="12">
        <v>0.60340799999999994</v>
      </c>
      <c r="AF75" s="11">
        <v>0.59650400000000003</v>
      </c>
      <c r="AG75" s="11">
        <v>0.58556699999999995</v>
      </c>
      <c r="AH75" s="11">
        <v>0.58356299999999994</v>
      </c>
      <c r="AI75" s="11">
        <v>0.56916</v>
      </c>
      <c r="AJ75" s="11">
        <v>0.56093700000000002</v>
      </c>
      <c r="AK75" s="11">
        <v>0.55500899999999997</v>
      </c>
      <c r="AL75" s="11">
        <v>0.54908099999999993</v>
      </c>
      <c r="AM75" s="11">
        <v>0.54560000000000008</v>
      </c>
      <c r="AN75" s="11">
        <v>0.53989600000000004</v>
      </c>
      <c r="AO75" s="11">
        <v>0.534192</v>
      </c>
      <c r="AP75" s="11">
        <v>0.52856890627872855</v>
      </c>
      <c r="AQ75" s="11">
        <v>0.52299788528551594</v>
      </c>
      <c r="AR75" s="11">
        <v>0.51748576522957435</v>
      </c>
      <c r="AS75" s="11">
        <v>0.51203192120726804</v>
      </c>
    </row>
    <row r="76" spans="1:45" ht="15.75" x14ac:dyDescent="0.25">
      <c r="A76" s="5" t="s">
        <v>87</v>
      </c>
      <c r="B76" s="5" t="s">
        <v>28</v>
      </c>
      <c r="C76" s="5" t="s">
        <v>47</v>
      </c>
      <c r="D76" s="5" t="s">
        <v>107</v>
      </c>
      <c r="E76" s="11">
        <v>0.30955100000000002</v>
      </c>
      <c r="F76" s="11">
        <v>0.30013499999999999</v>
      </c>
      <c r="G76" s="11">
        <v>0.30889800000000001</v>
      </c>
      <c r="H76" s="11">
        <v>0.30259200000000003</v>
      </c>
      <c r="I76" s="11">
        <v>0.30562</v>
      </c>
      <c r="J76" s="11">
        <v>0.31058999999999998</v>
      </c>
      <c r="K76" s="11">
        <v>0.31402200000000002</v>
      </c>
      <c r="L76" s="11">
        <v>0.31387599999999999</v>
      </c>
      <c r="M76" s="11">
        <v>0.32279999999999998</v>
      </c>
      <c r="N76" s="11">
        <v>0.31547999999999998</v>
      </c>
      <c r="O76" s="11">
        <v>0.31215599999999999</v>
      </c>
      <c r="P76" s="11">
        <v>0.31813599999999997</v>
      </c>
      <c r="Q76" s="11">
        <v>0.316496</v>
      </c>
      <c r="R76" s="11">
        <v>0.27195999999999998</v>
      </c>
      <c r="S76" s="11">
        <v>0.22872600000000001</v>
      </c>
      <c r="T76" s="11">
        <v>0.18366199999999999</v>
      </c>
      <c r="U76" s="11">
        <v>0.139655</v>
      </c>
      <c r="V76" s="11">
        <v>9.4687999999999994E-2</v>
      </c>
      <c r="W76" s="11">
        <v>7.8320000000000001E-2</v>
      </c>
      <c r="X76" s="11">
        <v>0</v>
      </c>
      <c r="Y76" s="11">
        <v>5.4658999999999999E-2</v>
      </c>
      <c r="Z76" s="11">
        <v>5.1566000000000001E-2</v>
      </c>
      <c r="AA76" s="11">
        <v>4.5797999999999998E-2</v>
      </c>
      <c r="AB76" s="11">
        <v>3.6608000000000002E-2</v>
      </c>
      <c r="AC76" s="11">
        <v>2.9839000000000001E-2</v>
      </c>
      <c r="AD76" s="11">
        <v>2.7845999999999999E-2</v>
      </c>
      <c r="AE76" s="12">
        <v>2.6136E-2</v>
      </c>
      <c r="AF76" s="11">
        <v>2.512E-2</v>
      </c>
      <c r="AG76" s="11">
        <v>2.4024E-2</v>
      </c>
      <c r="AH76" s="11">
        <v>2.5440000000000001E-2</v>
      </c>
      <c r="AI76" s="11">
        <v>2.6883000000000001E-2</v>
      </c>
      <c r="AJ76" s="11">
        <v>2.86E-2</v>
      </c>
      <c r="AK76" s="11">
        <v>3.0419999999999999E-2</v>
      </c>
      <c r="AL76" s="11">
        <v>3.1980000000000001E-2</v>
      </c>
      <c r="AM76" s="11">
        <v>3.354E-2</v>
      </c>
      <c r="AN76" s="11">
        <v>3.5099999999999999E-2</v>
      </c>
      <c r="AO76" s="11">
        <v>3.6801E-2</v>
      </c>
      <c r="AP76" s="11">
        <v>3.8413327933035382E-2</v>
      </c>
      <c r="AQ76" s="11">
        <v>4.0127896718077705E-2</v>
      </c>
      <c r="AR76" s="11">
        <v>4.1918994829705999E-2</v>
      </c>
      <c r="AS76" s="11">
        <v>4.3790038134276156E-2</v>
      </c>
    </row>
    <row r="77" spans="1:45" ht="15.75" x14ac:dyDescent="0.25">
      <c r="A77" s="5" t="s">
        <v>87</v>
      </c>
      <c r="B77" s="5" t="s">
        <v>28</v>
      </c>
      <c r="C77" s="5" t="s">
        <v>49</v>
      </c>
      <c r="D77" s="5" t="s">
        <v>108</v>
      </c>
      <c r="E77" s="11">
        <v>5.1060000000000001E-2</v>
      </c>
      <c r="F77" s="11">
        <v>4.4496000000000001E-2</v>
      </c>
      <c r="G77" s="11">
        <v>4.0599999999999997E-2</v>
      </c>
      <c r="H77" s="11">
        <v>3.5015000000000004E-2</v>
      </c>
      <c r="I77" s="11">
        <v>3.0438E-2</v>
      </c>
      <c r="J77" s="11">
        <v>2.6091E-2</v>
      </c>
      <c r="K77" s="11">
        <v>2.2089999999999999E-2</v>
      </c>
      <c r="L77" s="11">
        <v>1.8612E-2</v>
      </c>
      <c r="M77" s="11">
        <v>1.5882E-2</v>
      </c>
      <c r="N77" s="11">
        <v>1.2272E-2</v>
      </c>
      <c r="O77" s="11">
        <v>9.1330000000000005E-3</v>
      </c>
      <c r="P77" s="11">
        <v>6.2599999999999999E-3</v>
      </c>
      <c r="Q77" s="11">
        <v>3.1619999999999999E-3</v>
      </c>
      <c r="R77" s="11">
        <v>3.1280000000000001E-3</v>
      </c>
      <c r="S77" s="11">
        <v>3.094E-3</v>
      </c>
      <c r="T77" s="11">
        <v>3.094E-3</v>
      </c>
      <c r="U77" s="11">
        <v>3.094E-3</v>
      </c>
      <c r="V77" s="11">
        <v>3.003E-3</v>
      </c>
      <c r="W77" s="11">
        <v>3.003E-3</v>
      </c>
      <c r="X77" s="11">
        <v>3.1280000000000001E-3</v>
      </c>
      <c r="Y77" s="11">
        <v>2.944E-3</v>
      </c>
      <c r="Z77" s="11">
        <v>3.0690000000000001E-3</v>
      </c>
      <c r="AA77" s="11">
        <v>3.1280000000000001E-3</v>
      </c>
      <c r="AB77" s="11">
        <v>3.1280000000000001E-3</v>
      </c>
      <c r="AC77" s="11">
        <v>3.003E-3</v>
      </c>
      <c r="AD77" s="11">
        <v>3.0599999999999998E-3</v>
      </c>
      <c r="AE77" s="12">
        <v>3.0599999999999998E-3</v>
      </c>
      <c r="AF77" s="11">
        <v>3.026E-3</v>
      </c>
      <c r="AG77" s="11">
        <v>2.9919999999999999E-3</v>
      </c>
      <c r="AH77" s="11">
        <v>2.9039999999999999E-3</v>
      </c>
      <c r="AI77" s="11">
        <v>2.8709999999999999E-3</v>
      </c>
      <c r="AJ77" s="11">
        <v>2.8379999999999998E-3</v>
      </c>
      <c r="AK77" s="11">
        <v>2.8379999999999998E-3</v>
      </c>
      <c r="AL77" s="11">
        <v>2.8050000000000002E-3</v>
      </c>
      <c r="AM77" s="11">
        <v>2.7720000000000002E-3</v>
      </c>
      <c r="AN77" s="11">
        <v>2.7390000000000001E-3</v>
      </c>
      <c r="AO77" s="11">
        <v>2.7390000000000001E-3</v>
      </c>
      <c r="AP77" s="11">
        <v>2.700689454702841E-3</v>
      </c>
      <c r="AQ77" s="11">
        <v>2.6754652720204259E-3</v>
      </c>
      <c r="AR77" s="11">
        <v>2.6504766808055475E-3</v>
      </c>
      <c r="AS77" s="11">
        <v>2.6257214806563035E-3</v>
      </c>
    </row>
    <row r="78" spans="1:45" ht="15.75" x14ac:dyDescent="0.25">
      <c r="A78" s="5" t="s">
        <v>87</v>
      </c>
      <c r="B78" s="5" t="s">
        <v>28</v>
      </c>
      <c r="C78" s="5" t="s">
        <v>51</v>
      </c>
      <c r="D78" s="5" t="s">
        <v>109</v>
      </c>
      <c r="E78" s="11">
        <v>6.9454199999999995</v>
      </c>
      <c r="F78" s="11">
        <v>6.6468860000000003</v>
      </c>
      <c r="G78" s="11">
        <v>6.7518359999999999</v>
      </c>
      <c r="H78" s="11">
        <v>6.5716960000000002</v>
      </c>
      <c r="I78" s="11">
        <v>6.5541040000000006</v>
      </c>
      <c r="J78" s="11">
        <v>6.5501480000000001</v>
      </c>
      <c r="K78" s="11">
        <v>6.5975219999999997</v>
      </c>
      <c r="L78" s="11">
        <v>6.5460240000000001</v>
      </c>
      <c r="M78" s="11">
        <v>6.7260399999999994</v>
      </c>
      <c r="N78" s="11">
        <v>6.5552410000000005</v>
      </c>
      <c r="O78" s="11">
        <v>6.5064700000000002</v>
      </c>
      <c r="P78" s="11">
        <v>6.6052559999999998</v>
      </c>
      <c r="Q78" s="11">
        <v>6.5865530000000003</v>
      </c>
      <c r="R78" s="11">
        <v>6.5540539999999998</v>
      </c>
      <c r="S78" s="11">
        <v>6.5661819999999995</v>
      </c>
      <c r="T78" s="11">
        <v>6.617928</v>
      </c>
      <c r="U78" s="11">
        <v>6.6579189999999997</v>
      </c>
      <c r="V78" s="11">
        <v>6.501468</v>
      </c>
      <c r="W78" s="11">
        <v>6.4350190000000005</v>
      </c>
      <c r="X78" s="11">
        <v>6.7319560000000003</v>
      </c>
      <c r="Y78" s="11">
        <v>6.5364570000000004</v>
      </c>
      <c r="Z78" s="11">
        <v>6.7986380000000004</v>
      </c>
      <c r="AA78" s="11">
        <v>6.865653</v>
      </c>
      <c r="AB78" s="11">
        <v>6.8669530000000005</v>
      </c>
      <c r="AC78" s="11">
        <v>6.7358549999999999</v>
      </c>
      <c r="AD78" s="11">
        <v>6.8994049999999998</v>
      </c>
      <c r="AE78" s="12">
        <v>6.9416650000000004</v>
      </c>
      <c r="AF78" s="11">
        <v>7.0126930000000005</v>
      </c>
      <c r="AG78" s="11">
        <v>6.9982740000000003</v>
      </c>
      <c r="AH78" s="11">
        <v>7.007708</v>
      </c>
      <c r="AI78" s="11">
        <v>6.9887169999999994</v>
      </c>
      <c r="AJ78" s="11">
        <v>7.0244179999999998</v>
      </c>
      <c r="AK78" s="11">
        <v>7.0592179999999995</v>
      </c>
      <c r="AL78" s="11">
        <v>7.0942989999999995</v>
      </c>
      <c r="AM78" s="11">
        <v>7.1294300000000002</v>
      </c>
      <c r="AN78" s="11">
        <v>7.1620660000000003</v>
      </c>
      <c r="AO78" s="11">
        <v>7.1932209999999994</v>
      </c>
      <c r="AP78" s="11">
        <v>7.2251515569138132</v>
      </c>
      <c r="AQ78" s="11">
        <v>7.2579912003303413</v>
      </c>
      <c r="AR78" s="11">
        <v>7.2917408248849203</v>
      </c>
      <c r="AS78" s="11">
        <v>7.3264112165183448</v>
      </c>
    </row>
    <row r="79" spans="1:45" ht="15.75" x14ac:dyDescent="0.25">
      <c r="A79" s="5" t="s">
        <v>110</v>
      </c>
      <c r="B79" s="5" t="s">
        <v>6</v>
      </c>
      <c r="C79" s="5" t="s">
        <v>7</v>
      </c>
      <c r="D79" s="5" t="s">
        <v>111</v>
      </c>
      <c r="E79" s="14">
        <v>40.36200723999999</v>
      </c>
      <c r="F79" s="14">
        <v>40.19989712000001</v>
      </c>
      <c r="G79" s="14">
        <v>40.843541170000002</v>
      </c>
      <c r="H79" s="14">
        <v>41.03435790999999</v>
      </c>
      <c r="I79" s="14">
        <v>40.255034600000002</v>
      </c>
      <c r="J79" s="14">
        <v>40.75232943999999</v>
      </c>
      <c r="K79" s="14">
        <v>41.810360649999986</v>
      </c>
      <c r="L79" s="14">
        <v>43.716161830000026</v>
      </c>
      <c r="M79" s="14">
        <v>43.397401270000024</v>
      </c>
      <c r="N79" s="14">
        <v>45.892993449999999</v>
      </c>
      <c r="O79" s="14">
        <v>46.913211029999992</v>
      </c>
      <c r="P79" s="14">
        <v>46.824550700000003</v>
      </c>
      <c r="Q79" s="14">
        <v>49.150874189999996</v>
      </c>
      <c r="R79" s="14">
        <v>47.60118168999999</v>
      </c>
      <c r="S79" s="14">
        <v>46.97488850000002</v>
      </c>
      <c r="T79" s="14">
        <v>45.481121150000007</v>
      </c>
      <c r="U79" s="14">
        <v>46.65622209</v>
      </c>
      <c r="V79" s="14">
        <v>48.371423400000005</v>
      </c>
      <c r="W79" s="14">
        <v>47.63070900000001</v>
      </c>
      <c r="X79" s="14">
        <v>47.88499573</v>
      </c>
      <c r="Y79" s="14">
        <v>47.615339410000026</v>
      </c>
      <c r="Z79" s="14">
        <v>47.808101609999994</v>
      </c>
      <c r="AA79" s="14">
        <v>48.382479500000002</v>
      </c>
      <c r="AB79" s="14">
        <v>48.603606169999971</v>
      </c>
      <c r="AC79" s="14">
        <v>47.02042571999997</v>
      </c>
      <c r="AD79" s="14">
        <v>47.819012610000001</v>
      </c>
      <c r="AE79" s="15">
        <v>48.180231509999992</v>
      </c>
      <c r="AF79" s="14">
        <v>48.452950559999991</v>
      </c>
      <c r="AG79" s="14">
        <v>48.911636389999991</v>
      </c>
      <c r="AH79" s="14">
        <v>49.281462430000012</v>
      </c>
      <c r="AI79" s="14">
        <v>49.654188639999994</v>
      </c>
      <c r="AJ79" s="14">
        <v>50.037283469999991</v>
      </c>
      <c r="AK79" s="14">
        <v>50.396798880000027</v>
      </c>
      <c r="AL79" s="14">
        <v>50.580308129999992</v>
      </c>
      <c r="AM79" s="14">
        <v>50.758004299999989</v>
      </c>
      <c r="AN79" s="14">
        <v>50.92412259000001</v>
      </c>
      <c r="AO79" s="14">
        <v>51.069718309999992</v>
      </c>
      <c r="AP79" s="14">
        <v>51.196656580000003</v>
      </c>
      <c r="AQ79" s="14">
        <v>51.312811679999996</v>
      </c>
      <c r="AR79" s="14">
        <v>51.389343499999974</v>
      </c>
      <c r="AS79" s="14">
        <v>51.489156630000011</v>
      </c>
    </row>
    <row r="80" spans="1:45" ht="15.75" x14ac:dyDescent="0.25">
      <c r="A80" s="5" t="s">
        <v>110</v>
      </c>
      <c r="B80" s="5" t="s">
        <v>6</v>
      </c>
      <c r="C80" s="5" t="s">
        <v>9</v>
      </c>
      <c r="D80" s="5" t="s">
        <v>112</v>
      </c>
      <c r="E80" s="14">
        <v>17.496787279999999</v>
      </c>
      <c r="F80" s="14">
        <v>17.441479230000002</v>
      </c>
      <c r="G80" s="14">
        <v>17.715500520000003</v>
      </c>
      <c r="H80" s="14">
        <v>17.716557729999998</v>
      </c>
      <c r="I80" s="14">
        <v>17.332243399999999</v>
      </c>
      <c r="J80" s="14">
        <v>17.471873930000001</v>
      </c>
      <c r="K80" s="14">
        <v>17.526384270000001</v>
      </c>
      <c r="L80" s="14">
        <v>18.216513970000001</v>
      </c>
      <c r="M80" s="14">
        <v>17.785095929999997</v>
      </c>
      <c r="N80" s="14">
        <v>18.533500700000012</v>
      </c>
      <c r="O80" s="14">
        <v>18.575826140000007</v>
      </c>
      <c r="P80" s="14">
        <v>18.480281199999997</v>
      </c>
      <c r="Q80" s="14">
        <v>18.611861709999996</v>
      </c>
      <c r="R80" s="14">
        <v>18.646132859999994</v>
      </c>
      <c r="S80" s="14">
        <v>18.332607630000005</v>
      </c>
      <c r="T80" s="14">
        <v>17.752188739999998</v>
      </c>
      <c r="U80" s="14">
        <v>18.061991280000001</v>
      </c>
      <c r="V80" s="14">
        <v>18.477666439999997</v>
      </c>
      <c r="W80" s="14">
        <v>18.02610593</v>
      </c>
      <c r="X80" s="14">
        <v>17.998632850000003</v>
      </c>
      <c r="Y80" s="14">
        <v>18.050843950000001</v>
      </c>
      <c r="Z80" s="14">
        <v>18.000515459999995</v>
      </c>
      <c r="AA80" s="14">
        <v>18.04711416</v>
      </c>
      <c r="AB80" s="14">
        <v>17.959712010000001</v>
      </c>
      <c r="AC80" s="14">
        <v>17.326715830000001</v>
      </c>
      <c r="AD80" s="14">
        <v>17.420062359999999</v>
      </c>
      <c r="AE80" s="15">
        <v>17.380271370000003</v>
      </c>
      <c r="AF80" s="14">
        <v>17.27836413</v>
      </c>
      <c r="AG80" s="14">
        <v>17.227295959999999</v>
      </c>
      <c r="AH80" s="14">
        <v>17.140721559999999</v>
      </c>
      <c r="AI80" s="14">
        <v>17.047350379999994</v>
      </c>
      <c r="AJ80" s="14">
        <v>16.950694350000006</v>
      </c>
      <c r="AK80" s="14">
        <v>16.841379790000005</v>
      </c>
      <c r="AL80" s="14">
        <v>16.677872459999996</v>
      </c>
      <c r="AM80" s="14">
        <v>16.510198909999996</v>
      </c>
      <c r="AN80" s="14">
        <v>16.335023489999994</v>
      </c>
      <c r="AO80" s="14">
        <v>16.147833489999993</v>
      </c>
      <c r="AP80" s="14">
        <v>15.949505709999999</v>
      </c>
      <c r="AQ80" s="14">
        <v>15.742897219999998</v>
      </c>
      <c r="AR80" s="14">
        <v>15.521461240000001</v>
      </c>
      <c r="AS80" s="14">
        <v>15.301043480000001</v>
      </c>
    </row>
    <row r="81" spans="1:45" ht="15.75" x14ac:dyDescent="0.25">
      <c r="A81" s="5" t="s">
        <v>110</v>
      </c>
      <c r="B81" s="5" t="s">
        <v>6</v>
      </c>
      <c r="C81" s="5" t="s">
        <v>11</v>
      </c>
      <c r="D81" s="5" t="s">
        <v>113</v>
      </c>
      <c r="E81" s="14">
        <v>373.38859806999994</v>
      </c>
      <c r="F81" s="14">
        <v>371.74390252000001</v>
      </c>
      <c r="G81" s="14">
        <v>373.6496092000001</v>
      </c>
      <c r="H81" s="14">
        <v>375.24401785999999</v>
      </c>
      <c r="I81" s="14">
        <v>366.66246257000006</v>
      </c>
      <c r="J81" s="14">
        <v>369.01719418000027</v>
      </c>
      <c r="K81" s="14">
        <v>371.07318996999993</v>
      </c>
      <c r="L81" s="14">
        <v>383.7680999399999</v>
      </c>
      <c r="M81" s="14">
        <v>377.33572339999995</v>
      </c>
      <c r="N81" s="14">
        <v>390.69608508000022</v>
      </c>
      <c r="O81" s="14">
        <v>394.02814180999985</v>
      </c>
      <c r="P81" s="14">
        <v>389.80021999000007</v>
      </c>
      <c r="Q81" s="14">
        <v>404.1026518700001</v>
      </c>
      <c r="R81" s="14">
        <v>398.53465088000007</v>
      </c>
      <c r="S81" s="14">
        <v>394.97105285000009</v>
      </c>
      <c r="T81" s="14">
        <v>383.97780812000008</v>
      </c>
      <c r="U81" s="14">
        <v>390.26401631999983</v>
      </c>
      <c r="V81" s="14">
        <v>397.60058053</v>
      </c>
      <c r="W81" s="14">
        <v>391.92126544000001</v>
      </c>
      <c r="X81" s="14">
        <v>396.44218860000018</v>
      </c>
      <c r="Y81" s="14">
        <v>395.79451828000003</v>
      </c>
      <c r="Z81" s="14">
        <v>394.53100733999997</v>
      </c>
      <c r="AA81" s="14">
        <v>396.2676865900001</v>
      </c>
      <c r="AB81" s="14">
        <v>394.95149476999984</v>
      </c>
      <c r="AC81" s="14">
        <v>380.16411373000005</v>
      </c>
      <c r="AD81" s="14">
        <v>382.59341027000016</v>
      </c>
      <c r="AE81" s="15">
        <v>381.77054003999996</v>
      </c>
      <c r="AF81" s="14">
        <v>381.17575878000019</v>
      </c>
      <c r="AG81" s="14">
        <v>379.71041859999997</v>
      </c>
      <c r="AH81" s="14">
        <v>377.78973553000003</v>
      </c>
      <c r="AI81" s="14">
        <v>375.56729625000008</v>
      </c>
      <c r="AJ81" s="14">
        <v>373.12534070999993</v>
      </c>
      <c r="AK81" s="14">
        <v>370.68874323000011</v>
      </c>
      <c r="AL81" s="14">
        <v>367.03935458000007</v>
      </c>
      <c r="AM81" s="14">
        <v>363.20644082000001</v>
      </c>
      <c r="AN81" s="14">
        <v>359.19636389000004</v>
      </c>
      <c r="AO81" s="14">
        <v>354.88570689000005</v>
      </c>
      <c r="AP81" s="14">
        <v>350.34830438000006</v>
      </c>
      <c r="AQ81" s="14">
        <v>345.7311719999999</v>
      </c>
      <c r="AR81" s="14">
        <v>340.90546490999992</v>
      </c>
      <c r="AS81" s="14">
        <v>337.82750825000005</v>
      </c>
    </row>
    <row r="82" spans="1:45" ht="15.75" x14ac:dyDescent="0.25">
      <c r="A82" s="5" t="s">
        <v>110</v>
      </c>
      <c r="B82" s="5" t="s">
        <v>6</v>
      </c>
      <c r="C82" s="5" t="s">
        <v>13</v>
      </c>
      <c r="D82" s="5" t="s">
        <v>114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5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</row>
    <row r="83" spans="1:45" ht="15.75" x14ac:dyDescent="0.25">
      <c r="A83" s="5" t="s">
        <v>110</v>
      </c>
      <c r="B83" s="5" t="s">
        <v>6</v>
      </c>
      <c r="C83" s="5" t="s">
        <v>15</v>
      </c>
      <c r="D83" s="5" t="s">
        <v>115</v>
      </c>
      <c r="E83" s="14">
        <v>126.92736104999996</v>
      </c>
      <c r="F83" s="14">
        <v>128.15978804000002</v>
      </c>
      <c r="G83" s="14">
        <v>131.15081243</v>
      </c>
      <c r="H83" s="14">
        <v>132.64987410999998</v>
      </c>
      <c r="I83" s="14">
        <v>130.81941850999999</v>
      </c>
      <c r="J83" s="14">
        <v>133.42905775999992</v>
      </c>
      <c r="K83" s="14">
        <v>132.65176617000003</v>
      </c>
      <c r="L83" s="14">
        <v>143.8891873800001</v>
      </c>
      <c r="M83" s="14">
        <v>142.76820393999992</v>
      </c>
      <c r="N83" s="14">
        <v>152.45435561999992</v>
      </c>
      <c r="O83" s="14">
        <v>156.82194109999992</v>
      </c>
      <c r="P83" s="14">
        <v>157.30570874000003</v>
      </c>
      <c r="Q83" s="14">
        <v>165.94200516999999</v>
      </c>
      <c r="R83" s="14">
        <v>164.40387641000007</v>
      </c>
      <c r="S83" s="14">
        <v>163.67838106000002</v>
      </c>
      <c r="T83" s="14">
        <v>159.67730922000001</v>
      </c>
      <c r="U83" s="14">
        <v>164.21519340999998</v>
      </c>
      <c r="V83" s="14">
        <v>170.1436582500001</v>
      </c>
      <c r="W83" s="14">
        <v>168.82766419000004</v>
      </c>
      <c r="X83" s="14">
        <v>171.35773459999993</v>
      </c>
      <c r="Y83" s="14">
        <v>171.8543583</v>
      </c>
      <c r="Z83" s="14">
        <v>172.80593678999995</v>
      </c>
      <c r="AA83" s="14">
        <v>175.22292608000004</v>
      </c>
      <c r="AB83" s="14">
        <v>177.02915547000003</v>
      </c>
      <c r="AC83" s="14">
        <v>171.80260230999997</v>
      </c>
      <c r="AD83" s="14">
        <v>174.94847981999996</v>
      </c>
      <c r="AE83" s="15">
        <v>176.66912723999999</v>
      </c>
      <c r="AF83" s="14">
        <v>178.79250491999991</v>
      </c>
      <c r="AG83" s="14">
        <v>181.62193408000005</v>
      </c>
      <c r="AH83" s="14">
        <v>184.0026231199999</v>
      </c>
      <c r="AI83" s="14">
        <v>186.36208021999994</v>
      </c>
      <c r="AJ83" s="14">
        <v>188.79094540999995</v>
      </c>
      <c r="AK83" s="14">
        <v>191.18606367999999</v>
      </c>
      <c r="AL83" s="14">
        <v>192.99472363000007</v>
      </c>
      <c r="AM83" s="14">
        <v>194.89105978000001</v>
      </c>
      <c r="AN83" s="14">
        <v>196.84075934999996</v>
      </c>
      <c r="AO83" s="14">
        <v>198.71017834000003</v>
      </c>
      <c r="AP83" s="14">
        <v>200.51098859999999</v>
      </c>
      <c r="AQ83" s="14">
        <v>202.30741326999998</v>
      </c>
      <c r="AR83" s="14">
        <v>203.97681279</v>
      </c>
      <c r="AS83" s="14">
        <v>205.76872643999997</v>
      </c>
    </row>
    <row r="84" spans="1:45" ht="15.75" x14ac:dyDescent="0.25">
      <c r="A84" s="5" t="s">
        <v>110</v>
      </c>
      <c r="B84" s="5" t="s">
        <v>6</v>
      </c>
      <c r="C84" s="5" t="s">
        <v>17</v>
      </c>
      <c r="D84" s="5" t="s">
        <v>116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5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</row>
    <row r="85" spans="1:45" ht="15.75" x14ac:dyDescent="0.25">
      <c r="A85" s="5" t="s">
        <v>110</v>
      </c>
      <c r="B85" s="5" t="s">
        <v>6</v>
      </c>
      <c r="C85" s="5" t="s">
        <v>19</v>
      </c>
      <c r="D85" s="5" t="s">
        <v>117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5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</row>
    <row r="86" spans="1:45" ht="15.75" x14ac:dyDescent="0.25">
      <c r="A86" s="5" t="s">
        <v>110</v>
      </c>
      <c r="B86" s="5" t="s">
        <v>6</v>
      </c>
      <c r="C86" s="5" t="s">
        <v>21</v>
      </c>
      <c r="D86" s="5" t="s">
        <v>118</v>
      </c>
      <c r="E86" s="14">
        <v>0.88650381999999994</v>
      </c>
      <c r="F86" s="14">
        <v>0.90941089000000008</v>
      </c>
      <c r="G86" s="14">
        <v>0.94263362999999989</v>
      </c>
      <c r="H86" s="14">
        <v>0.97335885</v>
      </c>
      <c r="I86" s="14">
        <v>0.96952176999999995</v>
      </c>
      <c r="J86" s="14">
        <v>0.99704296000000003</v>
      </c>
      <c r="K86" s="14">
        <v>1.0112423500000001</v>
      </c>
      <c r="L86" s="14">
        <v>1.0903458099999996</v>
      </c>
      <c r="M86" s="14">
        <v>1.07742363</v>
      </c>
      <c r="N86" s="14">
        <v>1.1529197199999999</v>
      </c>
      <c r="O86" s="14">
        <v>1.1946398300000001</v>
      </c>
      <c r="P86" s="14">
        <v>1.1798119599999999</v>
      </c>
      <c r="Q86" s="14">
        <v>1.3042488700000001</v>
      </c>
      <c r="R86" s="14">
        <v>1.2585089600000001</v>
      </c>
      <c r="S86" s="14">
        <v>1.2699478900000001</v>
      </c>
      <c r="T86" s="14">
        <v>1.2466705999999999</v>
      </c>
      <c r="U86" s="14">
        <v>1.2961300199999999</v>
      </c>
      <c r="V86" s="14">
        <v>1.3581177</v>
      </c>
      <c r="W86" s="14">
        <v>1.33445966</v>
      </c>
      <c r="X86" s="14">
        <v>1.3723284800000002</v>
      </c>
      <c r="Y86" s="14">
        <v>1.3701802199999999</v>
      </c>
      <c r="Z86" s="14">
        <v>1.3858928000000001</v>
      </c>
      <c r="AA86" s="14">
        <v>1.39925951</v>
      </c>
      <c r="AB86" s="14">
        <v>1.4064495799999999</v>
      </c>
      <c r="AC86" s="14">
        <v>1.362582</v>
      </c>
      <c r="AD86" s="14">
        <v>1.39014667</v>
      </c>
      <c r="AE86" s="15">
        <v>1.40244385</v>
      </c>
      <c r="AF86" s="14">
        <v>1.4217493000000001</v>
      </c>
      <c r="AG86" s="14">
        <v>1.4468032200000001</v>
      </c>
      <c r="AH86" s="14">
        <v>1.4696861299999999</v>
      </c>
      <c r="AI86" s="14">
        <v>1.49233393</v>
      </c>
      <c r="AJ86" s="14">
        <v>1.5152615499999997</v>
      </c>
      <c r="AK86" s="14">
        <v>1.53730107</v>
      </c>
      <c r="AL86" s="14">
        <v>1.5538350600000002</v>
      </c>
      <c r="AM86" s="14">
        <v>1.57076627</v>
      </c>
      <c r="AN86" s="14">
        <v>1.58812029</v>
      </c>
      <c r="AO86" s="14">
        <v>1.60528735</v>
      </c>
      <c r="AP86" s="14">
        <v>1.6221211900000001</v>
      </c>
      <c r="AQ86" s="14">
        <v>1.6388981400000002</v>
      </c>
      <c r="AR86" s="14">
        <v>1.6546258900000002</v>
      </c>
      <c r="AS86" s="14">
        <v>1.6713407099999997</v>
      </c>
    </row>
    <row r="87" spans="1:45" ht="15.75" x14ac:dyDescent="0.25">
      <c r="A87" s="5" t="s">
        <v>110</v>
      </c>
      <c r="B87" s="5" t="s">
        <v>6</v>
      </c>
      <c r="C87" s="5" t="s">
        <v>23</v>
      </c>
      <c r="D87" s="5" t="s">
        <v>119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5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</row>
    <row r="88" spans="1:45" ht="15.75" x14ac:dyDescent="0.25">
      <c r="A88" s="5" t="s">
        <v>110</v>
      </c>
      <c r="B88" s="5" t="s">
        <v>6</v>
      </c>
      <c r="C88" s="5" t="s">
        <v>25</v>
      </c>
      <c r="D88" s="5" t="s">
        <v>120</v>
      </c>
      <c r="E88" s="14">
        <v>52.02105195</v>
      </c>
      <c r="F88" s="14">
        <v>52.651642839999965</v>
      </c>
      <c r="G88" s="14">
        <v>53.033313290000002</v>
      </c>
      <c r="H88" s="14">
        <v>53.806807860000006</v>
      </c>
      <c r="I88" s="14">
        <v>53.754226250000023</v>
      </c>
      <c r="J88" s="14">
        <v>54.750211979999996</v>
      </c>
      <c r="K88" s="14">
        <v>55.338084599999995</v>
      </c>
      <c r="L88" s="14">
        <v>58.801718379999997</v>
      </c>
      <c r="M88" s="14">
        <v>58.885324920000009</v>
      </c>
      <c r="N88" s="14">
        <v>61.610426070000038</v>
      </c>
      <c r="O88" s="14">
        <v>63.222922689999983</v>
      </c>
      <c r="P88" s="14">
        <v>63.323254109999986</v>
      </c>
      <c r="Q88" s="14">
        <v>67.363899250000003</v>
      </c>
      <c r="R88" s="14">
        <v>66.793369270000014</v>
      </c>
      <c r="S88" s="14">
        <v>67.372222600000029</v>
      </c>
      <c r="T88" s="14">
        <v>66.017109880000021</v>
      </c>
      <c r="U88" s="14">
        <v>67.182908789999999</v>
      </c>
      <c r="V88" s="14">
        <v>69.087087249999996</v>
      </c>
      <c r="W88" s="14">
        <v>69.383527950000001</v>
      </c>
      <c r="X88" s="14">
        <v>71.01315627999999</v>
      </c>
      <c r="Y88" s="14">
        <v>71.128648020000028</v>
      </c>
      <c r="Z88" s="14">
        <v>71.483746290000028</v>
      </c>
      <c r="AA88" s="14">
        <v>72.714527449999991</v>
      </c>
      <c r="AB88" s="14">
        <v>73.89920708999999</v>
      </c>
      <c r="AC88" s="14">
        <v>71.774856529999994</v>
      </c>
      <c r="AD88" s="14">
        <v>73.383245790000004</v>
      </c>
      <c r="AE88" s="15">
        <v>74.064127869999993</v>
      </c>
      <c r="AF88" s="14">
        <v>75.06441147000001</v>
      </c>
      <c r="AG88" s="14">
        <v>76.394584539999997</v>
      </c>
      <c r="AH88" s="14">
        <v>77.616659410000025</v>
      </c>
      <c r="AI88" s="14">
        <v>78.899516149999997</v>
      </c>
      <c r="AJ88" s="14">
        <v>80.25350785000002</v>
      </c>
      <c r="AK88" s="14">
        <v>81.611422540000007</v>
      </c>
      <c r="AL88" s="14">
        <v>82.847942639999985</v>
      </c>
      <c r="AM88" s="14">
        <v>84.11184025</v>
      </c>
      <c r="AN88" s="14">
        <v>85.37702576999996</v>
      </c>
      <c r="AO88" s="14">
        <v>86.617414120000021</v>
      </c>
      <c r="AP88" s="14">
        <v>87.848475490000027</v>
      </c>
      <c r="AQ88" s="14">
        <v>89.081003020000011</v>
      </c>
      <c r="AR88" s="14">
        <v>90.256853819999975</v>
      </c>
      <c r="AS88" s="14">
        <v>91.484360830000028</v>
      </c>
    </row>
    <row r="89" spans="1:45" ht="15.75" x14ac:dyDescent="0.25">
      <c r="A89" s="5" t="s">
        <v>110</v>
      </c>
      <c r="B89" s="5" t="s">
        <v>28</v>
      </c>
      <c r="C89" s="5" t="s">
        <v>29</v>
      </c>
      <c r="D89" s="5" t="s">
        <v>121</v>
      </c>
      <c r="E89" s="11">
        <v>20.936032999999998</v>
      </c>
      <c r="F89" s="11">
        <v>19.235699000000004</v>
      </c>
      <c r="G89" s="11">
        <v>17.687728</v>
      </c>
      <c r="H89" s="11">
        <v>15.767782999999996</v>
      </c>
      <c r="I89" s="11">
        <v>14.173045000000002</v>
      </c>
      <c r="J89" s="11">
        <v>12.582491999999997</v>
      </c>
      <c r="K89" s="11">
        <v>10.681680000000002</v>
      </c>
      <c r="L89" s="11">
        <v>8.8093579999999996</v>
      </c>
      <c r="M89" s="11">
        <v>7.2232749999999983</v>
      </c>
      <c r="N89" s="11">
        <v>6.2149040000000007</v>
      </c>
      <c r="O89" s="11">
        <v>4.230613</v>
      </c>
      <c r="P89" s="11">
        <v>2.5468820000000005</v>
      </c>
      <c r="Q89" s="11">
        <v>1.038446</v>
      </c>
      <c r="R89" s="11">
        <v>0.29515300000000005</v>
      </c>
      <c r="S89" s="11">
        <v>0</v>
      </c>
      <c r="T89" s="11">
        <v>8.4279999999999997E-3</v>
      </c>
      <c r="U89" s="11">
        <v>1.2800000000000001E-3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2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</row>
    <row r="90" spans="1:45" ht="15.75" x14ac:dyDescent="0.25">
      <c r="A90" s="5" t="s">
        <v>110</v>
      </c>
      <c r="B90" s="5" t="s">
        <v>28</v>
      </c>
      <c r="C90" s="5" t="s">
        <v>31</v>
      </c>
      <c r="D90" s="5" t="s">
        <v>122</v>
      </c>
      <c r="E90" s="11">
        <v>1288.1392310000001</v>
      </c>
      <c r="F90" s="11">
        <v>1279.1801920000003</v>
      </c>
      <c r="G90" s="11">
        <v>1286.2276540000003</v>
      </c>
      <c r="H90" s="11">
        <v>1264.5256940000004</v>
      </c>
      <c r="I90" s="11">
        <v>1253.9910629999999</v>
      </c>
      <c r="J90" s="11">
        <v>1260.0384640000002</v>
      </c>
      <c r="K90" s="11">
        <v>1264.727026</v>
      </c>
      <c r="L90" s="11">
        <v>1251.7379890000004</v>
      </c>
      <c r="M90" s="11">
        <v>1261.4399460000002</v>
      </c>
      <c r="N90" s="11">
        <v>1251.8721109999999</v>
      </c>
      <c r="O90" s="11">
        <v>1268.7726760000003</v>
      </c>
      <c r="P90" s="11">
        <v>1219.4002979999996</v>
      </c>
      <c r="Q90" s="11">
        <v>1186.0270260000002</v>
      </c>
      <c r="R90" s="11">
        <v>1199.335274</v>
      </c>
      <c r="S90" s="11">
        <v>1224.1925490000006</v>
      </c>
      <c r="T90" s="11">
        <v>1213.6099190000002</v>
      </c>
      <c r="U90" s="11">
        <v>1235.0061139999993</v>
      </c>
      <c r="V90" s="11">
        <v>1228.4881829999997</v>
      </c>
      <c r="W90" s="11">
        <v>1200.1932169999998</v>
      </c>
      <c r="X90" s="11">
        <v>1256.6894469999997</v>
      </c>
      <c r="Y90" s="11">
        <v>1224.729333</v>
      </c>
      <c r="Z90" s="11">
        <v>1259.1373669999998</v>
      </c>
      <c r="AA90" s="11">
        <v>1255.7224510000001</v>
      </c>
      <c r="AB90" s="11">
        <v>1231.6408320000003</v>
      </c>
      <c r="AC90" s="11">
        <v>1240.2083980000002</v>
      </c>
      <c r="AD90" s="11">
        <v>1273.7848479999998</v>
      </c>
      <c r="AE90" s="12">
        <v>1305.3137149999998</v>
      </c>
      <c r="AF90" s="11">
        <v>1330.1578860000004</v>
      </c>
      <c r="AG90" s="11">
        <v>1338.9395719999998</v>
      </c>
      <c r="AH90" s="11">
        <v>1343.9013419999999</v>
      </c>
      <c r="AI90" s="11">
        <v>1351.259716</v>
      </c>
      <c r="AJ90" s="11">
        <v>1358.0344759999998</v>
      </c>
      <c r="AK90" s="11">
        <v>1367.4294919999998</v>
      </c>
      <c r="AL90" s="11">
        <v>1377.7605030000004</v>
      </c>
      <c r="AM90" s="11">
        <v>1388.2825329999996</v>
      </c>
      <c r="AN90" s="11">
        <v>1399.2547339999999</v>
      </c>
      <c r="AO90" s="11">
        <v>1409.6763729999998</v>
      </c>
      <c r="AP90" s="11">
        <v>1420.1356742775897</v>
      </c>
      <c r="AQ90" s="11">
        <v>1430.7685976137579</v>
      </c>
      <c r="AR90" s="11">
        <v>1441.5726083559116</v>
      </c>
      <c r="AS90" s="11">
        <v>1452.5506147668907</v>
      </c>
    </row>
    <row r="91" spans="1:45" ht="15.75" x14ac:dyDescent="0.25">
      <c r="A91" s="5" t="s">
        <v>110</v>
      </c>
      <c r="B91" s="5" t="s">
        <v>28</v>
      </c>
      <c r="C91" s="5" t="s">
        <v>33</v>
      </c>
      <c r="D91" s="5" t="s">
        <v>123</v>
      </c>
      <c r="E91" s="11">
        <v>28.902367999999999</v>
      </c>
      <c r="F91" s="11">
        <v>29.978553999999999</v>
      </c>
      <c r="G91" s="11">
        <v>31.900083000000002</v>
      </c>
      <c r="H91" s="11">
        <v>32.832432000000004</v>
      </c>
      <c r="I91" s="11">
        <v>34.104657000000003</v>
      </c>
      <c r="J91" s="11">
        <v>35.213343000000002</v>
      </c>
      <c r="K91" s="11">
        <v>36.298389</v>
      </c>
      <c r="L91" s="11">
        <v>38.149480999999994</v>
      </c>
      <c r="M91" s="11">
        <v>39.355519999999999</v>
      </c>
      <c r="N91" s="11">
        <v>40.648652000000006</v>
      </c>
      <c r="O91" s="11">
        <v>43.229145000000003</v>
      </c>
      <c r="P91" s="11">
        <v>43.060513</v>
      </c>
      <c r="Q91" s="11">
        <v>42.631905999999994</v>
      </c>
      <c r="R91" s="11">
        <v>44.794291999999999</v>
      </c>
      <c r="S91" s="11">
        <v>47.309921000000003</v>
      </c>
      <c r="T91" s="11">
        <v>47.857824000000001</v>
      </c>
      <c r="U91" s="11">
        <v>49.322246999999997</v>
      </c>
      <c r="V91" s="11">
        <v>50.684844000000005</v>
      </c>
      <c r="W91" s="11">
        <v>50.574880999999998</v>
      </c>
      <c r="X91" s="11">
        <v>54.056650000000005</v>
      </c>
      <c r="Y91" s="11">
        <v>53.160881000000003</v>
      </c>
      <c r="Z91" s="11">
        <v>56.121510999999998</v>
      </c>
      <c r="AA91" s="11">
        <v>56.624327999999998</v>
      </c>
      <c r="AB91" s="11">
        <v>57.113776000000001</v>
      </c>
      <c r="AC91" s="11">
        <v>57.658422000000002</v>
      </c>
      <c r="AD91" s="11">
        <v>57.856274999999997</v>
      </c>
      <c r="AE91" s="12">
        <v>59.341416000000002</v>
      </c>
      <c r="AF91" s="11">
        <v>60.711494999999999</v>
      </c>
      <c r="AG91" s="11">
        <v>61.925699999999999</v>
      </c>
      <c r="AH91" s="11">
        <v>61.839464</v>
      </c>
      <c r="AI91" s="11">
        <v>62.574596</v>
      </c>
      <c r="AJ91" s="11">
        <v>63.564666000000003</v>
      </c>
      <c r="AK91" s="11">
        <v>64.551817999999997</v>
      </c>
      <c r="AL91" s="11">
        <v>65.539162000000005</v>
      </c>
      <c r="AM91" s="11">
        <v>66.476636999999997</v>
      </c>
      <c r="AN91" s="11">
        <v>67.432325000000006</v>
      </c>
      <c r="AO91" s="11">
        <v>68.678432000000001</v>
      </c>
      <c r="AP91" s="11">
        <v>69.960626874953675</v>
      </c>
      <c r="AQ91" s="11">
        <v>71.279342717670659</v>
      </c>
      <c r="AR91" s="11">
        <v>72.636533572807011</v>
      </c>
      <c r="AS91" s="11">
        <v>74.033828831112288</v>
      </c>
    </row>
    <row r="92" spans="1:45" ht="15.75" x14ac:dyDescent="0.25">
      <c r="A92" s="5" t="s">
        <v>110</v>
      </c>
      <c r="B92" s="5" t="s">
        <v>28</v>
      </c>
      <c r="C92" s="5" t="s">
        <v>35</v>
      </c>
      <c r="D92" s="5" t="s">
        <v>124</v>
      </c>
      <c r="E92" s="11">
        <v>78.232995000000003</v>
      </c>
      <c r="F92" s="11">
        <v>81.133608999999993</v>
      </c>
      <c r="G92" s="11">
        <v>85.701777000000007</v>
      </c>
      <c r="H92" s="11">
        <v>87.780677999999995</v>
      </c>
      <c r="I92" s="11">
        <v>90.774588999999992</v>
      </c>
      <c r="J92" s="11">
        <v>94.269570000000002</v>
      </c>
      <c r="K92" s="11">
        <v>97.721743000000004</v>
      </c>
      <c r="L92" s="11">
        <v>100.43577999999999</v>
      </c>
      <c r="M92" s="11">
        <v>104.70595600000001</v>
      </c>
      <c r="N92" s="11">
        <v>108.24590600000001</v>
      </c>
      <c r="O92" s="11">
        <v>114.70725199999998</v>
      </c>
      <c r="P92" s="11">
        <v>113.19492099999999</v>
      </c>
      <c r="Q92" s="11">
        <v>113.34896999999999</v>
      </c>
      <c r="R92" s="11">
        <v>116.23107499999999</v>
      </c>
      <c r="S92" s="11">
        <v>120.427725</v>
      </c>
      <c r="T92" s="11">
        <v>120.18630700000001</v>
      </c>
      <c r="U92" s="11">
        <v>124.654529</v>
      </c>
      <c r="V92" s="11">
        <v>125.13027699999999</v>
      </c>
      <c r="W92" s="11">
        <v>122.817938</v>
      </c>
      <c r="X92" s="11">
        <v>130.966769</v>
      </c>
      <c r="Y92" s="11">
        <v>127.26483300000001</v>
      </c>
      <c r="Z92" s="11">
        <v>131.73157900000001</v>
      </c>
      <c r="AA92" s="11">
        <v>132.20292000000001</v>
      </c>
      <c r="AB92" s="11">
        <v>130.37259700000001</v>
      </c>
      <c r="AC92" s="11">
        <v>131.02827200000002</v>
      </c>
      <c r="AD92" s="11">
        <v>132.55153899999999</v>
      </c>
      <c r="AE92" s="12">
        <v>133.62788399999999</v>
      </c>
      <c r="AF92" s="11">
        <v>136.30812</v>
      </c>
      <c r="AG92" s="11">
        <v>136.14370500000001</v>
      </c>
      <c r="AH92" s="11">
        <v>136.35737599999999</v>
      </c>
      <c r="AI92" s="11">
        <v>138.19885200000002</v>
      </c>
      <c r="AJ92" s="11">
        <v>140.04382600000002</v>
      </c>
      <c r="AK92" s="11">
        <v>141.89120500000001</v>
      </c>
      <c r="AL92" s="11">
        <v>143.73463100000001</v>
      </c>
      <c r="AM92" s="11">
        <v>145.45372499999999</v>
      </c>
      <c r="AN92" s="11">
        <v>145.02085500000001</v>
      </c>
      <c r="AO92" s="11">
        <v>146.59809200000001</v>
      </c>
      <c r="AP92" s="11">
        <v>148.19565529331535</v>
      </c>
      <c r="AQ92" s="11">
        <v>149.81039712532862</v>
      </c>
      <c r="AR92" s="11">
        <v>151.44339631435446</v>
      </c>
      <c r="AS92" s="11">
        <v>153.09485984404995</v>
      </c>
    </row>
    <row r="93" spans="1:45" ht="15.75" x14ac:dyDescent="0.25">
      <c r="A93" s="5" t="s">
        <v>110</v>
      </c>
      <c r="B93" s="5" t="s">
        <v>28</v>
      </c>
      <c r="C93" s="5" t="s">
        <v>37</v>
      </c>
      <c r="D93" s="5" t="s">
        <v>125</v>
      </c>
      <c r="E93" s="11">
        <v>16.220507999999999</v>
      </c>
      <c r="F93" s="11">
        <v>16.344332000000001</v>
      </c>
      <c r="G93" s="11">
        <v>16.696549999999998</v>
      </c>
      <c r="H93" s="11">
        <v>16.571487999999999</v>
      </c>
      <c r="I93" s="11">
        <v>16.634926</v>
      </c>
      <c r="J93" s="11">
        <v>16.928599999999999</v>
      </c>
      <c r="K93" s="11">
        <v>17.120379</v>
      </c>
      <c r="L93" s="11">
        <v>17.162526</v>
      </c>
      <c r="M93" s="11">
        <v>17.37135</v>
      </c>
      <c r="N93" s="11">
        <v>17.382176000000001</v>
      </c>
      <c r="O93" s="11">
        <v>17.779775000000001</v>
      </c>
      <c r="P93" s="11">
        <v>17.150984999999999</v>
      </c>
      <c r="Q93" s="11">
        <v>16.748829000000001</v>
      </c>
      <c r="R93" s="11">
        <v>18.561744000000001</v>
      </c>
      <c r="S93" s="11">
        <v>20.575939999999999</v>
      </c>
      <c r="T93" s="11">
        <v>22.139862000000001</v>
      </c>
      <c r="U93" s="11">
        <v>24.336084</v>
      </c>
      <c r="V93" s="11">
        <v>25.867380000000001</v>
      </c>
      <c r="W93" s="11">
        <v>26.804141999999999</v>
      </c>
      <c r="X93" s="11">
        <v>29.586748</v>
      </c>
      <c r="Y93" s="11">
        <v>28.834743</v>
      </c>
      <c r="Z93" s="11">
        <v>29.827392</v>
      </c>
      <c r="AA93" s="11">
        <v>29.75489</v>
      </c>
      <c r="AB93" s="11">
        <v>29.405419999999999</v>
      </c>
      <c r="AC93" s="11">
        <v>29.618862</v>
      </c>
      <c r="AD93" s="11">
        <v>30.165386999999999</v>
      </c>
      <c r="AE93" s="12">
        <v>31.027044</v>
      </c>
      <c r="AF93" s="11">
        <v>31.699359999999999</v>
      </c>
      <c r="AG93" s="11">
        <v>32.151679999999999</v>
      </c>
      <c r="AH93" s="11">
        <v>32.292994</v>
      </c>
      <c r="AI93" s="11">
        <v>32.668826000000003</v>
      </c>
      <c r="AJ93" s="11">
        <v>32.863999</v>
      </c>
      <c r="AK93" s="11">
        <v>33.207293</v>
      </c>
      <c r="AL93" s="11">
        <v>33.705852</v>
      </c>
      <c r="AM93" s="11">
        <v>34.026530000000001</v>
      </c>
      <c r="AN93" s="11">
        <v>34.356582000000003</v>
      </c>
      <c r="AO93" s="11">
        <v>34.659820000000003</v>
      </c>
      <c r="AP93" s="11">
        <v>34.968162363980703</v>
      </c>
      <c r="AQ93" s="11">
        <v>35.27824892607255</v>
      </c>
      <c r="AR93" s="11">
        <v>35.591085237350228</v>
      </c>
      <c r="AS93" s="11">
        <v>35.906695681716492</v>
      </c>
    </row>
    <row r="94" spans="1:45" ht="15.75" x14ac:dyDescent="0.25">
      <c r="A94" s="5" t="s">
        <v>110</v>
      </c>
      <c r="B94" s="5" t="s">
        <v>28</v>
      </c>
      <c r="C94" s="5" t="s">
        <v>39</v>
      </c>
      <c r="D94" s="5" t="s">
        <v>126</v>
      </c>
      <c r="E94" s="11">
        <v>206.494866</v>
      </c>
      <c r="F94" s="11">
        <v>208.84960999999998</v>
      </c>
      <c r="G94" s="11">
        <v>215.10314500000001</v>
      </c>
      <c r="H94" s="11">
        <v>215.30438800000002</v>
      </c>
      <c r="I94" s="11">
        <v>218.771084</v>
      </c>
      <c r="J94" s="11">
        <v>223.48773799999998</v>
      </c>
      <c r="K94" s="11">
        <v>229.191496</v>
      </c>
      <c r="L94" s="11">
        <v>228.77805799999999</v>
      </c>
      <c r="M94" s="11">
        <v>233.75359499999999</v>
      </c>
      <c r="N94" s="11">
        <v>238.05083599999998</v>
      </c>
      <c r="O94" s="11">
        <v>243.60420200000002</v>
      </c>
      <c r="P94" s="11">
        <v>239.15007000000003</v>
      </c>
      <c r="Q94" s="11">
        <v>236.37936400000001</v>
      </c>
      <c r="R94" s="11">
        <v>240.191653</v>
      </c>
      <c r="S94" s="11">
        <v>246.71034800000001</v>
      </c>
      <c r="T94" s="11">
        <v>247.757271</v>
      </c>
      <c r="U94" s="11">
        <v>253.84947200000002</v>
      </c>
      <c r="V94" s="11">
        <v>253.18816799999999</v>
      </c>
      <c r="W94" s="11">
        <v>247.91681899999998</v>
      </c>
      <c r="X94" s="11">
        <v>259.44984000000005</v>
      </c>
      <c r="Y94" s="11">
        <v>256.04078000000004</v>
      </c>
      <c r="Z94" s="11">
        <v>264.27239200000002</v>
      </c>
      <c r="AA94" s="11">
        <v>265.06171899999998</v>
      </c>
      <c r="AB94" s="11">
        <v>261.01434599999999</v>
      </c>
      <c r="AC94" s="11">
        <v>262.23651600000005</v>
      </c>
      <c r="AD94" s="11">
        <v>266.95330800000005</v>
      </c>
      <c r="AE94" s="12">
        <v>272.465936</v>
      </c>
      <c r="AF94" s="11">
        <v>278.53715199999999</v>
      </c>
      <c r="AG94" s="11">
        <v>281.33542</v>
      </c>
      <c r="AH94" s="11">
        <v>282.18999600000001</v>
      </c>
      <c r="AI94" s="11">
        <v>285.48274800000002</v>
      </c>
      <c r="AJ94" s="11">
        <v>287.25500799999998</v>
      </c>
      <c r="AK94" s="11">
        <v>290.30988099999996</v>
      </c>
      <c r="AL94" s="11">
        <v>293.36419799999999</v>
      </c>
      <c r="AM94" s="11">
        <v>296.18358000000001</v>
      </c>
      <c r="AN94" s="11">
        <v>299.07265200000001</v>
      </c>
      <c r="AO94" s="11">
        <v>301.71901199999996</v>
      </c>
      <c r="AP94" s="11">
        <v>304.39194038082815</v>
      </c>
      <c r="AQ94" s="11">
        <v>307.08853819366709</v>
      </c>
      <c r="AR94" s="11">
        <v>309.80977041823019</v>
      </c>
      <c r="AS94" s="11">
        <v>312.55586576674085</v>
      </c>
    </row>
    <row r="95" spans="1:45" ht="15.75" x14ac:dyDescent="0.25">
      <c r="A95" s="5" t="s">
        <v>110</v>
      </c>
      <c r="B95" s="5" t="s">
        <v>28</v>
      </c>
      <c r="C95" s="5" t="s">
        <v>41</v>
      </c>
      <c r="D95" s="5" t="s">
        <v>127</v>
      </c>
      <c r="E95" s="11">
        <v>123.13531400000001</v>
      </c>
      <c r="F95" s="11">
        <v>124.29713600000001</v>
      </c>
      <c r="G95" s="11">
        <v>127.766051</v>
      </c>
      <c r="H95" s="11">
        <v>128.158917</v>
      </c>
      <c r="I95" s="11">
        <v>129.199141</v>
      </c>
      <c r="J95" s="11">
        <v>131.879402</v>
      </c>
      <c r="K95" s="11">
        <v>136.04452299999997</v>
      </c>
      <c r="L95" s="11">
        <v>136.55761400000003</v>
      </c>
      <c r="M95" s="11">
        <v>139.95936900000001</v>
      </c>
      <c r="N95" s="11">
        <v>142.52792600000001</v>
      </c>
      <c r="O95" s="11">
        <v>146.96425500000001</v>
      </c>
      <c r="P95" s="11">
        <v>144.25063800000001</v>
      </c>
      <c r="Q95" s="11">
        <v>143.03467800000001</v>
      </c>
      <c r="R95" s="11">
        <v>148.38942599999999</v>
      </c>
      <c r="S95" s="11">
        <v>154.59654599999999</v>
      </c>
      <c r="T95" s="11">
        <v>156.68237500000001</v>
      </c>
      <c r="U95" s="11">
        <v>160.77813900000001</v>
      </c>
      <c r="V95" s="11">
        <v>163.70331999999999</v>
      </c>
      <c r="W95" s="11">
        <v>162.02817400000001</v>
      </c>
      <c r="X95" s="11">
        <v>170.28193399999998</v>
      </c>
      <c r="Y95" s="11">
        <v>168.04237500000002</v>
      </c>
      <c r="Z95" s="11">
        <v>175.29588699999999</v>
      </c>
      <c r="AA95" s="11">
        <v>176.88218599999999</v>
      </c>
      <c r="AB95" s="11">
        <v>174.98473200000001</v>
      </c>
      <c r="AC95" s="11">
        <v>179.86387900000003</v>
      </c>
      <c r="AD95" s="11">
        <v>183.57885299999998</v>
      </c>
      <c r="AE95" s="12">
        <v>188.621477</v>
      </c>
      <c r="AF95" s="11">
        <v>193.221563</v>
      </c>
      <c r="AG95" s="11">
        <v>197.24210199999999</v>
      </c>
      <c r="AH95" s="11">
        <v>197.710601</v>
      </c>
      <c r="AI95" s="11">
        <v>201.18847</v>
      </c>
      <c r="AJ95" s="11">
        <v>204.51842699999997</v>
      </c>
      <c r="AK95" s="11">
        <v>207.84879800000002</v>
      </c>
      <c r="AL95" s="11">
        <v>211.16874099999998</v>
      </c>
      <c r="AM95" s="11">
        <v>214.30177600000002</v>
      </c>
      <c r="AN95" s="11">
        <v>217.463607</v>
      </c>
      <c r="AO95" s="11">
        <v>220.429216</v>
      </c>
      <c r="AP95" s="11">
        <v>223.43554085270833</v>
      </c>
      <c r="AQ95" s="11">
        <v>226.48428544110629</v>
      </c>
      <c r="AR95" s="11">
        <v>229.57549844566429</v>
      </c>
      <c r="AS95" s="11">
        <v>232.70978353995665</v>
      </c>
    </row>
    <row r="96" spans="1:45" ht="15.75" x14ac:dyDescent="0.25">
      <c r="A96" s="5" t="s">
        <v>110</v>
      </c>
      <c r="B96" s="5" t="s">
        <v>28</v>
      </c>
      <c r="C96" s="5" t="s">
        <v>43</v>
      </c>
      <c r="D96" s="5" t="s">
        <v>128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2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</row>
    <row r="97" spans="1:45" ht="15.75" x14ac:dyDescent="0.25">
      <c r="A97" s="5" t="s">
        <v>110</v>
      </c>
      <c r="B97" s="5" t="s">
        <v>28</v>
      </c>
      <c r="C97" s="5" t="s">
        <v>45</v>
      </c>
      <c r="D97" s="5" t="s">
        <v>129</v>
      </c>
      <c r="E97" s="11">
        <v>14.060570999999999</v>
      </c>
      <c r="F97" s="11">
        <v>14.311192000000002</v>
      </c>
      <c r="G97" s="11">
        <v>15.232070999999999</v>
      </c>
      <c r="H97" s="11">
        <v>15.774042999999999</v>
      </c>
      <c r="I97" s="11">
        <v>16.501683</v>
      </c>
      <c r="J97" s="11">
        <v>17.577714</v>
      </c>
      <c r="K97" s="11">
        <v>18.349877999999997</v>
      </c>
      <c r="L97" s="11">
        <v>19.046250000000001</v>
      </c>
      <c r="M97" s="11">
        <v>19.988535000000002</v>
      </c>
      <c r="N97" s="11">
        <v>20.766169999999999</v>
      </c>
      <c r="O97" s="11">
        <v>21.953099999999999</v>
      </c>
      <c r="P97" s="11">
        <v>21.887133000000002</v>
      </c>
      <c r="Q97" s="11">
        <v>22.193371000000003</v>
      </c>
      <c r="R97" s="11">
        <v>24.743917999999997</v>
      </c>
      <c r="S97" s="11">
        <v>27.588792000000002</v>
      </c>
      <c r="T97" s="11">
        <v>29.800619000000001</v>
      </c>
      <c r="U97" s="11">
        <v>32.797535000000003</v>
      </c>
      <c r="V97" s="11">
        <v>35.054746999999999</v>
      </c>
      <c r="W97" s="11">
        <v>36.449849</v>
      </c>
      <c r="X97" s="11">
        <v>40.370472999999997</v>
      </c>
      <c r="Y97" s="11">
        <v>39.410774000000004</v>
      </c>
      <c r="Z97" s="11">
        <v>40.590443999999998</v>
      </c>
      <c r="AA97" s="11">
        <v>40.522418000000002</v>
      </c>
      <c r="AB97" s="11">
        <v>39.886856000000002</v>
      </c>
      <c r="AC97" s="11">
        <v>40.101739000000002</v>
      </c>
      <c r="AD97" s="11">
        <v>41.008412</v>
      </c>
      <c r="AE97" s="12">
        <v>41.961928999999998</v>
      </c>
      <c r="AF97" s="11">
        <v>42.739635</v>
      </c>
      <c r="AG97" s="11">
        <v>43.123958999999999</v>
      </c>
      <c r="AH97" s="11">
        <v>43.365216000000004</v>
      </c>
      <c r="AI97" s="11">
        <v>43.655816999999999</v>
      </c>
      <c r="AJ97" s="11">
        <v>43.903461</v>
      </c>
      <c r="AK97" s="11">
        <v>44.285526999999995</v>
      </c>
      <c r="AL97" s="11">
        <v>44.687977999999994</v>
      </c>
      <c r="AM97" s="11">
        <v>45.042972999999996</v>
      </c>
      <c r="AN97" s="11">
        <v>45.415988999999996</v>
      </c>
      <c r="AO97" s="11">
        <v>45.757731</v>
      </c>
      <c r="AP97" s="11">
        <v>46.101237854907787</v>
      </c>
      <c r="AQ97" s="11">
        <v>46.448097205125812</v>
      </c>
      <c r="AR97" s="11">
        <v>46.797844920819159</v>
      </c>
      <c r="AS97" s="11">
        <v>47.150505363755236</v>
      </c>
    </row>
    <row r="98" spans="1:45" ht="15.75" x14ac:dyDescent="0.25">
      <c r="A98" s="5" t="s">
        <v>110</v>
      </c>
      <c r="B98" s="5" t="s">
        <v>28</v>
      </c>
      <c r="C98" s="5" t="s">
        <v>47</v>
      </c>
      <c r="D98" s="5" t="s">
        <v>130</v>
      </c>
      <c r="E98" s="11">
        <v>23.075849999999999</v>
      </c>
      <c r="F98" s="11">
        <v>23.406600000000001</v>
      </c>
      <c r="G98" s="11">
        <v>24.048765</v>
      </c>
      <c r="H98" s="11">
        <v>24.053678999999999</v>
      </c>
      <c r="I98" s="11">
        <v>24.281478</v>
      </c>
      <c r="J98" s="11">
        <v>24.802430000000001</v>
      </c>
      <c r="K98" s="11">
        <v>25.305192000000002</v>
      </c>
      <c r="L98" s="11">
        <v>25.468478000000001</v>
      </c>
      <c r="M98" s="11">
        <v>26.029610000000002</v>
      </c>
      <c r="N98" s="11">
        <v>26.192879999999999</v>
      </c>
      <c r="O98" s="11">
        <v>26.989924999999999</v>
      </c>
      <c r="P98" s="11">
        <v>26.147043</v>
      </c>
      <c r="Q98" s="11">
        <v>25.817952999999999</v>
      </c>
      <c r="R98" s="11">
        <v>22.622665000000001</v>
      </c>
      <c r="S98" s="11">
        <v>19.442741999999999</v>
      </c>
      <c r="T98" s="11">
        <v>15.625467</v>
      </c>
      <c r="U98" s="11">
        <v>12.046328000000001</v>
      </c>
      <c r="V98" s="11">
        <v>8.0280640000000005</v>
      </c>
      <c r="W98" s="11">
        <v>3.9103400000000001</v>
      </c>
      <c r="X98" s="11">
        <v>0</v>
      </c>
      <c r="Y98" s="11">
        <v>0.42096</v>
      </c>
      <c r="Z98" s="11">
        <v>0.37029400000000001</v>
      </c>
      <c r="AA98" s="11">
        <v>0.28297499999999998</v>
      </c>
      <c r="AB98" s="11">
        <v>0.21627399999999999</v>
      </c>
      <c r="AC98" s="11">
        <v>0.158886</v>
      </c>
      <c r="AD98" s="11">
        <v>0.10759000000000001</v>
      </c>
      <c r="AE98" s="12">
        <v>7.1757000000000001E-2</v>
      </c>
      <c r="AF98" s="11">
        <v>4.9494000000000003E-2</v>
      </c>
      <c r="AG98" s="11">
        <v>3.4860000000000002E-2</v>
      </c>
      <c r="AH98" s="11">
        <v>3.3087999999999999E-2</v>
      </c>
      <c r="AI98" s="11">
        <v>3.5279999999999999E-2</v>
      </c>
      <c r="AJ98" s="11">
        <v>3.8295000000000003E-2</v>
      </c>
      <c r="AK98" s="11">
        <v>4.1958000000000002E-2</v>
      </c>
      <c r="AL98" s="11">
        <v>4.5954000000000002E-2</v>
      </c>
      <c r="AM98" s="11">
        <v>4.9617000000000001E-2</v>
      </c>
      <c r="AN98" s="11">
        <v>5.3440000000000001E-2</v>
      </c>
      <c r="AO98" s="11">
        <v>5.7447999999999999E-2</v>
      </c>
      <c r="AP98" s="11">
        <v>5.8301928981120292E-2</v>
      </c>
      <c r="AQ98" s="11">
        <v>5.8817332959428911E-2</v>
      </c>
      <c r="AR98" s="11">
        <v>5.9337293240856466E-2</v>
      </c>
      <c r="AS98" s="11">
        <v>5.9861850104289002E-2</v>
      </c>
    </row>
    <row r="99" spans="1:45" ht="15.75" x14ac:dyDescent="0.25">
      <c r="A99" s="5" t="s">
        <v>110</v>
      </c>
      <c r="B99" s="5" t="s">
        <v>28</v>
      </c>
      <c r="C99" s="5" t="s">
        <v>49</v>
      </c>
      <c r="D99" s="5" t="s">
        <v>131</v>
      </c>
      <c r="E99" s="11">
        <v>1.940528</v>
      </c>
      <c r="F99" s="11">
        <v>1.680488</v>
      </c>
      <c r="G99" s="11">
        <v>1.5878460000000001</v>
      </c>
      <c r="H99" s="11">
        <v>1.443254</v>
      </c>
      <c r="I99" s="11">
        <v>1.3306100000000001</v>
      </c>
      <c r="J99" s="11">
        <v>1.2484170000000001</v>
      </c>
      <c r="K99" s="11">
        <v>1.140965</v>
      </c>
      <c r="L99" s="11">
        <v>1.071402</v>
      </c>
      <c r="M99" s="11">
        <v>0.94329499999999999</v>
      </c>
      <c r="N99" s="11">
        <v>0.90841799999999995</v>
      </c>
      <c r="O99" s="11">
        <v>0.77427000000000001</v>
      </c>
      <c r="P99" s="11">
        <v>0.60935600000000001</v>
      </c>
      <c r="Q99" s="11">
        <v>0.48925800000000003</v>
      </c>
      <c r="R99" s="11">
        <v>0.42462</v>
      </c>
      <c r="S99" s="11">
        <v>0.36726300000000001</v>
      </c>
      <c r="T99" s="11">
        <v>0.29164800000000002</v>
      </c>
      <c r="U99" s="11">
        <v>0.22716900000000001</v>
      </c>
      <c r="V99" s="11">
        <v>0.17458699999999999</v>
      </c>
      <c r="W99" s="11">
        <v>0.15984400000000001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2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</row>
    <row r="100" spans="1:45" ht="15.75" x14ac:dyDescent="0.25">
      <c r="A100" s="5" t="s">
        <v>110</v>
      </c>
      <c r="B100" s="5" t="s">
        <v>28</v>
      </c>
      <c r="C100" s="5" t="s">
        <v>51</v>
      </c>
      <c r="D100" s="5" t="s">
        <v>132</v>
      </c>
      <c r="E100" s="11">
        <v>478.48219599999999</v>
      </c>
      <c r="F100" s="11">
        <v>476.677189</v>
      </c>
      <c r="G100" s="11">
        <v>483.990993</v>
      </c>
      <c r="H100" s="11">
        <v>478.36638899999997</v>
      </c>
      <c r="I100" s="11">
        <v>477.21804400000002</v>
      </c>
      <c r="J100" s="11">
        <v>482.96203100000002</v>
      </c>
      <c r="K100" s="11">
        <v>488.42772800000006</v>
      </c>
      <c r="L100" s="11">
        <v>489.34560400000004</v>
      </c>
      <c r="M100" s="11">
        <v>496.990545</v>
      </c>
      <c r="N100" s="11">
        <v>500.513803</v>
      </c>
      <c r="O100" s="11">
        <v>513.65544699999998</v>
      </c>
      <c r="P100" s="11">
        <v>498.90306499999997</v>
      </c>
      <c r="Q100" s="11">
        <v>490.498019</v>
      </c>
      <c r="R100" s="11">
        <v>499.16505299999994</v>
      </c>
      <c r="S100" s="11">
        <v>510.86564800000002</v>
      </c>
      <c r="T100" s="11">
        <v>509.69741299999998</v>
      </c>
      <c r="U100" s="11">
        <v>518.94944200000009</v>
      </c>
      <c r="V100" s="11">
        <v>517.89469499999996</v>
      </c>
      <c r="W100" s="11">
        <v>504.79542399999997</v>
      </c>
      <c r="X100" s="11">
        <v>524.25606100000005</v>
      </c>
      <c r="Y100" s="11">
        <v>513.60386400000004</v>
      </c>
      <c r="Z100" s="11">
        <v>530.89719600000001</v>
      </c>
      <c r="AA100" s="11">
        <v>532.57967999999994</v>
      </c>
      <c r="AB100" s="11">
        <v>527.98073399999998</v>
      </c>
      <c r="AC100" s="11">
        <v>534.68766599999992</v>
      </c>
      <c r="AD100" s="11">
        <v>544.46668200000011</v>
      </c>
      <c r="AE100" s="12">
        <v>555.81843600000002</v>
      </c>
      <c r="AF100" s="11">
        <v>565.78086600000006</v>
      </c>
      <c r="AG100" s="11">
        <v>569.62285199999997</v>
      </c>
      <c r="AH100" s="11">
        <v>574.54822999999988</v>
      </c>
      <c r="AI100" s="11">
        <v>579.74389400000007</v>
      </c>
      <c r="AJ100" s="11">
        <v>586.01021800000001</v>
      </c>
      <c r="AK100" s="11">
        <v>592.264408</v>
      </c>
      <c r="AL100" s="11">
        <v>598.51434599999993</v>
      </c>
      <c r="AM100" s="11">
        <v>604.28470600000003</v>
      </c>
      <c r="AN100" s="11">
        <v>610.19964200000004</v>
      </c>
      <c r="AO100" s="11">
        <v>615.62197400000002</v>
      </c>
      <c r="AP100" s="11">
        <v>621.09408215862629</v>
      </c>
      <c r="AQ100" s="11">
        <v>626.61490748334018</v>
      </c>
      <c r="AR100" s="11">
        <v>632.18599353090906</v>
      </c>
      <c r="AS100" s="11">
        <v>637.80779838947706</v>
      </c>
    </row>
    <row r="101" spans="1:45" ht="15.75" x14ac:dyDescent="0.25">
      <c r="A101" s="5" t="s">
        <v>133</v>
      </c>
      <c r="B101" s="5" t="s">
        <v>6</v>
      </c>
      <c r="C101" s="5" t="s">
        <v>7</v>
      </c>
      <c r="D101" s="5" t="s">
        <v>134</v>
      </c>
      <c r="E101" s="14">
        <v>49.147853710000021</v>
      </c>
      <c r="F101" s="14">
        <v>48.971896749999985</v>
      </c>
      <c r="G101" s="14">
        <v>52.254519900000005</v>
      </c>
      <c r="H101" s="14">
        <v>51.844552929999985</v>
      </c>
      <c r="I101" s="14">
        <v>52.954815050000001</v>
      </c>
      <c r="J101" s="14">
        <v>53.442740350000008</v>
      </c>
      <c r="K101" s="14">
        <v>55.11021256999998</v>
      </c>
      <c r="L101" s="14">
        <v>56.907377619999998</v>
      </c>
      <c r="M101" s="14">
        <v>60.38070525000002</v>
      </c>
      <c r="N101" s="14">
        <v>62.401208839999988</v>
      </c>
      <c r="O101" s="14">
        <v>63.06593573</v>
      </c>
      <c r="P101" s="14">
        <v>65.876261330000034</v>
      </c>
      <c r="Q101" s="14">
        <v>68.933382940000001</v>
      </c>
      <c r="R101" s="14">
        <v>70.460386820000039</v>
      </c>
      <c r="S101" s="14">
        <v>71.330528640000011</v>
      </c>
      <c r="T101" s="14">
        <v>71.455759340000029</v>
      </c>
      <c r="U101" s="14">
        <v>73.842078109999974</v>
      </c>
      <c r="V101" s="14">
        <v>75.32340034000002</v>
      </c>
      <c r="W101" s="14">
        <v>75.263060179999982</v>
      </c>
      <c r="X101" s="14">
        <v>77.859254010000015</v>
      </c>
      <c r="Y101" s="14">
        <v>77.294128279999995</v>
      </c>
      <c r="Z101" s="14">
        <v>77.803845229999965</v>
      </c>
      <c r="AA101" s="14">
        <v>79.242813409999982</v>
      </c>
      <c r="AB101" s="14">
        <v>78.888309799999959</v>
      </c>
      <c r="AC101" s="14">
        <v>78.32634059999998</v>
      </c>
      <c r="AD101" s="14">
        <v>80.149634250000005</v>
      </c>
      <c r="AE101" s="15">
        <v>81.265959240000029</v>
      </c>
      <c r="AF101" s="14">
        <v>82.364693220000021</v>
      </c>
      <c r="AG101" s="14">
        <v>83.883132989999979</v>
      </c>
      <c r="AH101" s="14">
        <v>85.187041990000012</v>
      </c>
      <c r="AI101" s="14">
        <v>86.622774069999963</v>
      </c>
      <c r="AJ101" s="14">
        <v>87.973442580000025</v>
      </c>
      <c r="AK101" s="14">
        <v>89.390906249999986</v>
      </c>
      <c r="AL101" s="14">
        <v>90.546587680000016</v>
      </c>
      <c r="AM101" s="14">
        <v>91.72430097000003</v>
      </c>
      <c r="AN101" s="14">
        <v>92.989828559999992</v>
      </c>
      <c r="AO101" s="14">
        <v>94.129363959999992</v>
      </c>
      <c r="AP101" s="14">
        <v>95.231632590000004</v>
      </c>
      <c r="AQ101" s="14">
        <v>96.324417609999983</v>
      </c>
      <c r="AR101" s="14">
        <v>97.509974510000021</v>
      </c>
      <c r="AS101" s="14">
        <v>98.605979270000006</v>
      </c>
    </row>
    <row r="102" spans="1:45" ht="15.75" x14ac:dyDescent="0.25">
      <c r="A102" s="5" t="s">
        <v>133</v>
      </c>
      <c r="B102" s="5" t="s">
        <v>6</v>
      </c>
      <c r="C102" s="5" t="s">
        <v>9</v>
      </c>
      <c r="D102" s="5" t="s">
        <v>135</v>
      </c>
      <c r="E102" s="14">
        <v>41.088152350000016</v>
      </c>
      <c r="F102" s="14">
        <v>40.647801650000012</v>
      </c>
      <c r="G102" s="14">
        <v>42.718234800000005</v>
      </c>
      <c r="H102" s="14">
        <v>42.021531639999985</v>
      </c>
      <c r="I102" s="14">
        <v>42.763444380000003</v>
      </c>
      <c r="J102" s="14">
        <v>42.723821579999992</v>
      </c>
      <c r="K102" s="14">
        <v>43.716969509999991</v>
      </c>
      <c r="L102" s="14">
        <v>44.595409119999978</v>
      </c>
      <c r="M102" s="14">
        <v>46.610656039999974</v>
      </c>
      <c r="N102" s="14">
        <v>47.328200530000011</v>
      </c>
      <c r="O102" s="14">
        <v>47.434912159999989</v>
      </c>
      <c r="P102" s="14">
        <v>48.607439589999991</v>
      </c>
      <c r="Q102" s="14">
        <v>50.368654840000019</v>
      </c>
      <c r="R102" s="14">
        <v>50.211781469999998</v>
      </c>
      <c r="S102" s="14">
        <v>50.275305160000009</v>
      </c>
      <c r="T102" s="14">
        <v>49.969695500000014</v>
      </c>
      <c r="U102" s="14">
        <v>51.2185311</v>
      </c>
      <c r="V102" s="14">
        <v>51.706151340000005</v>
      </c>
      <c r="W102" s="14">
        <v>51.698782309999991</v>
      </c>
      <c r="X102" s="14">
        <v>53.121996769999996</v>
      </c>
      <c r="Y102" s="14">
        <v>52.816620610000008</v>
      </c>
      <c r="Z102" s="14">
        <v>53.103367089999999</v>
      </c>
      <c r="AA102" s="14">
        <v>54.020779780000012</v>
      </c>
      <c r="AB102" s="14">
        <v>53.740344429999986</v>
      </c>
      <c r="AC102" s="14">
        <v>53.187430880000001</v>
      </c>
      <c r="AD102" s="14">
        <v>54.239010549999996</v>
      </c>
      <c r="AE102" s="15">
        <v>54.730401350000008</v>
      </c>
      <c r="AF102" s="14">
        <v>55.166778550000011</v>
      </c>
      <c r="AG102" s="14">
        <v>55.900124329999983</v>
      </c>
      <c r="AH102" s="14">
        <v>56.476744350000018</v>
      </c>
      <c r="AI102" s="14">
        <v>57.128413039999998</v>
      </c>
      <c r="AJ102" s="14">
        <v>57.754078829999997</v>
      </c>
      <c r="AK102" s="14">
        <v>58.429720119999992</v>
      </c>
      <c r="AL102" s="14">
        <v>58.956940769999996</v>
      </c>
      <c r="AM102" s="14">
        <v>59.531355129999987</v>
      </c>
      <c r="AN102" s="14">
        <v>60.180975390000015</v>
      </c>
      <c r="AO102" s="14">
        <v>60.748440990000006</v>
      </c>
      <c r="AP102" s="14">
        <v>61.288124369999984</v>
      </c>
      <c r="AQ102" s="14">
        <v>61.821584539999996</v>
      </c>
      <c r="AR102" s="14">
        <v>62.406617299999979</v>
      </c>
      <c r="AS102" s="14">
        <v>62.933414610000021</v>
      </c>
    </row>
    <row r="103" spans="1:45" ht="15.75" x14ac:dyDescent="0.25">
      <c r="A103" s="5" t="s">
        <v>133</v>
      </c>
      <c r="B103" s="5" t="s">
        <v>6</v>
      </c>
      <c r="C103" s="5" t="s">
        <v>11</v>
      </c>
      <c r="D103" s="5" t="s">
        <v>136</v>
      </c>
      <c r="E103" s="14">
        <v>171.09829238000009</v>
      </c>
      <c r="F103" s="14">
        <v>169.74848692</v>
      </c>
      <c r="G103" s="14">
        <v>176.24114929999996</v>
      </c>
      <c r="H103" s="14">
        <v>173.95154017999999</v>
      </c>
      <c r="I103" s="14">
        <v>176.49875835999995</v>
      </c>
      <c r="J103" s="14">
        <v>176.6767739499999</v>
      </c>
      <c r="K103" s="14">
        <v>181.18256432000001</v>
      </c>
      <c r="L103" s="14">
        <v>184.13745256999999</v>
      </c>
      <c r="M103" s="14">
        <v>190.93551007999997</v>
      </c>
      <c r="N103" s="14">
        <v>194.14661740999989</v>
      </c>
      <c r="O103" s="14">
        <v>194.30986626999996</v>
      </c>
      <c r="P103" s="14">
        <v>198.53796806</v>
      </c>
      <c r="Q103" s="14">
        <v>205.85607427999994</v>
      </c>
      <c r="R103" s="14">
        <v>204.99971918</v>
      </c>
      <c r="S103" s="14">
        <v>205.91639528999994</v>
      </c>
      <c r="T103" s="14">
        <v>205.25249188000001</v>
      </c>
      <c r="U103" s="14">
        <v>210.61060730000003</v>
      </c>
      <c r="V103" s="14">
        <v>212.79425886000004</v>
      </c>
      <c r="W103" s="14">
        <v>214.14651649999996</v>
      </c>
      <c r="X103" s="14">
        <v>220.32007225000007</v>
      </c>
      <c r="Y103" s="14">
        <v>220.21439219000007</v>
      </c>
      <c r="Z103" s="14">
        <v>221.27225017000001</v>
      </c>
      <c r="AA103" s="14">
        <v>225.53846469000007</v>
      </c>
      <c r="AB103" s="14">
        <v>224.26574636000004</v>
      </c>
      <c r="AC103" s="14">
        <v>222.55905666000001</v>
      </c>
      <c r="AD103" s="14">
        <v>225.91349978000002</v>
      </c>
      <c r="AE103" s="15">
        <v>227.32656554999991</v>
      </c>
      <c r="AF103" s="14">
        <v>229.78794941999996</v>
      </c>
      <c r="AG103" s="14">
        <v>230.86238827</v>
      </c>
      <c r="AH103" s="14">
        <v>231.74244135999996</v>
      </c>
      <c r="AI103" s="14">
        <v>232.63621160000002</v>
      </c>
      <c r="AJ103" s="14">
        <v>233.11114391000001</v>
      </c>
      <c r="AK103" s="14">
        <v>234.04847777000003</v>
      </c>
      <c r="AL103" s="14">
        <v>234.12011734000009</v>
      </c>
      <c r="AM103" s="14">
        <v>234.11355797999997</v>
      </c>
      <c r="AN103" s="14">
        <v>234.13729562999995</v>
      </c>
      <c r="AO103" s="14">
        <v>233.57229580000006</v>
      </c>
      <c r="AP103" s="14">
        <v>232.71521264</v>
      </c>
      <c r="AQ103" s="14">
        <v>231.74087218000003</v>
      </c>
      <c r="AR103" s="14">
        <v>230.98871242999999</v>
      </c>
      <c r="AS103" s="14">
        <v>231.95755497000007</v>
      </c>
    </row>
    <row r="104" spans="1:45" ht="15.75" x14ac:dyDescent="0.25">
      <c r="A104" s="5" t="s">
        <v>133</v>
      </c>
      <c r="B104" s="5" t="s">
        <v>6</v>
      </c>
      <c r="C104" s="5" t="s">
        <v>13</v>
      </c>
      <c r="D104" s="5" t="s">
        <v>137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5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</row>
    <row r="105" spans="1:45" ht="15.75" x14ac:dyDescent="0.25">
      <c r="A105" s="5" t="s">
        <v>133</v>
      </c>
      <c r="B105" s="5" t="s">
        <v>6</v>
      </c>
      <c r="C105" s="5" t="s">
        <v>15</v>
      </c>
      <c r="D105" s="5" t="s">
        <v>138</v>
      </c>
      <c r="E105" s="14">
        <v>238.77336825000003</v>
      </c>
      <c r="F105" s="14">
        <v>238.28838516000002</v>
      </c>
      <c r="G105" s="14">
        <v>252.49323651000012</v>
      </c>
      <c r="H105" s="14">
        <v>249.40762045000002</v>
      </c>
      <c r="I105" s="14">
        <v>256.75859880000002</v>
      </c>
      <c r="J105" s="14">
        <v>258.86347438000007</v>
      </c>
      <c r="K105" s="14">
        <v>266.49381783000001</v>
      </c>
      <c r="L105" s="14">
        <v>273.69339844000007</v>
      </c>
      <c r="M105" s="14">
        <v>288.49677782999998</v>
      </c>
      <c r="N105" s="14">
        <v>295.83494077</v>
      </c>
      <c r="O105" s="14">
        <v>296.67482504000003</v>
      </c>
      <c r="P105" s="14">
        <v>310.40844808000003</v>
      </c>
      <c r="Q105" s="14">
        <v>325.7754147</v>
      </c>
      <c r="R105" s="14">
        <v>328.68276893000012</v>
      </c>
      <c r="S105" s="14">
        <v>332.23720191000012</v>
      </c>
      <c r="T105" s="14">
        <v>331.87816203000011</v>
      </c>
      <c r="U105" s="14">
        <v>343.53706003000013</v>
      </c>
      <c r="V105" s="14">
        <v>349.09965179</v>
      </c>
      <c r="W105" s="14">
        <v>351.08966181999995</v>
      </c>
      <c r="X105" s="14">
        <v>364.50514188000005</v>
      </c>
      <c r="Y105" s="14">
        <v>363.40979422000004</v>
      </c>
      <c r="Z105" s="14">
        <v>366.6307073000001</v>
      </c>
      <c r="AA105" s="14">
        <v>374.11426393000005</v>
      </c>
      <c r="AB105" s="14">
        <v>372.80135926999998</v>
      </c>
      <c r="AC105" s="14">
        <v>369.55632211999989</v>
      </c>
      <c r="AD105" s="14">
        <v>378.11402369000001</v>
      </c>
      <c r="AE105" s="15">
        <v>383.25148398999994</v>
      </c>
      <c r="AF105" s="14">
        <v>388.19659966000012</v>
      </c>
      <c r="AG105" s="14">
        <v>395.15222743000004</v>
      </c>
      <c r="AH105" s="14">
        <v>400.74874871000009</v>
      </c>
      <c r="AI105" s="14">
        <v>407.06232805000013</v>
      </c>
      <c r="AJ105" s="14">
        <v>413.17272062999996</v>
      </c>
      <c r="AK105" s="14">
        <v>419.67454049999992</v>
      </c>
      <c r="AL105" s="14">
        <v>425.08726510000002</v>
      </c>
      <c r="AM105" s="14">
        <v>430.75128778999994</v>
      </c>
      <c r="AN105" s="14">
        <v>437.00101685999999</v>
      </c>
      <c r="AO105" s="14">
        <v>442.64617754000017</v>
      </c>
      <c r="AP105" s="14">
        <v>448.14191950000014</v>
      </c>
      <c r="AQ105" s="14">
        <v>453.67614613000006</v>
      </c>
      <c r="AR105" s="14">
        <v>459.65250366000004</v>
      </c>
      <c r="AS105" s="14">
        <v>465.23120622000005</v>
      </c>
    </row>
    <row r="106" spans="1:45" ht="15.75" x14ac:dyDescent="0.25">
      <c r="A106" s="5" t="s">
        <v>133</v>
      </c>
      <c r="B106" s="5" t="s">
        <v>6</v>
      </c>
      <c r="C106" s="5" t="s">
        <v>17</v>
      </c>
      <c r="D106" s="5" t="s">
        <v>139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5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</row>
    <row r="107" spans="1:45" ht="15.75" x14ac:dyDescent="0.25">
      <c r="A107" s="5" t="s">
        <v>133</v>
      </c>
      <c r="B107" s="5" t="s">
        <v>6</v>
      </c>
      <c r="C107" s="5" t="s">
        <v>19</v>
      </c>
      <c r="D107" s="5" t="s">
        <v>140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5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</row>
    <row r="108" spans="1:45" ht="15.75" x14ac:dyDescent="0.25">
      <c r="A108" s="5" t="s">
        <v>133</v>
      </c>
      <c r="B108" s="5" t="s">
        <v>6</v>
      </c>
      <c r="C108" s="5" t="s">
        <v>21</v>
      </c>
      <c r="D108" s="5" t="s">
        <v>141</v>
      </c>
      <c r="E108" s="14">
        <v>2.3150924299999995</v>
      </c>
      <c r="F108" s="14">
        <v>2.3211162500000007</v>
      </c>
      <c r="G108" s="14">
        <v>2.470104389999999</v>
      </c>
      <c r="H108" s="14">
        <v>2.4474019700000005</v>
      </c>
      <c r="I108" s="14">
        <v>2.55345304</v>
      </c>
      <c r="J108" s="14">
        <v>2.6721191299999996</v>
      </c>
      <c r="K108" s="14">
        <v>2.7845931899999998</v>
      </c>
      <c r="L108" s="14">
        <v>2.9032387299999995</v>
      </c>
      <c r="M108" s="14">
        <v>3.0925969800000015</v>
      </c>
      <c r="N108" s="14">
        <v>3.1632851800000008</v>
      </c>
      <c r="O108" s="14">
        <v>3.2274041199999997</v>
      </c>
      <c r="P108" s="14">
        <v>3.3817815900000006</v>
      </c>
      <c r="Q108" s="14">
        <v>3.5365325299999997</v>
      </c>
      <c r="R108" s="14">
        <v>3.5740561199999998</v>
      </c>
      <c r="S108" s="14">
        <v>3.6120500600000001</v>
      </c>
      <c r="T108" s="14">
        <v>3.6021840499999995</v>
      </c>
      <c r="U108" s="14">
        <v>3.7278370400000007</v>
      </c>
      <c r="V108" s="14">
        <v>3.7992063999999997</v>
      </c>
      <c r="W108" s="14">
        <v>3.7975870899999995</v>
      </c>
      <c r="X108" s="14">
        <v>3.9208260499999996</v>
      </c>
      <c r="Y108" s="14">
        <v>3.9304322900000002</v>
      </c>
      <c r="Z108" s="14">
        <v>3.9684180700000002</v>
      </c>
      <c r="AA108" s="14">
        <v>4.0529525499999997</v>
      </c>
      <c r="AB108" s="14">
        <v>4.042592710000001</v>
      </c>
      <c r="AC108" s="14">
        <v>4.0087340200000003</v>
      </c>
      <c r="AD108" s="14">
        <v>4.139247479999999</v>
      </c>
      <c r="AE108" s="15">
        <v>4.2532080399999987</v>
      </c>
      <c r="AF108" s="14">
        <v>4.3159326400000007</v>
      </c>
      <c r="AG108" s="14">
        <v>4.3987846399999997</v>
      </c>
      <c r="AH108" s="14">
        <v>4.4683442000000015</v>
      </c>
      <c r="AI108" s="14">
        <v>4.5449474000000007</v>
      </c>
      <c r="AJ108" s="14">
        <v>4.6191914399999998</v>
      </c>
      <c r="AK108" s="14">
        <v>4.6965103199999989</v>
      </c>
      <c r="AL108" s="14">
        <v>4.7591328999999973</v>
      </c>
      <c r="AM108" s="14">
        <v>4.8215349399999994</v>
      </c>
      <c r="AN108" s="14">
        <v>4.88933106</v>
      </c>
      <c r="AO108" s="14">
        <v>4.9508133699999997</v>
      </c>
      <c r="AP108" s="14">
        <v>5.00987005</v>
      </c>
      <c r="AQ108" s="14">
        <v>5.0677963399999992</v>
      </c>
      <c r="AR108" s="14">
        <v>5.1299172699999991</v>
      </c>
      <c r="AS108" s="14">
        <v>5.1865811300000004</v>
      </c>
    </row>
    <row r="109" spans="1:45" ht="15.75" x14ac:dyDescent="0.25">
      <c r="A109" s="5" t="s">
        <v>133</v>
      </c>
      <c r="B109" s="5" t="s">
        <v>6</v>
      </c>
      <c r="C109" s="5" t="s">
        <v>23</v>
      </c>
      <c r="D109" s="5" t="s">
        <v>142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5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</row>
    <row r="110" spans="1:45" ht="15.75" x14ac:dyDescent="0.25">
      <c r="A110" s="5" t="s">
        <v>133</v>
      </c>
      <c r="B110" s="5" t="s">
        <v>6</v>
      </c>
      <c r="C110" s="5" t="s">
        <v>25</v>
      </c>
      <c r="D110" s="5" t="s">
        <v>143</v>
      </c>
      <c r="E110" s="14">
        <v>53.161002619999991</v>
      </c>
      <c r="F110" s="14">
        <v>53.365742350000012</v>
      </c>
      <c r="G110" s="14">
        <v>56.388406980000006</v>
      </c>
      <c r="H110" s="14">
        <v>56.28327719</v>
      </c>
      <c r="I110" s="14">
        <v>57.500907149999996</v>
      </c>
      <c r="J110" s="14">
        <v>58.157579989999995</v>
      </c>
      <c r="K110" s="14">
        <v>59.95190316999998</v>
      </c>
      <c r="L110" s="14">
        <v>61.434829330000021</v>
      </c>
      <c r="M110" s="14">
        <v>64.57243016000001</v>
      </c>
      <c r="N110" s="14">
        <v>66.428361109999997</v>
      </c>
      <c r="O110" s="14">
        <v>67.314469009999996</v>
      </c>
      <c r="P110" s="14">
        <v>69.88708514999999</v>
      </c>
      <c r="Q110" s="14">
        <v>73.457386599999978</v>
      </c>
      <c r="R110" s="14">
        <v>74.256967209999985</v>
      </c>
      <c r="S110" s="14">
        <v>75.574256520000006</v>
      </c>
      <c r="T110" s="14">
        <v>75.595662709999999</v>
      </c>
      <c r="U110" s="14">
        <v>77.834885310000033</v>
      </c>
      <c r="V110" s="14">
        <v>78.974761669999964</v>
      </c>
      <c r="W110" s="14">
        <v>79.373477040000026</v>
      </c>
      <c r="X110" s="14">
        <v>82.10478467999998</v>
      </c>
      <c r="Y110" s="14">
        <v>81.859108210000045</v>
      </c>
      <c r="Z110" s="14">
        <v>82.454190659999981</v>
      </c>
      <c r="AA110" s="14">
        <v>84.048204330000019</v>
      </c>
      <c r="AB110" s="14">
        <v>83.609177140000014</v>
      </c>
      <c r="AC110" s="14">
        <v>82.870197170000012</v>
      </c>
      <c r="AD110" s="14">
        <v>84.638426170000017</v>
      </c>
      <c r="AE110" s="15">
        <v>85.835831699999943</v>
      </c>
      <c r="AF110" s="14">
        <v>87.125477770000018</v>
      </c>
      <c r="AG110" s="14">
        <v>88.926844309999979</v>
      </c>
      <c r="AH110" s="14">
        <v>90.512781719999978</v>
      </c>
      <c r="AI110" s="14">
        <v>92.264122139999955</v>
      </c>
      <c r="AJ110" s="14">
        <v>93.995772090000031</v>
      </c>
      <c r="AK110" s="14">
        <v>95.831433779999983</v>
      </c>
      <c r="AL110" s="14">
        <v>97.49015863000001</v>
      </c>
      <c r="AM110" s="14">
        <v>99.235910799999985</v>
      </c>
      <c r="AN110" s="14">
        <v>101.10476146000003</v>
      </c>
      <c r="AO110" s="14">
        <v>102.83907475999992</v>
      </c>
      <c r="AP110" s="14">
        <v>104.54455675000001</v>
      </c>
      <c r="AQ110" s="14">
        <v>106.25404572000001</v>
      </c>
      <c r="AR110" s="14">
        <v>108.07038916000002</v>
      </c>
      <c r="AS110" s="14">
        <v>109.79791161999998</v>
      </c>
    </row>
    <row r="111" spans="1:45" ht="15.75" x14ac:dyDescent="0.25">
      <c r="A111" s="5" t="s">
        <v>133</v>
      </c>
      <c r="B111" s="5" t="s">
        <v>28</v>
      </c>
      <c r="C111" s="5" t="s">
        <v>29</v>
      </c>
      <c r="D111" s="5" t="s">
        <v>144</v>
      </c>
      <c r="E111" s="11">
        <v>21.763121999999999</v>
      </c>
      <c r="F111" s="11">
        <v>18.820023000000003</v>
      </c>
      <c r="G111" s="11">
        <v>17.048318999999996</v>
      </c>
      <c r="H111" s="11">
        <v>14.811999000000002</v>
      </c>
      <c r="I111" s="11">
        <v>13.183661999999998</v>
      </c>
      <c r="J111" s="11">
        <v>11.520208999999996</v>
      </c>
      <c r="K111" s="11">
        <v>9.9410099999999986</v>
      </c>
      <c r="L111" s="11">
        <v>8.1368600000000004</v>
      </c>
      <c r="M111" s="11">
        <v>6.5699079999999999</v>
      </c>
      <c r="N111" s="11">
        <v>4.8576660000000009</v>
      </c>
      <c r="O111" s="11">
        <v>3.4721510000000002</v>
      </c>
      <c r="P111" s="11">
        <v>1.9773500000000002</v>
      </c>
      <c r="Q111" s="11">
        <v>0.45760900000000004</v>
      </c>
      <c r="R111" s="11">
        <v>6.0575999999999998E-2</v>
      </c>
      <c r="S111" s="11">
        <v>3.3570000000000002E-3</v>
      </c>
      <c r="T111" s="11">
        <v>2.6679999999999998E-3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0</v>
      </c>
      <c r="AE111" s="12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</row>
    <row r="112" spans="1:45" ht="15.75" x14ac:dyDescent="0.25">
      <c r="A112" s="5" t="s">
        <v>133</v>
      </c>
      <c r="B112" s="5" t="s">
        <v>28</v>
      </c>
      <c r="C112" s="5" t="s">
        <v>31</v>
      </c>
      <c r="D112" s="5" t="s">
        <v>145</v>
      </c>
      <c r="E112" s="11">
        <v>967.71757500000001</v>
      </c>
      <c r="F112" s="11">
        <v>947.97213800000009</v>
      </c>
      <c r="G112" s="11">
        <v>967.5630010000001</v>
      </c>
      <c r="H112" s="11">
        <v>941.19476099999963</v>
      </c>
      <c r="I112" s="11">
        <v>942.09692599999983</v>
      </c>
      <c r="J112" s="11">
        <v>939.56012500000008</v>
      </c>
      <c r="K112" s="11">
        <v>943.16070200000001</v>
      </c>
      <c r="L112" s="11">
        <v>938.35941899999978</v>
      </c>
      <c r="M112" s="11">
        <v>953.53909199999975</v>
      </c>
      <c r="N112" s="11">
        <v>938.90535299999999</v>
      </c>
      <c r="O112" s="11">
        <v>934.85158199999978</v>
      </c>
      <c r="P112" s="11">
        <v>941.34272899999996</v>
      </c>
      <c r="Q112" s="11">
        <v>930.54098599999986</v>
      </c>
      <c r="R112" s="11">
        <v>919.98645199999999</v>
      </c>
      <c r="S112" s="11">
        <v>920.47574700000018</v>
      </c>
      <c r="T112" s="11">
        <v>914.31479799999966</v>
      </c>
      <c r="U112" s="11">
        <v>916.12386900000001</v>
      </c>
      <c r="V112" s="11">
        <v>899.73443000000009</v>
      </c>
      <c r="W112" s="11">
        <v>883.93767700000012</v>
      </c>
      <c r="X112" s="11">
        <v>917.87158600000009</v>
      </c>
      <c r="Y112" s="11">
        <v>889.46059199999991</v>
      </c>
      <c r="Z112" s="11">
        <v>912.69549199999994</v>
      </c>
      <c r="AA112" s="11">
        <v>916.28049499999986</v>
      </c>
      <c r="AB112" s="11">
        <v>908.39584499999989</v>
      </c>
      <c r="AC112" s="11">
        <v>905.54121699999996</v>
      </c>
      <c r="AD112" s="11">
        <v>930.31834400000002</v>
      </c>
      <c r="AE112" s="12">
        <v>947.10725300000013</v>
      </c>
      <c r="AF112" s="11">
        <v>959.68457999999976</v>
      </c>
      <c r="AG112" s="11">
        <v>963.57453800000008</v>
      </c>
      <c r="AH112" s="11">
        <v>962.83770499999991</v>
      </c>
      <c r="AI112" s="11">
        <v>964.73975899999994</v>
      </c>
      <c r="AJ112" s="11">
        <v>966.01816099999985</v>
      </c>
      <c r="AK112" s="11">
        <v>967.85852499999987</v>
      </c>
      <c r="AL112" s="11">
        <v>971.85416099999998</v>
      </c>
      <c r="AM112" s="11">
        <v>977.01524500000016</v>
      </c>
      <c r="AN112" s="11">
        <v>979.33683700000017</v>
      </c>
      <c r="AO112" s="11">
        <v>981.99956100000031</v>
      </c>
      <c r="AP112" s="11">
        <v>984.76415075840384</v>
      </c>
      <c r="AQ112" s="11">
        <v>987.62203151794779</v>
      </c>
      <c r="AR112" s="11">
        <v>990.57511812436167</v>
      </c>
      <c r="AS112" s="11">
        <v>993.62537871048778</v>
      </c>
    </row>
    <row r="113" spans="1:45" ht="15.75" x14ac:dyDescent="0.25">
      <c r="A113" s="5" t="s">
        <v>133</v>
      </c>
      <c r="B113" s="5" t="s">
        <v>28</v>
      </c>
      <c r="C113" s="5" t="s">
        <v>33</v>
      </c>
      <c r="D113" s="5" t="s">
        <v>146</v>
      </c>
      <c r="E113" s="11">
        <v>78.784193999999999</v>
      </c>
      <c r="F113" s="11">
        <v>79.216792000000012</v>
      </c>
      <c r="G113" s="11">
        <v>82.367602999999988</v>
      </c>
      <c r="H113" s="11">
        <v>82.362409</v>
      </c>
      <c r="I113" s="11">
        <v>85.314025999999998</v>
      </c>
      <c r="J113" s="11">
        <v>86.716436999999999</v>
      </c>
      <c r="K113" s="11">
        <v>90.142202000000012</v>
      </c>
      <c r="L113" s="11">
        <v>91.540108000000004</v>
      </c>
      <c r="M113" s="11">
        <v>94.768051</v>
      </c>
      <c r="N113" s="11">
        <v>96.309242000000012</v>
      </c>
      <c r="O113" s="11">
        <v>98.396293999999997</v>
      </c>
      <c r="P113" s="11">
        <v>101.68420400000001</v>
      </c>
      <c r="Q113" s="11">
        <v>103.113051</v>
      </c>
      <c r="R113" s="11">
        <v>104.697911</v>
      </c>
      <c r="S113" s="11">
        <v>106.80605200000001</v>
      </c>
      <c r="T113" s="11">
        <v>108.801503</v>
      </c>
      <c r="U113" s="11">
        <v>110.944976</v>
      </c>
      <c r="V113" s="11">
        <v>108.459239</v>
      </c>
      <c r="W113" s="11">
        <v>107.779411</v>
      </c>
      <c r="X113" s="11">
        <v>115.244624</v>
      </c>
      <c r="Y113" s="11">
        <v>111.285635</v>
      </c>
      <c r="Z113" s="11">
        <v>116.229106</v>
      </c>
      <c r="AA113" s="11">
        <v>116.804441</v>
      </c>
      <c r="AB113" s="11">
        <v>116.75319500000002</v>
      </c>
      <c r="AC113" s="11">
        <v>117.271525</v>
      </c>
      <c r="AD113" s="11">
        <v>119.62079200000001</v>
      </c>
      <c r="AE113" s="12">
        <v>121.63556800000001</v>
      </c>
      <c r="AF113" s="11">
        <v>121.58369799999998</v>
      </c>
      <c r="AG113" s="11">
        <v>123.207033</v>
      </c>
      <c r="AH113" s="11">
        <v>124.08262799999999</v>
      </c>
      <c r="AI113" s="11">
        <v>125.40514399999999</v>
      </c>
      <c r="AJ113" s="11">
        <v>124.280281</v>
      </c>
      <c r="AK113" s="11">
        <v>127.65388500000002</v>
      </c>
      <c r="AL113" s="11">
        <v>128.78520900000001</v>
      </c>
      <c r="AM113" s="11">
        <v>129.81841</v>
      </c>
      <c r="AN113" s="11">
        <v>130.88366000000002</v>
      </c>
      <c r="AO113" s="11">
        <v>131.83066099999999</v>
      </c>
      <c r="AP113" s="11">
        <v>132.78396567585764</v>
      </c>
      <c r="AQ113" s="11">
        <v>133.74549585919249</v>
      </c>
      <c r="AR113" s="11">
        <v>134.71481568266432</v>
      </c>
      <c r="AS113" s="11">
        <v>135.69199153570634</v>
      </c>
    </row>
    <row r="114" spans="1:45" ht="15.75" x14ac:dyDescent="0.25">
      <c r="A114" s="5" t="s">
        <v>133</v>
      </c>
      <c r="B114" s="5" t="s">
        <v>28</v>
      </c>
      <c r="C114" s="5" t="s">
        <v>35</v>
      </c>
      <c r="D114" s="5" t="s">
        <v>147</v>
      </c>
      <c r="E114" s="11">
        <v>164.43384900000001</v>
      </c>
      <c r="F114" s="11">
        <v>162.80983200000003</v>
      </c>
      <c r="G114" s="11">
        <v>168.99886900000001</v>
      </c>
      <c r="H114" s="11">
        <v>164.42442</v>
      </c>
      <c r="I114" s="11">
        <v>166.02681000000001</v>
      </c>
      <c r="J114" s="11">
        <v>167.38606700000003</v>
      </c>
      <c r="K114" s="11">
        <v>166.93615500000001</v>
      </c>
      <c r="L114" s="11">
        <v>167.54103400000002</v>
      </c>
      <c r="M114" s="11">
        <v>171.81362100000001</v>
      </c>
      <c r="N114" s="11">
        <v>171.419714</v>
      </c>
      <c r="O114" s="11">
        <v>172.02338899999998</v>
      </c>
      <c r="P114" s="11">
        <v>176.45017799999999</v>
      </c>
      <c r="Q114" s="11">
        <v>176.353286</v>
      </c>
      <c r="R114" s="11">
        <v>176.46532300000001</v>
      </c>
      <c r="S114" s="11">
        <v>179.124483</v>
      </c>
      <c r="T114" s="11">
        <v>179.89335799999998</v>
      </c>
      <c r="U114" s="11">
        <v>183.810969</v>
      </c>
      <c r="V114" s="11">
        <v>181.14223299999998</v>
      </c>
      <c r="W114" s="11">
        <v>180.17106500000003</v>
      </c>
      <c r="X114" s="11">
        <v>189.978568</v>
      </c>
      <c r="Y114" s="11">
        <v>181.63767200000001</v>
      </c>
      <c r="Z114" s="11">
        <v>187.37860999999998</v>
      </c>
      <c r="AA114" s="11">
        <v>187.55925000000002</v>
      </c>
      <c r="AB114" s="11">
        <v>187.67121799999998</v>
      </c>
      <c r="AC114" s="11">
        <v>187.95618300000001</v>
      </c>
      <c r="AD114" s="11">
        <v>188.871072</v>
      </c>
      <c r="AE114" s="12">
        <v>191.496106</v>
      </c>
      <c r="AF114" s="11">
        <v>194.276681</v>
      </c>
      <c r="AG114" s="11">
        <v>193.80999499999999</v>
      </c>
      <c r="AH114" s="11">
        <v>195.38984199999999</v>
      </c>
      <c r="AI114" s="11">
        <v>194.41061299999998</v>
      </c>
      <c r="AJ114" s="11">
        <v>195.68489699999998</v>
      </c>
      <c r="AK114" s="11">
        <v>196.94823299999999</v>
      </c>
      <c r="AL114" s="11">
        <v>198.24232199999997</v>
      </c>
      <c r="AM114" s="11">
        <v>199.393731</v>
      </c>
      <c r="AN114" s="11">
        <v>200.459169</v>
      </c>
      <c r="AO114" s="11">
        <v>201.49722400000002</v>
      </c>
      <c r="AP114" s="11">
        <v>202.53997821815324</v>
      </c>
      <c r="AQ114" s="11">
        <v>203.58994198163361</v>
      </c>
      <c r="AR114" s="11">
        <v>204.64624788895583</v>
      </c>
      <c r="AS114" s="11">
        <v>205.70893273866332</v>
      </c>
    </row>
    <row r="115" spans="1:45" ht="15.75" x14ac:dyDescent="0.25">
      <c r="A115" s="5" t="s">
        <v>133</v>
      </c>
      <c r="B115" s="5" t="s">
        <v>28</v>
      </c>
      <c r="C115" s="5" t="s">
        <v>37</v>
      </c>
      <c r="D115" s="5" t="s">
        <v>148</v>
      </c>
      <c r="E115" s="11">
        <v>51.44744</v>
      </c>
      <c r="F115" s="11">
        <v>51.017940000000003</v>
      </c>
      <c r="G115" s="11">
        <v>52.855620999999999</v>
      </c>
      <c r="H115" s="11">
        <v>52.117274000000002</v>
      </c>
      <c r="I115" s="11">
        <v>53.010531</v>
      </c>
      <c r="J115" s="11">
        <v>53.587029999999999</v>
      </c>
      <c r="K115" s="11">
        <v>54.455232000000002</v>
      </c>
      <c r="L115" s="11">
        <v>54.715967999999997</v>
      </c>
      <c r="M115" s="11">
        <v>55.879980000000003</v>
      </c>
      <c r="N115" s="11">
        <v>55.674131000000003</v>
      </c>
      <c r="O115" s="11">
        <v>55.689678999999998</v>
      </c>
      <c r="P115" s="11">
        <v>56.569457999999997</v>
      </c>
      <c r="Q115" s="11">
        <v>56.434387999999998</v>
      </c>
      <c r="R115" s="11">
        <v>56.001930000000002</v>
      </c>
      <c r="S115" s="11">
        <v>56.176155999999999</v>
      </c>
      <c r="T115" s="11">
        <v>55.924030000000002</v>
      </c>
      <c r="U115" s="11">
        <v>56.269745999999998</v>
      </c>
      <c r="V115" s="11">
        <v>55.209020000000002</v>
      </c>
      <c r="W115" s="11">
        <v>53.909554999999997</v>
      </c>
      <c r="X115" s="11">
        <v>55.814188000000001</v>
      </c>
      <c r="Y115" s="11">
        <v>53.904246000000001</v>
      </c>
      <c r="Z115" s="11">
        <v>55.383167999999998</v>
      </c>
      <c r="AA115" s="11">
        <v>55.460928000000003</v>
      </c>
      <c r="AB115" s="11">
        <v>55.156598000000002</v>
      </c>
      <c r="AC115" s="11">
        <v>54.90202</v>
      </c>
      <c r="AD115" s="11">
        <v>56.217104999999997</v>
      </c>
      <c r="AE115" s="12">
        <v>57.548299999999998</v>
      </c>
      <c r="AF115" s="11">
        <v>58.333500999999998</v>
      </c>
      <c r="AG115" s="11">
        <v>58.605499999999999</v>
      </c>
      <c r="AH115" s="11">
        <v>58.786560000000001</v>
      </c>
      <c r="AI115" s="11">
        <v>59.230710000000002</v>
      </c>
      <c r="AJ115" s="11">
        <v>59.268880000000003</v>
      </c>
      <c r="AK115" s="11">
        <v>59.614800000000002</v>
      </c>
      <c r="AL115" s="11">
        <v>60.289299</v>
      </c>
      <c r="AM115" s="11">
        <v>60.605496000000002</v>
      </c>
      <c r="AN115" s="11">
        <v>60.941538000000001</v>
      </c>
      <c r="AO115" s="11">
        <v>61.226550000000003</v>
      </c>
      <c r="AP115" s="11">
        <v>61.515744901375122</v>
      </c>
      <c r="AQ115" s="11">
        <v>61.805699450191625</v>
      </c>
      <c r="AR115" s="11">
        <v>62.097020700175705</v>
      </c>
      <c r="AS115" s="11">
        <v>62.389715093275164</v>
      </c>
    </row>
    <row r="116" spans="1:45" ht="15.75" x14ac:dyDescent="0.25">
      <c r="A116" s="5" t="s">
        <v>133</v>
      </c>
      <c r="B116" s="5" t="s">
        <v>28</v>
      </c>
      <c r="C116" s="5" t="s">
        <v>39</v>
      </c>
      <c r="D116" s="5" t="s">
        <v>149</v>
      </c>
      <c r="E116" s="11">
        <v>190.318218</v>
      </c>
      <c r="F116" s="11">
        <v>192.348241</v>
      </c>
      <c r="G116" s="11">
        <v>200.20587499999999</v>
      </c>
      <c r="H116" s="11">
        <v>201.59495900000002</v>
      </c>
      <c r="I116" s="11">
        <v>206.14735499999998</v>
      </c>
      <c r="J116" s="11">
        <v>212.63465399999998</v>
      </c>
      <c r="K116" s="11">
        <v>217.08502799999997</v>
      </c>
      <c r="L116" s="11">
        <v>221.386359</v>
      </c>
      <c r="M116" s="11">
        <v>229.12944899999999</v>
      </c>
      <c r="N116" s="11">
        <v>230.67138499999999</v>
      </c>
      <c r="O116" s="11">
        <v>233.20931400000001</v>
      </c>
      <c r="P116" s="11">
        <v>240.25876199999999</v>
      </c>
      <c r="Q116" s="11">
        <v>242.84044800000001</v>
      </c>
      <c r="R116" s="11">
        <v>244.62885499999999</v>
      </c>
      <c r="S116" s="11">
        <v>247.617051</v>
      </c>
      <c r="T116" s="11">
        <v>251.12980899999997</v>
      </c>
      <c r="U116" s="11">
        <v>256.11238599999996</v>
      </c>
      <c r="V116" s="11">
        <v>252.07655800000003</v>
      </c>
      <c r="W116" s="11">
        <v>250.63152399999998</v>
      </c>
      <c r="X116" s="11">
        <v>262.49731400000002</v>
      </c>
      <c r="Y116" s="11">
        <v>255.64441100000002</v>
      </c>
      <c r="Z116" s="11">
        <v>263.37270000000001</v>
      </c>
      <c r="AA116" s="11">
        <v>264.36156399999999</v>
      </c>
      <c r="AB116" s="11">
        <v>265.215464</v>
      </c>
      <c r="AC116" s="11">
        <v>265.18534499999998</v>
      </c>
      <c r="AD116" s="11">
        <v>269.47407200000004</v>
      </c>
      <c r="AE116" s="12">
        <v>276.635108</v>
      </c>
      <c r="AF116" s="11">
        <v>281.18182100000001</v>
      </c>
      <c r="AG116" s="11">
        <v>281.67620999999997</v>
      </c>
      <c r="AH116" s="11">
        <v>283.27164399999998</v>
      </c>
      <c r="AI116" s="11">
        <v>282.97769400000004</v>
      </c>
      <c r="AJ116" s="11">
        <v>285.246555</v>
      </c>
      <c r="AK116" s="11">
        <v>287.495091</v>
      </c>
      <c r="AL116" s="11">
        <v>289.78713399999998</v>
      </c>
      <c r="AM116" s="11">
        <v>294.99400100000003</v>
      </c>
      <c r="AN116" s="11">
        <v>297.19366699999995</v>
      </c>
      <c r="AO116" s="11">
        <v>299.14191900000003</v>
      </c>
      <c r="AP116" s="11">
        <v>301.10355962115847</v>
      </c>
      <c r="AQ116" s="11">
        <v>303.07867573167727</v>
      </c>
      <c r="AR116" s="11">
        <v>305.0675562494921</v>
      </c>
      <c r="AS116" s="11">
        <v>307.07029557845738</v>
      </c>
    </row>
    <row r="117" spans="1:45" ht="15.75" x14ac:dyDescent="0.25">
      <c r="A117" s="5" t="s">
        <v>133</v>
      </c>
      <c r="B117" s="5" t="s">
        <v>28</v>
      </c>
      <c r="C117" s="5" t="s">
        <v>41</v>
      </c>
      <c r="D117" s="5" t="s">
        <v>150</v>
      </c>
      <c r="E117" s="11">
        <v>120.69847800000001</v>
      </c>
      <c r="F117" s="11">
        <v>119.685591</v>
      </c>
      <c r="G117" s="11">
        <v>124.25322800000001</v>
      </c>
      <c r="H117" s="11">
        <v>122.88374400000001</v>
      </c>
      <c r="I117" s="11">
        <v>125.03201999999999</v>
      </c>
      <c r="J117" s="11">
        <v>127.082252</v>
      </c>
      <c r="K117" s="11">
        <v>129.71289999999999</v>
      </c>
      <c r="L117" s="11">
        <v>131.07185699999999</v>
      </c>
      <c r="M117" s="11">
        <v>135.49709199999998</v>
      </c>
      <c r="N117" s="11">
        <v>135.464968</v>
      </c>
      <c r="O117" s="11">
        <v>138.285076</v>
      </c>
      <c r="P117" s="11">
        <v>140.41047</v>
      </c>
      <c r="Q117" s="11">
        <v>142.34062900000001</v>
      </c>
      <c r="R117" s="11">
        <v>142.35073999999997</v>
      </c>
      <c r="S117" s="11">
        <v>146.29947300000001</v>
      </c>
      <c r="T117" s="11">
        <v>146.820019</v>
      </c>
      <c r="U117" s="11">
        <v>149.44961600000002</v>
      </c>
      <c r="V117" s="11">
        <v>149.10755599999999</v>
      </c>
      <c r="W117" s="11">
        <v>148.17630300000002</v>
      </c>
      <c r="X117" s="11">
        <v>156.59890999999999</v>
      </c>
      <c r="Y117" s="11">
        <v>152.95788999999999</v>
      </c>
      <c r="Z117" s="11">
        <v>159.45608199999998</v>
      </c>
      <c r="AA117" s="11">
        <v>161.35507199999998</v>
      </c>
      <c r="AB117" s="11">
        <v>160.99284</v>
      </c>
      <c r="AC117" s="11">
        <v>162.20962600000001</v>
      </c>
      <c r="AD117" s="11">
        <v>167.51735399999998</v>
      </c>
      <c r="AE117" s="12">
        <v>173.80706099999998</v>
      </c>
      <c r="AF117" s="11">
        <v>175.796841</v>
      </c>
      <c r="AG117" s="11">
        <v>179.32333400000002</v>
      </c>
      <c r="AH117" s="11">
        <v>181.73230699999999</v>
      </c>
      <c r="AI117" s="11">
        <v>182.32327900000001</v>
      </c>
      <c r="AJ117" s="11">
        <v>185.10018500000001</v>
      </c>
      <c r="AK117" s="11">
        <v>187.86030399999999</v>
      </c>
      <c r="AL117" s="11">
        <v>190.634636</v>
      </c>
      <c r="AM117" s="11">
        <v>195.77785500000002</v>
      </c>
      <c r="AN117" s="11">
        <v>198.46333200000001</v>
      </c>
      <c r="AO117" s="11">
        <v>200.959621</v>
      </c>
      <c r="AP117" s="11">
        <v>203.48743166483763</v>
      </c>
      <c r="AQ117" s="11">
        <v>206.04859670117318</v>
      </c>
      <c r="AR117" s="11">
        <v>208.64315561752946</v>
      </c>
      <c r="AS117" s="11">
        <v>211.27155747551188</v>
      </c>
    </row>
    <row r="118" spans="1:45" ht="15.75" x14ac:dyDescent="0.25">
      <c r="A118" s="5" t="s">
        <v>133</v>
      </c>
      <c r="B118" s="5" t="s">
        <v>28</v>
      </c>
      <c r="C118" s="5" t="s">
        <v>43</v>
      </c>
      <c r="D118" s="5" t="s">
        <v>151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2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</row>
    <row r="119" spans="1:45" ht="15.75" x14ac:dyDescent="0.25">
      <c r="A119" s="5" t="s">
        <v>133</v>
      </c>
      <c r="B119" s="5" t="s">
        <v>28</v>
      </c>
      <c r="C119" s="5" t="s">
        <v>45</v>
      </c>
      <c r="D119" s="5" t="s">
        <v>152</v>
      </c>
      <c r="E119" s="11">
        <v>66.954185999999993</v>
      </c>
      <c r="F119" s="11">
        <v>64.178957000000011</v>
      </c>
      <c r="G119" s="11">
        <v>64.246096000000009</v>
      </c>
      <c r="H119" s="11">
        <v>61.221922999999997</v>
      </c>
      <c r="I119" s="11">
        <v>60.071236999999996</v>
      </c>
      <c r="J119" s="11">
        <v>58.475673000000008</v>
      </c>
      <c r="K119" s="11">
        <v>56.939204000000004</v>
      </c>
      <c r="L119" s="11">
        <v>55.568612999999999</v>
      </c>
      <c r="M119" s="11">
        <v>55.148122000000001</v>
      </c>
      <c r="N119" s="11">
        <v>53.058</v>
      </c>
      <c r="O119" s="11">
        <v>51.569040999999999</v>
      </c>
      <c r="P119" s="11">
        <v>50.132260000000009</v>
      </c>
      <c r="Q119" s="11">
        <v>47.523122000000001</v>
      </c>
      <c r="R119" s="11">
        <v>45.631363999999998</v>
      </c>
      <c r="S119" s="11">
        <v>48.234510000000007</v>
      </c>
      <c r="T119" s="11">
        <v>51.673995999999995</v>
      </c>
      <c r="U119" s="11">
        <v>55.335093000000001</v>
      </c>
      <c r="V119" s="11">
        <v>57.911757000000001</v>
      </c>
      <c r="W119" s="11">
        <v>60.615047000000004</v>
      </c>
      <c r="X119" s="11">
        <v>67.07761099999999</v>
      </c>
      <c r="Y119" s="11">
        <v>63.269167000000003</v>
      </c>
      <c r="Z119" s="11">
        <v>63.223824999999998</v>
      </c>
      <c r="AA119" s="11">
        <v>61.735094999999994</v>
      </c>
      <c r="AB119" s="11">
        <v>59.844563000000001</v>
      </c>
      <c r="AC119" s="11">
        <v>58.521533000000005</v>
      </c>
      <c r="AD119" s="11">
        <v>59.104942000000001</v>
      </c>
      <c r="AE119" s="12">
        <v>59.839731999999998</v>
      </c>
      <c r="AF119" s="11">
        <v>60.416795</v>
      </c>
      <c r="AG119" s="11">
        <v>60.299810000000001</v>
      </c>
      <c r="AH119" s="11">
        <v>59.920954999999999</v>
      </c>
      <c r="AI119" s="11">
        <v>59.866377999999997</v>
      </c>
      <c r="AJ119" s="11">
        <v>59.522897999999998</v>
      </c>
      <c r="AK119" s="11">
        <v>59.443728000000007</v>
      </c>
      <c r="AL119" s="11">
        <v>59.563309000000004</v>
      </c>
      <c r="AM119" s="11">
        <v>59.436598000000004</v>
      </c>
      <c r="AN119" s="11">
        <v>59.338292000000003</v>
      </c>
      <c r="AO119" s="11">
        <v>59.198490000000007</v>
      </c>
      <c r="AP119" s="11">
        <v>59.055365987683011</v>
      </c>
      <c r="AQ119" s="11">
        <v>58.914466679232746</v>
      </c>
      <c r="AR119" s="11">
        <v>58.773911061012633</v>
      </c>
      <c r="AS119" s="11">
        <v>58.633698265929304</v>
      </c>
    </row>
    <row r="120" spans="1:45" ht="15.75" x14ac:dyDescent="0.25">
      <c r="A120" s="5" t="s">
        <v>133</v>
      </c>
      <c r="B120" s="5" t="s">
        <v>28</v>
      </c>
      <c r="C120" s="5" t="s">
        <v>47</v>
      </c>
      <c r="D120" s="5" t="s">
        <v>153</v>
      </c>
      <c r="E120" s="11">
        <v>19.133388</v>
      </c>
      <c r="F120" s="11">
        <v>19.075839999999999</v>
      </c>
      <c r="G120" s="11">
        <v>19.746154000000001</v>
      </c>
      <c r="H120" s="11">
        <v>19.544079</v>
      </c>
      <c r="I120" s="11">
        <v>19.940180000000002</v>
      </c>
      <c r="J120" s="11">
        <v>20.243953999999999</v>
      </c>
      <c r="K120" s="11">
        <v>20.479020999999999</v>
      </c>
      <c r="L120" s="11">
        <v>20.616043999999999</v>
      </c>
      <c r="M120" s="11">
        <v>21.168516</v>
      </c>
      <c r="N120" s="11">
        <v>21.110959999999999</v>
      </c>
      <c r="O120" s="11">
        <v>21.229096999999999</v>
      </c>
      <c r="P120" s="11">
        <v>21.54026</v>
      </c>
      <c r="Q120" s="11">
        <v>21.487144000000001</v>
      </c>
      <c r="R120" s="11">
        <v>19.611018000000001</v>
      </c>
      <c r="S120" s="11">
        <v>17.86054</v>
      </c>
      <c r="T120" s="11">
        <v>16.02261</v>
      </c>
      <c r="U120" s="11">
        <v>14.214098</v>
      </c>
      <c r="V120" s="11">
        <v>12.082091</v>
      </c>
      <c r="W120" s="11">
        <v>9.8872040000000005</v>
      </c>
      <c r="X120" s="11">
        <v>8.1855849999999997</v>
      </c>
      <c r="Y120" s="11">
        <v>8.0929280000000006</v>
      </c>
      <c r="Z120" s="11">
        <v>8.499371</v>
      </c>
      <c r="AA120" s="11">
        <v>8.6913610000000006</v>
      </c>
      <c r="AB120" s="11">
        <v>8.8045740000000006</v>
      </c>
      <c r="AC120" s="11">
        <v>8.9557000000000002</v>
      </c>
      <c r="AD120" s="11">
        <v>9.3695839999999997</v>
      </c>
      <c r="AE120" s="12">
        <v>9.7804599999999997</v>
      </c>
      <c r="AF120" s="11">
        <v>10.094074000000001</v>
      </c>
      <c r="AG120" s="11">
        <v>10.331424</v>
      </c>
      <c r="AH120" s="11">
        <v>10.55184</v>
      </c>
      <c r="AI120" s="11">
        <v>10.762745000000001</v>
      </c>
      <c r="AJ120" s="11">
        <v>10.955712</v>
      </c>
      <c r="AK120" s="11">
        <v>11.189976</v>
      </c>
      <c r="AL120" s="11">
        <v>11.470851</v>
      </c>
      <c r="AM120" s="11">
        <v>11.700583999999999</v>
      </c>
      <c r="AN120" s="11">
        <v>11.93472</v>
      </c>
      <c r="AO120" s="11">
        <v>12.159273000000001</v>
      </c>
      <c r="AP120" s="11">
        <v>12.397438941374654</v>
      </c>
      <c r="AQ120" s="11">
        <v>12.638152535814587</v>
      </c>
      <c r="AR120" s="11">
        <v>12.88353992093195</v>
      </c>
      <c r="AS120" s="11">
        <v>13.133691844901344</v>
      </c>
    </row>
    <row r="121" spans="1:45" ht="15.75" x14ac:dyDescent="0.25">
      <c r="A121" s="5" t="s">
        <v>133</v>
      </c>
      <c r="B121" s="5" t="s">
        <v>28</v>
      </c>
      <c r="C121" s="5" t="s">
        <v>49</v>
      </c>
      <c r="D121" s="5" t="s">
        <v>154</v>
      </c>
      <c r="E121" s="11">
        <v>4.4200499999999998</v>
      </c>
      <c r="F121" s="11">
        <v>4.0969189999999998</v>
      </c>
      <c r="G121" s="11">
        <v>3.9567840000000003</v>
      </c>
      <c r="H121" s="11">
        <v>3.6385700000000001</v>
      </c>
      <c r="I121" s="11">
        <v>3.4718309999999999</v>
      </c>
      <c r="J121" s="11">
        <v>3.2414459999999998</v>
      </c>
      <c r="K121" s="11">
        <v>3.0893010000000003</v>
      </c>
      <c r="L121" s="11">
        <v>2.8632040000000001</v>
      </c>
      <c r="M121" s="11">
        <v>2.710178</v>
      </c>
      <c r="N121" s="11">
        <v>2.551269</v>
      </c>
      <c r="O121" s="11">
        <v>2.3538459999999999</v>
      </c>
      <c r="P121" s="11">
        <v>2.212888</v>
      </c>
      <c r="Q121" s="11">
        <v>1.9903649999999999</v>
      </c>
      <c r="R121" s="11">
        <v>1.728831</v>
      </c>
      <c r="S121" s="11">
        <v>1.423252</v>
      </c>
      <c r="T121" s="11">
        <v>1.158088</v>
      </c>
      <c r="U121" s="11">
        <v>0.88380400000000003</v>
      </c>
      <c r="V121" s="11">
        <v>0.58152899999999996</v>
      </c>
      <c r="W121" s="11">
        <v>0.34107599999999999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2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</row>
    <row r="122" spans="1:45" ht="15.75" x14ac:dyDescent="0.25">
      <c r="A122" s="5" t="s">
        <v>133</v>
      </c>
      <c r="B122" s="5" t="s">
        <v>28</v>
      </c>
      <c r="C122" s="5" t="s">
        <v>51</v>
      </c>
      <c r="D122" s="5" t="s">
        <v>155</v>
      </c>
      <c r="E122" s="11">
        <v>461.86682400000001</v>
      </c>
      <c r="F122" s="11">
        <v>458.06303000000003</v>
      </c>
      <c r="G122" s="11">
        <v>473.86915799999997</v>
      </c>
      <c r="H122" s="11">
        <v>467.28203999999999</v>
      </c>
      <c r="I122" s="11">
        <v>473.23700200000002</v>
      </c>
      <c r="J122" s="11">
        <v>479.85348299999998</v>
      </c>
      <c r="K122" s="11">
        <v>488.75857600000006</v>
      </c>
      <c r="L122" s="11">
        <v>491.79453000000001</v>
      </c>
      <c r="M122" s="11">
        <v>506.64873600000004</v>
      </c>
      <c r="N122" s="11">
        <v>506.90393999999998</v>
      </c>
      <c r="O122" s="11">
        <v>514.19570199999998</v>
      </c>
      <c r="P122" s="11">
        <v>524.51557100000002</v>
      </c>
      <c r="Q122" s="11">
        <v>527.09984599999996</v>
      </c>
      <c r="R122" s="11">
        <v>530.56050900000002</v>
      </c>
      <c r="S122" s="11">
        <v>538.03916700000002</v>
      </c>
      <c r="T122" s="11">
        <v>542.73683900000003</v>
      </c>
      <c r="U122" s="11">
        <v>552.45910100000003</v>
      </c>
      <c r="V122" s="11">
        <v>547.95167700000013</v>
      </c>
      <c r="W122" s="11">
        <v>541.53077699999994</v>
      </c>
      <c r="X122" s="11">
        <v>567.31240099999991</v>
      </c>
      <c r="Y122" s="11">
        <v>551.63169800000003</v>
      </c>
      <c r="Z122" s="11">
        <v>565.39517699999999</v>
      </c>
      <c r="AA122" s="11">
        <v>570.31364899999994</v>
      </c>
      <c r="AB122" s="11">
        <v>567.64546900000005</v>
      </c>
      <c r="AC122" s="11">
        <v>568.23917600000004</v>
      </c>
      <c r="AD122" s="11">
        <v>579.53058600000008</v>
      </c>
      <c r="AE122" s="12">
        <v>591.29717300000004</v>
      </c>
      <c r="AF122" s="11">
        <v>601.96581400000002</v>
      </c>
      <c r="AG122" s="11">
        <v>604.58264499999996</v>
      </c>
      <c r="AH122" s="11">
        <v>606.15028600000005</v>
      </c>
      <c r="AI122" s="11">
        <v>607.31820800000003</v>
      </c>
      <c r="AJ122" s="11">
        <v>611.917328</v>
      </c>
      <c r="AK122" s="11">
        <v>616.31484799999998</v>
      </c>
      <c r="AL122" s="11">
        <v>620.98592399999995</v>
      </c>
      <c r="AM122" s="11">
        <v>625.22821900000008</v>
      </c>
      <c r="AN122" s="11">
        <v>632.86358400000006</v>
      </c>
      <c r="AO122" s="11">
        <v>636.82003200000008</v>
      </c>
      <c r="AP122" s="11">
        <v>640.80519735936855</v>
      </c>
      <c r="AQ122" s="11">
        <v>644.81609789754464</v>
      </c>
      <c r="AR122" s="11">
        <v>648.85387624702275</v>
      </c>
      <c r="AS122" s="11">
        <v>652.91870957792992</v>
      </c>
    </row>
    <row r="123" spans="1:45" ht="15.75" x14ac:dyDescent="0.25">
      <c r="A123" s="5" t="s">
        <v>156</v>
      </c>
      <c r="B123" s="5" t="s">
        <v>6</v>
      </c>
      <c r="C123" s="5" t="s">
        <v>7</v>
      </c>
      <c r="D123" s="5" t="s">
        <v>157</v>
      </c>
      <c r="E123" s="14">
        <v>14.025791689999998</v>
      </c>
      <c r="F123" s="14">
        <v>13.35506122</v>
      </c>
      <c r="G123" s="14">
        <v>14.346914319999994</v>
      </c>
      <c r="H123" s="14">
        <v>14.230369280000003</v>
      </c>
      <c r="I123" s="14">
        <v>14.593748150000001</v>
      </c>
      <c r="J123" s="14">
        <v>15.031478190000001</v>
      </c>
      <c r="K123" s="14">
        <v>15.739588249999999</v>
      </c>
      <c r="L123" s="14">
        <v>16.222033569999997</v>
      </c>
      <c r="M123" s="14">
        <v>16.521845020000001</v>
      </c>
      <c r="N123" s="14">
        <v>17.002447780000001</v>
      </c>
      <c r="O123" s="14">
        <v>17.458643730000002</v>
      </c>
      <c r="P123" s="14">
        <v>16.538149030000007</v>
      </c>
      <c r="Q123" s="14">
        <v>17.606782460000002</v>
      </c>
      <c r="R123" s="14">
        <v>17.469111560000005</v>
      </c>
      <c r="S123" s="14">
        <v>17.616123079999998</v>
      </c>
      <c r="T123" s="14">
        <v>17.525315220000007</v>
      </c>
      <c r="U123" s="14">
        <v>17.648512589999996</v>
      </c>
      <c r="V123" s="14">
        <v>17.781735870000002</v>
      </c>
      <c r="W123" s="14">
        <v>17.719491480000002</v>
      </c>
      <c r="X123" s="14">
        <v>18.218031050000004</v>
      </c>
      <c r="Y123" s="14">
        <v>18.023337150000003</v>
      </c>
      <c r="Z123" s="14">
        <v>18.150586979999996</v>
      </c>
      <c r="AA123" s="14">
        <v>18.646700280000005</v>
      </c>
      <c r="AB123" s="14">
        <v>18.352715920000001</v>
      </c>
      <c r="AC123" s="14">
        <v>17.918128979999999</v>
      </c>
      <c r="AD123" s="14">
        <v>18.256005510000008</v>
      </c>
      <c r="AE123" s="15">
        <v>18.370480999999995</v>
      </c>
      <c r="AF123" s="14">
        <v>18.501010580000006</v>
      </c>
      <c r="AG123" s="14">
        <v>18.724834939999997</v>
      </c>
      <c r="AH123" s="14">
        <v>18.897534109999999</v>
      </c>
      <c r="AI123" s="14">
        <v>19.099105190000003</v>
      </c>
      <c r="AJ123" s="14">
        <v>19.285256420000003</v>
      </c>
      <c r="AK123" s="14">
        <v>19.483164179999996</v>
      </c>
      <c r="AL123" s="14">
        <v>19.63377758</v>
      </c>
      <c r="AM123" s="14">
        <v>19.7876008</v>
      </c>
      <c r="AN123" s="14">
        <v>19.940723239999993</v>
      </c>
      <c r="AO123" s="14">
        <v>20.105363960000005</v>
      </c>
      <c r="AP123" s="14">
        <v>20.244356240000002</v>
      </c>
      <c r="AQ123" s="14">
        <v>20.381111389999997</v>
      </c>
      <c r="AR123" s="14">
        <v>20.536579920000001</v>
      </c>
      <c r="AS123" s="14">
        <v>20.672201910000005</v>
      </c>
    </row>
    <row r="124" spans="1:45" ht="15.75" x14ac:dyDescent="0.25">
      <c r="A124" s="5" t="s">
        <v>156</v>
      </c>
      <c r="B124" s="5" t="s">
        <v>6</v>
      </c>
      <c r="C124" s="5" t="s">
        <v>9</v>
      </c>
      <c r="D124" s="5" t="s">
        <v>158</v>
      </c>
      <c r="E124" s="14">
        <v>12.557938500000001</v>
      </c>
      <c r="F124" s="14">
        <v>12.70754329</v>
      </c>
      <c r="G124" s="14">
        <v>13.195361890000001</v>
      </c>
      <c r="H124" s="14">
        <v>13.235042050000001</v>
      </c>
      <c r="I124" s="14">
        <v>13.39134031</v>
      </c>
      <c r="J124" s="14">
        <v>13.503260100000002</v>
      </c>
      <c r="K124" s="14">
        <v>13.588849529999999</v>
      </c>
      <c r="L124" s="14">
        <v>13.973782289999999</v>
      </c>
      <c r="M124" s="14">
        <v>14.021822800000001</v>
      </c>
      <c r="N124" s="14">
        <v>14.103925179999997</v>
      </c>
      <c r="O124" s="14">
        <v>14.471169229999997</v>
      </c>
      <c r="P124" s="14">
        <v>13.949839610000001</v>
      </c>
      <c r="Q124" s="14">
        <v>14.73056813</v>
      </c>
      <c r="R124" s="14">
        <v>14.749380309999999</v>
      </c>
      <c r="S124" s="14">
        <v>14.93016068</v>
      </c>
      <c r="T124" s="14">
        <v>14.827310220000001</v>
      </c>
      <c r="U124" s="14">
        <v>14.996950629999999</v>
      </c>
      <c r="V124" s="14">
        <v>15.306289899999999</v>
      </c>
      <c r="W124" s="14">
        <v>15.38766744</v>
      </c>
      <c r="X124" s="14">
        <v>16.285461959999999</v>
      </c>
      <c r="Y124" s="14">
        <v>16.416490500000002</v>
      </c>
      <c r="Z124" s="14">
        <v>16.578568019999999</v>
      </c>
      <c r="AA124" s="14">
        <v>17.080887310000001</v>
      </c>
      <c r="AB124" s="14">
        <v>17.199593839999999</v>
      </c>
      <c r="AC124" s="14">
        <v>16.9403167</v>
      </c>
      <c r="AD124" s="14">
        <v>17.259892499999999</v>
      </c>
      <c r="AE124" s="15">
        <v>17.586212359999998</v>
      </c>
      <c r="AF124" s="14">
        <v>17.75413756</v>
      </c>
      <c r="AG124" s="14">
        <v>18.009795150000002</v>
      </c>
      <c r="AH124" s="14">
        <v>18.226335119999998</v>
      </c>
      <c r="AI124" s="14">
        <v>18.46988614</v>
      </c>
      <c r="AJ124" s="14">
        <v>18.70286703</v>
      </c>
      <c r="AK124" s="14">
        <v>18.948913660000002</v>
      </c>
      <c r="AL124" s="14">
        <v>19.168677580000001</v>
      </c>
      <c r="AM124" s="14">
        <v>19.400685660000001</v>
      </c>
      <c r="AN124" s="14">
        <v>19.63150388</v>
      </c>
      <c r="AO124" s="14">
        <v>19.870537829999996</v>
      </c>
      <c r="AP124" s="14">
        <v>20.084344560000002</v>
      </c>
      <c r="AQ124" s="14">
        <v>20.293153700000001</v>
      </c>
      <c r="AR124" s="14">
        <v>20.516976149999998</v>
      </c>
      <c r="AS124" s="14">
        <v>20.719787170000004</v>
      </c>
    </row>
    <row r="125" spans="1:45" ht="15.75" x14ac:dyDescent="0.25">
      <c r="A125" s="5" t="s">
        <v>156</v>
      </c>
      <c r="B125" s="5" t="s">
        <v>6</v>
      </c>
      <c r="C125" s="5" t="s">
        <v>11</v>
      </c>
      <c r="D125" s="5" t="s">
        <v>159</v>
      </c>
      <c r="E125" s="14">
        <v>58.801618899999994</v>
      </c>
      <c r="F125" s="14">
        <v>58.312448719999992</v>
      </c>
      <c r="G125" s="14">
        <v>62.004125129999998</v>
      </c>
      <c r="H125" s="14">
        <v>61.601517909999998</v>
      </c>
      <c r="I125" s="14">
        <v>62.713624589999995</v>
      </c>
      <c r="J125" s="14">
        <v>64.047338740000001</v>
      </c>
      <c r="K125" s="14">
        <v>66.360104149999998</v>
      </c>
      <c r="L125" s="14">
        <v>68.137369730000003</v>
      </c>
      <c r="M125" s="14">
        <v>69.451892869999995</v>
      </c>
      <c r="N125" s="14">
        <v>71.945632169999996</v>
      </c>
      <c r="O125" s="14">
        <v>74.426009679999993</v>
      </c>
      <c r="P125" s="14">
        <v>71.959253779999997</v>
      </c>
      <c r="Q125" s="14">
        <v>77.589625799999993</v>
      </c>
      <c r="R125" s="14">
        <v>78.269111320000007</v>
      </c>
      <c r="S125" s="14">
        <v>79.722920380000005</v>
      </c>
      <c r="T125" s="14">
        <v>79.807711100000006</v>
      </c>
      <c r="U125" s="14">
        <v>81.164747849999998</v>
      </c>
      <c r="V125" s="14">
        <v>82.996241679999997</v>
      </c>
      <c r="W125" s="14">
        <v>84.009098009999988</v>
      </c>
      <c r="X125" s="14">
        <v>87.462836790000011</v>
      </c>
      <c r="Y125" s="14">
        <v>86.943810310000003</v>
      </c>
      <c r="Z125" s="14">
        <v>87.84183874</v>
      </c>
      <c r="AA125" s="14">
        <v>90.285900710000007</v>
      </c>
      <c r="AB125" s="14">
        <v>89.343476620000004</v>
      </c>
      <c r="AC125" s="14">
        <v>87.24986681</v>
      </c>
      <c r="AD125" s="14">
        <v>88.842667730000002</v>
      </c>
      <c r="AE125" s="15">
        <v>89.762400259999993</v>
      </c>
      <c r="AF125" s="14">
        <v>90.752488470000003</v>
      </c>
      <c r="AG125" s="14">
        <v>91.387164420000005</v>
      </c>
      <c r="AH125" s="14">
        <v>91.870662670000002</v>
      </c>
      <c r="AI125" s="14">
        <v>92.422779800000001</v>
      </c>
      <c r="AJ125" s="14">
        <v>92.78084865999999</v>
      </c>
      <c r="AK125" s="14">
        <v>93.278168120000004</v>
      </c>
      <c r="AL125" s="14">
        <v>93.485237049999995</v>
      </c>
      <c r="AM125" s="14">
        <v>93.700611359999996</v>
      </c>
      <c r="AN125" s="14">
        <v>93.868336559999989</v>
      </c>
      <c r="AO125" s="14">
        <v>94.00007432999999</v>
      </c>
      <c r="AP125" s="14">
        <v>93.927321570000004</v>
      </c>
      <c r="AQ125" s="14">
        <v>93.810948719999999</v>
      </c>
      <c r="AR125" s="14">
        <v>93.785884999999993</v>
      </c>
      <c r="AS125" s="14">
        <v>93.960608960000002</v>
      </c>
    </row>
    <row r="126" spans="1:45" ht="15.75" x14ac:dyDescent="0.25">
      <c r="A126" s="5" t="s">
        <v>156</v>
      </c>
      <c r="B126" s="5" t="s">
        <v>6</v>
      </c>
      <c r="C126" s="5" t="s">
        <v>13</v>
      </c>
      <c r="D126" s="5" t="s">
        <v>160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5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</row>
    <row r="127" spans="1:45" ht="15.75" x14ac:dyDescent="0.25">
      <c r="A127" s="5" t="s">
        <v>156</v>
      </c>
      <c r="B127" s="5" t="s">
        <v>6</v>
      </c>
      <c r="C127" s="5" t="s">
        <v>15</v>
      </c>
      <c r="D127" s="5" t="s">
        <v>161</v>
      </c>
      <c r="E127" s="14">
        <v>39.756886659999992</v>
      </c>
      <c r="F127" s="14">
        <v>39.053543730000001</v>
      </c>
      <c r="G127" s="14">
        <v>42.926999240000001</v>
      </c>
      <c r="H127" s="14">
        <v>42.936363959999994</v>
      </c>
      <c r="I127" s="14">
        <v>44.220979649999997</v>
      </c>
      <c r="J127" s="14">
        <v>45.621080790000001</v>
      </c>
      <c r="K127" s="14">
        <v>47.734102620000002</v>
      </c>
      <c r="L127" s="14">
        <v>49.473737330000006</v>
      </c>
      <c r="M127" s="14">
        <v>50.648976349999991</v>
      </c>
      <c r="N127" s="14">
        <v>52.739271090000003</v>
      </c>
      <c r="O127" s="14">
        <v>54.547728589999998</v>
      </c>
      <c r="P127" s="14">
        <v>52.734997079999999</v>
      </c>
      <c r="Q127" s="14">
        <v>56.854213570000006</v>
      </c>
      <c r="R127" s="14">
        <v>57.09772255</v>
      </c>
      <c r="S127" s="14">
        <v>58.336300229999999</v>
      </c>
      <c r="T127" s="14">
        <v>58.550775350000002</v>
      </c>
      <c r="U127" s="14">
        <v>59.44083329</v>
      </c>
      <c r="V127" s="14">
        <v>60.479624280000003</v>
      </c>
      <c r="W127" s="14">
        <v>60.844862770000006</v>
      </c>
      <c r="X127" s="14">
        <v>62.986381460000004</v>
      </c>
      <c r="Y127" s="14">
        <v>62.708845350000004</v>
      </c>
      <c r="Z127" s="14">
        <v>63.399526379999998</v>
      </c>
      <c r="AA127" s="14">
        <v>65.118653350000002</v>
      </c>
      <c r="AB127" s="14">
        <v>64.505517310000002</v>
      </c>
      <c r="AC127" s="14">
        <v>63.163530600000001</v>
      </c>
      <c r="AD127" s="14">
        <v>64.541023569999993</v>
      </c>
      <c r="AE127" s="15">
        <v>65.345760979999994</v>
      </c>
      <c r="AF127" s="14">
        <v>66.225071289999988</v>
      </c>
      <c r="AG127" s="14">
        <v>67.42828007</v>
      </c>
      <c r="AH127" s="14">
        <v>68.424545010000003</v>
      </c>
      <c r="AI127" s="14">
        <v>69.572437590000007</v>
      </c>
      <c r="AJ127" s="14">
        <v>70.692112109999997</v>
      </c>
      <c r="AK127" s="14">
        <v>71.871777429999995</v>
      </c>
      <c r="AL127" s="14">
        <v>72.892564620000002</v>
      </c>
      <c r="AM127" s="14">
        <v>73.963188790000004</v>
      </c>
      <c r="AN127" s="14">
        <v>75.063004860000007</v>
      </c>
      <c r="AO127" s="14">
        <v>76.196802789999992</v>
      </c>
      <c r="AP127" s="14">
        <v>77.228959160000016</v>
      </c>
      <c r="AQ127" s="14">
        <v>78.262210850000002</v>
      </c>
      <c r="AR127" s="14">
        <v>79.369727109999999</v>
      </c>
      <c r="AS127" s="14">
        <v>80.405061619999998</v>
      </c>
    </row>
    <row r="128" spans="1:45" ht="15.75" x14ac:dyDescent="0.25">
      <c r="A128" s="5" t="s">
        <v>156</v>
      </c>
      <c r="B128" s="5" t="s">
        <v>6</v>
      </c>
      <c r="C128" s="5" t="s">
        <v>17</v>
      </c>
      <c r="D128" s="5" t="s">
        <v>162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5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</row>
    <row r="129" spans="1:45" ht="15.75" x14ac:dyDescent="0.25">
      <c r="A129" s="5" t="s">
        <v>156</v>
      </c>
      <c r="B129" s="5" t="s">
        <v>6</v>
      </c>
      <c r="C129" s="5" t="s">
        <v>19</v>
      </c>
      <c r="D129" s="5" t="s">
        <v>163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5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</row>
    <row r="130" spans="1:45" ht="15.75" x14ac:dyDescent="0.25">
      <c r="A130" s="5" t="s">
        <v>156</v>
      </c>
      <c r="B130" s="5" t="s">
        <v>6</v>
      </c>
      <c r="C130" s="5" t="s">
        <v>21</v>
      </c>
      <c r="D130" s="5" t="s">
        <v>164</v>
      </c>
      <c r="E130" s="14">
        <v>0.12523948000000001</v>
      </c>
      <c r="F130" s="14">
        <v>0.11541095</v>
      </c>
      <c r="G130" s="14">
        <v>0.13040163000000002</v>
      </c>
      <c r="H130" s="14">
        <v>0.12842108999999999</v>
      </c>
      <c r="I130" s="14">
        <v>0.13981968</v>
      </c>
      <c r="J130" s="14">
        <v>0.14412958000000001</v>
      </c>
      <c r="K130" s="14">
        <v>0.15787802000000001</v>
      </c>
      <c r="L130" s="14">
        <v>0.16528266</v>
      </c>
      <c r="M130" s="14">
        <v>0.16944092999999999</v>
      </c>
      <c r="N130" s="14">
        <v>0.17318786</v>
      </c>
      <c r="O130" s="14">
        <v>0.18847411000000003</v>
      </c>
      <c r="P130" s="14">
        <v>0.17229939</v>
      </c>
      <c r="Q130" s="14">
        <v>0.18635413999999997</v>
      </c>
      <c r="R130" s="14">
        <v>0.18965846</v>
      </c>
      <c r="S130" s="14">
        <v>0.19306715999999999</v>
      </c>
      <c r="T130" s="14">
        <v>0.19039916000000001</v>
      </c>
      <c r="U130" s="14">
        <v>0.19405831000000001</v>
      </c>
      <c r="V130" s="14">
        <v>0.19407711999999999</v>
      </c>
      <c r="W130" s="14">
        <v>0.19407603000000001</v>
      </c>
      <c r="X130" s="14">
        <v>0.20114462999999999</v>
      </c>
      <c r="Y130" s="14">
        <v>0.19804199</v>
      </c>
      <c r="Z130" s="14">
        <v>0.20042449000000001</v>
      </c>
      <c r="AA130" s="14">
        <v>0.20584874</v>
      </c>
      <c r="AB130" s="14">
        <v>0.20275410999999999</v>
      </c>
      <c r="AC130" s="14">
        <v>0.19819682000000002</v>
      </c>
      <c r="AD130" s="14">
        <v>0.20260178000000004</v>
      </c>
      <c r="AE130" s="15">
        <v>0.20468027999999999</v>
      </c>
      <c r="AF130" s="14">
        <v>0.20675597999999998</v>
      </c>
      <c r="AG130" s="14">
        <v>0.20987897999999999</v>
      </c>
      <c r="AH130" s="14">
        <v>0.21250442999999999</v>
      </c>
      <c r="AI130" s="14">
        <v>0.21559353000000001</v>
      </c>
      <c r="AJ130" s="14">
        <v>0.2186014</v>
      </c>
      <c r="AK130" s="14">
        <v>0.22175475</v>
      </c>
      <c r="AL130" s="14">
        <v>0.22413648999999997</v>
      </c>
      <c r="AM130" s="14">
        <v>0.22645512999999998</v>
      </c>
      <c r="AN130" s="14">
        <v>0.22879537999999999</v>
      </c>
      <c r="AO130" s="14">
        <v>0.23129418000000002</v>
      </c>
      <c r="AP130" s="14">
        <v>0.23343359999999999</v>
      </c>
      <c r="AQ130" s="14">
        <v>0.23550072999999996</v>
      </c>
      <c r="AR130" s="14">
        <v>0.23775737</v>
      </c>
      <c r="AS130" s="14">
        <v>0.23974662000000002</v>
      </c>
    </row>
    <row r="131" spans="1:45" ht="15.75" x14ac:dyDescent="0.25">
      <c r="A131" s="5" t="s">
        <v>156</v>
      </c>
      <c r="B131" s="5" t="s">
        <v>6</v>
      </c>
      <c r="C131" s="5" t="s">
        <v>23</v>
      </c>
      <c r="D131" s="5" t="s">
        <v>165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5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</row>
    <row r="132" spans="1:45" ht="15.75" x14ac:dyDescent="0.25">
      <c r="A132" s="5" t="s">
        <v>156</v>
      </c>
      <c r="B132" s="5" t="s">
        <v>6</v>
      </c>
      <c r="C132" s="5" t="s">
        <v>25</v>
      </c>
      <c r="D132" s="5" t="s">
        <v>166</v>
      </c>
      <c r="E132" s="14">
        <v>15.486858359999999</v>
      </c>
      <c r="F132" s="14">
        <v>15.60282173</v>
      </c>
      <c r="G132" s="14">
        <v>16.5494752</v>
      </c>
      <c r="H132" s="14">
        <v>16.602865550000001</v>
      </c>
      <c r="I132" s="14">
        <v>16.93950512</v>
      </c>
      <c r="J132" s="14">
        <v>17.287301509999999</v>
      </c>
      <c r="K132" s="14">
        <v>17.656165009999999</v>
      </c>
      <c r="L132" s="14">
        <v>18.33966375</v>
      </c>
      <c r="M132" s="14">
        <v>18.672914980000002</v>
      </c>
      <c r="N132" s="14">
        <v>19.056329030000001</v>
      </c>
      <c r="O132" s="14">
        <v>19.905009230000001</v>
      </c>
      <c r="P132" s="14">
        <v>19.357424699999999</v>
      </c>
      <c r="Q132" s="14">
        <v>20.802062200000005</v>
      </c>
      <c r="R132" s="14">
        <v>21.086108710000001</v>
      </c>
      <c r="S132" s="14">
        <v>21.56078892</v>
      </c>
      <c r="T132" s="14">
        <v>21.487966029999999</v>
      </c>
      <c r="U132" s="14">
        <v>21.672882019999999</v>
      </c>
      <c r="V132" s="14">
        <v>22.078091399999998</v>
      </c>
      <c r="W132" s="14">
        <v>22.25050916</v>
      </c>
      <c r="X132" s="14">
        <v>23.273568879999999</v>
      </c>
      <c r="Y132" s="14">
        <v>23.231870410000003</v>
      </c>
      <c r="Z132" s="14">
        <v>23.360956769999998</v>
      </c>
      <c r="AA132" s="14">
        <v>23.977352460000002</v>
      </c>
      <c r="AB132" s="14">
        <v>23.906711420000004</v>
      </c>
      <c r="AC132" s="14">
        <v>23.480058800000002</v>
      </c>
      <c r="AD132" s="14">
        <v>23.947933169999999</v>
      </c>
      <c r="AE132" s="15">
        <v>24.423635320000002</v>
      </c>
      <c r="AF132" s="14">
        <v>24.757293689999997</v>
      </c>
      <c r="AG132" s="14">
        <v>25.22929813</v>
      </c>
      <c r="AH132" s="14">
        <v>25.649942940000003</v>
      </c>
      <c r="AI132" s="14">
        <v>26.126709950000002</v>
      </c>
      <c r="AJ132" s="14">
        <v>26.595814920000002</v>
      </c>
      <c r="AK132" s="14">
        <v>27.092334210000001</v>
      </c>
      <c r="AL132" s="14">
        <v>27.552121430000003</v>
      </c>
      <c r="AM132" s="14">
        <v>28.037418630000001</v>
      </c>
      <c r="AN132" s="14">
        <v>28.52638906</v>
      </c>
      <c r="AO132" s="14">
        <v>29.028982130000003</v>
      </c>
      <c r="AP132" s="14">
        <v>29.497204110000006</v>
      </c>
      <c r="AQ132" s="14">
        <v>29.965098560000001</v>
      </c>
      <c r="AR132" s="14">
        <v>30.461979229999997</v>
      </c>
      <c r="AS132" s="14">
        <v>30.932123299999997</v>
      </c>
    </row>
    <row r="133" spans="1:45" ht="15.75" x14ac:dyDescent="0.25">
      <c r="A133" s="5" t="s">
        <v>156</v>
      </c>
      <c r="B133" s="5" t="s">
        <v>28</v>
      </c>
      <c r="C133" s="5" t="s">
        <v>29</v>
      </c>
      <c r="D133" s="5" t="s">
        <v>167</v>
      </c>
      <c r="E133" s="11">
        <v>3.2378330000000002</v>
      </c>
      <c r="F133" s="11">
        <v>3.0308510000000006</v>
      </c>
      <c r="G133" s="11">
        <v>2.8085609999999996</v>
      </c>
      <c r="H133" s="11">
        <v>2.5112209999999995</v>
      </c>
      <c r="I133" s="11">
        <v>2.2677650000000003</v>
      </c>
      <c r="J133" s="11">
        <v>2.3486620000000005</v>
      </c>
      <c r="K133" s="11">
        <v>1.9830480000000001</v>
      </c>
      <c r="L133" s="11">
        <v>1.7120610000000001</v>
      </c>
      <c r="M133" s="11">
        <v>1.3807679999999998</v>
      </c>
      <c r="N133" s="11">
        <v>1.0123019999999998</v>
      </c>
      <c r="O133" s="11">
        <v>0.6467090000000002</v>
      </c>
      <c r="P133" s="11">
        <v>0.32653300000000002</v>
      </c>
      <c r="Q133" s="11">
        <v>0.14107800000000001</v>
      </c>
      <c r="R133" s="11">
        <v>4.2560000000000002E-3</v>
      </c>
      <c r="S133" s="11">
        <v>4.2500000000000003E-3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2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0</v>
      </c>
      <c r="AS133" s="11">
        <v>0</v>
      </c>
    </row>
    <row r="134" spans="1:45" ht="15.75" x14ac:dyDescent="0.25">
      <c r="A134" s="5" t="s">
        <v>156</v>
      </c>
      <c r="B134" s="5" t="s">
        <v>28</v>
      </c>
      <c r="C134" s="5" t="s">
        <v>31</v>
      </c>
      <c r="D134" s="5" t="s">
        <v>168</v>
      </c>
      <c r="E134" s="11">
        <v>159.77929999999998</v>
      </c>
      <c r="F134" s="11">
        <v>159.758295</v>
      </c>
      <c r="G134" s="11">
        <v>161.11824500000003</v>
      </c>
      <c r="H134" s="11">
        <v>158.09331399999999</v>
      </c>
      <c r="I134" s="11">
        <v>157.61022999999994</v>
      </c>
      <c r="J134" s="11">
        <v>158.262067</v>
      </c>
      <c r="K134" s="11">
        <v>158.74035400000002</v>
      </c>
      <c r="L134" s="11">
        <v>159.140253</v>
      </c>
      <c r="M134" s="11">
        <v>162.27310000000003</v>
      </c>
      <c r="N134" s="11">
        <v>159.88127599999996</v>
      </c>
      <c r="O134" s="11">
        <v>161.19335300000003</v>
      </c>
      <c r="P134" s="11">
        <v>156.42190099999999</v>
      </c>
      <c r="Q134" s="11">
        <v>163.335014</v>
      </c>
      <c r="R134" s="11">
        <v>156.829498</v>
      </c>
      <c r="S134" s="11">
        <v>158.22446199999999</v>
      </c>
      <c r="T134" s="11">
        <v>155.50119800000002</v>
      </c>
      <c r="U134" s="11">
        <v>156.73692300000002</v>
      </c>
      <c r="V134" s="11">
        <v>155.75584900000007</v>
      </c>
      <c r="W134" s="11">
        <v>154.38093899999996</v>
      </c>
      <c r="X134" s="11">
        <v>161.14260399999995</v>
      </c>
      <c r="Y134" s="11">
        <v>155.67042700000002</v>
      </c>
      <c r="Z134" s="11">
        <v>161.11578900000001</v>
      </c>
      <c r="AA134" s="11">
        <v>160.34161800000001</v>
      </c>
      <c r="AB134" s="11">
        <v>158.08259100000004</v>
      </c>
      <c r="AC134" s="11">
        <v>160.21979899999997</v>
      </c>
      <c r="AD134" s="11">
        <v>162.57694400000003</v>
      </c>
      <c r="AE134" s="12">
        <v>166.69386699999995</v>
      </c>
      <c r="AF134" s="11">
        <v>169.44142099999999</v>
      </c>
      <c r="AG134" s="11">
        <v>169.68188800000004</v>
      </c>
      <c r="AH134" s="11">
        <v>169.86675400000001</v>
      </c>
      <c r="AI134" s="11">
        <v>170.48279799999997</v>
      </c>
      <c r="AJ134" s="11">
        <v>170.87877899999998</v>
      </c>
      <c r="AK134" s="11">
        <v>171.697191</v>
      </c>
      <c r="AL134" s="11">
        <v>172.51936700000002</v>
      </c>
      <c r="AM134" s="11">
        <v>173.70967599999997</v>
      </c>
      <c r="AN134" s="11">
        <v>174.15234100000001</v>
      </c>
      <c r="AO134" s="11">
        <v>175.27654999999999</v>
      </c>
      <c r="AP134" s="11">
        <v>176.41194359176205</v>
      </c>
      <c r="AQ134" s="11">
        <v>177.55862604452264</v>
      </c>
      <c r="AR134" s="11">
        <v>178.71670269600463</v>
      </c>
      <c r="AS134" s="11">
        <v>179.88627996372833</v>
      </c>
    </row>
    <row r="135" spans="1:45" ht="15.75" x14ac:dyDescent="0.25">
      <c r="A135" s="5" t="s">
        <v>156</v>
      </c>
      <c r="B135" s="5" t="s">
        <v>28</v>
      </c>
      <c r="C135" s="5" t="s">
        <v>33</v>
      </c>
      <c r="D135" s="5" t="s">
        <v>169</v>
      </c>
      <c r="E135" s="11">
        <v>13.931722999999998</v>
      </c>
      <c r="F135" s="11">
        <v>14.772446</v>
      </c>
      <c r="G135" s="11">
        <v>15.422531000000001</v>
      </c>
      <c r="H135" s="11">
        <v>15.790220999999999</v>
      </c>
      <c r="I135" s="11">
        <v>16.371466999999999</v>
      </c>
      <c r="J135" s="11">
        <v>16.964096000000001</v>
      </c>
      <c r="K135" s="11">
        <v>17.757291000000002</v>
      </c>
      <c r="L135" s="11">
        <v>18.716418999999998</v>
      </c>
      <c r="M135" s="11">
        <v>20.089329999999997</v>
      </c>
      <c r="N135" s="11">
        <v>20.550968000000001</v>
      </c>
      <c r="O135" s="11">
        <v>21.463569</v>
      </c>
      <c r="P135" s="11">
        <v>22.005403000000001</v>
      </c>
      <c r="Q135" s="11">
        <v>23.794021000000001</v>
      </c>
      <c r="R135" s="11">
        <v>22.438140000000001</v>
      </c>
      <c r="S135" s="11">
        <v>22.197369999999999</v>
      </c>
      <c r="T135" s="11">
        <v>21.247927000000001</v>
      </c>
      <c r="U135" s="11">
        <v>20.933487</v>
      </c>
      <c r="V135" s="11">
        <v>20.580634</v>
      </c>
      <c r="W135" s="11">
        <v>20.203752999999995</v>
      </c>
      <c r="X135" s="11">
        <v>20.757386</v>
      </c>
      <c r="Y135" s="11">
        <v>19.756067999999999</v>
      </c>
      <c r="Z135" s="11">
        <v>20.576999000000001</v>
      </c>
      <c r="AA135" s="11">
        <v>20.520688999999997</v>
      </c>
      <c r="AB135" s="11">
        <v>20.517875999999998</v>
      </c>
      <c r="AC135" s="11">
        <v>21.077096999999998</v>
      </c>
      <c r="AD135" s="11">
        <v>21.202537</v>
      </c>
      <c r="AE135" s="12">
        <v>21.496051999999999</v>
      </c>
      <c r="AF135" s="11">
        <v>21.975254</v>
      </c>
      <c r="AG135" s="11">
        <v>21.819285000000001</v>
      </c>
      <c r="AH135" s="11">
        <v>22.145047999999999</v>
      </c>
      <c r="AI135" s="11">
        <v>22.449735</v>
      </c>
      <c r="AJ135" s="11">
        <v>22.716653999999998</v>
      </c>
      <c r="AK135" s="11">
        <v>22.977675999999999</v>
      </c>
      <c r="AL135" s="11">
        <v>23.228784000000001</v>
      </c>
      <c r="AM135" s="11">
        <v>23.461487999999999</v>
      </c>
      <c r="AN135" s="11">
        <v>23.699321999999999</v>
      </c>
      <c r="AO135" s="11">
        <v>23.919903000000001</v>
      </c>
      <c r="AP135" s="11">
        <v>24.142724952623016</v>
      </c>
      <c r="AQ135" s="11">
        <v>24.367572298699301</v>
      </c>
      <c r="AR135" s="11">
        <v>24.594581059607659</v>
      </c>
      <c r="AS135" s="11">
        <v>24.823772316301142</v>
      </c>
    </row>
    <row r="136" spans="1:45" ht="15.75" x14ac:dyDescent="0.25">
      <c r="A136" s="5" t="s">
        <v>156</v>
      </c>
      <c r="B136" s="5" t="s">
        <v>28</v>
      </c>
      <c r="C136" s="5" t="s">
        <v>35</v>
      </c>
      <c r="D136" s="5" t="s">
        <v>170</v>
      </c>
      <c r="E136" s="11">
        <v>27.339807999999998</v>
      </c>
      <c r="F136" s="11">
        <v>27.765300999999997</v>
      </c>
      <c r="G136" s="11">
        <v>28.587365000000002</v>
      </c>
      <c r="H136" s="11">
        <v>28.557732000000001</v>
      </c>
      <c r="I136" s="11">
        <v>29.246379999999998</v>
      </c>
      <c r="J136" s="11">
        <v>29.647023999999998</v>
      </c>
      <c r="K136" s="11">
        <v>30.359566999999998</v>
      </c>
      <c r="L136" s="11">
        <v>30.998154000000003</v>
      </c>
      <c r="M136" s="11">
        <v>32.242708</v>
      </c>
      <c r="N136" s="11">
        <v>32.795628000000001</v>
      </c>
      <c r="O136" s="11">
        <v>33.911031999999999</v>
      </c>
      <c r="P136" s="11">
        <v>33.522576000000001</v>
      </c>
      <c r="Q136" s="11">
        <v>36.029943000000003</v>
      </c>
      <c r="R136" s="11">
        <v>34.745916000000001</v>
      </c>
      <c r="S136" s="11">
        <v>35.138455999999998</v>
      </c>
      <c r="T136" s="11">
        <v>34.626472999999997</v>
      </c>
      <c r="U136" s="11">
        <v>34.587648000000002</v>
      </c>
      <c r="V136" s="11">
        <v>34.758375000000001</v>
      </c>
      <c r="W136" s="11">
        <v>34.353148999999995</v>
      </c>
      <c r="X136" s="11">
        <v>35.610093999999997</v>
      </c>
      <c r="Y136" s="11">
        <v>34.427594999999997</v>
      </c>
      <c r="Z136" s="11">
        <v>35.842273999999996</v>
      </c>
      <c r="AA136" s="11">
        <v>35.148929000000003</v>
      </c>
      <c r="AB136" s="11">
        <v>35.034092999999999</v>
      </c>
      <c r="AC136" s="11">
        <v>35.019128000000002</v>
      </c>
      <c r="AD136" s="11">
        <v>35.198630999999999</v>
      </c>
      <c r="AE136" s="12">
        <v>35.644803000000003</v>
      </c>
      <c r="AF136" s="11">
        <v>36.017797999999999</v>
      </c>
      <c r="AG136" s="11">
        <v>35.812603999999993</v>
      </c>
      <c r="AH136" s="11">
        <v>35.395800999999999</v>
      </c>
      <c r="AI136" s="11">
        <v>35.594020999999998</v>
      </c>
      <c r="AJ136" s="11">
        <v>35.700311999999997</v>
      </c>
      <c r="AK136" s="11">
        <v>35.834446</v>
      </c>
      <c r="AL136" s="11">
        <v>35.955633999999996</v>
      </c>
      <c r="AM136" s="11">
        <v>36.051935999999998</v>
      </c>
      <c r="AN136" s="11">
        <v>36.160286000000006</v>
      </c>
      <c r="AO136" s="11">
        <v>36.246186000000002</v>
      </c>
      <c r="AP136" s="11">
        <v>36.332524194989652</v>
      </c>
      <c r="AQ136" s="11">
        <v>36.419409159376528</v>
      </c>
      <c r="AR136" s="11">
        <v>36.506728779330679</v>
      </c>
      <c r="AS136" s="11">
        <v>36.594482918935313</v>
      </c>
    </row>
    <row r="137" spans="1:45" ht="15.75" x14ac:dyDescent="0.25">
      <c r="A137" s="5" t="s">
        <v>156</v>
      </c>
      <c r="B137" s="5" t="s">
        <v>28</v>
      </c>
      <c r="C137" s="5" t="s">
        <v>37</v>
      </c>
      <c r="D137" s="5" t="s">
        <v>171</v>
      </c>
      <c r="E137" s="11">
        <v>10.532591999999999</v>
      </c>
      <c r="F137" s="11">
        <v>10.804185</v>
      </c>
      <c r="G137" s="11">
        <v>11.13191</v>
      </c>
      <c r="H137" s="11">
        <v>11.193258999999999</v>
      </c>
      <c r="I137" s="11">
        <v>11.547522000000001</v>
      </c>
      <c r="J137" s="11">
        <v>11.842700000000001</v>
      </c>
      <c r="K137" s="11">
        <v>12.225023999999999</v>
      </c>
      <c r="L137" s="11">
        <v>12.582056</v>
      </c>
      <c r="M137" s="11">
        <v>13.172798999999999</v>
      </c>
      <c r="N137" s="11">
        <v>13.300058</v>
      </c>
      <c r="O137" s="11">
        <v>13.688834</v>
      </c>
      <c r="P137" s="11">
        <v>13.594014</v>
      </c>
      <c r="Q137" s="11">
        <v>14.496442</v>
      </c>
      <c r="R137" s="11">
        <v>13.967280000000001</v>
      </c>
      <c r="S137" s="11">
        <v>14.109888</v>
      </c>
      <c r="T137" s="11">
        <v>13.868631000000001</v>
      </c>
      <c r="U137" s="11">
        <v>13.989413000000001</v>
      </c>
      <c r="V137" s="11">
        <v>13.82535</v>
      </c>
      <c r="W137" s="11">
        <v>13.58958</v>
      </c>
      <c r="X137" s="11">
        <v>13.9292</v>
      </c>
      <c r="Y137" s="11">
        <v>13.442682</v>
      </c>
      <c r="Z137" s="11">
        <v>13.877279</v>
      </c>
      <c r="AA137" s="11">
        <v>13.805759999999999</v>
      </c>
      <c r="AB137" s="11">
        <v>13.65226</v>
      </c>
      <c r="AC137" s="11">
        <v>13.745124000000001</v>
      </c>
      <c r="AD137" s="11">
        <v>13.868294000000001</v>
      </c>
      <c r="AE137" s="12">
        <v>14.27603</v>
      </c>
      <c r="AF137" s="11">
        <v>14.517719</v>
      </c>
      <c r="AG137" s="11">
        <v>14.57851</v>
      </c>
      <c r="AH137" s="11">
        <v>14.625009</v>
      </c>
      <c r="AI137" s="11">
        <v>14.734818000000001</v>
      </c>
      <c r="AJ137" s="11">
        <v>14.820245999999999</v>
      </c>
      <c r="AK137" s="11">
        <v>14.901516000000001</v>
      </c>
      <c r="AL137" s="11">
        <v>14.977683000000001</v>
      </c>
      <c r="AM137" s="11">
        <v>15.0444</v>
      </c>
      <c r="AN137" s="11">
        <v>15.117165</v>
      </c>
      <c r="AO137" s="11">
        <v>15.181803</v>
      </c>
      <c r="AP137" s="11">
        <v>15.246477522466886</v>
      </c>
      <c r="AQ137" s="11">
        <v>15.311365969628664</v>
      </c>
      <c r="AR137" s="11">
        <v>15.376530579633229</v>
      </c>
      <c r="AS137" s="11">
        <v>15.441972527819471</v>
      </c>
    </row>
    <row r="138" spans="1:45" ht="15.75" x14ac:dyDescent="0.25">
      <c r="A138" s="5" t="s">
        <v>156</v>
      </c>
      <c r="B138" s="5" t="s">
        <v>28</v>
      </c>
      <c r="C138" s="5" t="s">
        <v>39</v>
      </c>
      <c r="D138" s="5" t="s">
        <v>172</v>
      </c>
      <c r="E138" s="11">
        <v>51.365313999999998</v>
      </c>
      <c r="F138" s="11">
        <v>51.671547999999994</v>
      </c>
      <c r="G138" s="11">
        <v>53.202390000000001</v>
      </c>
      <c r="H138" s="11">
        <v>52.815649999999998</v>
      </c>
      <c r="I138" s="11">
        <v>54.045753999999995</v>
      </c>
      <c r="J138" s="11">
        <v>55.160530000000001</v>
      </c>
      <c r="K138" s="11">
        <v>55.949542999999998</v>
      </c>
      <c r="L138" s="11">
        <v>56.514201</v>
      </c>
      <c r="M138" s="11">
        <v>58.872970000000002</v>
      </c>
      <c r="N138" s="11">
        <v>59.157029999999999</v>
      </c>
      <c r="O138" s="11">
        <v>60.642777000000002</v>
      </c>
      <c r="P138" s="11">
        <v>59.716054</v>
      </c>
      <c r="Q138" s="11">
        <v>63.176882000000006</v>
      </c>
      <c r="R138" s="11">
        <v>61.400928999999998</v>
      </c>
      <c r="S138" s="11">
        <v>62.375292999999999</v>
      </c>
      <c r="T138" s="11">
        <v>62.045493999999998</v>
      </c>
      <c r="U138" s="11">
        <v>62.697026000000001</v>
      </c>
      <c r="V138" s="11">
        <v>62.672301000000004</v>
      </c>
      <c r="W138" s="11">
        <v>62.057204999999996</v>
      </c>
      <c r="X138" s="11">
        <v>64.629578000000009</v>
      </c>
      <c r="Y138" s="11">
        <v>62.545856000000001</v>
      </c>
      <c r="Z138" s="11">
        <v>64.824521000000004</v>
      </c>
      <c r="AA138" s="11">
        <v>65.112939999999995</v>
      </c>
      <c r="AB138" s="11">
        <v>64.529745000000005</v>
      </c>
      <c r="AC138" s="11">
        <v>65.620018000000002</v>
      </c>
      <c r="AD138" s="11">
        <v>66.976047000000008</v>
      </c>
      <c r="AE138" s="12">
        <v>68.466453999999999</v>
      </c>
      <c r="AF138" s="11">
        <v>70.102794000000003</v>
      </c>
      <c r="AG138" s="11">
        <v>70.572787000000005</v>
      </c>
      <c r="AH138" s="11">
        <v>70.756276</v>
      </c>
      <c r="AI138" s="11">
        <v>71.495356000000001</v>
      </c>
      <c r="AJ138" s="11">
        <v>71.62891599999999</v>
      </c>
      <c r="AK138" s="11">
        <v>72.232807999999991</v>
      </c>
      <c r="AL138" s="11">
        <v>72.806198000000009</v>
      </c>
      <c r="AM138" s="11">
        <v>73.324697999999984</v>
      </c>
      <c r="AN138" s="11">
        <v>73.867261999999997</v>
      </c>
      <c r="AO138" s="11">
        <v>74.838822999999991</v>
      </c>
      <c r="AP138" s="11">
        <v>75.829165217871022</v>
      </c>
      <c r="AQ138" s="11">
        <v>76.839585336587419</v>
      </c>
      <c r="AR138" s="11">
        <v>77.870305160882111</v>
      </c>
      <c r="AS138" s="11">
        <v>78.921796049334588</v>
      </c>
    </row>
    <row r="139" spans="1:45" ht="15.75" x14ac:dyDescent="0.25">
      <c r="A139" s="5" t="s">
        <v>156</v>
      </c>
      <c r="B139" s="5" t="s">
        <v>28</v>
      </c>
      <c r="C139" s="5" t="s">
        <v>41</v>
      </c>
      <c r="D139" s="5" t="s">
        <v>173</v>
      </c>
      <c r="E139" s="11">
        <v>31.216265</v>
      </c>
      <c r="F139" s="11">
        <v>32.030240000000006</v>
      </c>
      <c r="G139" s="11">
        <v>32.867007000000001</v>
      </c>
      <c r="H139" s="11">
        <v>32.674790000000002</v>
      </c>
      <c r="I139" s="11">
        <v>33.316632000000006</v>
      </c>
      <c r="J139" s="11">
        <v>33.665778000000003</v>
      </c>
      <c r="K139" s="11">
        <v>34.316557000000003</v>
      </c>
      <c r="L139" s="11">
        <v>35.214548999999998</v>
      </c>
      <c r="M139" s="11">
        <v>36.662029000000004</v>
      </c>
      <c r="N139" s="11">
        <v>36.948092000000003</v>
      </c>
      <c r="O139" s="11">
        <v>38.072013999999996</v>
      </c>
      <c r="P139" s="11">
        <v>38.121912000000002</v>
      </c>
      <c r="Q139" s="11">
        <v>40.420679</v>
      </c>
      <c r="R139" s="11">
        <v>39.363643000000003</v>
      </c>
      <c r="S139" s="11">
        <v>39.719169000000001</v>
      </c>
      <c r="T139" s="11">
        <v>39.610621999999999</v>
      </c>
      <c r="U139" s="11">
        <v>39.959496000000001</v>
      </c>
      <c r="V139" s="11">
        <v>39.441888000000006</v>
      </c>
      <c r="W139" s="11">
        <v>39.596404999999997</v>
      </c>
      <c r="X139" s="11">
        <v>40.940758000000002</v>
      </c>
      <c r="Y139" s="11">
        <v>39.874448999999998</v>
      </c>
      <c r="Z139" s="11">
        <v>41.801284000000003</v>
      </c>
      <c r="AA139" s="11">
        <v>42.229112999999998</v>
      </c>
      <c r="AB139" s="11">
        <v>41.984017000000001</v>
      </c>
      <c r="AC139" s="11">
        <v>43.004663000000001</v>
      </c>
      <c r="AD139" s="11">
        <v>43.922627999999996</v>
      </c>
      <c r="AE139" s="12">
        <v>45.105604</v>
      </c>
      <c r="AF139" s="11">
        <v>46.148286999999996</v>
      </c>
      <c r="AG139" s="11">
        <v>47.026849000000006</v>
      </c>
      <c r="AH139" s="11">
        <v>47.268101000000001</v>
      </c>
      <c r="AI139" s="11">
        <v>48.020572999999999</v>
      </c>
      <c r="AJ139" s="11">
        <v>48.694581999999997</v>
      </c>
      <c r="AK139" s="11">
        <v>49.357593999999999</v>
      </c>
      <c r="AL139" s="11">
        <v>49.998328000000001</v>
      </c>
      <c r="AM139" s="11">
        <v>50.599179000000007</v>
      </c>
      <c r="AN139" s="11">
        <v>51.213591000000008</v>
      </c>
      <c r="AO139" s="11">
        <v>51.793463999999993</v>
      </c>
      <c r="AP139" s="11">
        <v>52.380038452367479</v>
      </c>
      <c r="AQ139" s="11">
        <v>52.973644826094493</v>
      </c>
      <c r="AR139" s="11">
        <v>53.574273572114897</v>
      </c>
      <c r="AS139" s="11">
        <v>54.182010446183618</v>
      </c>
    </row>
    <row r="140" spans="1:45" ht="15.75" x14ac:dyDescent="0.25">
      <c r="A140" s="5" t="s">
        <v>156</v>
      </c>
      <c r="B140" s="5" t="s">
        <v>28</v>
      </c>
      <c r="C140" s="5" t="s">
        <v>43</v>
      </c>
      <c r="D140" s="5" t="s">
        <v>174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2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1">
        <v>0</v>
      </c>
      <c r="AP140" s="11">
        <v>0</v>
      </c>
      <c r="AQ140" s="11">
        <v>0</v>
      </c>
      <c r="AR140" s="11">
        <v>0</v>
      </c>
      <c r="AS140" s="11">
        <v>0</v>
      </c>
    </row>
    <row r="141" spans="1:45" ht="15.75" x14ac:dyDescent="0.25">
      <c r="A141" s="5" t="s">
        <v>156</v>
      </c>
      <c r="B141" s="5" t="s">
        <v>28</v>
      </c>
      <c r="C141" s="5" t="s">
        <v>45</v>
      </c>
      <c r="D141" s="5" t="s">
        <v>175</v>
      </c>
      <c r="E141" s="11">
        <v>4.6221120000000004</v>
      </c>
      <c r="F141" s="11">
        <v>4.7608100000000002</v>
      </c>
      <c r="G141" s="11">
        <v>4.9602849999999998</v>
      </c>
      <c r="H141" s="11">
        <v>5.0015150000000004</v>
      </c>
      <c r="I141" s="11">
        <v>5.1358959999999998</v>
      </c>
      <c r="J141" s="11">
        <v>5.3002050000000001</v>
      </c>
      <c r="K141" s="11">
        <v>5.4671419999999999</v>
      </c>
      <c r="L141" s="11">
        <v>5.6118920000000001</v>
      </c>
      <c r="M141" s="11">
        <v>5.8577130000000004</v>
      </c>
      <c r="N141" s="11">
        <v>5.9264469999999996</v>
      </c>
      <c r="O141" s="11">
        <v>6.1426860000000003</v>
      </c>
      <c r="P141" s="11">
        <v>6.0744410000000002</v>
      </c>
      <c r="Q141" s="11">
        <v>6.5011339999999995</v>
      </c>
      <c r="R141" s="11">
        <v>6.1432339999999996</v>
      </c>
      <c r="S141" s="11">
        <v>6.1690230000000001</v>
      </c>
      <c r="T141" s="11">
        <v>6.0134879999999997</v>
      </c>
      <c r="U141" s="11">
        <v>5.9969909999999995</v>
      </c>
      <c r="V141" s="11">
        <v>5.9467799999999995</v>
      </c>
      <c r="W141" s="11">
        <v>5.8663590000000001</v>
      </c>
      <c r="X141" s="11">
        <v>6.0848560000000003</v>
      </c>
      <c r="Y141" s="11">
        <v>5.7185560000000004</v>
      </c>
      <c r="Z141" s="11">
        <v>5.75535</v>
      </c>
      <c r="AA141" s="11">
        <v>5.5327840000000004</v>
      </c>
      <c r="AB141" s="11">
        <v>5.2958869999999996</v>
      </c>
      <c r="AC141" s="11">
        <v>5.2287099999999995</v>
      </c>
      <c r="AD141" s="11">
        <v>5.1992190000000003</v>
      </c>
      <c r="AE141" s="12">
        <v>5.2746100000000009</v>
      </c>
      <c r="AF141" s="11">
        <v>5.3011660000000003</v>
      </c>
      <c r="AG141" s="11">
        <v>5.2659550000000008</v>
      </c>
      <c r="AH141" s="11">
        <v>5.2195429999999998</v>
      </c>
      <c r="AI141" s="11">
        <v>5.1680510000000002</v>
      </c>
      <c r="AJ141" s="11">
        <v>5.1535250000000001</v>
      </c>
      <c r="AK141" s="11">
        <v>5.1372579999999992</v>
      </c>
      <c r="AL141" s="11">
        <v>5.1193689999999998</v>
      </c>
      <c r="AM141" s="11">
        <v>5.1123469999999998</v>
      </c>
      <c r="AN141" s="11">
        <v>5.0822060000000002</v>
      </c>
      <c r="AO141" s="11">
        <v>5.1048610000000005</v>
      </c>
      <c r="AP141" s="11">
        <v>5.1267105276139775</v>
      </c>
      <c r="AQ141" s="11">
        <v>5.1488442666087222</v>
      </c>
      <c r="AR141" s="11">
        <v>5.1711052376346291</v>
      </c>
      <c r="AS141" s="11">
        <v>5.1934940959793581</v>
      </c>
    </row>
    <row r="142" spans="1:45" ht="15.75" x14ac:dyDescent="0.25">
      <c r="A142" s="5" t="s">
        <v>156</v>
      </c>
      <c r="B142" s="5" t="s">
        <v>28</v>
      </c>
      <c r="C142" s="5" t="s">
        <v>47</v>
      </c>
      <c r="D142" s="5" t="s">
        <v>176</v>
      </c>
      <c r="E142" s="11">
        <v>5.9300499999999996</v>
      </c>
      <c r="F142" s="11">
        <v>6.0231500000000002</v>
      </c>
      <c r="G142" s="11">
        <v>6.1714989999999998</v>
      </c>
      <c r="H142" s="11">
        <v>6.1543799999999997</v>
      </c>
      <c r="I142" s="11">
        <v>6.2702640000000001</v>
      </c>
      <c r="J142" s="11">
        <v>6.3875760000000001</v>
      </c>
      <c r="K142" s="11">
        <v>6.4863200000000001</v>
      </c>
      <c r="L142" s="11">
        <v>6.6011620000000004</v>
      </c>
      <c r="M142" s="11">
        <v>6.8192950000000003</v>
      </c>
      <c r="N142" s="11">
        <v>6.8127430000000002</v>
      </c>
      <c r="O142" s="11">
        <v>6.9728399999999997</v>
      </c>
      <c r="P142" s="11">
        <v>6.8491499999999998</v>
      </c>
      <c r="Q142" s="11">
        <v>7.2394100000000003</v>
      </c>
      <c r="R142" s="11">
        <v>6.0435179999999997</v>
      </c>
      <c r="S142" s="11">
        <v>5.1723239999999997</v>
      </c>
      <c r="T142" s="11">
        <v>4.1323230000000004</v>
      </c>
      <c r="U142" s="11">
        <v>3.157232</v>
      </c>
      <c r="V142" s="11">
        <v>2.1116160000000002</v>
      </c>
      <c r="W142" s="11">
        <v>1.0497639999999999</v>
      </c>
      <c r="X142" s="11">
        <v>0</v>
      </c>
      <c r="Y142" s="11">
        <v>0.100048</v>
      </c>
      <c r="Z142" s="11">
        <v>0.115258</v>
      </c>
      <c r="AA142" s="11">
        <v>0.17153399999999999</v>
      </c>
      <c r="AB142" s="11">
        <v>0.22578400000000001</v>
      </c>
      <c r="AC142" s="11">
        <v>0.28510200000000002</v>
      </c>
      <c r="AD142" s="11">
        <v>0.347219</v>
      </c>
      <c r="AE142" s="12">
        <v>0.41764800000000002</v>
      </c>
      <c r="AF142" s="11">
        <v>0.48460599999999998</v>
      </c>
      <c r="AG142" s="11">
        <v>0.54767999999999994</v>
      </c>
      <c r="AH142" s="11">
        <v>0.60854799999999998</v>
      </c>
      <c r="AI142" s="11">
        <v>0.67032899999999995</v>
      </c>
      <c r="AJ142" s="11">
        <v>0.733599</v>
      </c>
      <c r="AK142" s="11">
        <v>0.79720199999999997</v>
      </c>
      <c r="AL142" s="11">
        <v>0.86047200000000001</v>
      </c>
      <c r="AM142" s="11">
        <v>0.92651600000000001</v>
      </c>
      <c r="AN142" s="11">
        <v>0.99031000000000002</v>
      </c>
      <c r="AO142" s="11">
        <v>1.0537700000000001</v>
      </c>
      <c r="AP142" s="11">
        <v>1.1237923428183536</v>
      </c>
      <c r="AQ142" s="11">
        <v>1.1983597124045557</v>
      </c>
      <c r="AR142" s="11">
        <v>1.2778748756312275</v>
      </c>
      <c r="AS142" s="11">
        <v>1.3626661351063936</v>
      </c>
    </row>
    <row r="143" spans="1:45" ht="15.75" x14ac:dyDescent="0.25">
      <c r="A143" s="5" t="s">
        <v>156</v>
      </c>
      <c r="B143" s="5" t="s">
        <v>28</v>
      </c>
      <c r="C143" s="5" t="s">
        <v>49</v>
      </c>
      <c r="D143" s="5" t="s">
        <v>177</v>
      </c>
      <c r="E143" s="11">
        <v>0.97154399999999996</v>
      </c>
      <c r="F143" s="11">
        <v>0.94177199999999994</v>
      </c>
      <c r="G143" s="11">
        <v>0.80238900000000002</v>
      </c>
      <c r="H143" s="11">
        <v>0.69060199999999994</v>
      </c>
      <c r="I143" s="11">
        <v>0.60579899999999998</v>
      </c>
      <c r="J143" s="11">
        <v>0.50778000000000001</v>
      </c>
      <c r="K143" s="11">
        <v>0.42280000000000001</v>
      </c>
      <c r="L143" s="11">
        <v>0.36068099999999997</v>
      </c>
      <c r="M143" s="11">
        <v>0.30096600000000001</v>
      </c>
      <c r="N143" s="11">
        <v>0.23104599999999997</v>
      </c>
      <c r="O143" s="11">
        <v>0.15973200000000001</v>
      </c>
      <c r="P143" s="11">
        <v>9.1235999999999998E-2</v>
      </c>
      <c r="Q143" s="11">
        <v>1.9800000000000002E-2</v>
      </c>
      <c r="R143" s="11">
        <v>2.1455999999999999E-2</v>
      </c>
      <c r="S143" s="11">
        <v>1.9026000000000001E-2</v>
      </c>
      <c r="T143" s="11">
        <v>1.8818999999999999E-2</v>
      </c>
      <c r="U143" s="11">
        <v>1.9106000000000001E-2</v>
      </c>
      <c r="V143" s="11">
        <v>1.9352000000000001E-2</v>
      </c>
      <c r="W143" s="11">
        <v>1.9557000000000001E-2</v>
      </c>
      <c r="X143" s="11">
        <v>2.0160000000000001E-2</v>
      </c>
      <c r="Y143" s="11">
        <v>1.9199999999999998E-2</v>
      </c>
      <c r="Z143" s="11">
        <v>2.0118E-2</v>
      </c>
      <c r="AA143" s="11">
        <v>2.0076E-2</v>
      </c>
      <c r="AB143" s="11">
        <v>1.9557000000000001E-2</v>
      </c>
      <c r="AC143" s="11">
        <v>2.0034E-2</v>
      </c>
      <c r="AD143" s="11">
        <v>2.009E-2</v>
      </c>
      <c r="AE143" s="12">
        <v>2.0254000000000001E-2</v>
      </c>
      <c r="AF143" s="11">
        <v>2.0916000000000001E-2</v>
      </c>
      <c r="AG143" s="11">
        <v>2.0459000000000001E-2</v>
      </c>
      <c r="AH143" s="11">
        <v>2.0500000000000001E-2</v>
      </c>
      <c r="AI143" s="11">
        <v>2.0541E-2</v>
      </c>
      <c r="AJ143" s="11">
        <v>2.0500000000000001E-2</v>
      </c>
      <c r="AK143" s="11">
        <v>2.0500000000000001E-2</v>
      </c>
      <c r="AL143" s="11">
        <v>2.0459000000000001E-2</v>
      </c>
      <c r="AM143" s="11">
        <v>2.0417999999999999E-2</v>
      </c>
      <c r="AN143" s="11">
        <v>2.0376999999999999E-2</v>
      </c>
      <c r="AO143" s="11">
        <v>2.0336E-2</v>
      </c>
      <c r="AP143" s="11">
        <v>2.0239939278319741E-2</v>
      </c>
      <c r="AQ143" s="11">
        <v>2.0114770498128008E-2</v>
      </c>
      <c r="AR143" s="11">
        <v>1.9990375792567596E-2</v>
      </c>
      <c r="AS143" s="11">
        <v>1.9866750374569916E-2</v>
      </c>
    </row>
    <row r="144" spans="1:45" ht="15.75" x14ac:dyDescent="0.25">
      <c r="A144" s="5" t="s">
        <v>156</v>
      </c>
      <c r="B144" s="5" t="s">
        <v>28</v>
      </c>
      <c r="C144" s="5" t="s">
        <v>51</v>
      </c>
      <c r="D144" s="5" t="s">
        <v>178</v>
      </c>
      <c r="E144" s="11">
        <v>113.60482999999999</v>
      </c>
      <c r="F144" s="11">
        <v>114.51681099999999</v>
      </c>
      <c r="G144" s="11">
        <v>117.00629400000001</v>
      </c>
      <c r="H144" s="11">
        <v>115.66114499999999</v>
      </c>
      <c r="I144" s="11">
        <v>116.67869399999999</v>
      </c>
      <c r="J144" s="11">
        <v>118.520145</v>
      </c>
      <c r="K144" s="11">
        <v>119.901759</v>
      </c>
      <c r="L144" s="11">
        <v>122.124436</v>
      </c>
      <c r="M144" s="11">
        <v>126.252819</v>
      </c>
      <c r="N144" s="11">
        <v>126.77246199999999</v>
      </c>
      <c r="O144" s="11">
        <v>130.10459</v>
      </c>
      <c r="P144" s="11">
        <v>128.358746</v>
      </c>
      <c r="Q144" s="11">
        <v>135.72291600000003</v>
      </c>
      <c r="R144" s="11">
        <v>132.63368199999999</v>
      </c>
      <c r="S144" s="11">
        <v>135.30898799999997</v>
      </c>
      <c r="T144" s="11">
        <v>134.58118499999998</v>
      </c>
      <c r="U144" s="11">
        <v>136.91061300000001</v>
      </c>
      <c r="V144" s="11">
        <v>137.366727</v>
      </c>
      <c r="W144" s="11">
        <v>136.588617</v>
      </c>
      <c r="X144" s="11">
        <v>143.049362</v>
      </c>
      <c r="Y144" s="11">
        <v>138.04474800000003</v>
      </c>
      <c r="Z144" s="11">
        <v>143.35694100000001</v>
      </c>
      <c r="AA144" s="11">
        <v>142.78518600000001</v>
      </c>
      <c r="AB144" s="11">
        <v>141.90633600000001</v>
      </c>
      <c r="AC144" s="11">
        <v>143.80572699999999</v>
      </c>
      <c r="AD144" s="11">
        <v>146.263812</v>
      </c>
      <c r="AE144" s="12">
        <v>150.333643</v>
      </c>
      <c r="AF144" s="11">
        <v>153.23683599999998</v>
      </c>
      <c r="AG144" s="11">
        <v>153.890107</v>
      </c>
      <c r="AH144" s="11">
        <v>154.27166799999998</v>
      </c>
      <c r="AI144" s="11">
        <v>155.67696000000001</v>
      </c>
      <c r="AJ144" s="11">
        <v>155.61700900000002</v>
      </c>
      <c r="AK144" s="11">
        <v>156.73432700000001</v>
      </c>
      <c r="AL144" s="11">
        <v>157.78993699999998</v>
      </c>
      <c r="AM144" s="11">
        <v>159.41668200000001</v>
      </c>
      <c r="AN144" s="11">
        <v>160.424803</v>
      </c>
      <c r="AO144" s="11">
        <v>161.86665099999999</v>
      </c>
      <c r="AP144" s="11">
        <v>163.32461781245047</v>
      </c>
      <c r="AQ144" s="11">
        <v>164.7986943853044</v>
      </c>
      <c r="AR144" s="11">
        <v>166.28902499216315</v>
      </c>
      <c r="AS144" s="11">
        <v>167.79580659902439</v>
      </c>
    </row>
    <row r="145" spans="1:45" ht="15.75" x14ac:dyDescent="0.25">
      <c r="A145" s="5" t="s">
        <v>179</v>
      </c>
      <c r="B145" s="5" t="s">
        <v>6</v>
      </c>
      <c r="C145" s="5" t="s">
        <v>7</v>
      </c>
      <c r="D145" s="5" t="s">
        <v>180</v>
      </c>
      <c r="E145" s="14">
        <v>6.8218355200000023</v>
      </c>
      <c r="F145" s="14">
        <v>6.7649169900000006</v>
      </c>
      <c r="G145" s="14">
        <v>6.9698982199999984</v>
      </c>
      <c r="H145" s="14">
        <v>6.7204361200000049</v>
      </c>
      <c r="I145" s="14">
        <v>6.8354889299999986</v>
      </c>
      <c r="J145" s="14">
        <v>6.9524663400000017</v>
      </c>
      <c r="K145" s="14">
        <v>7.1365129599999984</v>
      </c>
      <c r="L145" s="14">
        <v>7.295921439999999</v>
      </c>
      <c r="M145" s="14">
        <v>7.0272466399999995</v>
      </c>
      <c r="N145" s="14">
        <v>7.0821536599999995</v>
      </c>
      <c r="O145" s="14">
        <v>6.6709563400000009</v>
      </c>
      <c r="P145" s="14">
        <v>7.0995680699999992</v>
      </c>
      <c r="Q145" s="14">
        <v>7.3775615799999983</v>
      </c>
      <c r="R145" s="14">
        <v>7.2655988199999992</v>
      </c>
      <c r="S145" s="14">
        <v>7.3156410100000002</v>
      </c>
      <c r="T145" s="14">
        <v>7.2413983999999996</v>
      </c>
      <c r="U145" s="14">
        <v>7.5581380199999986</v>
      </c>
      <c r="V145" s="14">
        <v>7.4904129899999994</v>
      </c>
      <c r="W145" s="14">
        <v>7.6991522100000003</v>
      </c>
      <c r="X145" s="14">
        <v>7.5398820400000002</v>
      </c>
      <c r="Y145" s="14">
        <v>7.2559687899999998</v>
      </c>
      <c r="Z145" s="14">
        <v>7.2429829999999971</v>
      </c>
      <c r="AA145" s="14">
        <v>7.2864694300000004</v>
      </c>
      <c r="AB145" s="14">
        <v>7.2632946300000043</v>
      </c>
      <c r="AC145" s="14">
        <v>6.9813477299999995</v>
      </c>
      <c r="AD145" s="14">
        <v>7.0604465199999993</v>
      </c>
      <c r="AE145" s="15">
        <v>7.0820966699999977</v>
      </c>
      <c r="AF145" s="14">
        <v>7.1406981400000005</v>
      </c>
      <c r="AG145" s="14">
        <v>7.2183911799999985</v>
      </c>
      <c r="AH145" s="14">
        <v>7.2897514699999988</v>
      </c>
      <c r="AI145" s="14">
        <v>7.366335890000002</v>
      </c>
      <c r="AJ145" s="14">
        <v>7.4548684400000003</v>
      </c>
      <c r="AK145" s="14">
        <v>7.54356822</v>
      </c>
      <c r="AL145" s="14">
        <v>7.6087839599999993</v>
      </c>
      <c r="AM145" s="14">
        <v>7.6772945400000019</v>
      </c>
      <c r="AN145" s="14">
        <v>7.7474605100000025</v>
      </c>
      <c r="AO145" s="14">
        <v>7.816116990000002</v>
      </c>
      <c r="AP145" s="14">
        <v>7.8831649699999993</v>
      </c>
      <c r="AQ145" s="14">
        <v>7.9504621199999983</v>
      </c>
      <c r="AR145" s="14">
        <v>8.0134039299999991</v>
      </c>
      <c r="AS145" s="14">
        <v>8.0811113999999993</v>
      </c>
    </row>
    <row r="146" spans="1:45" ht="15.75" x14ac:dyDescent="0.25">
      <c r="A146" s="5" t="s">
        <v>179</v>
      </c>
      <c r="B146" s="5" t="s">
        <v>6</v>
      </c>
      <c r="C146" s="5" t="s">
        <v>9</v>
      </c>
      <c r="D146" s="5" t="s">
        <v>181</v>
      </c>
      <c r="E146" s="14">
        <v>1.2345247400000001</v>
      </c>
      <c r="F146" s="14">
        <v>1.2343192399999998</v>
      </c>
      <c r="G146" s="14">
        <v>1.2365166999999997</v>
      </c>
      <c r="H146" s="14">
        <v>1.2201996399999999</v>
      </c>
      <c r="I146" s="14">
        <v>1.2032144599999999</v>
      </c>
      <c r="J146" s="14">
        <v>1.2022600600000002</v>
      </c>
      <c r="K146" s="14">
        <v>1.2168034100000003</v>
      </c>
      <c r="L146" s="14">
        <v>1.2224607299999999</v>
      </c>
      <c r="M146" s="14">
        <v>1.1854253400000001</v>
      </c>
      <c r="N146" s="14">
        <v>1.1848975300000002</v>
      </c>
      <c r="O146" s="14">
        <v>1.1793039200000002</v>
      </c>
      <c r="P146" s="14">
        <v>1.1798414700000002</v>
      </c>
      <c r="Q146" s="14">
        <v>1.2111840300000001</v>
      </c>
      <c r="R146" s="14">
        <v>1.1874525500000002</v>
      </c>
      <c r="S146" s="14">
        <v>1.2034045600000001</v>
      </c>
      <c r="T146" s="14">
        <v>1.2008557099999999</v>
      </c>
      <c r="U146" s="14">
        <v>1.1950905599999997</v>
      </c>
      <c r="V146" s="14">
        <v>1.1933101199999998</v>
      </c>
      <c r="W146" s="14">
        <v>1.2039682099999998</v>
      </c>
      <c r="X146" s="14">
        <v>1.1996181400000001</v>
      </c>
      <c r="Y146" s="14">
        <v>1.1660745299999999</v>
      </c>
      <c r="Z146" s="14">
        <v>1.1580547399999999</v>
      </c>
      <c r="AA146" s="14">
        <v>1.1551155400000002</v>
      </c>
      <c r="AB146" s="14">
        <v>1.1430412000000001</v>
      </c>
      <c r="AC146" s="14">
        <v>1.0973923699999997</v>
      </c>
      <c r="AD146" s="14">
        <v>1.1004359399999999</v>
      </c>
      <c r="AE146" s="15">
        <v>1.09540137</v>
      </c>
      <c r="AF146" s="14">
        <v>1.0886405999999997</v>
      </c>
      <c r="AG146" s="14">
        <v>1.0854531000000001</v>
      </c>
      <c r="AH146" s="14">
        <v>1.0803516400000002</v>
      </c>
      <c r="AI146" s="14">
        <v>1.0748661799999999</v>
      </c>
      <c r="AJ146" s="14">
        <v>1.06921223</v>
      </c>
      <c r="AK146" s="14">
        <v>1.0632539999999999</v>
      </c>
      <c r="AL146" s="14">
        <v>1.0548083000000001</v>
      </c>
      <c r="AM146" s="14">
        <v>1.04696558</v>
      </c>
      <c r="AN146" s="14">
        <v>1.03912604</v>
      </c>
      <c r="AO146" s="14">
        <v>1.0306833900000001</v>
      </c>
      <c r="AP146" s="14">
        <v>1.0216883000000001</v>
      </c>
      <c r="AQ146" s="14">
        <v>1.0124340300000001</v>
      </c>
      <c r="AR146" s="14">
        <v>1.00257697</v>
      </c>
      <c r="AS146" s="14">
        <v>0.99315255999999985</v>
      </c>
    </row>
    <row r="147" spans="1:45" ht="15.75" x14ac:dyDescent="0.25">
      <c r="A147" s="5" t="s">
        <v>179</v>
      </c>
      <c r="B147" s="5" t="s">
        <v>6</v>
      </c>
      <c r="C147" s="5" t="s">
        <v>11</v>
      </c>
      <c r="D147" s="5" t="s">
        <v>182</v>
      </c>
      <c r="E147" s="14">
        <v>53.220754409999984</v>
      </c>
      <c r="F147" s="14">
        <v>53.269856640000008</v>
      </c>
      <c r="G147" s="14">
        <v>54.088924489999997</v>
      </c>
      <c r="H147" s="14">
        <v>53.811465980000008</v>
      </c>
      <c r="I147" s="14">
        <v>53.24725489999998</v>
      </c>
      <c r="J147" s="14">
        <v>53.499939039999987</v>
      </c>
      <c r="K147" s="14">
        <v>54.509064949999996</v>
      </c>
      <c r="L147" s="14">
        <v>55.347283519999984</v>
      </c>
      <c r="M147" s="14">
        <v>54.269162080000001</v>
      </c>
      <c r="N147" s="14">
        <v>55.05381083000001</v>
      </c>
      <c r="O147" s="14">
        <v>55.811220779999992</v>
      </c>
      <c r="P147" s="14">
        <v>56.288259169999996</v>
      </c>
      <c r="Q147" s="14">
        <v>58.88816709999999</v>
      </c>
      <c r="R147" s="14">
        <v>58.687588570000003</v>
      </c>
      <c r="S147" s="14">
        <v>59.614473590000003</v>
      </c>
      <c r="T147" s="14">
        <v>60.066230179999991</v>
      </c>
      <c r="U147" s="14">
        <v>60.184892349999984</v>
      </c>
      <c r="V147" s="14">
        <v>60.269057019999984</v>
      </c>
      <c r="W147" s="14">
        <v>61.717659260000005</v>
      </c>
      <c r="X147" s="14">
        <v>62.143994959999993</v>
      </c>
      <c r="Y147" s="14">
        <v>60.175802900000008</v>
      </c>
      <c r="Z147" s="14">
        <v>60.050911120000009</v>
      </c>
      <c r="AA147" s="14">
        <v>60.257794689999997</v>
      </c>
      <c r="AB147" s="14">
        <v>59.971272259999992</v>
      </c>
      <c r="AC147" s="14">
        <v>57.576044189999998</v>
      </c>
      <c r="AD147" s="14">
        <v>57.811612160000003</v>
      </c>
      <c r="AE147" s="15">
        <v>57.512198839999996</v>
      </c>
      <c r="AF147" s="14">
        <v>57.856626929999997</v>
      </c>
      <c r="AG147" s="14">
        <v>57.980826779999994</v>
      </c>
      <c r="AH147" s="14">
        <v>57.996462190000003</v>
      </c>
      <c r="AI147" s="14">
        <v>58.002020349999995</v>
      </c>
      <c r="AJ147" s="14">
        <v>58.002608900000013</v>
      </c>
      <c r="AK147" s="14">
        <v>58.014154519999998</v>
      </c>
      <c r="AL147" s="14">
        <v>57.850818030000006</v>
      </c>
      <c r="AM147" s="14">
        <v>57.714348349999995</v>
      </c>
      <c r="AN147" s="14">
        <v>57.590118109999999</v>
      </c>
      <c r="AO147" s="14">
        <v>57.436342869999997</v>
      </c>
      <c r="AP147" s="14">
        <v>57.269488569999979</v>
      </c>
      <c r="AQ147" s="14">
        <v>57.11378741</v>
      </c>
      <c r="AR147" s="14">
        <v>56.941072569999982</v>
      </c>
      <c r="AS147" s="14">
        <v>57.037844699999994</v>
      </c>
    </row>
    <row r="148" spans="1:45" ht="15.75" x14ac:dyDescent="0.25">
      <c r="A148" s="5" t="s">
        <v>179</v>
      </c>
      <c r="B148" s="5" t="s">
        <v>6</v>
      </c>
      <c r="C148" s="5" t="s">
        <v>13</v>
      </c>
      <c r="D148" s="5" t="s">
        <v>183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5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</row>
    <row r="149" spans="1:45" ht="15.75" x14ac:dyDescent="0.25">
      <c r="A149" s="5" t="s">
        <v>179</v>
      </c>
      <c r="B149" s="5" t="s">
        <v>6</v>
      </c>
      <c r="C149" s="5" t="s">
        <v>15</v>
      </c>
      <c r="D149" s="5" t="s">
        <v>184</v>
      </c>
      <c r="E149" s="14">
        <v>19.63359239</v>
      </c>
      <c r="F149" s="14">
        <v>19.776042790000002</v>
      </c>
      <c r="G149" s="14">
        <v>20.351308049999993</v>
      </c>
      <c r="H149" s="14">
        <v>20.392965359999998</v>
      </c>
      <c r="I149" s="14">
        <v>20.395690789999993</v>
      </c>
      <c r="J149" s="14">
        <v>20.969210589999996</v>
      </c>
      <c r="K149" s="14">
        <v>21.679608020000007</v>
      </c>
      <c r="L149" s="14">
        <v>22.258921189999999</v>
      </c>
      <c r="M149" s="14">
        <v>22.154153509999997</v>
      </c>
      <c r="N149" s="14">
        <v>22.593353199999999</v>
      </c>
      <c r="O149" s="14">
        <v>23.341395600000002</v>
      </c>
      <c r="P149" s="14">
        <v>23.796382249999994</v>
      </c>
      <c r="Q149" s="14">
        <v>24.969250460000001</v>
      </c>
      <c r="R149" s="14">
        <v>25.014859150000003</v>
      </c>
      <c r="S149" s="14">
        <v>25.629839510000004</v>
      </c>
      <c r="T149" s="14">
        <v>26.053257850000001</v>
      </c>
      <c r="U149" s="14">
        <v>25.950631650000005</v>
      </c>
      <c r="V149" s="14">
        <v>26.194560060000001</v>
      </c>
      <c r="W149" s="14">
        <v>26.730146920000006</v>
      </c>
      <c r="X149" s="14">
        <v>26.868634249999996</v>
      </c>
      <c r="Y149" s="14">
        <v>25.993309889999999</v>
      </c>
      <c r="Z149" s="14">
        <v>26.116575170000008</v>
      </c>
      <c r="AA149" s="14">
        <v>26.408166610000009</v>
      </c>
      <c r="AB149" s="14">
        <v>26.420322859999995</v>
      </c>
      <c r="AC149" s="14">
        <v>25.476720109999999</v>
      </c>
      <c r="AD149" s="14">
        <v>25.76633176</v>
      </c>
      <c r="AE149" s="15">
        <v>25.798311039999991</v>
      </c>
      <c r="AF149" s="14">
        <v>26.008880349999995</v>
      </c>
      <c r="AG149" s="14">
        <v>26.310635159999993</v>
      </c>
      <c r="AH149" s="14">
        <v>26.546876600000004</v>
      </c>
      <c r="AI149" s="14">
        <v>26.805088679999994</v>
      </c>
      <c r="AJ149" s="14">
        <v>27.07498867</v>
      </c>
      <c r="AK149" s="14">
        <v>27.342546109999997</v>
      </c>
      <c r="AL149" s="14">
        <v>27.529916499999995</v>
      </c>
      <c r="AM149" s="14">
        <v>27.734835359999998</v>
      </c>
      <c r="AN149" s="14">
        <v>27.949237080000003</v>
      </c>
      <c r="AO149" s="14">
        <v>28.152177539999997</v>
      </c>
      <c r="AP149" s="14">
        <v>28.348754690000003</v>
      </c>
      <c r="AQ149" s="14">
        <v>28.547863929999998</v>
      </c>
      <c r="AR149" s="14">
        <v>28.729759069999993</v>
      </c>
      <c r="AS149" s="14">
        <v>28.929341359999992</v>
      </c>
    </row>
    <row r="150" spans="1:45" ht="15.75" x14ac:dyDescent="0.25">
      <c r="A150" s="5" t="s">
        <v>179</v>
      </c>
      <c r="B150" s="5" t="s">
        <v>6</v>
      </c>
      <c r="C150" s="5" t="s">
        <v>17</v>
      </c>
      <c r="D150" s="5" t="s">
        <v>185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5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</row>
    <row r="151" spans="1:45" ht="15.75" x14ac:dyDescent="0.25">
      <c r="A151" s="5" t="s">
        <v>179</v>
      </c>
      <c r="B151" s="5" t="s">
        <v>6</v>
      </c>
      <c r="C151" s="5" t="s">
        <v>19</v>
      </c>
      <c r="D151" s="5" t="s">
        <v>186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5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</row>
    <row r="152" spans="1:45" ht="15.75" x14ac:dyDescent="0.25">
      <c r="A152" s="5" t="s">
        <v>179</v>
      </c>
      <c r="B152" s="5" t="s">
        <v>6</v>
      </c>
      <c r="C152" s="5" t="s">
        <v>21</v>
      </c>
      <c r="D152" s="5" t="s">
        <v>187</v>
      </c>
      <c r="E152" s="14">
        <v>0.54102138999999994</v>
      </c>
      <c r="F152" s="14">
        <v>0.53882165999999998</v>
      </c>
      <c r="G152" s="14">
        <v>0.54888265000000003</v>
      </c>
      <c r="H152" s="14">
        <v>0.54968880999999992</v>
      </c>
      <c r="I152" s="14">
        <v>0.54822585999999995</v>
      </c>
      <c r="J152" s="14">
        <v>0.55440988000000002</v>
      </c>
      <c r="K152" s="14">
        <v>0.57206944000000004</v>
      </c>
      <c r="L152" s="14">
        <v>0.58825224999999992</v>
      </c>
      <c r="M152" s="14">
        <v>0.57085884000000009</v>
      </c>
      <c r="N152" s="14">
        <v>0.58554530999999999</v>
      </c>
      <c r="O152" s="14">
        <v>0.59528148000000003</v>
      </c>
      <c r="P152" s="14">
        <v>0.61335266999999993</v>
      </c>
      <c r="Q152" s="14">
        <v>0.64374426000000007</v>
      </c>
      <c r="R152" s="14">
        <v>0.64328651000000003</v>
      </c>
      <c r="S152" s="14">
        <v>0.66776819000000009</v>
      </c>
      <c r="T152" s="14">
        <v>0.68781051999999987</v>
      </c>
      <c r="U152" s="14">
        <v>0.68487344999999988</v>
      </c>
      <c r="V152" s="14">
        <v>0.69290125999999996</v>
      </c>
      <c r="W152" s="14">
        <v>0.72144825999999995</v>
      </c>
      <c r="X152" s="14">
        <v>0.71412662999999987</v>
      </c>
      <c r="Y152" s="14">
        <v>0.7040981999999999</v>
      </c>
      <c r="Z152" s="14">
        <v>0.70671346999999995</v>
      </c>
      <c r="AA152" s="14">
        <v>0.71199444999999995</v>
      </c>
      <c r="AB152" s="14">
        <v>0.71395918000000003</v>
      </c>
      <c r="AC152" s="14">
        <v>0.69049223999999998</v>
      </c>
      <c r="AD152" s="14">
        <v>0.70020355000000001</v>
      </c>
      <c r="AE152" s="15">
        <v>0.70318949000000008</v>
      </c>
      <c r="AF152" s="14">
        <v>0.71367698000000002</v>
      </c>
      <c r="AG152" s="14">
        <v>0.72746661000000001</v>
      </c>
      <c r="AH152" s="14">
        <v>0.73978639000000002</v>
      </c>
      <c r="AI152" s="14">
        <v>0.75195253999999978</v>
      </c>
      <c r="AJ152" s="14">
        <v>0.76422372000000005</v>
      </c>
      <c r="AK152" s="14">
        <v>0.77594542</v>
      </c>
      <c r="AL152" s="14">
        <v>0.78478407000000006</v>
      </c>
      <c r="AM152" s="14">
        <v>0.79377889999999995</v>
      </c>
      <c r="AN152" s="14">
        <v>0.80291060999999997</v>
      </c>
      <c r="AO152" s="14">
        <v>0.81187708000000003</v>
      </c>
      <c r="AP152" s="14">
        <v>0.8206345599999999</v>
      </c>
      <c r="AQ152" s="14">
        <v>0.82931431999999994</v>
      </c>
      <c r="AR152" s="14">
        <v>0.83740584000000007</v>
      </c>
      <c r="AS152" s="14">
        <v>0.84594389999999997</v>
      </c>
    </row>
    <row r="153" spans="1:45" ht="15.75" x14ac:dyDescent="0.25">
      <c r="A153" s="5" t="s">
        <v>179</v>
      </c>
      <c r="B153" s="5" t="s">
        <v>6</v>
      </c>
      <c r="C153" s="5" t="s">
        <v>23</v>
      </c>
      <c r="D153" s="5" t="s">
        <v>188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5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</row>
    <row r="154" spans="1:45" ht="15.75" x14ac:dyDescent="0.25">
      <c r="A154" s="5" t="s">
        <v>179</v>
      </c>
      <c r="B154" s="5" t="s">
        <v>6</v>
      </c>
      <c r="C154" s="5" t="s">
        <v>25</v>
      </c>
      <c r="D154" s="5" t="s">
        <v>189</v>
      </c>
      <c r="E154" s="14">
        <v>10.422426059999999</v>
      </c>
      <c r="F154" s="14">
        <v>10.440107049999993</v>
      </c>
      <c r="G154" s="14">
        <v>10.573003300000002</v>
      </c>
      <c r="H154" s="14">
        <v>10.528309069999997</v>
      </c>
      <c r="I154" s="14">
        <v>10.544775529999999</v>
      </c>
      <c r="J154" s="14">
        <v>10.839194120000002</v>
      </c>
      <c r="K154" s="14">
        <v>11.136010609999994</v>
      </c>
      <c r="L154" s="14">
        <v>11.362051140000004</v>
      </c>
      <c r="M154" s="14">
        <v>11.59126682</v>
      </c>
      <c r="N154" s="14">
        <v>11.816179479999999</v>
      </c>
      <c r="O154" s="14">
        <v>11.977209130000004</v>
      </c>
      <c r="P154" s="14">
        <v>12.183593170000004</v>
      </c>
      <c r="Q154" s="14">
        <v>12.813595639999999</v>
      </c>
      <c r="R154" s="14">
        <v>12.807338980000001</v>
      </c>
      <c r="S154" s="14">
        <v>13.218080360000002</v>
      </c>
      <c r="T154" s="14">
        <v>13.364994620000003</v>
      </c>
      <c r="U154" s="14">
        <v>13.424396240000002</v>
      </c>
      <c r="V154" s="14">
        <v>13.564011780000001</v>
      </c>
      <c r="W154" s="14">
        <v>13.976773940000003</v>
      </c>
      <c r="X154" s="14">
        <v>14.133615140000002</v>
      </c>
      <c r="Y154" s="14">
        <v>13.919982220000001</v>
      </c>
      <c r="Z154" s="14">
        <v>13.909464849999999</v>
      </c>
      <c r="AA154" s="14">
        <v>14.128031760000001</v>
      </c>
      <c r="AB154" s="14">
        <v>14.111883600000004</v>
      </c>
      <c r="AC154" s="14">
        <v>13.603555150000002</v>
      </c>
      <c r="AD154" s="14">
        <v>13.768893430000002</v>
      </c>
      <c r="AE154" s="15">
        <v>13.808706569999995</v>
      </c>
      <c r="AF154" s="14">
        <v>13.97463825</v>
      </c>
      <c r="AG154" s="14">
        <v>14.197675049999999</v>
      </c>
      <c r="AH154" s="14">
        <v>14.402097209999996</v>
      </c>
      <c r="AI154" s="14">
        <v>14.618952279999991</v>
      </c>
      <c r="AJ154" s="14">
        <v>14.84617946</v>
      </c>
      <c r="AK154" s="14">
        <v>15.071828069999999</v>
      </c>
      <c r="AL154" s="14">
        <v>15.269507129999999</v>
      </c>
      <c r="AM154" s="14">
        <v>15.474175890000003</v>
      </c>
      <c r="AN154" s="14">
        <v>15.679779870000003</v>
      </c>
      <c r="AO154" s="14">
        <v>15.880756990000002</v>
      </c>
      <c r="AP154" s="14">
        <v>16.080597140000002</v>
      </c>
      <c r="AQ154" s="14">
        <v>16.281323530000002</v>
      </c>
      <c r="AR154" s="14">
        <v>16.472103619999995</v>
      </c>
      <c r="AS154" s="14">
        <v>16.672983539999997</v>
      </c>
    </row>
    <row r="155" spans="1:45" ht="15.75" x14ac:dyDescent="0.25">
      <c r="A155" s="5" t="s">
        <v>179</v>
      </c>
      <c r="B155" s="5" t="s">
        <v>28</v>
      </c>
      <c r="C155" s="5" t="s">
        <v>29</v>
      </c>
      <c r="D155" s="5" t="s">
        <v>190</v>
      </c>
      <c r="E155" s="11">
        <v>3.146528</v>
      </c>
      <c r="F155" s="11">
        <v>2.8352499999999998</v>
      </c>
      <c r="G155" s="11">
        <v>2.58745</v>
      </c>
      <c r="H155" s="11">
        <v>2.294886</v>
      </c>
      <c r="I155" s="11">
        <v>2.080562</v>
      </c>
      <c r="J155" s="11">
        <v>1.8390920000000002</v>
      </c>
      <c r="K155" s="11">
        <v>1.5755319999999997</v>
      </c>
      <c r="L155" s="11">
        <v>1.3202750000000001</v>
      </c>
      <c r="M155" s="11">
        <v>1.0544480000000001</v>
      </c>
      <c r="N155" s="11">
        <v>0.76755300000000004</v>
      </c>
      <c r="O155" s="11">
        <v>0.53840900000000014</v>
      </c>
      <c r="P155" s="11">
        <v>0.33029600000000003</v>
      </c>
      <c r="Q155" s="11">
        <v>0.10883500000000002</v>
      </c>
      <c r="R155" s="11">
        <v>2.3668999999999999E-2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3.4360000000000003E-3</v>
      </c>
      <c r="Z155" s="11">
        <v>6.8529999999999997E-3</v>
      </c>
      <c r="AA155" s="11">
        <v>9.6989999999999993E-3</v>
      </c>
      <c r="AB155" s="11">
        <v>1.2809999999999998E-2</v>
      </c>
      <c r="AC155" s="11">
        <v>1.6183999999999997E-2</v>
      </c>
      <c r="AD155" s="11">
        <v>1.9998999999999996E-2</v>
      </c>
      <c r="AE155" s="12">
        <v>2.3703999999999999E-2</v>
      </c>
      <c r="AF155" s="11">
        <v>2.7601999999999998E-2</v>
      </c>
      <c r="AG155" s="11">
        <v>3.1194E-2</v>
      </c>
      <c r="AH155" s="11">
        <v>3.5047999999999996E-2</v>
      </c>
      <c r="AI155" s="11">
        <v>3.7919000000000001E-2</v>
      </c>
      <c r="AJ155" s="11">
        <v>4.1589000000000001E-2</v>
      </c>
      <c r="AK155" s="11">
        <v>4.5420000000000002E-2</v>
      </c>
      <c r="AL155" s="11">
        <v>4.8992999999999995E-2</v>
      </c>
      <c r="AM155" s="11">
        <v>5.2605999999999993E-2</v>
      </c>
      <c r="AN155" s="11">
        <v>6.0187000000000004E-2</v>
      </c>
      <c r="AO155" s="11">
        <v>6.313400000000001E-2</v>
      </c>
      <c r="AP155" s="11">
        <v>6.6241555927247495E-2</v>
      </c>
      <c r="AQ155" s="11">
        <v>6.9518771193469789E-2</v>
      </c>
      <c r="AR155" s="11">
        <v>7.2975290661240186E-2</v>
      </c>
      <c r="AS155" s="11">
        <v>7.6621334654709619E-2</v>
      </c>
    </row>
    <row r="156" spans="1:45" ht="15.75" x14ac:dyDescent="0.25">
      <c r="A156" s="5" t="s">
        <v>179</v>
      </c>
      <c r="B156" s="5" t="s">
        <v>28</v>
      </c>
      <c r="C156" s="5" t="s">
        <v>31</v>
      </c>
      <c r="D156" s="5" t="s">
        <v>191</v>
      </c>
      <c r="E156" s="11">
        <v>137.93734999999998</v>
      </c>
      <c r="F156" s="11">
        <v>136.42747599999998</v>
      </c>
      <c r="G156" s="11">
        <v>136.79649300000003</v>
      </c>
      <c r="H156" s="11">
        <v>132.02371699999998</v>
      </c>
      <c r="I156" s="11">
        <v>131.446729</v>
      </c>
      <c r="J156" s="11">
        <v>130.09159500000001</v>
      </c>
      <c r="K156" s="11">
        <v>128.237807</v>
      </c>
      <c r="L156" s="11">
        <v>127.80676399999997</v>
      </c>
      <c r="M156" s="11">
        <v>128.20616499999997</v>
      </c>
      <c r="N156" s="11">
        <v>125.925421</v>
      </c>
      <c r="O156" s="11">
        <v>125.53405200000002</v>
      </c>
      <c r="P156" s="11">
        <v>127.27539199999998</v>
      </c>
      <c r="Q156" s="11">
        <v>122.90562199999998</v>
      </c>
      <c r="R156" s="11">
        <v>123.33291100000001</v>
      </c>
      <c r="S156" s="11">
        <v>124.23879500000001</v>
      </c>
      <c r="T156" s="11">
        <v>123.59269800000001</v>
      </c>
      <c r="U156" s="11">
        <v>124.74187499999999</v>
      </c>
      <c r="V156" s="11">
        <v>124.82999700000001</v>
      </c>
      <c r="W156" s="11">
        <v>123.00429200000002</v>
      </c>
      <c r="X156" s="11">
        <v>129.390534</v>
      </c>
      <c r="Y156" s="11">
        <v>122.99210400000001</v>
      </c>
      <c r="Z156" s="11">
        <v>126.64439100000001</v>
      </c>
      <c r="AA156" s="11">
        <v>126.761065</v>
      </c>
      <c r="AB156" s="11">
        <v>126.27809500000001</v>
      </c>
      <c r="AC156" s="11">
        <v>127.35768499999999</v>
      </c>
      <c r="AD156" s="11">
        <v>130.92981499999999</v>
      </c>
      <c r="AE156" s="12">
        <v>134.63352399999999</v>
      </c>
      <c r="AF156" s="11">
        <v>137.65281400000001</v>
      </c>
      <c r="AG156" s="11">
        <v>138.92790900000003</v>
      </c>
      <c r="AH156" s="11">
        <v>139.884086</v>
      </c>
      <c r="AI156" s="11">
        <v>140.99958500000002</v>
      </c>
      <c r="AJ156" s="11">
        <v>142.09628299999997</v>
      </c>
      <c r="AK156" s="11">
        <v>143.496498</v>
      </c>
      <c r="AL156" s="11">
        <v>145.01199399999999</v>
      </c>
      <c r="AM156" s="11">
        <v>146.70761499999998</v>
      </c>
      <c r="AN156" s="11">
        <v>148.15342599999994</v>
      </c>
      <c r="AO156" s="11">
        <v>149.66622699999994</v>
      </c>
      <c r="AP156" s="11">
        <v>151.19883988129223</v>
      </c>
      <c r="AQ156" s="11">
        <v>152.75152976768135</v>
      </c>
      <c r="AR156" s="11">
        <v>154.32456542257358</v>
      </c>
      <c r="AS156" s="11">
        <v>155.91821929867154</v>
      </c>
    </row>
    <row r="157" spans="1:45" ht="15.75" x14ac:dyDescent="0.25">
      <c r="A157" s="5" t="s">
        <v>179</v>
      </c>
      <c r="B157" s="5" t="s">
        <v>28</v>
      </c>
      <c r="C157" s="5" t="s">
        <v>33</v>
      </c>
      <c r="D157" s="5" t="s">
        <v>192</v>
      </c>
      <c r="E157" s="11">
        <v>1.1848939999999999</v>
      </c>
      <c r="F157" s="11">
        <v>1.3285009999999999</v>
      </c>
      <c r="G157" s="11">
        <v>1.4766239999999999</v>
      </c>
      <c r="H157" s="11">
        <v>1.5702559999999999</v>
      </c>
      <c r="I157" s="11">
        <v>1.7167619999999999</v>
      </c>
      <c r="J157" s="11">
        <v>1.8578130000000002</v>
      </c>
      <c r="K157" s="11">
        <v>1.98661</v>
      </c>
      <c r="L157" s="11">
        <v>2.1392679999999999</v>
      </c>
      <c r="M157" s="11">
        <v>2.3578449999999997</v>
      </c>
      <c r="N157" s="11">
        <v>2.5163160000000002</v>
      </c>
      <c r="O157" s="11">
        <v>2.7023429999999999</v>
      </c>
      <c r="P157" s="11">
        <v>2.9870559999999999</v>
      </c>
      <c r="Q157" s="11">
        <v>3.0995499999999998</v>
      </c>
      <c r="R157" s="11">
        <v>3.4611799999999997</v>
      </c>
      <c r="S157" s="11">
        <v>3.8466389999999997</v>
      </c>
      <c r="T157" s="11">
        <v>4.1238619999999999</v>
      </c>
      <c r="U157" s="11">
        <v>4.5217340000000004</v>
      </c>
      <c r="V157" s="11">
        <v>4.8743979999999993</v>
      </c>
      <c r="W157" s="11">
        <v>5.107062</v>
      </c>
      <c r="X157" s="11">
        <v>5.8187009999999999</v>
      </c>
      <c r="Y157" s="11">
        <v>5.6200169999999989</v>
      </c>
      <c r="Z157" s="11">
        <v>5.8494490000000008</v>
      </c>
      <c r="AA157" s="11">
        <v>5.9261199999999992</v>
      </c>
      <c r="AB157" s="11">
        <v>5.9733609999999997</v>
      </c>
      <c r="AC157" s="11">
        <v>6.2027400000000004</v>
      </c>
      <c r="AD157" s="11">
        <v>6.2342009999999997</v>
      </c>
      <c r="AE157" s="12">
        <v>6.4109150000000001</v>
      </c>
      <c r="AF157" s="11">
        <v>6.571820999999999</v>
      </c>
      <c r="AG157" s="11">
        <v>6.5719409999999998</v>
      </c>
      <c r="AH157" s="11">
        <v>6.667103</v>
      </c>
      <c r="AI157" s="11">
        <v>6.7891779999999997</v>
      </c>
      <c r="AJ157" s="11">
        <v>6.9005140000000003</v>
      </c>
      <c r="AK157" s="11">
        <v>7.0106200000000012</v>
      </c>
      <c r="AL157" s="11">
        <v>7.1206270000000007</v>
      </c>
      <c r="AM157" s="11">
        <v>7.2243170000000001</v>
      </c>
      <c r="AN157" s="11">
        <v>7.330139</v>
      </c>
      <c r="AO157" s="11">
        <v>7.4313729999999998</v>
      </c>
      <c r="AP157" s="11">
        <v>7.5340341876782126</v>
      </c>
      <c r="AQ157" s="11">
        <v>7.6381545614264388</v>
      </c>
      <c r="AR157" s="11">
        <v>7.7437195602047844</v>
      </c>
      <c r="AS157" s="11">
        <v>7.8507493149887955</v>
      </c>
    </row>
    <row r="158" spans="1:45" ht="15.75" x14ac:dyDescent="0.25">
      <c r="A158" s="5" t="s">
        <v>179</v>
      </c>
      <c r="B158" s="5" t="s">
        <v>28</v>
      </c>
      <c r="C158" s="5" t="s">
        <v>35</v>
      </c>
      <c r="D158" s="5" t="s">
        <v>193</v>
      </c>
      <c r="E158" s="11">
        <v>7.5349500000000003</v>
      </c>
      <c r="F158" s="11">
        <v>7.8347670000000003</v>
      </c>
      <c r="G158" s="11">
        <v>8.2248970000000003</v>
      </c>
      <c r="H158" s="11">
        <v>8.3503480000000003</v>
      </c>
      <c r="I158" s="11">
        <v>8.7164769999999994</v>
      </c>
      <c r="J158" s="11">
        <v>8.9770979999999998</v>
      </c>
      <c r="K158" s="11">
        <v>9.2984650000000002</v>
      </c>
      <c r="L158" s="11">
        <v>9.6479429999999997</v>
      </c>
      <c r="M158" s="11">
        <v>10.161707</v>
      </c>
      <c r="N158" s="11">
        <v>10.50878</v>
      </c>
      <c r="O158" s="11">
        <v>10.870815</v>
      </c>
      <c r="P158" s="11">
        <v>11.554571999999999</v>
      </c>
      <c r="Q158" s="11">
        <v>11.674663000000001</v>
      </c>
      <c r="R158" s="11">
        <v>11.877908000000001</v>
      </c>
      <c r="S158" s="11">
        <v>12.261031000000001</v>
      </c>
      <c r="T158" s="11">
        <v>12.322510000000001</v>
      </c>
      <c r="U158" s="11">
        <v>12.704303000000001</v>
      </c>
      <c r="V158" s="11">
        <v>12.857449000000001</v>
      </c>
      <c r="W158" s="11">
        <v>12.882503</v>
      </c>
      <c r="X158" s="11">
        <v>13.772606999999999</v>
      </c>
      <c r="Y158" s="11">
        <v>13.218219000000001</v>
      </c>
      <c r="Z158" s="11">
        <v>13.425535999999999</v>
      </c>
      <c r="AA158" s="11">
        <v>13.345312</v>
      </c>
      <c r="AB158" s="11">
        <v>13.134753</v>
      </c>
      <c r="AC158" s="11">
        <v>13.311046999999999</v>
      </c>
      <c r="AD158" s="11">
        <v>13.381149000000001</v>
      </c>
      <c r="AE158" s="12">
        <v>13.409273999999998</v>
      </c>
      <c r="AF158" s="11">
        <v>13.603122000000001</v>
      </c>
      <c r="AG158" s="11">
        <v>13.753830000000001</v>
      </c>
      <c r="AH158" s="11">
        <v>13.675934999999999</v>
      </c>
      <c r="AI158" s="11">
        <v>13.742570000000001</v>
      </c>
      <c r="AJ158" s="11">
        <v>13.621312999999999</v>
      </c>
      <c r="AK158" s="11">
        <v>13.718982999999998</v>
      </c>
      <c r="AL158" s="11">
        <v>13.816433000000002</v>
      </c>
      <c r="AM158" s="11">
        <v>13.900708999999999</v>
      </c>
      <c r="AN158" s="11">
        <v>13.987744000000001</v>
      </c>
      <c r="AO158" s="11">
        <v>14.064756000000001</v>
      </c>
      <c r="AP158" s="11">
        <v>14.142530568388162</v>
      </c>
      <c r="AQ158" s="11">
        <v>14.22069717826732</v>
      </c>
      <c r="AR158" s="11">
        <v>14.299339431832056</v>
      </c>
      <c r="AS158" s="11">
        <v>14.378460165214555</v>
      </c>
    </row>
    <row r="159" spans="1:45" ht="15.75" x14ac:dyDescent="0.25">
      <c r="A159" s="5" t="s">
        <v>179</v>
      </c>
      <c r="B159" s="5" t="s">
        <v>28</v>
      </c>
      <c r="C159" s="5" t="s">
        <v>37</v>
      </c>
      <c r="D159" s="5" t="s">
        <v>194</v>
      </c>
      <c r="E159" s="11">
        <v>3.1994479999999998</v>
      </c>
      <c r="F159" s="11">
        <v>3.5413380000000001</v>
      </c>
      <c r="G159" s="11">
        <v>3.9819599999999999</v>
      </c>
      <c r="H159" s="11">
        <v>4.2955439999999996</v>
      </c>
      <c r="I159" s="11">
        <v>4.7534349999999996</v>
      </c>
      <c r="J159" s="11">
        <v>5.1874560000000001</v>
      </c>
      <c r="K159" s="11">
        <v>5.5736600000000003</v>
      </c>
      <c r="L159" s="11">
        <v>6.0121440000000002</v>
      </c>
      <c r="M159" s="11">
        <v>6.5064609999999998</v>
      </c>
      <c r="N159" s="11">
        <v>6.8619859999999999</v>
      </c>
      <c r="O159" s="11">
        <v>7.3523940000000003</v>
      </c>
      <c r="P159" s="11">
        <v>7.9498119999999997</v>
      </c>
      <c r="Q159" s="11">
        <v>8.2133199999999995</v>
      </c>
      <c r="R159" s="11">
        <v>7.5508040000000003</v>
      </c>
      <c r="S159" s="11">
        <v>6.9220119999999996</v>
      </c>
      <c r="T159" s="11">
        <v>6.1703070000000002</v>
      </c>
      <c r="U159" s="11">
        <v>5.4634689999999999</v>
      </c>
      <c r="V159" s="11">
        <v>5.0109839999999997</v>
      </c>
      <c r="W159" s="11">
        <v>4.6662600000000003</v>
      </c>
      <c r="X159" s="11">
        <v>4.5396089999999996</v>
      </c>
      <c r="Y159" s="11">
        <v>3.9842420000000001</v>
      </c>
      <c r="Z159" s="11">
        <v>3.8009400000000002</v>
      </c>
      <c r="AA159" s="11">
        <v>3.489878</v>
      </c>
      <c r="AB159" s="11">
        <v>3.3124820000000001</v>
      </c>
      <c r="AC159" s="11">
        <v>3.3973170000000001</v>
      </c>
      <c r="AD159" s="11">
        <v>3.1699280000000001</v>
      </c>
      <c r="AE159" s="12">
        <v>3.3096960000000002</v>
      </c>
      <c r="AF159" s="11">
        <v>3.490218</v>
      </c>
      <c r="AG159" s="11">
        <v>3.4916960000000001</v>
      </c>
      <c r="AH159" s="11">
        <v>3.550878</v>
      </c>
      <c r="AI159" s="11">
        <v>3.6268470000000002</v>
      </c>
      <c r="AJ159" s="11">
        <v>3.7028159999999999</v>
      </c>
      <c r="AK159" s="11">
        <v>3.7806479999999998</v>
      </c>
      <c r="AL159" s="11">
        <v>3.8572380000000002</v>
      </c>
      <c r="AM159" s="11">
        <v>3.9274110000000002</v>
      </c>
      <c r="AN159" s="11">
        <v>3.9946860000000002</v>
      </c>
      <c r="AO159" s="11">
        <v>4.0557509999999999</v>
      </c>
      <c r="AP159" s="11">
        <v>4.1180904805705438</v>
      </c>
      <c r="AQ159" s="11">
        <v>4.1814121933689874</v>
      </c>
      <c r="AR159" s="11">
        <v>4.245707570862427</v>
      </c>
      <c r="AS159" s="11">
        <v>4.3109915845811067</v>
      </c>
    </row>
    <row r="160" spans="1:45" ht="15.75" x14ac:dyDescent="0.25">
      <c r="A160" s="5" t="s">
        <v>179</v>
      </c>
      <c r="B160" s="5" t="s">
        <v>28</v>
      </c>
      <c r="C160" s="5" t="s">
        <v>39</v>
      </c>
      <c r="D160" s="5" t="s">
        <v>195</v>
      </c>
      <c r="E160" s="11">
        <v>20.494772000000001</v>
      </c>
      <c r="F160" s="11">
        <v>20.664004000000002</v>
      </c>
      <c r="G160" s="11">
        <v>21.233374000000001</v>
      </c>
      <c r="H160" s="11">
        <v>21.111284000000001</v>
      </c>
      <c r="I160" s="11">
        <v>21.639580999999996</v>
      </c>
      <c r="J160" s="11">
        <v>21.903110999999999</v>
      </c>
      <c r="K160" s="11">
        <v>22.140984</v>
      </c>
      <c r="L160" s="11">
        <v>22.780348000000004</v>
      </c>
      <c r="M160" s="11">
        <v>23.267569999999999</v>
      </c>
      <c r="N160" s="11">
        <v>23.557649999999999</v>
      </c>
      <c r="O160" s="11">
        <v>24.329355</v>
      </c>
      <c r="P160" s="11">
        <v>25.258061999999999</v>
      </c>
      <c r="Q160" s="11">
        <v>25.110189000000002</v>
      </c>
      <c r="R160" s="11">
        <v>25.655343999999999</v>
      </c>
      <c r="S160" s="11">
        <v>26.143453999999998</v>
      </c>
      <c r="T160" s="11">
        <v>26.385163999999996</v>
      </c>
      <c r="U160" s="11">
        <v>26.874337999999998</v>
      </c>
      <c r="V160" s="11">
        <v>26.961774999999999</v>
      </c>
      <c r="W160" s="11">
        <v>26.661483999999998</v>
      </c>
      <c r="X160" s="11">
        <v>28.369553</v>
      </c>
      <c r="Y160" s="11">
        <v>27.038923999999998</v>
      </c>
      <c r="Z160" s="11">
        <v>27.914608000000001</v>
      </c>
      <c r="AA160" s="11">
        <v>27.980719999999998</v>
      </c>
      <c r="AB160" s="11">
        <v>27.657917000000001</v>
      </c>
      <c r="AC160" s="11">
        <v>28.046762999999999</v>
      </c>
      <c r="AD160" s="11">
        <v>28.562853999999998</v>
      </c>
      <c r="AE160" s="12">
        <v>29.311444000000002</v>
      </c>
      <c r="AF160" s="11">
        <v>29.872423999999999</v>
      </c>
      <c r="AG160" s="11">
        <v>30.208686</v>
      </c>
      <c r="AH160" s="11">
        <v>30.303426999999999</v>
      </c>
      <c r="AI160" s="11">
        <v>30.700841999999998</v>
      </c>
      <c r="AJ160" s="11">
        <v>30.932145999999999</v>
      </c>
      <c r="AK160" s="11">
        <v>31.28791</v>
      </c>
      <c r="AL160" s="11">
        <v>31.643738999999997</v>
      </c>
      <c r="AM160" s="11">
        <v>32.097734000000003</v>
      </c>
      <c r="AN160" s="11">
        <v>32.430754</v>
      </c>
      <c r="AO160" s="11">
        <v>32.740861000000002</v>
      </c>
      <c r="AP160" s="11">
        <v>33.054623652260197</v>
      </c>
      <c r="AQ160" s="11">
        <v>33.371466590756576</v>
      </c>
      <c r="AR160" s="11">
        <v>33.6916450584446</v>
      </c>
      <c r="AS160" s="11">
        <v>34.015195791329262</v>
      </c>
    </row>
    <row r="161" spans="1:45" ht="15.75" x14ac:dyDescent="0.25">
      <c r="A161" s="5" t="s">
        <v>179</v>
      </c>
      <c r="B161" s="5" t="s">
        <v>28</v>
      </c>
      <c r="C161" s="5" t="s">
        <v>41</v>
      </c>
      <c r="D161" s="5" t="s">
        <v>196</v>
      </c>
      <c r="E161" s="11">
        <v>13.504462999999999</v>
      </c>
      <c r="F161" s="11">
        <v>13.746207999999999</v>
      </c>
      <c r="G161" s="11">
        <v>14.236022999999999</v>
      </c>
      <c r="H161" s="11">
        <v>14.212847</v>
      </c>
      <c r="I161" s="11">
        <v>14.630345</v>
      </c>
      <c r="J161" s="11">
        <v>14.898404999999999</v>
      </c>
      <c r="K161" s="11">
        <v>15.234399</v>
      </c>
      <c r="L161" s="11">
        <v>15.620358</v>
      </c>
      <c r="M161" s="11">
        <v>16.037479000000001</v>
      </c>
      <c r="N161" s="11">
        <v>16.406997999999998</v>
      </c>
      <c r="O161" s="11">
        <v>16.875802</v>
      </c>
      <c r="P161" s="11">
        <v>17.703938999999998</v>
      </c>
      <c r="Q161" s="11">
        <v>17.647876000000004</v>
      </c>
      <c r="R161" s="11">
        <v>17.843316000000002</v>
      </c>
      <c r="S161" s="11">
        <v>17.990436000000003</v>
      </c>
      <c r="T161" s="11">
        <v>17.921091000000001</v>
      </c>
      <c r="U161" s="11">
        <v>18.040049</v>
      </c>
      <c r="V161" s="11">
        <v>17.845113999999999</v>
      </c>
      <c r="W161" s="11">
        <v>17.448425</v>
      </c>
      <c r="X161" s="11">
        <v>18.125450000000001</v>
      </c>
      <c r="Y161" s="11">
        <v>17.617664000000001</v>
      </c>
      <c r="Z161" s="11">
        <v>18.076855999999999</v>
      </c>
      <c r="AA161" s="11">
        <v>18.229890000000001</v>
      </c>
      <c r="AB161" s="11">
        <v>18.398584</v>
      </c>
      <c r="AC161" s="11">
        <v>18.570551000000002</v>
      </c>
      <c r="AD161" s="11">
        <v>19.189634999999999</v>
      </c>
      <c r="AE161" s="12">
        <v>19.742707999999997</v>
      </c>
      <c r="AF161" s="11">
        <v>20.249924</v>
      </c>
      <c r="AG161" s="11">
        <v>20.688174</v>
      </c>
      <c r="AH161" s="11">
        <v>20.735970999999999</v>
      </c>
      <c r="AI161" s="11">
        <v>21.130374</v>
      </c>
      <c r="AJ161" s="11">
        <v>21.499858</v>
      </c>
      <c r="AK161" s="11">
        <v>21.869814999999999</v>
      </c>
      <c r="AL161" s="11">
        <v>22.239604</v>
      </c>
      <c r="AM161" s="11">
        <v>22.587122999999998</v>
      </c>
      <c r="AN161" s="11">
        <v>22.937940999999999</v>
      </c>
      <c r="AO161" s="11">
        <v>23.271293</v>
      </c>
      <c r="AP161" s="11">
        <v>23.609765364153247</v>
      </c>
      <c r="AQ161" s="11">
        <v>23.953288684552678</v>
      </c>
      <c r="AR161" s="11">
        <v>24.301942899968161</v>
      </c>
      <c r="AS161" s="11">
        <v>24.655805938563748</v>
      </c>
    </row>
    <row r="162" spans="1:45" ht="15.75" x14ac:dyDescent="0.25">
      <c r="A162" s="5" t="s">
        <v>179</v>
      </c>
      <c r="B162" s="5" t="s">
        <v>28</v>
      </c>
      <c r="C162" s="5" t="s">
        <v>43</v>
      </c>
      <c r="D162" s="5" t="s">
        <v>197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2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1">
        <v>0</v>
      </c>
      <c r="AP162" s="11">
        <v>0</v>
      </c>
      <c r="AQ162" s="11">
        <v>0</v>
      </c>
      <c r="AR162" s="11">
        <v>0</v>
      </c>
      <c r="AS162" s="11">
        <v>0</v>
      </c>
    </row>
    <row r="163" spans="1:45" ht="15.75" x14ac:dyDescent="0.25">
      <c r="A163" s="5" t="s">
        <v>179</v>
      </c>
      <c r="B163" s="5" t="s">
        <v>28</v>
      </c>
      <c r="C163" s="5" t="s">
        <v>45</v>
      </c>
      <c r="D163" s="5" t="s">
        <v>198</v>
      </c>
      <c r="E163" s="11">
        <v>6.798629</v>
      </c>
      <c r="F163" s="11">
        <v>6.9997480000000003</v>
      </c>
      <c r="G163" s="11">
        <v>7.3401750000000003</v>
      </c>
      <c r="H163" s="11">
        <v>7.4438879999999994</v>
      </c>
      <c r="I163" s="11">
        <v>7.7644130000000002</v>
      </c>
      <c r="J163" s="11">
        <v>8.0479110000000009</v>
      </c>
      <c r="K163" s="11">
        <v>8.2213840000000005</v>
      </c>
      <c r="L163" s="11">
        <v>8.4982020000000009</v>
      </c>
      <c r="M163" s="11">
        <v>8.7768150000000009</v>
      </c>
      <c r="N163" s="11">
        <v>8.9055719999999994</v>
      </c>
      <c r="O163" s="11">
        <v>9.2102020000000007</v>
      </c>
      <c r="P163" s="11">
        <v>9.6127880000000001</v>
      </c>
      <c r="Q163" s="11">
        <v>9.5789919999999995</v>
      </c>
      <c r="R163" s="11">
        <v>9.1601520000000001</v>
      </c>
      <c r="S163" s="11">
        <v>8.7449449999999995</v>
      </c>
      <c r="T163" s="11">
        <v>8.3007000000000009</v>
      </c>
      <c r="U163" s="11">
        <v>7.9003500000000004</v>
      </c>
      <c r="V163" s="11">
        <v>7.4346179999999995</v>
      </c>
      <c r="W163" s="11">
        <v>6.8430820000000008</v>
      </c>
      <c r="X163" s="11">
        <v>6.7587739999999998</v>
      </c>
      <c r="Y163" s="11">
        <v>6.2165239999999997</v>
      </c>
      <c r="Z163" s="11">
        <v>6.2489349999999995</v>
      </c>
      <c r="AA163" s="11">
        <v>6.1187260000000006</v>
      </c>
      <c r="AB163" s="11">
        <v>5.9905229999999996</v>
      </c>
      <c r="AC163" s="11">
        <v>5.9560620000000002</v>
      </c>
      <c r="AD163" s="11">
        <v>6.1051840000000004</v>
      </c>
      <c r="AE163" s="12">
        <v>6.2498070000000006</v>
      </c>
      <c r="AF163" s="11">
        <v>6.376906</v>
      </c>
      <c r="AG163" s="11">
        <v>6.4319329999999999</v>
      </c>
      <c r="AH163" s="11">
        <v>6.450958</v>
      </c>
      <c r="AI163" s="11">
        <v>6.496391</v>
      </c>
      <c r="AJ163" s="11">
        <v>6.5507719999999994</v>
      </c>
      <c r="AK163" s="11">
        <v>6.6074800000000007</v>
      </c>
      <c r="AL163" s="11">
        <v>6.6633599999999999</v>
      </c>
      <c r="AM163" s="11">
        <v>6.7256910000000003</v>
      </c>
      <c r="AN163" s="11">
        <v>6.7715550000000002</v>
      </c>
      <c r="AO163" s="11">
        <v>6.8240210000000001</v>
      </c>
      <c r="AP163" s="11">
        <v>6.8770168402100529</v>
      </c>
      <c r="AQ163" s="11">
        <v>6.9302887898963474</v>
      </c>
      <c r="AR163" s="11">
        <v>6.9840774244877384</v>
      </c>
      <c r="AS163" s="11">
        <v>7.0383873572047237</v>
      </c>
    </row>
    <row r="164" spans="1:45" ht="15.75" x14ac:dyDescent="0.25">
      <c r="A164" s="5" t="s">
        <v>179</v>
      </c>
      <c r="B164" s="5" t="s">
        <v>28</v>
      </c>
      <c r="C164" s="5" t="s">
        <v>47</v>
      </c>
      <c r="D164" s="5" t="s">
        <v>199</v>
      </c>
      <c r="E164" s="11">
        <v>4.0274580000000002</v>
      </c>
      <c r="F164" s="11">
        <v>4.0857429999999999</v>
      </c>
      <c r="G164" s="11">
        <v>4.21129</v>
      </c>
      <c r="H164" s="11">
        <v>4.2042520000000003</v>
      </c>
      <c r="I164" s="11">
        <v>4.319744</v>
      </c>
      <c r="J164" s="11">
        <v>4.4073000000000002</v>
      </c>
      <c r="K164" s="11">
        <v>4.4352</v>
      </c>
      <c r="L164" s="11">
        <v>4.5187949999999999</v>
      </c>
      <c r="M164" s="11">
        <v>4.59192</v>
      </c>
      <c r="N164" s="11">
        <v>4.599945</v>
      </c>
      <c r="O164" s="11">
        <v>4.6828240000000001</v>
      </c>
      <c r="P164" s="11">
        <v>4.8173729999999999</v>
      </c>
      <c r="Q164" s="11">
        <v>4.7439039999999997</v>
      </c>
      <c r="R164" s="11">
        <v>4.1486720000000004</v>
      </c>
      <c r="S164" s="11">
        <v>3.528235</v>
      </c>
      <c r="T164" s="11">
        <v>2.8535499999999998</v>
      </c>
      <c r="U164" s="11">
        <v>2.1915520000000002</v>
      </c>
      <c r="V164" s="11">
        <v>1.4728000000000001</v>
      </c>
      <c r="W164" s="11">
        <v>0.72962400000000005</v>
      </c>
      <c r="X164" s="11">
        <v>0</v>
      </c>
      <c r="Y164" s="11">
        <v>5.0700000000000002E-2</v>
      </c>
      <c r="Z164" s="11">
        <v>4.4549999999999999E-2</v>
      </c>
      <c r="AA164" s="11">
        <v>3.5880000000000002E-2</v>
      </c>
      <c r="AB164" s="11">
        <v>2.9044E-2</v>
      </c>
      <c r="AC164" s="11">
        <v>2.4486000000000001E-2</v>
      </c>
      <c r="AD164" s="11">
        <v>2.7306E-2</v>
      </c>
      <c r="AE164" s="12">
        <v>3.2495000000000003E-2</v>
      </c>
      <c r="AF164" s="11">
        <v>3.7744E-2</v>
      </c>
      <c r="AG164" s="11">
        <v>4.2672000000000002E-2</v>
      </c>
      <c r="AH164" s="11">
        <v>4.7427999999999998E-2</v>
      </c>
      <c r="AI164" s="11">
        <v>5.2281000000000001E-2</v>
      </c>
      <c r="AJ164" s="11">
        <v>5.7276000000000001E-2</v>
      </c>
      <c r="AK164" s="11">
        <v>6.2271E-2</v>
      </c>
      <c r="AL164" s="11">
        <v>6.7599000000000006E-2</v>
      </c>
      <c r="AM164" s="11">
        <v>7.2812000000000002E-2</v>
      </c>
      <c r="AN164" s="11">
        <v>7.7822000000000002E-2</v>
      </c>
      <c r="AO164" s="11">
        <v>8.2832000000000003E-2</v>
      </c>
      <c r="AP164" s="11">
        <v>8.7906648956026678E-2</v>
      </c>
      <c r="AQ164" s="11">
        <v>9.3348804534305121E-2</v>
      </c>
      <c r="AR164" s="11">
        <v>9.9127874984096864E-2</v>
      </c>
      <c r="AS164" s="11">
        <v>0.10526471814913946</v>
      </c>
    </row>
    <row r="165" spans="1:45" ht="15.75" x14ac:dyDescent="0.25">
      <c r="A165" s="5" t="s">
        <v>179</v>
      </c>
      <c r="B165" s="5" t="s">
        <v>28</v>
      </c>
      <c r="C165" s="5" t="s">
        <v>49</v>
      </c>
      <c r="D165" s="5" t="s">
        <v>200</v>
      </c>
      <c r="E165" s="11">
        <v>0.17293800000000001</v>
      </c>
      <c r="F165" s="11">
        <v>0.15525</v>
      </c>
      <c r="G165" s="11">
        <v>0.14177500000000001</v>
      </c>
      <c r="H165" s="11">
        <v>0.120393</v>
      </c>
      <c r="I165" s="11">
        <v>0.104528</v>
      </c>
      <c r="J165" s="11">
        <v>8.9145000000000002E-2</v>
      </c>
      <c r="K165" s="11">
        <v>7.5899999999999995E-2</v>
      </c>
      <c r="L165" s="11">
        <v>6.4152000000000001E-2</v>
      </c>
      <c r="M165" s="11">
        <v>5.2604999999999999E-2</v>
      </c>
      <c r="N165" s="11">
        <v>4.0050000000000002E-2</v>
      </c>
      <c r="O165" s="11">
        <v>2.7359999999999999E-2</v>
      </c>
      <c r="P165" s="11">
        <v>1.54E-2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2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</row>
    <row r="166" spans="1:45" ht="15.75" x14ac:dyDescent="0.25">
      <c r="A166" s="5" t="s">
        <v>179</v>
      </c>
      <c r="B166" s="5" t="s">
        <v>28</v>
      </c>
      <c r="C166" s="5" t="s">
        <v>51</v>
      </c>
      <c r="D166" s="5" t="s">
        <v>201</v>
      </c>
      <c r="E166" s="11">
        <v>44.293196000000002</v>
      </c>
      <c r="F166" s="11">
        <v>44.681106999999997</v>
      </c>
      <c r="G166" s="11">
        <v>45.567695000000001</v>
      </c>
      <c r="H166" s="11">
        <v>45.135648000000003</v>
      </c>
      <c r="I166" s="11">
        <v>45.845071000000004</v>
      </c>
      <c r="J166" s="11">
        <v>46.440019999999997</v>
      </c>
      <c r="K166" s="11">
        <v>46.466773000000003</v>
      </c>
      <c r="L166" s="11">
        <v>47.193716999999999</v>
      </c>
      <c r="M166" s="11">
        <v>48.24888</v>
      </c>
      <c r="N166" s="11">
        <v>48.576250999999999</v>
      </c>
      <c r="O166" s="11">
        <v>49.712893999999991</v>
      </c>
      <c r="P166" s="11">
        <v>51.238190000000003</v>
      </c>
      <c r="Q166" s="11">
        <v>50.554539999999996</v>
      </c>
      <c r="R166" s="11">
        <v>51.790472999999999</v>
      </c>
      <c r="S166" s="11">
        <v>52.744698</v>
      </c>
      <c r="T166" s="11">
        <v>53.290103999999999</v>
      </c>
      <c r="U166" s="11">
        <v>54.453131999999997</v>
      </c>
      <c r="V166" s="11">
        <v>54.981329000000002</v>
      </c>
      <c r="W166" s="11">
        <v>54.7639</v>
      </c>
      <c r="X166" s="11">
        <v>57.996001</v>
      </c>
      <c r="Y166" s="11">
        <v>55.031264999999998</v>
      </c>
      <c r="Z166" s="11">
        <v>56.738033999999999</v>
      </c>
      <c r="AA166" s="11">
        <v>56.877230999999995</v>
      </c>
      <c r="AB166" s="11">
        <v>56.924926999999997</v>
      </c>
      <c r="AC166" s="11">
        <v>57.127679000000001</v>
      </c>
      <c r="AD166" s="11">
        <v>58.601706</v>
      </c>
      <c r="AE166" s="12">
        <v>59.881605999999998</v>
      </c>
      <c r="AF166" s="11">
        <v>61.018210000000003</v>
      </c>
      <c r="AG166" s="11">
        <v>61.495018999999999</v>
      </c>
      <c r="AH166" s="11">
        <v>61.870158999999994</v>
      </c>
      <c r="AI166" s="11">
        <v>62.662911000000001</v>
      </c>
      <c r="AJ166" s="11">
        <v>63.381886000000002</v>
      </c>
      <c r="AK166" s="11">
        <v>63.960054000000007</v>
      </c>
      <c r="AL166" s="11">
        <v>64.814914999999999</v>
      </c>
      <c r="AM166" s="11">
        <v>65.470208999999997</v>
      </c>
      <c r="AN166" s="11">
        <v>66.13946</v>
      </c>
      <c r="AO166" s="11">
        <v>66.762630000000016</v>
      </c>
      <c r="AP166" s="11">
        <v>67.392955098951532</v>
      </c>
      <c r="AQ166" s="11">
        <v>68.030236459188018</v>
      </c>
      <c r="AR166" s="11">
        <v>68.674568953915994</v>
      </c>
      <c r="AS166" s="11">
        <v>69.326034651655021</v>
      </c>
    </row>
    <row r="167" spans="1:45" ht="15.75" x14ac:dyDescent="0.25">
      <c r="A167" s="5" t="s">
        <v>202</v>
      </c>
      <c r="B167" s="5" t="s">
        <v>6</v>
      </c>
      <c r="C167" s="5" t="s">
        <v>7</v>
      </c>
      <c r="D167" s="5" t="s">
        <v>203</v>
      </c>
      <c r="E167" s="11">
        <v>127.86334164000003</v>
      </c>
      <c r="F167" s="11">
        <v>125.73516131999999</v>
      </c>
      <c r="G167" s="11">
        <v>131.63153345000001</v>
      </c>
      <c r="H167" s="11">
        <v>130.66965653999998</v>
      </c>
      <c r="I167" s="11">
        <v>130.28091497000003</v>
      </c>
      <c r="J167" s="11">
        <v>132.36433262999998</v>
      </c>
      <c r="K167" s="11">
        <v>135.95449814999998</v>
      </c>
      <c r="L167" s="11">
        <v>140.93505944000003</v>
      </c>
      <c r="M167" s="11">
        <v>144.10978768000004</v>
      </c>
      <c r="N167" s="11">
        <v>149.74287133999997</v>
      </c>
      <c r="O167" s="11">
        <v>152.35477374999999</v>
      </c>
      <c r="P167" s="11">
        <v>153.64510966000003</v>
      </c>
      <c r="Q167" s="11">
        <v>161.34668306</v>
      </c>
      <c r="R167" s="11">
        <v>160.97112185000006</v>
      </c>
      <c r="S167" s="11">
        <v>162.15002104000004</v>
      </c>
      <c r="T167" s="11">
        <v>160.42829859000005</v>
      </c>
      <c r="U167" s="11">
        <v>164.85613591999996</v>
      </c>
      <c r="V167" s="11">
        <v>168.36772583000004</v>
      </c>
      <c r="W167" s="11">
        <v>167.65339283999998</v>
      </c>
      <c r="X167" s="11">
        <v>170.92557107000002</v>
      </c>
      <c r="Y167" s="11">
        <v>169.22540410000002</v>
      </c>
      <c r="Z167" s="11">
        <v>170.18844087999997</v>
      </c>
      <c r="AA167" s="11">
        <v>173.12148265000002</v>
      </c>
      <c r="AB167" s="11">
        <v>172.62357718999996</v>
      </c>
      <c r="AC167" s="11">
        <v>169.61885093999996</v>
      </c>
      <c r="AD167" s="11">
        <v>173.11354128000002</v>
      </c>
      <c r="AE167" s="12">
        <v>174.93978636000003</v>
      </c>
      <c r="AF167" s="11">
        <v>176.78363647000003</v>
      </c>
      <c r="AG167" s="11">
        <v>179.46415945999996</v>
      </c>
      <c r="AH167" s="11">
        <v>181.74002807000005</v>
      </c>
      <c r="AI167" s="11">
        <v>184.21709515999999</v>
      </c>
      <c r="AJ167" s="11">
        <v>186.60022936000004</v>
      </c>
      <c r="AK167" s="11">
        <v>189.05038209</v>
      </c>
      <c r="AL167" s="11">
        <v>190.85610435000001</v>
      </c>
      <c r="AM167" s="11">
        <v>192.68677507000004</v>
      </c>
      <c r="AN167" s="11">
        <v>194.61549329999997</v>
      </c>
      <c r="AO167" s="11">
        <v>196.37967636000002</v>
      </c>
      <c r="AP167" s="11">
        <v>198.054078</v>
      </c>
      <c r="AQ167" s="11">
        <v>199.70435665999997</v>
      </c>
      <c r="AR167" s="11">
        <v>201.44372700000002</v>
      </c>
      <c r="AS167" s="11">
        <v>203.08045502000004</v>
      </c>
    </row>
    <row r="168" spans="1:45" ht="15.75" x14ac:dyDescent="0.25">
      <c r="A168" s="5" t="s">
        <v>202</v>
      </c>
      <c r="B168" s="5" t="s">
        <v>6</v>
      </c>
      <c r="C168" s="5" t="s">
        <v>9</v>
      </c>
      <c r="D168" s="5" t="s">
        <v>204</v>
      </c>
      <c r="E168" s="11">
        <v>84.830153670000016</v>
      </c>
      <c r="F168" s="11">
        <v>83.960233050000028</v>
      </c>
      <c r="G168" s="11">
        <v>87.312579880000015</v>
      </c>
      <c r="H168" s="11">
        <v>86.534038489999986</v>
      </c>
      <c r="I168" s="11">
        <v>86.415543030000009</v>
      </c>
      <c r="J168" s="11">
        <v>86.941826610000007</v>
      </c>
      <c r="K168" s="11">
        <v>87.975920789999989</v>
      </c>
      <c r="L168" s="11">
        <v>90.246366979999976</v>
      </c>
      <c r="M168" s="11">
        <v>91.751397849999961</v>
      </c>
      <c r="N168" s="11">
        <v>93.554941040000017</v>
      </c>
      <c r="O168" s="11">
        <v>94.507737659999989</v>
      </c>
      <c r="P168" s="11">
        <v>94.365852069999974</v>
      </c>
      <c r="Q168" s="11">
        <v>97.523717600000012</v>
      </c>
      <c r="R168" s="11">
        <v>97.215882229999977</v>
      </c>
      <c r="S168" s="11">
        <v>97.499348980000008</v>
      </c>
      <c r="T168" s="11">
        <v>96.327519230000007</v>
      </c>
      <c r="U168" s="11">
        <v>98.22360381</v>
      </c>
      <c r="V168" s="11">
        <v>99.488171690000001</v>
      </c>
      <c r="W168" s="11">
        <v>99.144363310000003</v>
      </c>
      <c r="X168" s="11">
        <v>101.50031747</v>
      </c>
      <c r="Y168" s="11">
        <v>101.15985400000002</v>
      </c>
      <c r="Z168" s="11">
        <v>101.63915007</v>
      </c>
      <c r="AA168" s="11">
        <v>103.32438400000001</v>
      </c>
      <c r="AB168" s="11">
        <v>103.01886069999999</v>
      </c>
      <c r="AC168" s="11">
        <v>101.43308783999998</v>
      </c>
      <c r="AD168" s="11">
        <v>103.14322122999999</v>
      </c>
      <c r="AE168" s="12">
        <v>104.00792791000001</v>
      </c>
      <c r="AF168" s="11">
        <v>104.64102931000002</v>
      </c>
      <c r="AG168" s="11">
        <v>105.77693944999997</v>
      </c>
      <c r="AH168" s="11">
        <v>106.64562890000003</v>
      </c>
      <c r="AI168" s="11">
        <v>107.61555122999999</v>
      </c>
      <c r="AJ168" s="11">
        <v>108.54157126000001</v>
      </c>
      <c r="AK168" s="11">
        <v>109.52290908000001</v>
      </c>
      <c r="AL168" s="11">
        <v>110.19952929999998</v>
      </c>
      <c r="AM168" s="11">
        <v>110.93971639</v>
      </c>
      <c r="AN168" s="11">
        <v>111.75980464</v>
      </c>
      <c r="AO168" s="11">
        <v>112.47317371</v>
      </c>
      <c r="AP168" s="11">
        <v>113.11311326999997</v>
      </c>
      <c r="AQ168" s="11">
        <v>113.72899021000001</v>
      </c>
      <c r="AR168" s="11">
        <v>114.40432095999999</v>
      </c>
      <c r="AS168" s="11">
        <v>114.98755950000003</v>
      </c>
    </row>
    <row r="169" spans="1:45" ht="15.75" x14ac:dyDescent="0.25">
      <c r="A169" s="5" t="s">
        <v>202</v>
      </c>
      <c r="B169" s="5" t="s">
        <v>6</v>
      </c>
      <c r="C169" s="5" t="s">
        <v>11</v>
      </c>
      <c r="D169" s="5" t="s">
        <v>205</v>
      </c>
      <c r="E169" s="11">
        <v>726.90683713999999</v>
      </c>
      <c r="F169" s="11">
        <v>718.79094744000008</v>
      </c>
      <c r="G169" s="11">
        <v>733.68003762000012</v>
      </c>
      <c r="H169" s="11">
        <v>729.56784411000001</v>
      </c>
      <c r="I169" s="11">
        <v>720.40163446999998</v>
      </c>
      <c r="J169" s="11">
        <v>726.01378968000006</v>
      </c>
      <c r="K169" s="11">
        <v>735.43723449999993</v>
      </c>
      <c r="L169" s="11">
        <v>754.44147297999996</v>
      </c>
      <c r="M169" s="11">
        <v>754.86924234999992</v>
      </c>
      <c r="N169" s="11">
        <v>776.34568737000006</v>
      </c>
      <c r="O169" s="11">
        <v>784.01120647999983</v>
      </c>
      <c r="P169" s="11">
        <v>779.34552100000008</v>
      </c>
      <c r="Q169" s="11">
        <v>811.74707380000018</v>
      </c>
      <c r="R169" s="11">
        <v>804.63513237999996</v>
      </c>
      <c r="S169" s="11">
        <v>805.77718609999999</v>
      </c>
      <c r="T169" s="11">
        <v>793.78344294999999</v>
      </c>
      <c r="U169" s="11">
        <v>808.01728113000001</v>
      </c>
      <c r="V169" s="11">
        <v>819.95828805000008</v>
      </c>
      <c r="W169" s="11">
        <v>817.72301988999993</v>
      </c>
      <c r="X169" s="11">
        <v>833.44765628000027</v>
      </c>
      <c r="Y169" s="11">
        <v>828.9376418600001</v>
      </c>
      <c r="Z169" s="11">
        <v>829.66063254999995</v>
      </c>
      <c r="AA169" s="11">
        <v>839.55039667000005</v>
      </c>
      <c r="AB169" s="11">
        <v>835.20755490999989</v>
      </c>
      <c r="AC169" s="11">
        <v>813.52828158999989</v>
      </c>
      <c r="AD169" s="11">
        <v>822.11777549000021</v>
      </c>
      <c r="AE169" s="12">
        <v>823.49021318999985</v>
      </c>
      <c r="AF169" s="11">
        <v>827.1678396100001</v>
      </c>
      <c r="AG169" s="11">
        <v>827.62437931999989</v>
      </c>
      <c r="AH169" s="11">
        <v>827.10279018999995</v>
      </c>
      <c r="AI169" s="11">
        <v>826.34190526999998</v>
      </c>
      <c r="AJ169" s="11">
        <v>824.65202623999994</v>
      </c>
      <c r="AK169" s="11">
        <v>823.69414932000018</v>
      </c>
      <c r="AL169" s="11">
        <v>819.77680976000022</v>
      </c>
      <c r="AM169" s="11">
        <v>815.59263844000009</v>
      </c>
      <c r="AN169" s="11">
        <v>811.25871217999997</v>
      </c>
      <c r="AO169" s="11">
        <v>805.82066960000009</v>
      </c>
      <c r="AP169" s="11">
        <v>799.5826271166668</v>
      </c>
      <c r="AQ169" s="11">
        <v>793.09493001333328</v>
      </c>
      <c r="AR169" s="11">
        <v>786.76904598999988</v>
      </c>
      <c r="AS169" s="11">
        <v>784.83289906666676</v>
      </c>
    </row>
    <row r="170" spans="1:45" ht="15.75" x14ac:dyDescent="0.25">
      <c r="A170" s="5" t="s">
        <v>202</v>
      </c>
      <c r="B170" s="5" t="s">
        <v>6</v>
      </c>
      <c r="C170" s="5" t="s">
        <v>13</v>
      </c>
      <c r="D170" s="5" t="s">
        <v>206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2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</row>
    <row r="171" spans="1:45" ht="15.75" x14ac:dyDescent="0.25">
      <c r="A171" s="5" t="s">
        <v>202</v>
      </c>
      <c r="B171" s="5" t="s">
        <v>6</v>
      </c>
      <c r="C171" s="5" t="s">
        <v>15</v>
      </c>
      <c r="D171" s="5" t="s">
        <v>207</v>
      </c>
      <c r="E171" s="11">
        <v>506.64230239999995</v>
      </c>
      <c r="F171" s="11">
        <v>502.50255071000004</v>
      </c>
      <c r="G171" s="11">
        <v>527.71003307000012</v>
      </c>
      <c r="H171" s="11">
        <v>524.90713558999994</v>
      </c>
      <c r="I171" s="11">
        <v>527.42064486000004</v>
      </c>
      <c r="J171" s="11">
        <v>536.41711808000002</v>
      </c>
      <c r="K171" s="11">
        <v>545.94500053000013</v>
      </c>
      <c r="L171" s="11">
        <v>569.23484124000015</v>
      </c>
      <c r="M171" s="11">
        <v>583.80909761999987</v>
      </c>
      <c r="N171" s="11">
        <v>605.93716927999992</v>
      </c>
      <c r="O171" s="11">
        <v>616.92278034000003</v>
      </c>
      <c r="P171" s="11">
        <v>625.75608542999998</v>
      </c>
      <c r="Q171" s="11">
        <v>659.1117922599999</v>
      </c>
      <c r="R171" s="11">
        <v>660.48029574000009</v>
      </c>
      <c r="S171" s="11">
        <v>667.85116472000016</v>
      </c>
      <c r="T171" s="11">
        <v>663.19360996000012</v>
      </c>
      <c r="U171" s="11">
        <v>682.25923362000003</v>
      </c>
      <c r="V171" s="11">
        <v>696.21137440000007</v>
      </c>
      <c r="W171" s="11">
        <v>697.72923875999993</v>
      </c>
      <c r="X171" s="11">
        <v>717.13643752999997</v>
      </c>
      <c r="Y171" s="11">
        <v>713.99045668999997</v>
      </c>
      <c r="Z171" s="11">
        <v>719.78209440000012</v>
      </c>
      <c r="AA171" s="11">
        <v>733.63325184000018</v>
      </c>
      <c r="AB171" s="11">
        <v>733.17846848999989</v>
      </c>
      <c r="AC171" s="11">
        <v>721.66528298999981</v>
      </c>
      <c r="AD171" s="11">
        <v>737.13344259999997</v>
      </c>
      <c r="AE171" s="12">
        <v>745.70822780000003</v>
      </c>
      <c r="AF171" s="11">
        <v>755.00737657999991</v>
      </c>
      <c r="AG171" s="11">
        <v>767.98298789000012</v>
      </c>
      <c r="AH171" s="11">
        <v>778.59277067000005</v>
      </c>
      <c r="AI171" s="11">
        <v>790.23160585000016</v>
      </c>
      <c r="AJ171" s="11">
        <v>801.70887198999992</v>
      </c>
      <c r="AK171" s="11">
        <v>813.6779064599998</v>
      </c>
      <c r="AL171" s="11">
        <v>823.18112802000019</v>
      </c>
      <c r="AM171" s="11">
        <v>833.13426104999996</v>
      </c>
      <c r="AN171" s="11">
        <v>843.89736498999991</v>
      </c>
      <c r="AO171" s="11">
        <v>853.8590962200002</v>
      </c>
      <c r="AP171" s="11">
        <v>863.46686722000015</v>
      </c>
      <c r="AQ171" s="11">
        <v>873.11988652999992</v>
      </c>
      <c r="AR171" s="11">
        <v>883.24819995999997</v>
      </c>
      <c r="AS171" s="11">
        <v>892.95299665999994</v>
      </c>
    </row>
    <row r="172" spans="1:45" ht="15.75" x14ac:dyDescent="0.25">
      <c r="A172" s="5" t="s">
        <v>202</v>
      </c>
      <c r="B172" s="5" t="s">
        <v>6</v>
      </c>
      <c r="C172" s="5" t="s">
        <v>17</v>
      </c>
      <c r="D172" s="5" t="s">
        <v>208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2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</row>
    <row r="173" spans="1:45" ht="15.75" x14ac:dyDescent="0.25">
      <c r="A173" s="5" t="s">
        <v>202</v>
      </c>
      <c r="B173" s="5" t="s">
        <v>6</v>
      </c>
      <c r="C173" s="5" t="s">
        <v>19</v>
      </c>
      <c r="D173" s="5" t="s">
        <v>209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2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</row>
    <row r="174" spans="1:45" ht="15.75" x14ac:dyDescent="0.25">
      <c r="A174" s="5" t="s">
        <v>202</v>
      </c>
      <c r="B174" s="5" t="s">
        <v>6</v>
      </c>
      <c r="C174" s="5" t="s">
        <v>21</v>
      </c>
      <c r="D174" s="5" t="s">
        <v>210</v>
      </c>
      <c r="E174" s="11">
        <v>4.8167054899999995</v>
      </c>
      <c r="F174" s="11">
        <v>4.7794707200000008</v>
      </c>
      <c r="G174" s="11">
        <v>5.0255680399999987</v>
      </c>
      <c r="H174" s="11">
        <v>5.0158493499999999</v>
      </c>
      <c r="I174" s="11">
        <v>5.086610219999999</v>
      </c>
      <c r="J174" s="11">
        <v>5.2639680899999997</v>
      </c>
      <c r="K174" s="11">
        <v>5.4384238099999997</v>
      </c>
      <c r="L174" s="11">
        <v>5.696034319999999</v>
      </c>
      <c r="M174" s="11">
        <v>5.8562307300000018</v>
      </c>
      <c r="N174" s="11">
        <v>6.0466902399999993</v>
      </c>
      <c r="O174" s="11">
        <v>6.2302833499999988</v>
      </c>
      <c r="P174" s="11">
        <v>6.3005225600000001</v>
      </c>
      <c r="Q174" s="11">
        <v>6.6954432800000001</v>
      </c>
      <c r="R174" s="11">
        <v>6.6818246200000004</v>
      </c>
      <c r="S174" s="11">
        <v>6.7810166500000006</v>
      </c>
      <c r="T174" s="11">
        <v>6.7743367799999996</v>
      </c>
      <c r="U174" s="11">
        <v>6.9804284400000007</v>
      </c>
      <c r="V174" s="11">
        <v>7.1413375200000004</v>
      </c>
      <c r="W174" s="11">
        <v>7.1469363699999988</v>
      </c>
      <c r="X174" s="11">
        <v>7.3184943899999997</v>
      </c>
      <c r="Y174" s="11">
        <v>7.2838660400000004</v>
      </c>
      <c r="Z174" s="11">
        <v>7.3511568399999998</v>
      </c>
      <c r="AA174" s="11">
        <v>7.4833369199999993</v>
      </c>
      <c r="AB174" s="11">
        <v>7.4766798100000011</v>
      </c>
      <c r="AC174" s="11">
        <v>7.3632515100000004</v>
      </c>
      <c r="AD174" s="11">
        <v>7.5620549699999993</v>
      </c>
      <c r="AE174" s="12">
        <v>7.7053702699999977</v>
      </c>
      <c r="AF174" s="11">
        <v>7.8155630500000006</v>
      </c>
      <c r="AG174" s="11">
        <v>7.9612730500000009</v>
      </c>
      <c r="AH174" s="11">
        <v>8.086553020000002</v>
      </c>
      <c r="AI174" s="11">
        <v>8.2210759200000005</v>
      </c>
      <c r="AJ174" s="11">
        <v>8.35345564</v>
      </c>
      <c r="AK174" s="11">
        <v>8.4880148299999991</v>
      </c>
      <c r="AL174" s="11">
        <v>8.5902115899999973</v>
      </c>
      <c r="AM174" s="11">
        <v>8.69266322</v>
      </c>
      <c r="AN174" s="11">
        <v>8.802471670000001</v>
      </c>
      <c r="AO174" s="11">
        <v>8.9042453500000001</v>
      </c>
      <c r="AP174" s="11">
        <v>9.0022597533333339</v>
      </c>
      <c r="AQ174" s="11">
        <v>9.098752846666665</v>
      </c>
      <c r="AR174" s="11">
        <v>9.1990844500000009</v>
      </c>
      <c r="AS174" s="11">
        <v>9.2938330333333354</v>
      </c>
    </row>
    <row r="175" spans="1:45" ht="15.75" x14ac:dyDescent="0.25">
      <c r="A175" s="5" t="s">
        <v>202</v>
      </c>
      <c r="B175" s="5" t="s">
        <v>6</v>
      </c>
      <c r="C175" s="5" t="s">
        <v>23</v>
      </c>
      <c r="D175" s="5" t="s">
        <v>211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2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1">
        <v>0</v>
      </c>
      <c r="AP175" s="11">
        <v>0</v>
      </c>
      <c r="AQ175" s="11">
        <v>0</v>
      </c>
      <c r="AR175" s="11">
        <v>0</v>
      </c>
      <c r="AS175" s="11">
        <v>0</v>
      </c>
    </row>
    <row r="176" spans="1:45" ht="15.75" x14ac:dyDescent="0.25">
      <c r="A176" s="5" t="s">
        <v>202</v>
      </c>
      <c r="B176" s="5" t="s">
        <v>6</v>
      </c>
      <c r="C176" s="5" t="s">
        <v>25</v>
      </c>
      <c r="D176" s="5" t="s">
        <v>212</v>
      </c>
      <c r="E176" s="11">
        <v>152.26829655999998</v>
      </c>
      <c r="F176" s="11">
        <v>152.23386465999994</v>
      </c>
      <c r="G176" s="11">
        <v>157.91161782999998</v>
      </c>
      <c r="H176" s="11">
        <v>158.14537209</v>
      </c>
      <c r="I176" s="11">
        <v>158.98377804000003</v>
      </c>
      <c r="J176" s="11">
        <v>161.84441106</v>
      </c>
      <c r="K176" s="11">
        <v>164.88930642999998</v>
      </c>
      <c r="L176" s="11">
        <v>171.52159585000004</v>
      </c>
      <c r="M176" s="11">
        <v>175.20634745000001</v>
      </c>
      <c r="N176" s="11">
        <v>181.45144874000002</v>
      </c>
      <c r="O176" s="11">
        <v>185.54932720999994</v>
      </c>
      <c r="P176" s="11">
        <v>187.42785262999996</v>
      </c>
      <c r="Q176" s="11">
        <v>198.25282706999994</v>
      </c>
      <c r="R176" s="11">
        <v>198.78410811999998</v>
      </c>
      <c r="S176" s="11">
        <v>202.28132968</v>
      </c>
      <c r="T176" s="11">
        <v>200.81626513000003</v>
      </c>
      <c r="U176" s="11">
        <v>205.08309404000002</v>
      </c>
      <c r="V176" s="11">
        <v>208.92881591999992</v>
      </c>
      <c r="W176" s="11">
        <v>210.15622852000004</v>
      </c>
      <c r="X176" s="11">
        <v>216.21526855999994</v>
      </c>
      <c r="Y176" s="11">
        <v>215.48352723000008</v>
      </c>
      <c r="Z176" s="11">
        <v>216.66988393000003</v>
      </c>
      <c r="AA176" s="11">
        <v>220.84958262999999</v>
      </c>
      <c r="AB176" s="11">
        <v>221.39775035000002</v>
      </c>
      <c r="AC176" s="11">
        <v>217.39688120000002</v>
      </c>
      <c r="AD176" s="11">
        <v>221.97679841999999</v>
      </c>
      <c r="AE176" s="12">
        <v>224.64234601999993</v>
      </c>
      <c r="AF176" s="11">
        <v>227.84240906000002</v>
      </c>
      <c r="AG176" s="11">
        <v>232.24577717999995</v>
      </c>
      <c r="AH176" s="11">
        <v>236.19732379000001</v>
      </c>
      <c r="AI176" s="11">
        <v>240.48414162999995</v>
      </c>
      <c r="AJ176" s="11">
        <v>244.83037107000007</v>
      </c>
      <c r="AK176" s="11">
        <v>249.33750410000002</v>
      </c>
      <c r="AL176" s="11">
        <v>253.37197771999996</v>
      </c>
      <c r="AM176" s="11">
        <v>257.57346950000004</v>
      </c>
      <c r="AN176" s="11">
        <v>261.93731193999997</v>
      </c>
      <c r="AO176" s="11">
        <v>266.11169268999998</v>
      </c>
      <c r="AP176" s="11">
        <v>270.20604513666672</v>
      </c>
      <c r="AQ176" s="11">
        <v>274.30610922333335</v>
      </c>
      <c r="AR176" s="11">
        <v>278.50489232999996</v>
      </c>
      <c r="AS176" s="11">
        <v>282.62219843666668</v>
      </c>
    </row>
    <row r="177" spans="1:45" ht="15.75" x14ac:dyDescent="0.25">
      <c r="A177" s="5" t="s">
        <v>213</v>
      </c>
      <c r="B177" s="5" t="s">
        <v>28</v>
      </c>
      <c r="C177" s="5" t="s">
        <v>29</v>
      </c>
      <c r="D177" s="5" t="s">
        <v>214</v>
      </c>
      <c r="E177" s="11">
        <v>59.539500000000004</v>
      </c>
      <c r="F177" s="11">
        <v>52.552158000000006</v>
      </c>
      <c r="G177" s="11">
        <v>47.659186999999989</v>
      </c>
      <c r="H177" s="11">
        <v>41.774985999999998</v>
      </c>
      <c r="I177" s="11">
        <v>37.374020999999999</v>
      </c>
      <c r="J177" s="11">
        <v>33.205074999999987</v>
      </c>
      <c r="K177" s="11">
        <v>28.391681999999999</v>
      </c>
      <c r="L177" s="11">
        <v>23.457395999999999</v>
      </c>
      <c r="M177" s="11">
        <v>19.215319999999998</v>
      </c>
      <c r="N177" s="11">
        <v>14.974792000000003</v>
      </c>
      <c r="O177" s="11">
        <v>10.261859999999999</v>
      </c>
      <c r="P177" s="11">
        <v>5.8861090000000011</v>
      </c>
      <c r="Q177" s="11">
        <v>1.7964780000000002</v>
      </c>
      <c r="R177" s="11">
        <v>0.39593000000000006</v>
      </c>
      <c r="S177" s="11">
        <v>9.9129999999999999E-3</v>
      </c>
      <c r="T177" s="11">
        <v>1.1096E-2</v>
      </c>
      <c r="U177" s="11">
        <v>1.2800000000000001E-3</v>
      </c>
      <c r="V177" s="11">
        <v>0</v>
      </c>
      <c r="W177" s="11">
        <v>0</v>
      </c>
      <c r="X177" s="11">
        <v>0</v>
      </c>
      <c r="Y177" s="11">
        <v>3.4360000000000003E-3</v>
      </c>
      <c r="Z177" s="11">
        <v>6.8529999999999997E-3</v>
      </c>
      <c r="AA177" s="11">
        <v>9.6989999999999993E-3</v>
      </c>
      <c r="AB177" s="11">
        <v>1.2809999999999998E-2</v>
      </c>
      <c r="AC177" s="11">
        <v>1.6183999999999997E-2</v>
      </c>
      <c r="AD177" s="11">
        <v>1.9998999999999996E-2</v>
      </c>
      <c r="AE177" s="12">
        <v>2.3703999999999999E-2</v>
      </c>
      <c r="AF177" s="11">
        <v>2.7601999999999998E-2</v>
      </c>
      <c r="AG177" s="11">
        <v>3.1194E-2</v>
      </c>
      <c r="AH177" s="11">
        <v>3.5047999999999996E-2</v>
      </c>
      <c r="AI177" s="11">
        <v>3.7919000000000001E-2</v>
      </c>
      <c r="AJ177" s="11">
        <v>4.1589000000000001E-2</v>
      </c>
      <c r="AK177" s="11">
        <v>4.5420000000000002E-2</v>
      </c>
      <c r="AL177" s="11">
        <v>4.8992999999999995E-2</v>
      </c>
      <c r="AM177" s="11">
        <v>5.2605999999999993E-2</v>
      </c>
      <c r="AN177" s="11">
        <v>6.0187000000000004E-2</v>
      </c>
      <c r="AO177" s="11">
        <v>6.313400000000001E-2</v>
      </c>
      <c r="AP177" s="11">
        <v>6.6241555927247495E-2</v>
      </c>
      <c r="AQ177" s="11">
        <v>6.9518771193469789E-2</v>
      </c>
      <c r="AR177" s="11">
        <v>7.2975290661240186E-2</v>
      </c>
      <c r="AS177" s="11">
        <v>7.6621334654709619E-2</v>
      </c>
    </row>
    <row r="178" spans="1:45" ht="15.75" x14ac:dyDescent="0.25">
      <c r="A178" s="5" t="s">
        <v>213</v>
      </c>
      <c r="B178" s="5" t="s">
        <v>28</v>
      </c>
      <c r="C178" s="5" t="s">
        <v>31</v>
      </c>
      <c r="D178" s="5" t="s">
        <v>215</v>
      </c>
      <c r="E178" s="11">
        <v>2947.0344750000004</v>
      </c>
      <c r="F178" s="11">
        <v>2904.8655600000002</v>
      </c>
      <c r="G178" s="11">
        <v>2943.6630550000004</v>
      </c>
      <c r="H178" s="11">
        <v>2875.6113780000001</v>
      </c>
      <c r="I178" s="11">
        <v>2865.8956589999998</v>
      </c>
      <c r="J178" s="11">
        <v>2866.4654590000005</v>
      </c>
      <c r="K178" s="11">
        <v>2876.9483180000002</v>
      </c>
      <c r="L178" s="11">
        <v>2856.519546</v>
      </c>
      <c r="M178" s="11">
        <v>2893.8004689999998</v>
      </c>
      <c r="N178" s="11">
        <v>2856.1430380000002</v>
      </c>
      <c r="O178" s="11">
        <v>2864.319113</v>
      </c>
      <c r="P178" s="11">
        <v>2821.2088799999997</v>
      </c>
      <c r="Q178" s="11">
        <v>2771.3568119999995</v>
      </c>
      <c r="R178" s="11">
        <v>2765.8898640000002</v>
      </c>
      <c r="S178" s="11">
        <v>2797.6101820000013</v>
      </c>
      <c r="T178" s="11">
        <v>2780.2807459999999</v>
      </c>
      <c r="U178" s="11">
        <v>2813.0934189999994</v>
      </c>
      <c r="V178" s="11">
        <v>2785.3596089999996</v>
      </c>
      <c r="W178" s="11">
        <v>2737.8544659999998</v>
      </c>
      <c r="X178" s="11">
        <v>2858.4954170000001</v>
      </c>
      <c r="Y178" s="11">
        <v>2771.0189479999999</v>
      </c>
      <c r="Z178" s="11">
        <v>2846.6788249999995</v>
      </c>
      <c r="AA178" s="11">
        <v>2848.4854030000001</v>
      </c>
      <c r="AB178" s="11">
        <v>2811.3862160000003</v>
      </c>
      <c r="AC178" s="11">
        <v>2812.9532509999999</v>
      </c>
      <c r="AD178" s="11">
        <v>2886.7196389999999</v>
      </c>
      <c r="AE178" s="12">
        <v>2947.4530769999997</v>
      </c>
      <c r="AF178" s="11">
        <v>2993.3198130000001</v>
      </c>
      <c r="AG178" s="11">
        <v>3006.3535750000001</v>
      </c>
      <c r="AH178" s="11">
        <v>3010.213072</v>
      </c>
      <c r="AI178" s="11">
        <v>3020.193162</v>
      </c>
      <c r="AJ178" s="11">
        <v>3029.0947909999995</v>
      </c>
      <c r="AK178" s="11">
        <v>3042.3117029999999</v>
      </c>
      <c r="AL178" s="11">
        <v>3059.354194</v>
      </c>
      <c r="AM178" s="11">
        <v>3078.5795019999996</v>
      </c>
      <c r="AN178" s="11">
        <v>3093.7073089999999</v>
      </c>
      <c r="AO178" s="11">
        <v>3109.6058469999998</v>
      </c>
      <c r="AP178" s="11">
        <v>3125.7162525026142</v>
      </c>
      <c r="AQ178" s="11">
        <v>3142.1669529011169</v>
      </c>
      <c r="AR178" s="11">
        <v>3158.9584224596829</v>
      </c>
      <c r="AS178" s="11">
        <v>3176.0966850969485</v>
      </c>
    </row>
    <row r="179" spans="1:45" ht="15.75" x14ac:dyDescent="0.25">
      <c r="A179" s="5" t="s">
        <v>213</v>
      </c>
      <c r="B179" s="5" t="s">
        <v>28</v>
      </c>
      <c r="C179" s="5" t="s">
        <v>33</v>
      </c>
      <c r="D179" s="5" t="s">
        <v>216</v>
      </c>
      <c r="E179" s="11">
        <v>150.582178</v>
      </c>
      <c r="F179" s="11">
        <v>152.72469800000002</v>
      </c>
      <c r="G179" s="11">
        <v>160.34802999999997</v>
      </c>
      <c r="H179" s="11">
        <v>161.62049100000002</v>
      </c>
      <c r="I179" s="11">
        <v>167.508633</v>
      </c>
      <c r="J179" s="11">
        <v>170.99494200000001</v>
      </c>
      <c r="K179" s="11">
        <v>177.42336700000001</v>
      </c>
      <c r="L179" s="11">
        <v>182.39251899999999</v>
      </c>
      <c r="M179" s="11">
        <v>189.91409199999998</v>
      </c>
      <c r="N179" s="11">
        <v>193.91506900000002</v>
      </c>
      <c r="O179" s="11">
        <v>200.49029800000002</v>
      </c>
      <c r="P179" s="11">
        <v>205.40548000000001</v>
      </c>
      <c r="Q179" s="11">
        <v>208.83010899999996</v>
      </c>
      <c r="R179" s="11">
        <v>210.02363800000003</v>
      </c>
      <c r="S179" s="11">
        <v>213.88775000000004</v>
      </c>
      <c r="T179" s="11">
        <v>214.540806</v>
      </c>
      <c r="U179" s="11">
        <v>217.06675300000003</v>
      </c>
      <c r="V179" s="11">
        <v>213.95122200000003</v>
      </c>
      <c r="W179" s="11">
        <v>211.65881800000002</v>
      </c>
      <c r="X179" s="11">
        <v>223.37380199999998</v>
      </c>
      <c r="Y179" s="11">
        <v>216.459937</v>
      </c>
      <c r="Z179" s="11">
        <v>226.609644</v>
      </c>
      <c r="AA179" s="11">
        <v>228.251239</v>
      </c>
      <c r="AB179" s="11">
        <v>229.34487800000005</v>
      </c>
      <c r="AC179" s="11">
        <v>230.78860700000001</v>
      </c>
      <c r="AD179" s="11">
        <v>234.61695500000005</v>
      </c>
      <c r="AE179" s="12">
        <v>239.03494199999997</v>
      </c>
      <c r="AF179" s="11">
        <v>241.53292299999998</v>
      </c>
      <c r="AG179" s="11">
        <v>244.616176</v>
      </c>
      <c r="AH179" s="11">
        <v>246.20835700000001</v>
      </c>
      <c r="AI179" s="11">
        <v>248.68797999999998</v>
      </c>
      <c r="AJ179" s="11">
        <v>249.63609600000001</v>
      </c>
      <c r="AK179" s="11">
        <v>254.70080000000002</v>
      </c>
      <c r="AL179" s="11">
        <v>257.51572399999998</v>
      </c>
      <c r="AM179" s="11">
        <v>260.145017</v>
      </c>
      <c r="AN179" s="11">
        <v>262.86107099999998</v>
      </c>
      <c r="AO179" s="11">
        <v>266.04879</v>
      </c>
      <c r="AP179" s="11">
        <v>269.29739840706088</v>
      </c>
      <c r="AQ179" s="11">
        <v>272.60939696653662</v>
      </c>
      <c r="AR179" s="11">
        <v>275.98674659588067</v>
      </c>
      <c r="AS179" s="11">
        <v>279.43152672205457</v>
      </c>
    </row>
    <row r="180" spans="1:45" ht="15.75" x14ac:dyDescent="0.25">
      <c r="A180" s="5" t="s">
        <v>213</v>
      </c>
      <c r="B180" s="5" t="s">
        <v>28</v>
      </c>
      <c r="C180" s="5" t="s">
        <v>35</v>
      </c>
      <c r="D180" s="5" t="s">
        <v>217</v>
      </c>
      <c r="E180" s="11">
        <v>351.06791000000004</v>
      </c>
      <c r="F180" s="11">
        <v>350.91967000000005</v>
      </c>
      <c r="G180" s="11">
        <v>365.60142200000001</v>
      </c>
      <c r="H180" s="11">
        <v>361.31420399999996</v>
      </c>
      <c r="I180" s="11">
        <v>367.77341699999999</v>
      </c>
      <c r="J180" s="11">
        <v>372.47588300000001</v>
      </c>
      <c r="K180" s="11">
        <v>377.21440799999999</v>
      </c>
      <c r="L180" s="11">
        <v>381.09899200000001</v>
      </c>
      <c r="M180" s="11">
        <v>393.96439400000003</v>
      </c>
      <c r="N180" s="11">
        <v>397.45832200000001</v>
      </c>
      <c r="O180" s="11">
        <v>405.65212999999994</v>
      </c>
      <c r="P180" s="11">
        <v>410.514701</v>
      </c>
      <c r="Q180" s="11">
        <v>412.00405799999999</v>
      </c>
      <c r="R180" s="11">
        <v>411.40852000000001</v>
      </c>
      <c r="S180" s="11">
        <v>417.74104800000003</v>
      </c>
      <c r="T180" s="11">
        <v>416.10844799999995</v>
      </c>
      <c r="U180" s="11">
        <v>423.80408199999999</v>
      </c>
      <c r="V180" s="11">
        <v>418.59344399999998</v>
      </c>
      <c r="W180" s="11">
        <v>413.395397</v>
      </c>
      <c r="X180" s="11">
        <v>434.130606</v>
      </c>
      <c r="Y180" s="11">
        <v>417.59843599999999</v>
      </c>
      <c r="Z180" s="11">
        <v>431.03731599999998</v>
      </c>
      <c r="AA180" s="11">
        <v>431.41976399999999</v>
      </c>
      <c r="AB180" s="11">
        <v>429.41164099999997</v>
      </c>
      <c r="AC180" s="11">
        <v>429.49488700000001</v>
      </c>
      <c r="AD180" s="11">
        <v>433.02774099999993</v>
      </c>
      <c r="AE180" s="12">
        <v>438.13582600000001</v>
      </c>
      <c r="AF180" s="11">
        <v>444.24031500000001</v>
      </c>
      <c r="AG180" s="11">
        <v>443.94589799999994</v>
      </c>
      <c r="AH180" s="11">
        <v>445.08208299999995</v>
      </c>
      <c r="AI180" s="11">
        <v>445.85485299999999</v>
      </c>
      <c r="AJ180" s="11">
        <v>449.22648499999997</v>
      </c>
      <c r="AK180" s="11">
        <v>452.80551099999997</v>
      </c>
      <c r="AL180" s="11">
        <v>456.43302699999992</v>
      </c>
      <c r="AM180" s="11">
        <v>459.78395700000004</v>
      </c>
      <c r="AN180" s="11">
        <v>460.86502899999999</v>
      </c>
      <c r="AO180" s="11">
        <v>463.85831900000005</v>
      </c>
      <c r="AP180" s="11">
        <v>466.87925509327857</v>
      </c>
      <c r="AQ180" s="11">
        <v>469.92733819322109</v>
      </c>
      <c r="AR180" s="11">
        <v>473.00270306228037</v>
      </c>
      <c r="AS180" s="11">
        <v>476.10560916112087</v>
      </c>
    </row>
    <row r="181" spans="1:45" ht="15.75" x14ac:dyDescent="0.25">
      <c r="A181" s="5" t="s">
        <v>213</v>
      </c>
      <c r="B181" s="5" t="s">
        <v>28</v>
      </c>
      <c r="C181" s="5" t="s">
        <v>37</v>
      </c>
      <c r="D181" s="5" t="s">
        <v>218</v>
      </c>
      <c r="E181" s="11">
        <v>92.826184999999995</v>
      </c>
      <c r="F181" s="11">
        <v>92.964959000000007</v>
      </c>
      <c r="G181" s="11">
        <v>96.375789000000012</v>
      </c>
      <c r="H181" s="11">
        <v>95.695693000000006</v>
      </c>
      <c r="I181" s="11">
        <v>97.693203999999994</v>
      </c>
      <c r="J181" s="11">
        <v>99.403575999999987</v>
      </c>
      <c r="K181" s="11">
        <v>101.55812800000001</v>
      </c>
      <c r="L181" s="11">
        <v>102.705056</v>
      </c>
      <c r="M181" s="11">
        <v>105.59323499999999</v>
      </c>
      <c r="N181" s="11">
        <v>105.75741300000001</v>
      </c>
      <c r="O181" s="11">
        <v>106.99988499999999</v>
      </c>
      <c r="P181" s="11">
        <v>107.92761399999999</v>
      </c>
      <c r="Q181" s="11">
        <v>108.41182099999999</v>
      </c>
      <c r="R181" s="11">
        <v>107.713418</v>
      </c>
      <c r="S181" s="11">
        <v>108.71843799999999</v>
      </c>
      <c r="T181" s="11">
        <v>108.34908</v>
      </c>
      <c r="U181" s="11">
        <v>109.67678099999999</v>
      </c>
      <c r="V181" s="11">
        <v>108.61240599999999</v>
      </c>
      <c r="W181" s="11">
        <v>106.88226099999999</v>
      </c>
      <c r="X181" s="11">
        <v>111.36085499999999</v>
      </c>
      <c r="Y181" s="11">
        <v>107.369022</v>
      </c>
      <c r="Z181" s="11">
        <v>110.258459</v>
      </c>
      <c r="AA181" s="11">
        <v>109.92933600000001</v>
      </c>
      <c r="AB181" s="11">
        <v>108.889162</v>
      </c>
      <c r="AC181" s="11">
        <v>108.850939</v>
      </c>
      <c r="AD181" s="11">
        <v>110.74150999999999</v>
      </c>
      <c r="AE181" s="12">
        <v>113.556493</v>
      </c>
      <c r="AF181" s="11">
        <v>115.45249</v>
      </c>
      <c r="AG181" s="11">
        <v>116.206003</v>
      </c>
      <c r="AH181" s="11">
        <v>116.593524</v>
      </c>
      <c r="AI181" s="11">
        <v>117.587371</v>
      </c>
      <c r="AJ181" s="11">
        <v>117.932855</v>
      </c>
      <c r="AK181" s="11">
        <v>118.763711</v>
      </c>
      <c r="AL181" s="11">
        <v>120.07338899999999</v>
      </c>
      <c r="AM181" s="11">
        <v>120.863697</v>
      </c>
      <c r="AN181" s="11">
        <v>121.654191</v>
      </c>
      <c r="AO181" s="11">
        <v>122.34872400000002</v>
      </c>
      <c r="AP181" s="11">
        <v>123.05370641221525</v>
      </c>
      <c r="AQ181" s="11">
        <v>123.76273196389725</v>
      </c>
      <c r="AR181" s="11">
        <v>124.47719736411766</v>
      </c>
      <c r="AS181" s="11">
        <v>125.19714914110419</v>
      </c>
    </row>
    <row r="182" spans="1:45" ht="15.75" x14ac:dyDescent="0.25">
      <c r="A182" s="5" t="s">
        <v>213</v>
      </c>
      <c r="B182" s="5" t="s">
        <v>28</v>
      </c>
      <c r="C182" s="5" t="s">
        <v>39</v>
      </c>
      <c r="D182" s="5" t="s">
        <v>219</v>
      </c>
      <c r="E182" s="11">
        <v>540.51119100000005</v>
      </c>
      <c r="F182" s="11">
        <v>543.68910800000003</v>
      </c>
      <c r="G182" s="11">
        <v>563.13685100000009</v>
      </c>
      <c r="H182" s="11">
        <v>563.13143500000001</v>
      </c>
      <c r="I182" s="11">
        <v>574.32639999999992</v>
      </c>
      <c r="J182" s="11">
        <v>587.39374899999996</v>
      </c>
      <c r="K182" s="11">
        <v>600.42079099999989</v>
      </c>
      <c r="L182" s="11">
        <v>605.39954399999999</v>
      </c>
      <c r="M182" s="11">
        <v>623.64937999999995</v>
      </c>
      <c r="N182" s="11">
        <v>629.68357499999991</v>
      </c>
      <c r="O182" s="11">
        <v>639.96643400000005</v>
      </c>
      <c r="P182" s="11">
        <v>644.37405200000001</v>
      </c>
      <c r="Q182" s="11">
        <v>647.11615399999994</v>
      </c>
      <c r="R182" s="11">
        <v>650.43337800000006</v>
      </c>
      <c r="S182" s="11">
        <v>661.50416700000005</v>
      </c>
      <c r="T182" s="11">
        <v>666.65206499999999</v>
      </c>
      <c r="U182" s="11">
        <v>679.34918099999993</v>
      </c>
      <c r="V182" s="11">
        <v>673.2275360000001</v>
      </c>
      <c r="W182" s="11">
        <v>664.96005099999991</v>
      </c>
      <c r="X182" s="11">
        <v>695.23191300000008</v>
      </c>
      <c r="Y182" s="11">
        <v>678.57142399999998</v>
      </c>
      <c r="Z182" s="11">
        <v>700.48449000000005</v>
      </c>
      <c r="AA182" s="11">
        <v>703.62287599999991</v>
      </c>
      <c r="AB182" s="11">
        <v>700.12696700000004</v>
      </c>
      <c r="AC182" s="11">
        <v>701.62743999999998</v>
      </c>
      <c r="AD182" s="11">
        <v>714.77469400000007</v>
      </c>
      <c r="AE182" s="12">
        <v>731.35915399999999</v>
      </c>
      <c r="AF182" s="11">
        <v>746.05810200000008</v>
      </c>
      <c r="AG182" s="11">
        <v>749.97099299999991</v>
      </c>
      <c r="AH182" s="11">
        <v>753.62298499999997</v>
      </c>
      <c r="AI182" s="11">
        <v>757.95521200000007</v>
      </c>
      <c r="AJ182" s="11">
        <v>763.17440699999997</v>
      </c>
      <c r="AK182" s="11">
        <v>770.23712299999988</v>
      </c>
      <c r="AL182" s="11">
        <v>777.32185499999991</v>
      </c>
      <c r="AM182" s="11">
        <v>787.10178400000018</v>
      </c>
      <c r="AN182" s="11">
        <v>793.84159099999988</v>
      </c>
      <c r="AO182" s="11">
        <v>800.43709800000011</v>
      </c>
      <c r="AP182" s="11">
        <v>807.10253494192557</v>
      </c>
      <c r="AQ182" s="11">
        <v>813.83563223624219</v>
      </c>
      <c r="AR182" s="11">
        <v>820.63815433776597</v>
      </c>
      <c r="AS182" s="11">
        <v>827.51101384660865</v>
      </c>
    </row>
    <row r="183" spans="1:45" ht="15.75" x14ac:dyDescent="0.25">
      <c r="A183" s="5" t="s">
        <v>213</v>
      </c>
      <c r="B183" s="5" t="s">
        <v>28</v>
      </c>
      <c r="C183" s="5" t="s">
        <v>41</v>
      </c>
      <c r="D183" s="5" t="s">
        <v>220</v>
      </c>
      <c r="E183" s="11">
        <v>325.250697</v>
      </c>
      <c r="F183" s="11">
        <v>326.25701500000002</v>
      </c>
      <c r="G183" s="11">
        <v>337.34198500000002</v>
      </c>
      <c r="H183" s="11">
        <v>336.04977600000007</v>
      </c>
      <c r="I183" s="11">
        <v>341.20759700000002</v>
      </c>
      <c r="J183" s="11">
        <v>347.18419499999999</v>
      </c>
      <c r="K183" s="11">
        <v>355.83385699999991</v>
      </c>
      <c r="L183" s="11">
        <v>359.59456700000004</v>
      </c>
      <c r="M183" s="11">
        <v>371.22682600000007</v>
      </c>
      <c r="N183" s="11">
        <v>374.28607099999994</v>
      </c>
      <c r="O183" s="11">
        <v>384.07793300000003</v>
      </c>
      <c r="P183" s="11">
        <v>385.56063599999999</v>
      </c>
      <c r="Q183" s="11">
        <v>388.57673500000004</v>
      </c>
      <c r="R183" s="11">
        <v>392.307256</v>
      </c>
      <c r="S183" s="11">
        <v>402.53538700000001</v>
      </c>
      <c r="T183" s="11">
        <v>404.24664599999994</v>
      </c>
      <c r="U183" s="11">
        <v>411.52366400000005</v>
      </c>
      <c r="V183" s="11">
        <v>412.27204900000004</v>
      </c>
      <c r="W183" s="11">
        <v>408.49689000000001</v>
      </c>
      <c r="X183" s="11">
        <v>428.352104</v>
      </c>
      <c r="Y183" s="11">
        <v>419.67811200000006</v>
      </c>
      <c r="Z183" s="11">
        <v>437.52202299999999</v>
      </c>
      <c r="AA183" s="11">
        <v>442.590259</v>
      </c>
      <c r="AB183" s="11">
        <v>440.98568999999998</v>
      </c>
      <c r="AC183" s="11">
        <v>448.24114200000002</v>
      </c>
      <c r="AD183" s="11">
        <v>460.48879799999997</v>
      </c>
      <c r="AE183" s="12">
        <v>475.05311499999993</v>
      </c>
      <c r="AF183" s="11">
        <v>484.42958200000004</v>
      </c>
      <c r="AG183" s="11">
        <v>493.80076000000003</v>
      </c>
      <c r="AH183" s="11">
        <v>497.54761100000002</v>
      </c>
      <c r="AI183" s="11">
        <v>503.66934800000007</v>
      </c>
      <c r="AJ183" s="11">
        <v>511.66816600000004</v>
      </c>
      <c r="AK183" s="11">
        <v>519.66785400000003</v>
      </c>
      <c r="AL183" s="11">
        <v>527.650397</v>
      </c>
      <c r="AM183" s="11">
        <v>537.72952700000008</v>
      </c>
      <c r="AN183" s="11">
        <v>545.38570199999992</v>
      </c>
      <c r="AO183" s="11">
        <v>552.56342699999993</v>
      </c>
      <c r="AP183" s="11">
        <v>559.83868754458058</v>
      </c>
      <c r="AQ183" s="11">
        <v>567.21580427889637</v>
      </c>
      <c r="AR183" s="11">
        <v>574.69515054310045</v>
      </c>
      <c r="AS183" s="11">
        <v>582.27821155868503</v>
      </c>
    </row>
    <row r="184" spans="1:45" ht="15.75" x14ac:dyDescent="0.25">
      <c r="A184" s="5" t="s">
        <v>213</v>
      </c>
      <c r="B184" s="5" t="s">
        <v>28</v>
      </c>
      <c r="C184" s="5" t="s">
        <v>43</v>
      </c>
      <c r="D184" s="5" t="s">
        <v>221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2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1">
        <v>0</v>
      </c>
      <c r="AP184" s="11">
        <v>0</v>
      </c>
      <c r="AQ184" s="11">
        <v>0</v>
      </c>
      <c r="AR184" s="11">
        <v>0</v>
      </c>
      <c r="AS184" s="11">
        <v>0</v>
      </c>
    </row>
    <row r="185" spans="1:45" ht="15.75" x14ac:dyDescent="0.25">
      <c r="A185" s="5" t="s">
        <v>213</v>
      </c>
      <c r="B185" s="5" t="s">
        <v>28</v>
      </c>
      <c r="C185" s="5" t="s">
        <v>45</v>
      </c>
      <c r="D185" s="5" t="s">
        <v>222</v>
      </c>
      <c r="E185" s="11">
        <v>123.211603</v>
      </c>
      <c r="F185" s="11">
        <v>120.48988300000002</v>
      </c>
      <c r="G185" s="11">
        <v>123.108763</v>
      </c>
      <c r="H185" s="11">
        <v>120.36944199999999</v>
      </c>
      <c r="I185" s="11">
        <v>120.920063</v>
      </c>
      <c r="J185" s="11">
        <v>121.22063200000002</v>
      </c>
      <c r="K185" s="11">
        <v>121.29803999999999</v>
      </c>
      <c r="L185" s="11">
        <v>121.088044</v>
      </c>
      <c r="M185" s="11">
        <v>123.19709</v>
      </c>
      <c r="N185" s="11">
        <v>121.504</v>
      </c>
      <c r="O185" s="11">
        <v>121.549167</v>
      </c>
      <c r="P185" s="11">
        <v>120.95581500000003</v>
      </c>
      <c r="Q185" s="11">
        <v>118.62294399999999</v>
      </c>
      <c r="R185" s="11">
        <v>115.51546399999999</v>
      </c>
      <c r="S185" s="11">
        <v>118.133922</v>
      </c>
      <c r="T185" s="11">
        <v>121.480723</v>
      </c>
      <c r="U185" s="11">
        <v>125.84966799999999</v>
      </c>
      <c r="V185" s="11">
        <v>127.68575700000001</v>
      </c>
      <c r="W185" s="11">
        <v>129.184269</v>
      </c>
      <c r="X185" s="11">
        <v>138.82704099999998</v>
      </c>
      <c r="Y185" s="11">
        <v>131.52571900000001</v>
      </c>
      <c r="Z185" s="11">
        <v>132.34149699999998</v>
      </c>
      <c r="AA185" s="11">
        <v>129.810689</v>
      </c>
      <c r="AB185" s="11">
        <v>126.169591</v>
      </c>
      <c r="AC185" s="11">
        <v>124.13573200000002</v>
      </c>
      <c r="AD185" s="11">
        <v>125.65444599999999</v>
      </c>
      <c r="AE185" s="12">
        <v>127.61618299999999</v>
      </c>
      <c r="AF185" s="11">
        <v>129.46654199999998</v>
      </c>
      <c r="AG185" s="11">
        <v>129.361896</v>
      </c>
      <c r="AH185" s="11">
        <v>129.11724599999999</v>
      </c>
      <c r="AI185" s="11">
        <v>129.26126199999999</v>
      </c>
      <c r="AJ185" s="11">
        <v>129.16308100000001</v>
      </c>
      <c r="AK185" s="11">
        <v>129.46851600000002</v>
      </c>
      <c r="AL185" s="11">
        <v>129.997794</v>
      </c>
      <c r="AM185" s="11">
        <v>130.25773700000002</v>
      </c>
      <c r="AN185" s="11">
        <v>130.513136</v>
      </c>
      <c r="AO185" s="11">
        <v>130.74841900000001</v>
      </c>
      <c r="AP185" s="11">
        <v>130.98446178593457</v>
      </c>
      <c r="AQ185" s="11">
        <v>131.22582104110055</v>
      </c>
      <c r="AR185" s="11">
        <v>131.47126102915587</v>
      </c>
      <c r="AS185" s="11">
        <v>131.72080908180195</v>
      </c>
    </row>
    <row r="186" spans="1:45" ht="15.75" x14ac:dyDescent="0.25">
      <c r="A186" s="5" t="s">
        <v>213</v>
      </c>
      <c r="B186" s="5" t="s">
        <v>28</v>
      </c>
      <c r="C186" s="5" t="s">
        <v>47</v>
      </c>
      <c r="D186" s="5" t="s">
        <v>223</v>
      </c>
      <c r="E186" s="11">
        <v>60.183203000000006</v>
      </c>
      <c r="F186" s="11">
        <v>60.427987000000002</v>
      </c>
      <c r="G186" s="11">
        <v>62.29319499999999</v>
      </c>
      <c r="H186" s="11">
        <v>61.924925999999999</v>
      </c>
      <c r="I186" s="11">
        <v>62.896332999999998</v>
      </c>
      <c r="J186" s="11">
        <v>63.990572</v>
      </c>
      <c r="K186" s="11">
        <v>64.970450999999997</v>
      </c>
      <c r="L186" s="11">
        <v>65.436370999999994</v>
      </c>
      <c r="M186" s="11">
        <v>67.092291000000003</v>
      </c>
      <c r="N186" s="11">
        <v>67.057355999999999</v>
      </c>
      <c r="O186" s="11">
        <v>68.129254000000003</v>
      </c>
      <c r="P186" s="11">
        <v>67.737362000000005</v>
      </c>
      <c r="Q186" s="11">
        <v>67.523302000000001</v>
      </c>
      <c r="R186" s="11">
        <v>59.417144999999998</v>
      </c>
      <c r="S186" s="11">
        <v>51.845424999999999</v>
      </c>
      <c r="T186" s="11">
        <v>43.303304999999995</v>
      </c>
      <c r="U186" s="11">
        <v>35.124361999999998</v>
      </c>
      <c r="V186" s="11">
        <v>26.492713000000002</v>
      </c>
      <c r="W186" s="11">
        <v>17.800004000000001</v>
      </c>
      <c r="X186" s="11">
        <v>8.1855849999999997</v>
      </c>
      <c r="Y186" s="11">
        <v>10.184372</v>
      </c>
      <c r="Z186" s="11">
        <v>10.359869999999999</v>
      </c>
      <c r="AA186" s="11">
        <v>10.323596</v>
      </c>
      <c r="AB186" s="11">
        <v>10.209892000000002</v>
      </c>
      <c r="AC186" s="11">
        <v>10.183090999999999</v>
      </c>
      <c r="AD186" s="11">
        <v>10.524578</v>
      </c>
      <c r="AE186" s="12">
        <v>10.937297000000001</v>
      </c>
      <c r="AF186" s="11">
        <v>11.290248</v>
      </c>
      <c r="AG186" s="11">
        <v>11.621343</v>
      </c>
      <c r="AH186" s="11">
        <v>11.962381000000001</v>
      </c>
      <c r="AI186" s="11">
        <v>12.304506000000002</v>
      </c>
      <c r="AJ186" s="11">
        <v>12.628672999999999</v>
      </c>
      <c r="AK186" s="11">
        <v>12.997273000000002</v>
      </c>
      <c r="AL186" s="11">
        <v>13.411815999999998</v>
      </c>
      <c r="AM186" s="11">
        <v>13.780548</v>
      </c>
      <c r="AN186" s="11">
        <v>14.147124</v>
      </c>
      <c r="AO186" s="11">
        <v>14.502856000000001</v>
      </c>
      <c r="AP186" s="11">
        <v>14.880053277401618</v>
      </c>
      <c r="AQ186" s="11">
        <v>15.267832411129181</v>
      </c>
      <c r="AR186" s="11">
        <v>15.669236369627413</v>
      </c>
      <c r="AS186" s="11">
        <v>16.084907102124038</v>
      </c>
    </row>
    <row r="187" spans="1:45" ht="15.75" x14ac:dyDescent="0.25">
      <c r="A187" s="5" t="s">
        <v>213</v>
      </c>
      <c r="B187" s="5" t="s">
        <v>28</v>
      </c>
      <c r="C187" s="5" t="s">
        <v>49</v>
      </c>
      <c r="D187" s="5" t="s">
        <v>224</v>
      </c>
      <c r="E187" s="11">
        <v>8.9350560000000012</v>
      </c>
      <c r="F187" s="11">
        <v>8.1144180000000006</v>
      </c>
      <c r="G187" s="11">
        <v>7.612114</v>
      </c>
      <c r="H187" s="11">
        <v>6.8548190000000009</v>
      </c>
      <c r="I187" s="11">
        <v>6.3609460000000002</v>
      </c>
      <c r="J187" s="11">
        <v>5.8235920000000005</v>
      </c>
      <c r="K187" s="11">
        <v>5.3606939999999996</v>
      </c>
      <c r="L187" s="11">
        <v>4.8781559999999997</v>
      </c>
      <c r="M187" s="11">
        <v>4.4336229999999999</v>
      </c>
      <c r="N187" s="11">
        <v>4.0521240000000001</v>
      </c>
      <c r="O187" s="11">
        <v>3.5360939999999994</v>
      </c>
      <c r="P187" s="11">
        <v>3.0596860000000001</v>
      </c>
      <c r="Q187" s="11">
        <v>2.5331969999999999</v>
      </c>
      <c r="R187" s="11">
        <v>2.2127470000000002</v>
      </c>
      <c r="S187" s="11">
        <v>1.8544609999999999</v>
      </c>
      <c r="T187" s="11">
        <v>1.518929</v>
      </c>
      <c r="U187" s="11">
        <v>1.186933</v>
      </c>
      <c r="V187" s="11">
        <v>0.83707500000000001</v>
      </c>
      <c r="W187" s="11">
        <v>0.58842800000000006</v>
      </c>
      <c r="X187" s="11">
        <v>9.6612000000000003E-2</v>
      </c>
      <c r="Y187" s="11">
        <v>9.1768000000000002E-2</v>
      </c>
      <c r="Z187" s="11">
        <v>9.6262E-2</v>
      </c>
      <c r="AA187" s="11">
        <v>9.6328000000000011E-2</v>
      </c>
      <c r="AB187" s="11">
        <v>9.5733000000000013E-2</v>
      </c>
      <c r="AC187" s="11">
        <v>9.5801999999999998E-2</v>
      </c>
      <c r="AD187" s="11">
        <v>9.7197999999999993E-2</v>
      </c>
      <c r="AE187" s="12">
        <v>9.7526000000000002E-2</v>
      </c>
      <c r="AF187" s="11">
        <v>9.8434000000000008E-2</v>
      </c>
      <c r="AG187" s="11">
        <v>9.8146999999999998E-2</v>
      </c>
      <c r="AH187" s="11">
        <v>9.8220000000000002E-2</v>
      </c>
      <c r="AI187" s="11">
        <v>9.8307999999999993E-2</v>
      </c>
      <c r="AJ187" s="11">
        <v>9.8197999999999994E-2</v>
      </c>
      <c r="AK187" s="11">
        <v>9.8157999999999995E-2</v>
      </c>
      <c r="AL187" s="11">
        <v>9.8008000000000012E-2</v>
      </c>
      <c r="AM187" s="11">
        <v>9.7933999999999993E-2</v>
      </c>
      <c r="AN187" s="11">
        <v>9.778400000000001E-2</v>
      </c>
      <c r="AO187" s="11">
        <v>9.7667000000000004E-2</v>
      </c>
      <c r="AP187" s="11">
        <v>9.7379585569019364E-2</v>
      </c>
      <c r="AQ187" s="11">
        <v>9.7166116488568294E-2</v>
      </c>
      <c r="AR187" s="11">
        <v>9.6953717411169454E-2</v>
      </c>
      <c r="AS187" s="11">
        <v>9.6742381279976822E-2</v>
      </c>
    </row>
    <row r="188" spans="1:45" ht="15.75" x14ac:dyDescent="0.25">
      <c r="A188" s="5" t="s">
        <v>213</v>
      </c>
      <c r="B188" s="5" t="s">
        <v>28</v>
      </c>
      <c r="C188" s="5" t="s">
        <v>51</v>
      </c>
      <c r="D188" s="5" t="s">
        <v>225</v>
      </c>
      <c r="E188" s="11">
        <v>1289.5030880000002</v>
      </c>
      <c r="F188" s="11">
        <v>1279.512659</v>
      </c>
      <c r="G188" s="11">
        <v>1311.251929</v>
      </c>
      <c r="H188" s="11">
        <v>1291.570551</v>
      </c>
      <c r="I188" s="11">
        <v>1299.4397730000001</v>
      </c>
      <c r="J188" s="11">
        <v>1313.442947</v>
      </c>
      <c r="K188" s="11">
        <v>1331.0597720000003</v>
      </c>
      <c r="L188" s="11">
        <v>1337.3875160000002</v>
      </c>
      <c r="M188" s="11">
        <v>1370.9996810000002</v>
      </c>
      <c r="N188" s="11">
        <v>1372.7487199999998</v>
      </c>
      <c r="O188" s="11">
        <v>1396.432372</v>
      </c>
      <c r="P188" s="11">
        <v>1395.7161599999999</v>
      </c>
      <c r="Q188" s="11">
        <v>1393.5854120000001</v>
      </c>
      <c r="R188" s="11">
        <v>1401.7477729999998</v>
      </c>
      <c r="S188" s="11">
        <v>1426.417115</v>
      </c>
      <c r="T188" s="11">
        <v>1429.376534</v>
      </c>
      <c r="U188" s="11">
        <v>1454.5576960000003</v>
      </c>
      <c r="V188" s="11">
        <v>1447.0482420000001</v>
      </c>
      <c r="W188" s="11">
        <v>1424.8081509999997</v>
      </c>
      <c r="X188" s="11">
        <v>1486.8400139999999</v>
      </c>
      <c r="Y188" s="11">
        <v>1445.5010240000001</v>
      </c>
      <c r="Z188" s="11">
        <v>1488.7303550000001</v>
      </c>
      <c r="AA188" s="11">
        <v>1497.1785199999999</v>
      </c>
      <c r="AB188" s="11">
        <v>1489.240327</v>
      </c>
      <c r="AC188" s="11">
        <v>1495.852267</v>
      </c>
      <c r="AD188" s="11">
        <v>1526.4532080000001</v>
      </c>
      <c r="AE188" s="12">
        <v>1557.5346259999999</v>
      </c>
      <c r="AF188" s="11">
        <v>1585.3262050000001</v>
      </c>
      <c r="AG188" s="11">
        <v>1593.3074109999998</v>
      </c>
      <c r="AH188" s="11">
        <v>1600.7216600000002</v>
      </c>
      <c r="AI188" s="11">
        <v>1609.9220640000001</v>
      </c>
      <c r="AJ188" s="11">
        <v>1622.7942660000001</v>
      </c>
      <c r="AK188" s="11">
        <v>1636.46775</v>
      </c>
      <c r="AL188" s="11">
        <v>1650.6561619999998</v>
      </c>
      <c r="AM188" s="11">
        <v>1664.2505350000001</v>
      </c>
      <c r="AN188" s="11">
        <v>1680.827137</v>
      </c>
      <c r="AO188" s="11">
        <v>1694.0302530000001</v>
      </c>
      <c r="AP188" s="11">
        <v>1707.3510963126123</v>
      </c>
      <c r="AQ188" s="11">
        <v>1720.7859557407728</v>
      </c>
      <c r="AR188" s="11">
        <v>1734.3379942071224</v>
      </c>
      <c r="AS188" s="11">
        <v>1748.0082783931018</v>
      </c>
    </row>
    <row r="197" spans="35:35" x14ac:dyDescent="0.25">
      <c r="AI197" s="1"/>
    </row>
    <row r="220" spans="35:35" x14ac:dyDescent="0.25">
      <c r="AI220" s="1"/>
    </row>
    <row r="266" spans="35:35" x14ac:dyDescent="0.25">
      <c r="AI266" s="1"/>
    </row>
    <row r="288" spans="35:35" x14ac:dyDescent="0.25">
      <c r="AI288" s="1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1" spans="1:9" ht="15.75" x14ac:dyDescent="0.25">
      <c r="A1" s="7" t="s">
        <v>233</v>
      </c>
      <c r="B1" s="5"/>
      <c r="C1" s="5"/>
      <c r="D1" s="7"/>
      <c r="E1" s="5"/>
      <c r="F1" s="5"/>
      <c r="G1" s="5"/>
      <c r="H1" s="5"/>
      <c r="I1" s="5"/>
    </row>
    <row r="2" spans="1:9" ht="15.75" x14ac:dyDescent="0.25">
      <c r="A2" s="7" t="s">
        <v>1</v>
      </c>
      <c r="B2" s="7" t="s">
        <v>2</v>
      </c>
      <c r="C2" s="7" t="s">
        <v>3</v>
      </c>
      <c r="D2" s="7">
        <v>1990</v>
      </c>
      <c r="E2" s="7">
        <v>2017</v>
      </c>
      <c r="F2" s="7">
        <v>2020</v>
      </c>
      <c r="G2" s="7">
        <v>2025</v>
      </c>
      <c r="H2" s="7">
        <v>2030</v>
      </c>
      <c r="I2" s="19">
        <v>20.3</v>
      </c>
    </row>
    <row r="3" spans="1:9" ht="15.75" x14ac:dyDescent="0.25">
      <c r="A3" s="5" t="s">
        <v>202</v>
      </c>
      <c r="B3" s="5" t="s">
        <v>28</v>
      </c>
      <c r="C3" s="5" t="s">
        <v>29</v>
      </c>
      <c r="D3" s="5">
        <f>SUMIFS('2017IEPRNGfcst'!$E$3:$E$188,'2017IEPRNGfcst'!$A$3:$A$188,$A3,'2017IEPRNGfcst'!$B$3:$B$188,$B3,'2017IEPRNGfcst'!$C$3:$C$188,$C3)</f>
        <v>59.539500000000004</v>
      </c>
      <c r="E3" s="5">
        <f>SUMIFS('2017IEPRNGfcst'!$AF$3:$AF$188,'2017IEPRNGfcst'!$A$3:$A$188,$A3,'2017IEPRNGfcst'!$B$3:$B$188,$B3,'2017IEPRNGfcst'!$C$3:$C$188,$C3)</f>
        <v>2.7601999999999998E-2</v>
      </c>
      <c r="F3" s="5">
        <f>SUMIFS('2017IEPRNGfcst'!$AI$3:$AI$188,'2017IEPRNGfcst'!$A$3:$A$188,$A3,'2017IEPRNGfcst'!$B$3:$B$188,$B3,'2017IEPRNGfcst'!$C$3:$C$188,$C3)</f>
        <v>3.7919000000000001E-2</v>
      </c>
      <c r="G3" s="5">
        <f>SUMIFS('2017IEPRNGfcst'!$AN$3:$AN$188,'2017IEPRNGfcst'!$A$3:$A$188,$A3,'2017IEPRNGfcst'!$B$3:$B$188,$B3,'2017IEPRNGfcst'!$C$3:$C$188,$C3)</f>
        <v>6.0187000000000004E-2</v>
      </c>
      <c r="H3" s="5">
        <f>SUMIFS('2017IEPRNGfcst'!$AS$3:$AS$188,'2017IEPRNGfcst'!$A$3:$A$188,$A3,'2017IEPRNGfcst'!$B$3:$B$188,$B3,'2017IEPRNGfcst'!$C$3:$C$188,$C3)</f>
        <v>7.6621334654709619E-2</v>
      </c>
      <c r="I3" s="18">
        <f t="shared" ref="I3:I18" si="0">H3/H$18</f>
        <v>7.9530596926885531E-6</v>
      </c>
    </row>
    <row r="4" spans="1:9" ht="15.75" x14ac:dyDescent="0.25">
      <c r="A4" s="5" t="s">
        <v>202</v>
      </c>
      <c r="B4" s="5" t="s">
        <v>28</v>
      </c>
      <c r="C4" s="5" t="s">
        <v>31</v>
      </c>
      <c r="D4" s="5">
        <f>SUMIFS('2017IEPRNGfcst'!$E$3:$E$188,'2017IEPRNGfcst'!$A$3:$A$188,$A4,'2017IEPRNGfcst'!$B$3:$B$188,$B4,'2017IEPRNGfcst'!$C$3:$C$188,$C4)</f>
        <v>2947.0344750000004</v>
      </c>
      <c r="E4" s="5">
        <f>SUMIFS('2017IEPRNGfcst'!$AF$3:$AF$188,'2017IEPRNGfcst'!$A$3:$A$188,$A4,'2017IEPRNGfcst'!$B$3:$B$188,$B4,'2017IEPRNGfcst'!$C$3:$C$188,$C4)</f>
        <v>2993.3198130000001</v>
      </c>
      <c r="F4" s="5">
        <f>SUMIFS('2017IEPRNGfcst'!$AI$3:$AI$188,'2017IEPRNGfcst'!$A$3:$A$188,$A4,'2017IEPRNGfcst'!$B$3:$B$188,$B4,'2017IEPRNGfcst'!$C$3:$C$188,$C4)</f>
        <v>3020.193162</v>
      </c>
      <c r="G4" s="5">
        <f>SUMIFS('2017IEPRNGfcst'!$AN$3:$AN$188,'2017IEPRNGfcst'!$A$3:$A$188,$A4,'2017IEPRNGfcst'!$B$3:$B$188,$B4,'2017IEPRNGfcst'!$C$3:$C$188,$C4)</f>
        <v>3093.7073089999999</v>
      </c>
      <c r="H4" s="5">
        <f>SUMIFS('2017IEPRNGfcst'!$AS$3:$AS$188,'2017IEPRNGfcst'!$A$3:$A$188,$A4,'2017IEPRNGfcst'!$B$3:$B$188,$B4,'2017IEPRNGfcst'!$C$3:$C$188,$C4)</f>
        <v>3176.0966850969485</v>
      </c>
      <c r="I4" s="18">
        <f t="shared" si="0"/>
        <v>0.32966910117342435</v>
      </c>
    </row>
    <row r="5" spans="1:9" ht="15.75" x14ac:dyDescent="0.25">
      <c r="A5" s="5" t="s">
        <v>202</v>
      </c>
      <c r="B5" s="5" t="s">
        <v>28</v>
      </c>
      <c r="C5" s="5" t="s">
        <v>33</v>
      </c>
      <c r="D5" s="5">
        <f>SUMIFS('2017IEPRNGfcst'!$E$3:$E$188,'2017IEPRNGfcst'!$A$3:$A$188,$A5,'2017IEPRNGfcst'!$B$3:$B$188,$B5,'2017IEPRNGfcst'!$C$3:$C$188,$C5)</f>
        <v>150.582178</v>
      </c>
      <c r="E5" s="5">
        <f>SUMIFS('2017IEPRNGfcst'!$AF$3:$AF$188,'2017IEPRNGfcst'!$A$3:$A$188,$A5,'2017IEPRNGfcst'!$B$3:$B$188,$B5,'2017IEPRNGfcst'!$C$3:$C$188,$C5)</f>
        <v>241.53292299999998</v>
      </c>
      <c r="F5" s="5">
        <f>SUMIFS('2017IEPRNGfcst'!$AI$3:$AI$188,'2017IEPRNGfcst'!$A$3:$A$188,$A5,'2017IEPRNGfcst'!$B$3:$B$188,$B5,'2017IEPRNGfcst'!$C$3:$C$188,$C5)</f>
        <v>248.68797999999998</v>
      </c>
      <c r="G5" s="5">
        <f>SUMIFS('2017IEPRNGfcst'!$AN$3:$AN$188,'2017IEPRNGfcst'!$A$3:$A$188,$A5,'2017IEPRNGfcst'!$B$3:$B$188,$B5,'2017IEPRNGfcst'!$C$3:$C$188,$C5)</f>
        <v>262.86107099999998</v>
      </c>
      <c r="H5" s="5">
        <f>SUMIFS('2017IEPRNGfcst'!$AS$3:$AS$188,'2017IEPRNGfcst'!$A$3:$A$188,$A5,'2017IEPRNGfcst'!$B$3:$B$188,$B5,'2017IEPRNGfcst'!$C$3:$C$188,$C5)</f>
        <v>279.43152672205457</v>
      </c>
      <c r="I5" s="18">
        <f t="shared" si="0"/>
        <v>2.9004136015829612E-2</v>
      </c>
    </row>
    <row r="6" spans="1:9" ht="15.75" x14ac:dyDescent="0.25">
      <c r="A6" s="5" t="s">
        <v>202</v>
      </c>
      <c r="B6" s="5" t="s">
        <v>28</v>
      </c>
      <c r="C6" s="5" t="s">
        <v>35</v>
      </c>
      <c r="D6" s="5">
        <f>SUMIFS('2017IEPRNGfcst'!$E$3:$E$188,'2017IEPRNGfcst'!$A$3:$A$188,$A6,'2017IEPRNGfcst'!$B$3:$B$188,$B6,'2017IEPRNGfcst'!$C$3:$C$188,$C6)</f>
        <v>351.06791000000004</v>
      </c>
      <c r="E6" s="5">
        <f>SUMIFS('2017IEPRNGfcst'!$AF$3:$AF$188,'2017IEPRNGfcst'!$A$3:$A$188,$A6,'2017IEPRNGfcst'!$B$3:$B$188,$B6,'2017IEPRNGfcst'!$C$3:$C$188,$C6)</f>
        <v>444.24031500000001</v>
      </c>
      <c r="F6" s="5">
        <f>SUMIFS('2017IEPRNGfcst'!$AI$3:$AI$188,'2017IEPRNGfcst'!$A$3:$A$188,$A6,'2017IEPRNGfcst'!$B$3:$B$188,$B6,'2017IEPRNGfcst'!$C$3:$C$188,$C6)</f>
        <v>445.85485299999999</v>
      </c>
      <c r="G6" s="5">
        <f>SUMIFS('2017IEPRNGfcst'!$AN$3:$AN$188,'2017IEPRNGfcst'!$A$3:$A$188,$A6,'2017IEPRNGfcst'!$B$3:$B$188,$B6,'2017IEPRNGfcst'!$C$3:$C$188,$C6)</f>
        <v>460.86502899999999</v>
      </c>
      <c r="H6" s="5">
        <f>SUMIFS('2017IEPRNGfcst'!$AS$3:$AS$188,'2017IEPRNGfcst'!$A$3:$A$188,$A6,'2017IEPRNGfcst'!$B$3:$B$188,$B6,'2017IEPRNGfcst'!$C$3:$C$188,$C6)</f>
        <v>476.10560916112087</v>
      </c>
      <c r="I6" s="18">
        <f t="shared" si="0"/>
        <v>4.9418302966737729E-2</v>
      </c>
    </row>
    <row r="7" spans="1:9" ht="15.75" x14ac:dyDescent="0.25">
      <c r="A7" s="5" t="s">
        <v>202</v>
      </c>
      <c r="B7" s="5" t="s">
        <v>28</v>
      </c>
      <c r="C7" s="5" t="s">
        <v>37</v>
      </c>
      <c r="D7" s="5">
        <f>SUMIFS('2017IEPRNGfcst'!$E$3:$E$188,'2017IEPRNGfcst'!$A$3:$A$188,$A7,'2017IEPRNGfcst'!$B$3:$B$188,$B7,'2017IEPRNGfcst'!$C$3:$C$188,$C7)</f>
        <v>92.826184999999995</v>
      </c>
      <c r="E7" s="5">
        <f>SUMIFS('2017IEPRNGfcst'!$AF$3:$AF$188,'2017IEPRNGfcst'!$A$3:$A$188,$A7,'2017IEPRNGfcst'!$B$3:$B$188,$B7,'2017IEPRNGfcst'!$C$3:$C$188,$C7)</f>
        <v>115.45249</v>
      </c>
      <c r="F7" s="5">
        <f>SUMIFS('2017IEPRNGfcst'!$AI$3:$AI$188,'2017IEPRNGfcst'!$A$3:$A$188,$A7,'2017IEPRNGfcst'!$B$3:$B$188,$B7,'2017IEPRNGfcst'!$C$3:$C$188,$C7)</f>
        <v>117.587371</v>
      </c>
      <c r="G7" s="5">
        <f>SUMIFS('2017IEPRNGfcst'!$AN$3:$AN$188,'2017IEPRNGfcst'!$A$3:$A$188,$A7,'2017IEPRNGfcst'!$B$3:$B$188,$B7,'2017IEPRNGfcst'!$C$3:$C$188,$C7)</f>
        <v>121.654191</v>
      </c>
      <c r="H7" s="5">
        <f>SUMIFS('2017IEPRNGfcst'!$AS$3:$AS$188,'2017IEPRNGfcst'!$A$3:$A$188,$A7,'2017IEPRNGfcst'!$B$3:$B$188,$B7,'2017IEPRNGfcst'!$C$3:$C$188,$C7)</f>
        <v>125.19714914110419</v>
      </c>
      <c r="I7" s="18">
        <f t="shared" si="0"/>
        <v>1.2995080351454453E-2</v>
      </c>
    </row>
    <row r="8" spans="1:9" ht="15.75" x14ac:dyDescent="0.25">
      <c r="A8" s="5" t="s">
        <v>202</v>
      </c>
      <c r="B8" s="5" t="s">
        <v>28</v>
      </c>
      <c r="C8" s="5" t="s">
        <v>39</v>
      </c>
      <c r="D8" s="5">
        <f>SUMIFS('2017IEPRNGfcst'!$E$3:$E$188,'2017IEPRNGfcst'!$A$3:$A$188,$A8,'2017IEPRNGfcst'!$B$3:$B$188,$B8,'2017IEPRNGfcst'!$C$3:$C$188,$C8)</f>
        <v>540.51119100000005</v>
      </c>
      <c r="E8" s="5">
        <f>SUMIFS('2017IEPRNGfcst'!$AF$3:$AF$188,'2017IEPRNGfcst'!$A$3:$A$188,$A8,'2017IEPRNGfcst'!$B$3:$B$188,$B8,'2017IEPRNGfcst'!$C$3:$C$188,$C8)</f>
        <v>746.05810200000008</v>
      </c>
      <c r="F8" s="5">
        <f>SUMIFS('2017IEPRNGfcst'!$AI$3:$AI$188,'2017IEPRNGfcst'!$A$3:$A$188,$A8,'2017IEPRNGfcst'!$B$3:$B$188,$B8,'2017IEPRNGfcst'!$C$3:$C$188,$C8)</f>
        <v>757.95521200000007</v>
      </c>
      <c r="G8" s="5">
        <f>SUMIFS('2017IEPRNGfcst'!$AN$3:$AN$188,'2017IEPRNGfcst'!$A$3:$A$188,$A8,'2017IEPRNGfcst'!$B$3:$B$188,$B8,'2017IEPRNGfcst'!$C$3:$C$188,$C8)</f>
        <v>793.84159099999988</v>
      </c>
      <c r="H8" s="5">
        <f>SUMIFS('2017IEPRNGfcst'!$AS$3:$AS$188,'2017IEPRNGfcst'!$A$3:$A$188,$A8,'2017IEPRNGfcst'!$B$3:$B$188,$B8,'2017IEPRNGfcst'!$C$3:$C$188,$C8)</f>
        <v>827.51101384660865</v>
      </c>
      <c r="I8" s="18">
        <f t="shared" si="0"/>
        <v>8.5893106915160986E-2</v>
      </c>
    </row>
    <row r="9" spans="1:9" ht="15.75" x14ac:dyDescent="0.25">
      <c r="A9" s="5" t="s">
        <v>202</v>
      </c>
      <c r="B9" s="5" t="s">
        <v>28</v>
      </c>
      <c r="C9" s="5" t="s">
        <v>41</v>
      </c>
      <c r="D9" s="5">
        <f>SUMIFS('2017IEPRNGfcst'!$E$3:$E$188,'2017IEPRNGfcst'!$A$3:$A$188,$A9,'2017IEPRNGfcst'!$B$3:$B$188,$B9,'2017IEPRNGfcst'!$C$3:$C$188,$C9)</f>
        <v>325.250697</v>
      </c>
      <c r="E9" s="5">
        <f>SUMIFS('2017IEPRNGfcst'!$AF$3:$AF$188,'2017IEPRNGfcst'!$A$3:$A$188,$A9,'2017IEPRNGfcst'!$B$3:$B$188,$B9,'2017IEPRNGfcst'!$C$3:$C$188,$C9)</f>
        <v>484.42958200000004</v>
      </c>
      <c r="F9" s="5">
        <f>SUMIFS('2017IEPRNGfcst'!$AI$3:$AI$188,'2017IEPRNGfcst'!$A$3:$A$188,$A9,'2017IEPRNGfcst'!$B$3:$B$188,$B9,'2017IEPRNGfcst'!$C$3:$C$188,$C9)</f>
        <v>503.66934800000007</v>
      </c>
      <c r="G9" s="5">
        <f>SUMIFS('2017IEPRNGfcst'!$AN$3:$AN$188,'2017IEPRNGfcst'!$A$3:$A$188,$A9,'2017IEPRNGfcst'!$B$3:$B$188,$B9,'2017IEPRNGfcst'!$C$3:$C$188,$C9)</f>
        <v>545.38570199999992</v>
      </c>
      <c r="H9" s="5">
        <f>SUMIFS('2017IEPRNGfcst'!$AS$3:$AS$188,'2017IEPRNGfcst'!$A$3:$A$188,$A9,'2017IEPRNGfcst'!$B$3:$B$188,$B9,'2017IEPRNGfcst'!$C$3:$C$188,$C9)</f>
        <v>582.27821155868503</v>
      </c>
      <c r="I9" s="18">
        <f t="shared" si="0"/>
        <v>6.0438693676468251E-2</v>
      </c>
    </row>
    <row r="10" spans="1:9" ht="15.75" x14ac:dyDescent="0.25">
      <c r="A10" s="5" t="s">
        <v>202</v>
      </c>
      <c r="B10" s="5" t="s">
        <v>28</v>
      </c>
      <c r="C10" s="5" t="s">
        <v>45</v>
      </c>
      <c r="D10" s="5">
        <f>SUMIFS('2017IEPRNGfcst'!$E$3:$E$188,'2017IEPRNGfcst'!$A$3:$A$188,$A10,'2017IEPRNGfcst'!$B$3:$B$188,$B10,'2017IEPRNGfcst'!$C$3:$C$188,$C10)</f>
        <v>123.211603</v>
      </c>
      <c r="E10" s="5">
        <f>SUMIFS('2017IEPRNGfcst'!$AF$3:$AF$188,'2017IEPRNGfcst'!$A$3:$A$188,$A10,'2017IEPRNGfcst'!$B$3:$B$188,$B10,'2017IEPRNGfcst'!$C$3:$C$188,$C10)</f>
        <v>129.46654199999998</v>
      </c>
      <c r="F10" s="5">
        <f>SUMIFS('2017IEPRNGfcst'!$AI$3:$AI$188,'2017IEPRNGfcst'!$A$3:$A$188,$A10,'2017IEPRNGfcst'!$B$3:$B$188,$B10,'2017IEPRNGfcst'!$C$3:$C$188,$C10)</f>
        <v>129.26126199999999</v>
      </c>
      <c r="G10" s="5">
        <f>SUMIFS('2017IEPRNGfcst'!$AN$3:$AN$188,'2017IEPRNGfcst'!$A$3:$A$188,$A10,'2017IEPRNGfcst'!$B$3:$B$188,$B10,'2017IEPRNGfcst'!$C$3:$C$188,$C10)</f>
        <v>130.513136</v>
      </c>
      <c r="H10" s="5">
        <f>SUMIFS('2017IEPRNGfcst'!$AS$3:$AS$188,'2017IEPRNGfcst'!$A$3:$A$188,$A10,'2017IEPRNGfcst'!$B$3:$B$188,$B10,'2017IEPRNGfcst'!$C$3:$C$188,$C10)</f>
        <v>131.72080908180195</v>
      </c>
      <c r="I10" s="18">
        <f t="shared" si="0"/>
        <v>1.3672216258274385E-2</v>
      </c>
    </row>
    <row r="11" spans="1:9" ht="15.75" x14ac:dyDescent="0.25">
      <c r="A11" s="5" t="s">
        <v>202</v>
      </c>
      <c r="B11" s="5" t="s">
        <v>28</v>
      </c>
      <c r="C11" s="5" t="s">
        <v>51</v>
      </c>
      <c r="D11" s="5">
        <f>SUMIFS('2017IEPRNGfcst'!$E$3:$E$188,'2017IEPRNGfcst'!$A$3:$A$188,$A11,'2017IEPRNGfcst'!$B$3:$B$188,$B11,'2017IEPRNGfcst'!$C$3:$C$188,$C11)</f>
        <v>1289.5030880000002</v>
      </c>
      <c r="E11" s="5">
        <f>SUMIFS('2017IEPRNGfcst'!$AF$3:$AF$188,'2017IEPRNGfcst'!$A$3:$A$188,$A11,'2017IEPRNGfcst'!$B$3:$B$188,$B11,'2017IEPRNGfcst'!$C$3:$C$188,$C11)</f>
        <v>1585.3262050000001</v>
      </c>
      <c r="F11" s="5">
        <f>SUMIFS('2017IEPRNGfcst'!$AI$3:$AI$188,'2017IEPRNGfcst'!$A$3:$A$188,$A11,'2017IEPRNGfcst'!$B$3:$B$188,$B11,'2017IEPRNGfcst'!$C$3:$C$188,$C11)</f>
        <v>1609.9220640000001</v>
      </c>
      <c r="G11" s="5">
        <f>SUMIFS('2017IEPRNGfcst'!$AN$3:$AN$188,'2017IEPRNGfcst'!$A$3:$A$188,$A11,'2017IEPRNGfcst'!$B$3:$B$188,$B11,'2017IEPRNGfcst'!$C$3:$C$188,$C11)</f>
        <v>1680.827137</v>
      </c>
      <c r="H11" s="5">
        <f>SUMIFS('2017IEPRNGfcst'!$AS$3:$AS$188,'2017IEPRNGfcst'!$A$3:$A$188,$A11,'2017IEPRNGfcst'!$B$3:$B$188,$B11,'2017IEPRNGfcst'!$C$3:$C$188,$C11)</f>
        <v>1748.0082783931018</v>
      </c>
      <c r="I11" s="18">
        <f t="shared" si="0"/>
        <v>0.181437901650015</v>
      </c>
    </row>
    <row r="12" spans="1:9" ht="15.75" x14ac:dyDescent="0.25">
      <c r="A12" s="5" t="s">
        <v>202</v>
      </c>
      <c r="B12" s="5" t="s">
        <v>6</v>
      </c>
      <c r="C12" s="5" t="s">
        <v>11</v>
      </c>
      <c r="D12" s="5">
        <f>SUMIFS('2017IEPRNGfcst'!$E$3:$E$188,'2017IEPRNGfcst'!$A$3:$A$188,$A12,'2017IEPRNGfcst'!$B$3:$B$188,$B12,'2017IEPRNGfcst'!$C$3:$C$188,$C12)</f>
        <v>726.90683713999999</v>
      </c>
      <c r="E12" s="5">
        <f>SUMIFS('2017IEPRNGfcst'!$AF$3:$AF$188,'2017IEPRNGfcst'!$A$3:$A$188,$A12,'2017IEPRNGfcst'!$B$3:$B$188,$B12,'2017IEPRNGfcst'!$C$3:$C$188,$C12)</f>
        <v>827.1678396100001</v>
      </c>
      <c r="F12" s="5">
        <f>SUMIFS('2017IEPRNGfcst'!$AI$3:$AI$188,'2017IEPRNGfcst'!$A$3:$A$188,$A12,'2017IEPRNGfcst'!$B$3:$B$188,$B12,'2017IEPRNGfcst'!$C$3:$C$188,$C12)</f>
        <v>826.34190526999998</v>
      </c>
      <c r="G12" s="5">
        <f>SUMIFS('2017IEPRNGfcst'!$AN$3:$AN$188,'2017IEPRNGfcst'!$A$3:$A$188,$A12,'2017IEPRNGfcst'!$B$3:$B$188,$B12,'2017IEPRNGfcst'!$C$3:$C$188,$C12)</f>
        <v>811.25871217999997</v>
      </c>
      <c r="H12" s="5">
        <f>SUMIFS('2017IEPRNGfcst'!$AS$3:$AS$188,'2017IEPRNGfcst'!$A$3:$A$188,$A12,'2017IEPRNGfcst'!$B$3:$B$188,$B12,'2017IEPRNGfcst'!$C$3:$C$188,$C12)</f>
        <v>784.83289906666676</v>
      </c>
      <c r="I12" s="18">
        <f t="shared" si="0"/>
        <v>8.1463249409469154E-2</v>
      </c>
    </row>
    <row r="13" spans="1:9" ht="15.75" x14ac:dyDescent="0.25">
      <c r="A13" s="5" t="s">
        <v>202</v>
      </c>
      <c r="B13" s="5" t="s">
        <v>6</v>
      </c>
      <c r="C13" s="5" t="s">
        <v>9</v>
      </c>
      <c r="D13" s="5">
        <f>SUMIFS('2017IEPRNGfcst'!$E$3:$E$188,'2017IEPRNGfcst'!$A$3:$A$188,$A13,'2017IEPRNGfcst'!$B$3:$B$188,$B13,'2017IEPRNGfcst'!$C$3:$C$188,$C13)</f>
        <v>84.830153670000016</v>
      </c>
      <c r="E13" s="5">
        <f>SUMIFS('2017IEPRNGfcst'!$AF$3:$AF$188,'2017IEPRNGfcst'!$A$3:$A$188,$A13,'2017IEPRNGfcst'!$B$3:$B$188,$B13,'2017IEPRNGfcst'!$C$3:$C$188,$C13)</f>
        <v>104.64102931000002</v>
      </c>
      <c r="F13" s="5">
        <f>SUMIFS('2017IEPRNGfcst'!$AI$3:$AI$188,'2017IEPRNGfcst'!$A$3:$A$188,$A13,'2017IEPRNGfcst'!$B$3:$B$188,$B13,'2017IEPRNGfcst'!$C$3:$C$188,$C13)</f>
        <v>107.61555122999999</v>
      </c>
      <c r="G13" s="5">
        <f>SUMIFS('2017IEPRNGfcst'!$AN$3:$AN$188,'2017IEPRNGfcst'!$A$3:$A$188,$A13,'2017IEPRNGfcst'!$B$3:$B$188,$B13,'2017IEPRNGfcst'!$C$3:$C$188,$C13)</f>
        <v>111.75980464</v>
      </c>
      <c r="H13" s="5">
        <f>SUMIFS('2017IEPRNGfcst'!$AS$3:$AS$188,'2017IEPRNGfcst'!$A$3:$A$188,$A13,'2017IEPRNGfcst'!$B$3:$B$188,$B13,'2017IEPRNGfcst'!$C$3:$C$188,$C13)</f>
        <v>114.98755950000003</v>
      </c>
      <c r="I13" s="18">
        <f t="shared" si="0"/>
        <v>1.1935356239110696E-2</v>
      </c>
    </row>
    <row r="14" spans="1:9" ht="15.75" x14ac:dyDescent="0.25">
      <c r="A14" s="5" t="s">
        <v>202</v>
      </c>
      <c r="B14" s="5" t="s">
        <v>6</v>
      </c>
      <c r="C14" s="5" t="s">
        <v>25</v>
      </c>
      <c r="D14" s="5">
        <f>SUMIFS('2017IEPRNGfcst'!$E$3:$E$188,'2017IEPRNGfcst'!$A$3:$A$188,$A14,'2017IEPRNGfcst'!$B$3:$B$188,$B14,'2017IEPRNGfcst'!$C$3:$C$188,$C14)</f>
        <v>152.26829655999998</v>
      </c>
      <c r="E14" s="5">
        <f>SUMIFS('2017IEPRNGfcst'!$AF$3:$AF$188,'2017IEPRNGfcst'!$A$3:$A$188,$A14,'2017IEPRNGfcst'!$B$3:$B$188,$B14,'2017IEPRNGfcst'!$C$3:$C$188,$C14)</f>
        <v>227.84240906000002</v>
      </c>
      <c r="F14" s="5">
        <f>SUMIFS('2017IEPRNGfcst'!$AI$3:$AI$188,'2017IEPRNGfcst'!$A$3:$A$188,$A14,'2017IEPRNGfcst'!$B$3:$B$188,$B14,'2017IEPRNGfcst'!$C$3:$C$188,$C14)</f>
        <v>240.48414162999995</v>
      </c>
      <c r="G14" s="5">
        <f>SUMIFS('2017IEPRNGfcst'!$AN$3:$AN$188,'2017IEPRNGfcst'!$A$3:$A$188,$A14,'2017IEPRNGfcst'!$B$3:$B$188,$B14,'2017IEPRNGfcst'!$C$3:$C$188,$C14)</f>
        <v>261.93731193999997</v>
      </c>
      <c r="H14" s="5">
        <f>SUMIFS('2017IEPRNGfcst'!$AS$3:$AS$188,'2017IEPRNGfcst'!$A$3:$A$188,$A14,'2017IEPRNGfcst'!$B$3:$B$188,$B14,'2017IEPRNGfcst'!$C$3:$C$188,$C14)</f>
        <v>282.62219843666668</v>
      </c>
      <c r="I14" s="18">
        <f t="shared" si="0"/>
        <v>2.9335317960394229E-2</v>
      </c>
    </row>
    <row r="15" spans="1:9" ht="15.75" x14ac:dyDescent="0.25">
      <c r="A15" s="5" t="s">
        <v>202</v>
      </c>
      <c r="B15" s="5" t="s">
        <v>6</v>
      </c>
      <c r="C15" s="5" t="s">
        <v>7</v>
      </c>
      <c r="D15" s="5">
        <f>SUMIFS('2017IEPRNGfcst'!$E$3:$E$188,'2017IEPRNGfcst'!$A$3:$A$188,$A15,'2017IEPRNGfcst'!$B$3:$B$188,$B15,'2017IEPRNGfcst'!$C$3:$C$188,$C15)</f>
        <v>127.86334164000003</v>
      </c>
      <c r="E15" s="5">
        <f>SUMIFS('2017IEPRNGfcst'!$AF$3:$AF$188,'2017IEPRNGfcst'!$A$3:$A$188,$A15,'2017IEPRNGfcst'!$B$3:$B$188,$B15,'2017IEPRNGfcst'!$C$3:$C$188,$C15)</f>
        <v>176.78363647000003</v>
      </c>
      <c r="F15" s="5">
        <f>SUMIFS('2017IEPRNGfcst'!$AI$3:$AI$188,'2017IEPRNGfcst'!$A$3:$A$188,$A15,'2017IEPRNGfcst'!$B$3:$B$188,$B15,'2017IEPRNGfcst'!$C$3:$C$188,$C15)</f>
        <v>184.21709515999999</v>
      </c>
      <c r="G15" s="5">
        <f>SUMIFS('2017IEPRNGfcst'!$AN$3:$AN$188,'2017IEPRNGfcst'!$A$3:$A$188,$A15,'2017IEPRNGfcst'!$B$3:$B$188,$B15,'2017IEPRNGfcst'!$C$3:$C$188,$C15)</f>
        <v>194.61549329999997</v>
      </c>
      <c r="H15" s="5">
        <f>SUMIFS('2017IEPRNGfcst'!$AS$3:$AS$188,'2017IEPRNGfcst'!$A$3:$A$188,$A15,'2017IEPRNGfcst'!$B$3:$B$188,$B15,'2017IEPRNGfcst'!$C$3:$C$188,$C15)</f>
        <v>203.08045502000004</v>
      </c>
      <c r="I15" s="18">
        <f t="shared" si="0"/>
        <v>2.1079128789270426E-2</v>
      </c>
    </row>
    <row r="16" spans="1:9" ht="15.75" x14ac:dyDescent="0.25">
      <c r="A16" s="5" t="s">
        <v>202</v>
      </c>
      <c r="B16" s="5" t="s">
        <v>6</v>
      </c>
      <c r="C16" s="5" t="s">
        <v>21</v>
      </c>
      <c r="D16" s="5">
        <f>SUMIFS('2017IEPRNGfcst'!$E$3:$E$188,'2017IEPRNGfcst'!$A$3:$A$188,$A16,'2017IEPRNGfcst'!$B$3:$B$188,$B16,'2017IEPRNGfcst'!$C$3:$C$188,$C16)</f>
        <v>4.8167054899999995</v>
      </c>
      <c r="E16" s="5">
        <f>SUMIFS('2017IEPRNGfcst'!$AF$3:$AF$188,'2017IEPRNGfcst'!$A$3:$A$188,$A16,'2017IEPRNGfcst'!$B$3:$B$188,$B16,'2017IEPRNGfcst'!$C$3:$C$188,$C16)</f>
        <v>7.8155630500000006</v>
      </c>
      <c r="F16" s="5">
        <f>SUMIFS('2017IEPRNGfcst'!$AI$3:$AI$188,'2017IEPRNGfcst'!$A$3:$A$188,$A16,'2017IEPRNGfcst'!$B$3:$B$188,$B16,'2017IEPRNGfcst'!$C$3:$C$188,$C16)</f>
        <v>8.2210759200000005</v>
      </c>
      <c r="G16" s="5">
        <f>SUMIFS('2017IEPRNGfcst'!$AN$3:$AN$188,'2017IEPRNGfcst'!$A$3:$A$188,$A16,'2017IEPRNGfcst'!$B$3:$B$188,$B16,'2017IEPRNGfcst'!$C$3:$C$188,$C16)</f>
        <v>8.802471670000001</v>
      </c>
      <c r="H16" s="5">
        <f>SUMIFS('2017IEPRNGfcst'!$AS$3:$AS$188,'2017IEPRNGfcst'!$A$3:$A$188,$A16,'2017IEPRNGfcst'!$B$3:$B$188,$B16,'2017IEPRNGfcst'!$C$3:$C$188,$C16)</f>
        <v>9.2938330333333354</v>
      </c>
      <c r="I16" s="18">
        <f t="shared" si="0"/>
        <v>9.6467138325209939E-4</v>
      </c>
    </row>
    <row r="17" spans="1:9" ht="15.75" x14ac:dyDescent="0.25">
      <c r="A17" s="5" t="s">
        <v>202</v>
      </c>
      <c r="B17" s="5" t="s">
        <v>6</v>
      </c>
      <c r="C17" s="5" t="s">
        <v>15</v>
      </c>
      <c r="D17" s="5">
        <f>SUMIFS('2017IEPRNGfcst'!$E$3:$E$188,'2017IEPRNGfcst'!$A$3:$A$188,$A17,'2017IEPRNGfcst'!$B$3:$B$188,$B17,'2017IEPRNGfcst'!$C$3:$C$188,$C17)</f>
        <v>506.64230239999995</v>
      </c>
      <c r="E17" s="5">
        <f>SUMIFS('2017IEPRNGfcst'!$AF$3:$AF$188,'2017IEPRNGfcst'!$A$3:$A$188,$A17,'2017IEPRNGfcst'!$B$3:$B$188,$B17,'2017IEPRNGfcst'!$C$3:$C$188,$C17)</f>
        <v>755.00737657999991</v>
      </c>
      <c r="F17" s="5">
        <f>SUMIFS('2017IEPRNGfcst'!$AI$3:$AI$188,'2017IEPRNGfcst'!$A$3:$A$188,$A17,'2017IEPRNGfcst'!$B$3:$B$188,$B17,'2017IEPRNGfcst'!$C$3:$C$188,$C17)</f>
        <v>790.23160585000016</v>
      </c>
      <c r="G17" s="5">
        <f>SUMIFS('2017IEPRNGfcst'!$AN$3:$AN$188,'2017IEPRNGfcst'!$A$3:$A$188,$A17,'2017IEPRNGfcst'!$B$3:$B$188,$B17,'2017IEPRNGfcst'!$C$3:$C$188,$C17)</f>
        <v>843.89736498999991</v>
      </c>
      <c r="H17" s="5">
        <f>SUMIFS('2017IEPRNGfcst'!$AS$3:$AS$188,'2017IEPRNGfcst'!$A$3:$A$188,$A17,'2017IEPRNGfcst'!$B$3:$B$188,$B17,'2017IEPRNGfcst'!$C$3:$C$188,$C17)</f>
        <v>892.95299665999994</v>
      </c>
      <c r="I17" s="18">
        <f t="shared" si="0"/>
        <v>9.2685784151445696E-2</v>
      </c>
    </row>
    <row r="18" spans="1:9" ht="15.75" x14ac:dyDescent="0.25">
      <c r="A18" s="5" t="s">
        <v>202</v>
      </c>
      <c r="B18" s="5" t="s">
        <v>226</v>
      </c>
      <c r="C18" s="5" t="s">
        <v>227</v>
      </c>
      <c r="D18" s="5">
        <f>SUM(D3:D17)</f>
        <v>7482.8544639000002</v>
      </c>
      <c r="E18" s="5">
        <f>SUM(E3:E17)</f>
        <v>8839.1114280799993</v>
      </c>
      <c r="F18" s="5">
        <f>SUM(F3:F17)</f>
        <v>8990.2805460600011</v>
      </c>
      <c r="G18" s="5">
        <f>SUM(G3:G17)</f>
        <v>9321.9865117199988</v>
      </c>
      <c r="H18" s="5">
        <f>SUM(H3:H17)</f>
        <v>9634.1958460527494</v>
      </c>
      <c r="I18" s="18">
        <f t="shared" si="0"/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1" spans="1:9" ht="15.75" x14ac:dyDescent="0.25">
      <c r="A1" s="7" t="s">
        <v>232</v>
      </c>
      <c r="B1" s="5"/>
      <c r="C1" s="5"/>
      <c r="D1" s="7"/>
      <c r="E1" s="5"/>
      <c r="F1" s="5"/>
      <c r="G1" s="5"/>
      <c r="H1" s="5"/>
      <c r="I1" s="5"/>
    </row>
    <row r="2" spans="1:9" ht="15.75" x14ac:dyDescent="0.25">
      <c r="A2" s="5" t="s">
        <v>1</v>
      </c>
      <c r="B2" s="5" t="s">
        <v>2</v>
      </c>
      <c r="C2" s="5" t="s">
        <v>3</v>
      </c>
      <c r="D2" s="5">
        <v>1990</v>
      </c>
      <c r="E2" s="5">
        <v>2017</v>
      </c>
      <c r="F2" s="5">
        <v>2020</v>
      </c>
      <c r="G2" s="5">
        <v>2025</v>
      </c>
      <c r="H2" s="5">
        <v>2030</v>
      </c>
      <c r="I2" s="17">
        <v>20.3</v>
      </c>
    </row>
    <row r="3" spans="1:9" ht="15.75" x14ac:dyDescent="0.25">
      <c r="A3" s="5" t="s">
        <v>179</v>
      </c>
      <c r="B3" s="5" t="s">
        <v>28</v>
      </c>
      <c r="C3" s="5" t="s">
        <v>29</v>
      </c>
      <c r="D3" s="5">
        <f>SUMIFS('2017IEPRNGfcst'!$E$3:$E$188,'2017IEPRNGfcst'!$A$3:$A$188,$A3,'2017IEPRNGfcst'!$B$3:$B$188,$B3,'2017IEPRNGfcst'!$C$3:$C$188,$C3)</f>
        <v>3.146528</v>
      </c>
      <c r="E3" s="5">
        <f>SUMIFS('2017IEPRNGfcst'!$AF$3:$AF$188,'2017IEPRNGfcst'!$A$3:$A$188,$A3,'2017IEPRNGfcst'!$B$3:$B$188,$B3,'2017IEPRNGfcst'!$C$3:$C$188,$C3)</f>
        <v>2.7601999999999998E-2</v>
      </c>
      <c r="F3" s="5">
        <f>SUMIFS('2017IEPRNGfcst'!$AI$3:$AI$188,'2017IEPRNGfcst'!$A$3:$A$188,$A3,'2017IEPRNGfcst'!$B$3:$B$188,$B3,'2017IEPRNGfcst'!$C$3:$C$188,$C3)</f>
        <v>3.7919000000000001E-2</v>
      </c>
      <c r="G3" s="5">
        <f>SUMIFS('2017IEPRNGfcst'!$AN$3:$AN$188,'2017IEPRNGfcst'!$A$3:$A$188,$A3,'2017IEPRNGfcst'!$B$3:$B$188,$B3,'2017IEPRNGfcst'!$C$3:$C$188,$C3)</f>
        <v>6.0187000000000004E-2</v>
      </c>
      <c r="H3" s="5">
        <f>SUMIFS('2017IEPRNGfcst'!$AS$3:$AS$188,'2017IEPRNGfcst'!$A$3:$A$188,$A3,'2017IEPRNGfcst'!$B$3:$B$188,$B3,'2017IEPRNGfcst'!$C$3:$C$188,$C3)</f>
        <v>7.6621334654709619E-2</v>
      </c>
      <c r="I3" s="18">
        <f t="shared" ref="I3:I18" si="0">H3/H$18</f>
        <v>1.78134946423923E-4</v>
      </c>
    </row>
    <row r="4" spans="1:9" ht="15.75" x14ac:dyDescent="0.25">
      <c r="A4" s="5" t="s">
        <v>179</v>
      </c>
      <c r="B4" s="5" t="s">
        <v>28</v>
      </c>
      <c r="C4" s="5" t="s">
        <v>31</v>
      </c>
      <c r="D4" s="5">
        <f>SUMIFS('2017IEPRNGfcst'!$E$3:$E$188,'2017IEPRNGfcst'!$A$3:$A$188,$A4,'2017IEPRNGfcst'!$B$3:$B$188,$B4,'2017IEPRNGfcst'!$C$3:$C$188,$C4)</f>
        <v>137.93734999999998</v>
      </c>
      <c r="E4" s="5">
        <f>SUMIFS('2017IEPRNGfcst'!$AF$3:$AF$188,'2017IEPRNGfcst'!$A$3:$A$188,$A4,'2017IEPRNGfcst'!$B$3:$B$188,$B4,'2017IEPRNGfcst'!$C$3:$C$188,$C4)</f>
        <v>137.65281400000001</v>
      </c>
      <c r="F4" s="5">
        <f>SUMIFS('2017IEPRNGfcst'!$AI$3:$AI$188,'2017IEPRNGfcst'!$A$3:$A$188,$A4,'2017IEPRNGfcst'!$B$3:$B$188,$B4,'2017IEPRNGfcst'!$C$3:$C$188,$C4)</f>
        <v>140.99958500000002</v>
      </c>
      <c r="G4" s="5">
        <f>SUMIFS('2017IEPRNGfcst'!$AN$3:$AN$188,'2017IEPRNGfcst'!$A$3:$A$188,$A4,'2017IEPRNGfcst'!$B$3:$B$188,$B4,'2017IEPRNGfcst'!$C$3:$C$188,$C4)</f>
        <v>148.15342599999994</v>
      </c>
      <c r="H4" s="5">
        <f>SUMIFS('2017IEPRNGfcst'!$AS$3:$AS$188,'2017IEPRNGfcst'!$A$3:$A$188,$A4,'2017IEPRNGfcst'!$B$3:$B$188,$B4,'2017IEPRNGfcst'!$C$3:$C$188,$C4)</f>
        <v>155.91821929867154</v>
      </c>
      <c r="I4" s="18">
        <f t="shared" si="0"/>
        <v>0.36249020937114595</v>
      </c>
    </row>
    <row r="5" spans="1:9" ht="15.75" x14ac:dyDescent="0.25">
      <c r="A5" s="5" t="s">
        <v>179</v>
      </c>
      <c r="B5" s="5" t="s">
        <v>28</v>
      </c>
      <c r="C5" s="5" t="s">
        <v>33</v>
      </c>
      <c r="D5" s="5">
        <f>SUMIFS('2017IEPRNGfcst'!$E$3:$E$188,'2017IEPRNGfcst'!$A$3:$A$188,$A5,'2017IEPRNGfcst'!$B$3:$B$188,$B5,'2017IEPRNGfcst'!$C$3:$C$188,$C5)</f>
        <v>1.1848939999999999</v>
      </c>
      <c r="E5" s="5">
        <f>SUMIFS('2017IEPRNGfcst'!$AF$3:$AF$188,'2017IEPRNGfcst'!$A$3:$A$188,$A5,'2017IEPRNGfcst'!$B$3:$B$188,$B5,'2017IEPRNGfcst'!$C$3:$C$188,$C5)</f>
        <v>6.571820999999999</v>
      </c>
      <c r="F5" s="5">
        <f>SUMIFS('2017IEPRNGfcst'!$AI$3:$AI$188,'2017IEPRNGfcst'!$A$3:$A$188,$A5,'2017IEPRNGfcst'!$B$3:$B$188,$B5,'2017IEPRNGfcst'!$C$3:$C$188,$C5)</f>
        <v>6.7891779999999997</v>
      </c>
      <c r="G5" s="5">
        <f>SUMIFS('2017IEPRNGfcst'!$AN$3:$AN$188,'2017IEPRNGfcst'!$A$3:$A$188,$A5,'2017IEPRNGfcst'!$B$3:$B$188,$B5,'2017IEPRNGfcst'!$C$3:$C$188,$C5)</f>
        <v>7.330139</v>
      </c>
      <c r="H5" s="5">
        <f>SUMIFS('2017IEPRNGfcst'!$AS$3:$AS$188,'2017IEPRNGfcst'!$A$3:$A$188,$A5,'2017IEPRNGfcst'!$B$3:$B$188,$B5,'2017IEPRNGfcst'!$C$3:$C$188,$C5)</f>
        <v>7.8507493149887955</v>
      </c>
      <c r="I5" s="18">
        <f t="shared" si="0"/>
        <v>1.8252002721114428E-2</v>
      </c>
    </row>
    <row r="6" spans="1:9" ht="15.75" x14ac:dyDescent="0.25">
      <c r="A6" s="5" t="s">
        <v>179</v>
      </c>
      <c r="B6" s="5" t="s">
        <v>28</v>
      </c>
      <c r="C6" s="5" t="s">
        <v>35</v>
      </c>
      <c r="D6" s="5">
        <f>SUMIFS('2017IEPRNGfcst'!$E$3:$E$188,'2017IEPRNGfcst'!$A$3:$A$188,$A6,'2017IEPRNGfcst'!$B$3:$B$188,$B6,'2017IEPRNGfcst'!$C$3:$C$188,$C6)</f>
        <v>7.5349500000000003</v>
      </c>
      <c r="E6" s="5">
        <f>SUMIFS('2017IEPRNGfcst'!$AF$3:$AF$188,'2017IEPRNGfcst'!$A$3:$A$188,$A6,'2017IEPRNGfcst'!$B$3:$B$188,$B6,'2017IEPRNGfcst'!$C$3:$C$188,$C6)</f>
        <v>13.603122000000001</v>
      </c>
      <c r="F6" s="5">
        <f>SUMIFS('2017IEPRNGfcst'!$AI$3:$AI$188,'2017IEPRNGfcst'!$A$3:$A$188,$A6,'2017IEPRNGfcst'!$B$3:$B$188,$B6,'2017IEPRNGfcst'!$C$3:$C$188,$C6)</f>
        <v>13.742570000000001</v>
      </c>
      <c r="G6" s="5">
        <f>SUMIFS('2017IEPRNGfcst'!$AN$3:$AN$188,'2017IEPRNGfcst'!$A$3:$A$188,$A6,'2017IEPRNGfcst'!$B$3:$B$188,$B6,'2017IEPRNGfcst'!$C$3:$C$188,$C6)</f>
        <v>13.987744000000001</v>
      </c>
      <c r="H6" s="5">
        <f>SUMIFS('2017IEPRNGfcst'!$AS$3:$AS$188,'2017IEPRNGfcst'!$A$3:$A$188,$A6,'2017IEPRNGfcst'!$B$3:$B$188,$B6,'2017IEPRNGfcst'!$C$3:$C$188,$C6)</f>
        <v>14.378460165214555</v>
      </c>
      <c r="I6" s="18">
        <f t="shared" si="0"/>
        <v>3.3428107755253934E-2</v>
      </c>
    </row>
    <row r="7" spans="1:9" ht="15.75" x14ac:dyDescent="0.25">
      <c r="A7" s="5" t="s">
        <v>179</v>
      </c>
      <c r="B7" s="5" t="s">
        <v>28</v>
      </c>
      <c r="C7" s="5" t="s">
        <v>37</v>
      </c>
      <c r="D7" s="5">
        <f>SUMIFS('2017IEPRNGfcst'!$E$3:$E$188,'2017IEPRNGfcst'!$A$3:$A$188,$A7,'2017IEPRNGfcst'!$B$3:$B$188,$B7,'2017IEPRNGfcst'!$C$3:$C$188,$C7)</f>
        <v>3.1994479999999998</v>
      </c>
      <c r="E7" s="5">
        <f>SUMIFS('2017IEPRNGfcst'!$AF$3:$AF$188,'2017IEPRNGfcst'!$A$3:$A$188,$A7,'2017IEPRNGfcst'!$B$3:$B$188,$B7,'2017IEPRNGfcst'!$C$3:$C$188,$C7)</f>
        <v>3.490218</v>
      </c>
      <c r="F7" s="5">
        <f>SUMIFS('2017IEPRNGfcst'!$AI$3:$AI$188,'2017IEPRNGfcst'!$A$3:$A$188,$A7,'2017IEPRNGfcst'!$B$3:$B$188,$B7,'2017IEPRNGfcst'!$C$3:$C$188,$C7)</f>
        <v>3.6268470000000002</v>
      </c>
      <c r="G7" s="5">
        <f>SUMIFS('2017IEPRNGfcst'!$AN$3:$AN$188,'2017IEPRNGfcst'!$A$3:$A$188,$A7,'2017IEPRNGfcst'!$B$3:$B$188,$B7,'2017IEPRNGfcst'!$C$3:$C$188,$C7)</f>
        <v>3.9946860000000002</v>
      </c>
      <c r="H7" s="5">
        <f>SUMIFS('2017IEPRNGfcst'!$AS$3:$AS$188,'2017IEPRNGfcst'!$A$3:$A$188,$A7,'2017IEPRNGfcst'!$B$3:$B$188,$B7,'2017IEPRNGfcst'!$C$3:$C$188,$C7)</f>
        <v>4.3109915845811067</v>
      </c>
      <c r="I7" s="18">
        <f t="shared" si="0"/>
        <v>1.0022512116423127E-2</v>
      </c>
    </row>
    <row r="8" spans="1:9" ht="15.75" x14ac:dyDescent="0.25">
      <c r="A8" s="5" t="s">
        <v>179</v>
      </c>
      <c r="B8" s="5" t="s">
        <v>28</v>
      </c>
      <c r="C8" s="5" t="s">
        <v>39</v>
      </c>
      <c r="D8" s="5">
        <f>SUMIFS('2017IEPRNGfcst'!$E$3:$E$188,'2017IEPRNGfcst'!$A$3:$A$188,$A8,'2017IEPRNGfcst'!$B$3:$B$188,$B8,'2017IEPRNGfcst'!$C$3:$C$188,$C8)</f>
        <v>20.494772000000001</v>
      </c>
      <c r="E8" s="5">
        <f>SUMIFS('2017IEPRNGfcst'!$AF$3:$AF$188,'2017IEPRNGfcst'!$A$3:$A$188,$A8,'2017IEPRNGfcst'!$B$3:$B$188,$B8,'2017IEPRNGfcst'!$C$3:$C$188,$C8)</f>
        <v>29.872423999999999</v>
      </c>
      <c r="F8" s="5">
        <f>SUMIFS('2017IEPRNGfcst'!$AI$3:$AI$188,'2017IEPRNGfcst'!$A$3:$A$188,$A8,'2017IEPRNGfcst'!$B$3:$B$188,$B8,'2017IEPRNGfcst'!$C$3:$C$188,$C8)</f>
        <v>30.700841999999998</v>
      </c>
      <c r="G8" s="5">
        <f>SUMIFS('2017IEPRNGfcst'!$AN$3:$AN$188,'2017IEPRNGfcst'!$A$3:$A$188,$A8,'2017IEPRNGfcst'!$B$3:$B$188,$B8,'2017IEPRNGfcst'!$C$3:$C$188,$C8)</f>
        <v>32.430754</v>
      </c>
      <c r="H8" s="5">
        <f>SUMIFS('2017IEPRNGfcst'!$AS$3:$AS$188,'2017IEPRNGfcst'!$A$3:$A$188,$A8,'2017IEPRNGfcst'!$B$3:$B$188,$B8,'2017IEPRNGfcst'!$C$3:$C$188,$C8)</f>
        <v>34.015195791329262</v>
      </c>
      <c r="I8" s="18">
        <f t="shared" si="0"/>
        <v>7.9081043252425876E-2</v>
      </c>
    </row>
    <row r="9" spans="1:9" ht="15.75" x14ac:dyDescent="0.25">
      <c r="A9" s="5" t="s">
        <v>179</v>
      </c>
      <c r="B9" s="5" t="s">
        <v>28</v>
      </c>
      <c r="C9" s="5" t="s">
        <v>41</v>
      </c>
      <c r="D9" s="5">
        <f>SUMIFS('2017IEPRNGfcst'!$E$3:$E$188,'2017IEPRNGfcst'!$A$3:$A$188,$A9,'2017IEPRNGfcst'!$B$3:$B$188,$B9,'2017IEPRNGfcst'!$C$3:$C$188,$C9)</f>
        <v>13.504462999999999</v>
      </c>
      <c r="E9" s="5">
        <f>SUMIFS('2017IEPRNGfcst'!$AF$3:$AF$188,'2017IEPRNGfcst'!$A$3:$A$188,$A9,'2017IEPRNGfcst'!$B$3:$B$188,$B9,'2017IEPRNGfcst'!$C$3:$C$188,$C9)</f>
        <v>20.249924</v>
      </c>
      <c r="F9" s="5">
        <f>SUMIFS('2017IEPRNGfcst'!$AI$3:$AI$188,'2017IEPRNGfcst'!$A$3:$A$188,$A9,'2017IEPRNGfcst'!$B$3:$B$188,$B9,'2017IEPRNGfcst'!$C$3:$C$188,$C9)</f>
        <v>21.130374</v>
      </c>
      <c r="G9" s="5">
        <f>SUMIFS('2017IEPRNGfcst'!$AN$3:$AN$188,'2017IEPRNGfcst'!$A$3:$A$188,$A9,'2017IEPRNGfcst'!$B$3:$B$188,$B9,'2017IEPRNGfcst'!$C$3:$C$188,$C9)</f>
        <v>22.937940999999999</v>
      </c>
      <c r="H9" s="5">
        <f>SUMIFS('2017IEPRNGfcst'!$AS$3:$AS$188,'2017IEPRNGfcst'!$A$3:$A$188,$A9,'2017IEPRNGfcst'!$B$3:$B$188,$B9,'2017IEPRNGfcst'!$C$3:$C$188,$C9)</f>
        <v>24.655805938563748</v>
      </c>
      <c r="I9" s="18">
        <f t="shared" si="0"/>
        <v>5.7321641416157879E-2</v>
      </c>
    </row>
    <row r="10" spans="1:9" ht="15.75" x14ac:dyDescent="0.25">
      <c r="A10" s="5" t="s">
        <v>179</v>
      </c>
      <c r="B10" s="5" t="s">
        <v>28</v>
      </c>
      <c r="C10" s="5" t="s">
        <v>45</v>
      </c>
      <c r="D10" s="5">
        <f>SUMIFS('2017IEPRNGfcst'!$E$3:$E$188,'2017IEPRNGfcst'!$A$3:$A$188,$A10,'2017IEPRNGfcst'!$B$3:$B$188,$B10,'2017IEPRNGfcst'!$C$3:$C$188,$C10)</f>
        <v>6.798629</v>
      </c>
      <c r="E10" s="5">
        <f>SUMIFS('2017IEPRNGfcst'!$AF$3:$AF$188,'2017IEPRNGfcst'!$A$3:$A$188,$A10,'2017IEPRNGfcst'!$B$3:$B$188,$B10,'2017IEPRNGfcst'!$C$3:$C$188,$C10)</f>
        <v>6.376906</v>
      </c>
      <c r="F10" s="5">
        <f>SUMIFS('2017IEPRNGfcst'!$AI$3:$AI$188,'2017IEPRNGfcst'!$A$3:$A$188,$A10,'2017IEPRNGfcst'!$B$3:$B$188,$B10,'2017IEPRNGfcst'!$C$3:$C$188,$C10)</f>
        <v>6.496391</v>
      </c>
      <c r="G10" s="5">
        <f>SUMIFS('2017IEPRNGfcst'!$AN$3:$AN$188,'2017IEPRNGfcst'!$A$3:$A$188,$A10,'2017IEPRNGfcst'!$B$3:$B$188,$B10,'2017IEPRNGfcst'!$C$3:$C$188,$C10)</f>
        <v>6.7715550000000002</v>
      </c>
      <c r="H10" s="5">
        <f>SUMIFS('2017IEPRNGfcst'!$AS$3:$AS$188,'2017IEPRNGfcst'!$A$3:$A$188,$A10,'2017IEPRNGfcst'!$B$3:$B$188,$B10,'2017IEPRNGfcst'!$C$3:$C$188,$C10)</f>
        <v>7.0383873572047237</v>
      </c>
      <c r="I10" s="18">
        <f t="shared" si="0"/>
        <v>1.6363363551895729E-2</v>
      </c>
    </row>
    <row r="11" spans="1:9" ht="15.75" x14ac:dyDescent="0.25">
      <c r="A11" s="5" t="s">
        <v>179</v>
      </c>
      <c r="B11" s="5" t="s">
        <v>28</v>
      </c>
      <c r="C11" s="5" t="s">
        <v>51</v>
      </c>
      <c r="D11" s="5">
        <f>SUMIFS('2017IEPRNGfcst'!$E$3:$E$188,'2017IEPRNGfcst'!$A$3:$A$188,$A11,'2017IEPRNGfcst'!$B$3:$B$188,$B11,'2017IEPRNGfcst'!$C$3:$C$188,$C11)</f>
        <v>44.293196000000002</v>
      </c>
      <c r="E11" s="5">
        <f>SUMIFS('2017IEPRNGfcst'!$AF$3:$AF$188,'2017IEPRNGfcst'!$A$3:$A$188,$A11,'2017IEPRNGfcst'!$B$3:$B$188,$B11,'2017IEPRNGfcst'!$C$3:$C$188,$C11)</f>
        <v>61.018210000000003</v>
      </c>
      <c r="F11" s="5">
        <f>SUMIFS('2017IEPRNGfcst'!$AI$3:$AI$188,'2017IEPRNGfcst'!$A$3:$A$188,$A11,'2017IEPRNGfcst'!$B$3:$B$188,$B11,'2017IEPRNGfcst'!$C$3:$C$188,$C11)</f>
        <v>62.662911000000001</v>
      </c>
      <c r="G11" s="5">
        <f>SUMIFS('2017IEPRNGfcst'!$AN$3:$AN$188,'2017IEPRNGfcst'!$A$3:$A$188,$A11,'2017IEPRNGfcst'!$B$3:$B$188,$B11,'2017IEPRNGfcst'!$C$3:$C$188,$C11)</f>
        <v>66.13946</v>
      </c>
      <c r="H11" s="5">
        <f>SUMIFS('2017IEPRNGfcst'!$AS$3:$AS$188,'2017IEPRNGfcst'!$A$3:$A$188,$A11,'2017IEPRNGfcst'!$B$3:$B$188,$B11,'2017IEPRNGfcst'!$C$3:$C$188,$C11)</f>
        <v>69.326034651655021</v>
      </c>
      <c r="I11" s="18">
        <f t="shared" si="0"/>
        <v>0.16117429334933317</v>
      </c>
    </row>
    <row r="12" spans="1:9" ht="15.75" x14ac:dyDescent="0.25">
      <c r="A12" s="5" t="s">
        <v>179</v>
      </c>
      <c r="B12" s="5" t="s">
        <v>6</v>
      </c>
      <c r="C12" s="5" t="s">
        <v>11</v>
      </c>
      <c r="D12" s="5">
        <f>SUMIFS('2017IEPRNGfcst'!$E$3:$E$188,'2017IEPRNGfcst'!$A$3:$A$188,$A12,'2017IEPRNGfcst'!$B$3:$B$188,$B12,'2017IEPRNGfcst'!$C$3:$C$188,$C12)</f>
        <v>53.220754409999984</v>
      </c>
      <c r="E12" s="5">
        <f>SUMIFS('2017IEPRNGfcst'!$AF$3:$AF$188,'2017IEPRNGfcst'!$A$3:$A$188,$A12,'2017IEPRNGfcst'!$B$3:$B$188,$B12,'2017IEPRNGfcst'!$C$3:$C$188,$C12)</f>
        <v>57.856626929999997</v>
      </c>
      <c r="F12" s="5">
        <f>SUMIFS('2017IEPRNGfcst'!$AI$3:$AI$188,'2017IEPRNGfcst'!$A$3:$A$188,$A12,'2017IEPRNGfcst'!$B$3:$B$188,$B12,'2017IEPRNGfcst'!$C$3:$C$188,$C12)</f>
        <v>58.002020349999995</v>
      </c>
      <c r="G12" s="5">
        <f>SUMIFS('2017IEPRNGfcst'!$AN$3:$AN$188,'2017IEPRNGfcst'!$A$3:$A$188,$A12,'2017IEPRNGfcst'!$B$3:$B$188,$B12,'2017IEPRNGfcst'!$C$3:$C$188,$C12)</f>
        <v>57.590118109999999</v>
      </c>
      <c r="H12" s="5">
        <f>SUMIFS('2017IEPRNGfcst'!$AS$3:$AS$188,'2017IEPRNGfcst'!$A$3:$A$188,$A12,'2017IEPRNGfcst'!$B$3:$B$188,$B12,'2017IEPRNGfcst'!$C$3:$C$188,$C12)</f>
        <v>57.037844699999994</v>
      </c>
      <c r="I12" s="18">
        <f t="shared" si="0"/>
        <v>0.13260580040217318</v>
      </c>
    </row>
    <row r="13" spans="1:9" ht="15.75" x14ac:dyDescent="0.25">
      <c r="A13" s="5" t="s">
        <v>179</v>
      </c>
      <c r="B13" s="5" t="s">
        <v>6</v>
      </c>
      <c r="C13" s="5" t="s">
        <v>9</v>
      </c>
      <c r="D13" s="5">
        <f>SUMIFS('2017IEPRNGfcst'!$E$3:$E$188,'2017IEPRNGfcst'!$A$3:$A$188,$A13,'2017IEPRNGfcst'!$B$3:$B$188,$B13,'2017IEPRNGfcst'!$C$3:$C$188,$C13)</f>
        <v>1.2345247400000001</v>
      </c>
      <c r="E13" s="5">
        <f>SUMIFS('2017IEPRNGfcst'!$AF$3:$AF$188,'2017IEPRNGfcst'!$A$3:$A$188,$A13,'2017IEPRNGfcst'!$B$3:$B$188,$B13,'2017IEPRNGfcst'!$C$3:$C$188,$C13)</f>
        <v>1.0886405999999997</v>
      </c>
      <c r="F13" s="5">
        <f>SUMIFS('2017IEPRNGfcst'!$AI$3:$AI$188,'2017IEPRNGfcst'!$A$3:$A$188,$A13,'2017IEPRNGfcst'!$B$3:$B$188,$B13,'2017IEPRNGfcst'!$C$3:$C$188,$C13)</f>
        <v>1.0748661799999999</v>
      </c>
      <c r="G13" s="5">
        <f>SUMIFS('2017IEPRNGfcst'!$AN$3:$AN$188,'2017IEPRNGfcst'!$A$3:$A$188,$A13,'2017IEPRNGfcst'!$B$3:$B$188,$B13,'2017IEPRNGfcst'!$C$3:$C$188,$C13)</f>
        <v>1.03912604</v>
      </c>
      <c r="H13" s="5">
        <f>SUMIFS('2017IEPRNGfcst'!$AS$3:$AS$188,'2017IEPRNGfcst'!$A$3:$A$188,$A13,'2017IEPRNGfcst'!$B$3:$B$188,$B13,'2017IEPRNGfcst'!$C$3:$C$188,$C13)</f>
        <v>0.99315255999999985</v>
      </c>
      <c r="I13" s="18">
        <f t="shared" si="0"/>
        <v>2.3089545341860949E-3</v>
      </c>
    </row>
    <row r="14" spans="1:9" ht="15.75" x14ac:dyDescent="0.25">
      <c r="A14" s="5" t="s">
        <v>179</v>
      </c>
      <c r="B14" s="5" t="s">
        <v>6</v>
      </c>
      <c r="C14" s="5" t="s">
        <v>25</v>
      </c>
      <c r="D14" s="5">
        <f>SUMIFS('2017IEPRNGfcst'!$E$3:$E$188,'2017IEPRNGfcst'!$A$3:$A$188,$A14,'2017IEPRNGfcst'!$B$3:$B$188,$B14,'2017IEPRNGfcst'!$C$3:$C$188,$C14)</f>
        <v>10.422426059999999</v>
      </c>
      <c r="E14" s="5">
        <f>SUMIFS('2017IEPRNGfcst'!$AF$3:$AF$188,'2017IEPRNGfcst'!$A$3:$A$188,$A14,'2017IEPRNGfcst'!$B$3:$B$188,$B14,'2017IEPRNGfcst'!$C$3:$C$188,$C14)</f>
        <v>13.97463825</v>
      </c>
      <c r="F14" s="5">
        <f>SUMIFS('2017IEPRNGfcst'!$AI$3:$AI$188,'2017IEPRNGfcst'!$A$3:$A$188,$A14,'2017IEPRNGfcst'!$B$3:$B$188,$B14,'2017IEPRNGfcst'!$C$3:$C$188,$C14)</f>
        <v>14.618952279999991</v>
      </c>
      <c r="G14" s="5">
        <f>SUMIFS('2017IEPRNGfcst'!$AN$3:$AN$188,'2017IEPRNGfcst'!$A$3:$A$188,$A14,'2017IEPRNGfcst'!$B$3:$B$188,$B14,'2017IEPRNGfcst'!$C$3:$C$188,$C14)</f>
        <v>15.679779870000003</v>
      </c>
      <c r="H14" s="5">
        <f>SUMIFS('2017IEPRNGfcst'!$AS$3:$AS$188,'2017IEPRNGfcst'!$A$3:$A$188,$A14,'2017IEPRNGfcst'!$B$3:$B$188,$B14,'2017IEPRNGfcst'!$C$3:$C$188,$C14)</f>
        <v>16.672983539999997</v>
      </c>
      <c r="I14" s="18">
        <f t="shared" si="0"/>
        <v>3.8762585421008355E-2</v>
      </c>
    </row>
    <row r="15" spans="1:9" ht="15.75" x14ac:dyDescent="0.25">
      <c r="A15" s="5" t="s">
        <v>179</v>
      </c>
      <c r="B15" s="5" t="s">
        <v>6</v>
      </c>
      <c r="C15" s="5" t="s">
        <v>7</v>
      </c>
      <c r="D15" s="5">
        <f>SUMIFS('2017IEPRNGfcst'!$E$3:$E$188,'2017IEPRNGfcst'!$A$3:$A$188,$A15,'2017IEPRNGfcst'!$B$3:$B$188,$B15,'2017IEPRNGfcst'!$C$3:$C$188,$C15)</f>
        <v>6.8218355200000023</v>
      </c>
      <c r="E15" s="5">
        <f>SUMIFS('2017IEPRNGfcst'!$AF$3:$AF$188,'2017IEPRNGfcst'!$A$3:$A$188,$A15,'2017IEPRNGfcst'!$B$3:$B$188,$B15,'2017IEPRNGfcst'!$C$3:$C$188,$C15)</f>
        <v>7.1406981400000005</v>
      </c>
      <c r="F15" s="5">
        <f>SUMIFS('2017IEPRNGfcst'!$AI$3:$AI$188,'2017IEPRNGfcst'!$A$3:$A$188,$A15,'2017IEPRNGfcst'!$B$3:$B$188,$B15,'2017IEPRNGfcst'!$C$3:$C$188,$C15)</f>
        <v>7.366335890000002</v>
      </c>
      <c r="G15" s="5">
        <f>SUMIFS('2017IEPRNGfcst'!$AN$3:$AN$188,'2017IEPRNGfcst'!$A$3:$A$188,$A15,'2017IEPRNGfcst'!$B$3:$B$188,$B15,'2017IEPRNGfcst'!$C$3:$C$188,$C15)</f>
        <v>7.7474605100000025</v>
      </c>
      <c r="H15" s="5">
        <f>SUMIFS('2017IEPRNGfcst'!$AS$3:$AS$188,'2017IEPRNGfcst'!$A$3:$A$188,$A15,'2017IEPRNGfcst'!$B$3:$B$188,$B15,'2017IEPRNGfcst'!$C$3:$C$188,$C15)</f>
        <v>8.0811113999999993</v>
      </c>
      <c r="I15" s="18">
        <f t="shared" si="0"/>
        <v>1.8787565536047095E-2</v>
      </c>
    </row>
    <row r="16" spans="1:9" ht="15.75" x14ac:dyDescent="0.25">
      <c r="A16" s="5" t="s">
        <v>179</v>
      </c>
      <c r="B16" s="5" t="s">
        <v>6</v>
      </c>
      <c r="C16" s="5" t="s">
        <v>21</v>
      </c>
      <c r="D16" s="5">
        <f>SUMIFS('2017IEPRNGfcst'!$E$3:$E$188,'2017IEPRNGfcst'!$A$3:$A$188,$A16,'2017IEPRNGfcst'!$B$3:$B$188,$B16,'2017IEPRNGfcst'!$C$3:$C$188,$C16)</f>
        <v>0.54102138999999994</v>
      </c>
      <c r="E16" s="5">
        <f>SUMIFS('2017IEPRNGfcst'!$AF$3:$AF$188,'2017IEPRNGfcst'!$A$3:$A$188,$A16,'2017IEPRNGfcst'!$B$3:$B$188,$B16,'2017IEPRNGfcst'!$C$3:$C$188,$C16)</f>
        <v>0.71367698000000002</v>
      </c>
      <c r="F16" s="5">
        <f>SUMIFS('2017IEPRNGfcst'!$AI$3:$AI$188,'2017IEPRNGfcst'!$A$3:$A$188,$A16,'2017IEPRNGfcst'!$B$3:$B$188,$B16,'2017IEPRNGfcst'!$C$3:$C$188,$C16)</f>
        <v>0.75195253999999978</v>
      </c>
      <c r="G16" s="5">
        <f>SUMIFS('2017IEPRNGfcst'!$AN$3:$AN$188,'2017IEPRNGfcst'!$A$3:$A$188,$A16,'2017IEPRNGfcst'!$B$3:$B$188,$B16,'2017IEPRNGfcst'!$C$3:$C$188,$C16)</f>
        <v>0.80291060999999997</v>
      </c>
      <c r="H16" s="5">
        <f>SUMIFS('2017IEPRNGfcst'!$AS$3:$AS$188,'2017IEPRNGfcst'!$A$3:$A$188,$A16,'2017IEPRNGfcst'!$B$3:$B$188,$B16,'2017IEPRNGfcst'!$C$3:$C$188,$C16)</f>
        <v>0.84594389999999997</v>
      </c>
      <c r="I16" s="18">
        <f t="shared" si="0"/>
        <v>1.966712952511615E-3</v>
      </c>
    </row>
    <row r="17" spans="1:9" ht="15.75" x14ac:dyDescent="0.25">
      <c r="A17" s="5" t="s">
        <v>179</v>
      </c>
      <c r="B17" s="5" t="s">
        <v>6</v>
      </c>
      <c r="C17" s="5" t="s">
        <v>15</v>
      </c>
      <c r="D17" s="5">
        <f>SUMIFS('2017IEPRNGfcst'!$E$3:$E$188,'2017IEPRNGfcst'!$A$3:$A$188,$A17,'2017IEPRNGfcst'!$B$3:$B$188,$B17,'2017IEPRNGfcst'!$C$3:$C$188,$C17)</f>
        <v>19.63359239</v>
      </c>
      <c r="E17" s="5">
        <f>SUMIFS('2017IEPRNGfcst'!$AF$3:$AF$188,'2017IEPRNGfcst'!$A$3:$A$188,$A17,'2017IEPRNGfcst'!$B$3:$B$188,$B17,'2017IEPRNGfcst'!$C$3:$C$188,$C17)</f>
        <v>26.008880349999995</v>
      </c>
      <c r="F17" s="5">
        <f>SUMIFS('2017IEPRNGfcst'!$AI$3:$AI$188,'2017IEPRNGfcst'!$A$3:$A$188,$A17,'2017IEPRNGfcst'!$B$3:$B$188,$B17,'2017IEPRNGfcst'!$C$3:$C$188,$C17)</f>
        <v>26.805088679999994</v>
      </c>
      <c r="G17" s="5">
        <f>SUMIFS('2017IEPRNGfcst'!$AN$3:$AN$188,'2017IEPRNGfcst'!$A$3:$A$188,$A17,'2017IEPRNGfcst'!$B$3:$B$188,$B17,'2017IEPRNGfcst'!$C$3:$C$188,$C17)</f>
        <v>27.949237080000003</v>
      </c>
      <c r="H17" s="5">
        <f>SUMIFS('2017IEPRNGfcst'!$AS$3:$AS$188,'2017IEPRNGfcst'!$A$3:$A$188,$A17,'2017IEPRNGfcst'!$B$3:$B$188,$B17,'2017IEPRNGfcst'!$C$3:$C$188,$C17)</f>
        <v>28.929341359999992</v>
      </c>
      <c r="I17" s="18">
        <f t="shared" si="0"/>
        <v>6.7257072673899493E-2</v>
      </c>
    </row>
    <row r="18" spans="1:9" ht="15.75" x14ac:dyDescent="0.25">
      <c r="A18" s="5" t="s">
        <v>179</v>
      </c>
      <c r="B18" s="5" t="s">
        <v>226</v>
      </c>
      <c r="C18" s="5" t="s">
        <v>227</v>
      </c>
      <c r="D18" s="5">
        <f>SUM(D3:D17)</f>
        <v>329.96838450999996</v>
      </c>
      <c r="E18" s="5">
        <f>SUM(E3:E17)</f>
        <v>385.64620224999999</v>
      </c>
      <c r="F18" s="5">
        <f>SUM(F3:F17)</f>
        <v>394.80583291999994</v>
      </c>
      <c r="G18" s="5">
        <f>SUM(G3:G17)</f>
        <v>412.61452421999996</v>
      </c>
      <c r="H18" s="5">
        <f>SUM(H3:H17)</f>
        <v>430.1308428968635</v>
      </c>
      <c r="I18" s="18">
        <f t="shared" si="0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1" spans="1:9" ht="15.75" x14ac:dyDescent="0.25">
      <c r="A1" s="7" t="s">
        <v>231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5" t="s">
        <v>1</v>
      </c>
      <c r="B2" s="5" t="s">
        <v>2</v>
      </c>
      <c r="C2" s="5" t="s">
        <v>3</v>
      </c>
      <c r="D2" s="5">
        <v>1990</v>
      </c>
      <c r="E2" s="5">
        <v>2017</v>
      </c>
      <c r="F2" s="5">
        <v>2020</v>
      </c>
      <c r="G2" s="5">
        <v>2025</v>
      </c>
      <c r="H2" s="5">
        <v>2030</v>
      </c>
      <c r="I2" s="17">
        <v>20.3</v>
      </c>
    </row>
    <row r="3" spans="1:9" ht="15.75" x14ac:dyDescent="0.25">
      <c r="A3" s="5" t="s">
        <v>64</v>
      </c>
      <c r="B3" s="5" t="s">
        <v>28</v>
      </c>
      <c r="C3" s="5" t="s">
        <v>29</v>
      </c>
      <c r="D3" s="5">
        <f>SUMIFS('2017IEPRNGfcst'!$E$3:$E$188,'2017IEPRNGfcst'!$A$3:$A$188,$A3,'2017IEPRNGfcst'!$B$3:$B$188,$B3,'2017IEPRNGfcst'!$C$3:$C$188,$C3)</f>
        <v>9.5972280000000012</v>
      </c>
      <c r="E3" s="5">
        <f>SUMIFS('2017IEPRNGfcst'!$AF$3:$AF$188,'2017IEPRNGfcst'!$A$3:$A$188,$A3,'2017IEPRNGfcst'!$B$3:$B$188,$B3,'2017IEPRNGfcst'!$C$3:$C$188,$C3)</f>
        <v>0</v>
      </c>
      <c r="F3" s="5">
        <f>SUMIFS('2017IEPRNGfcst'!$AI$3:$AI$188,'2017IEPRNGfcst'!$A$3:$A$188,$A3,'2017IEPRNGfcst'!$B$3:$B$188,$B3,'2017IEPRNGfcst'!$C$3:$C$188,$C3)</f>
        <v>0</v>
      </c>
      <c r="G3" s="5">
        <f>SUMIFS('2017IEPRNGfcst'!$AN$3:$AN$188,'2017IEPRNGfcst'!$A$3:$A$188,$A3,'2017IEPRNGfcst'!$B$3:$B$188,$B3,'2017IEPRNGfcst'!$C$3:$C$188,$C3)</f>
        <v>0</v>
      </c>
      <c r="H3" s="5">
        <f>SUMIFS('2017IEPRNGfcst'!$AS$3:$AS$188,'2017IEPRNGfcst'!$A$3:$A$188,$A3,'2017IEPRNGfcst'!$B$3:$B$188,$B3,'2017IEPRNGfcst'!$C$3:$C$188,$C3)</f>
        <v>0</v>
      </c>
      <c r="I3" s="18">
        <f t="shared" ref="I3:I18" si="0">H3/H$18</f>
        <v>0</v>
      </c>
    </row>
    <row r="4" spans="1:9" ht="15.75" x14ac:dyDescent="0.25">
      <c r="A4" s="5" t="s">
        <v>64</v>
      </c>
      <c r="B4" s="5" t="s">
        <v>28</v>
      </c>
      <c r="C4" s="5" t="s">
        <v>31</v>
      </c>
      <c r="D4" s="5">
        <f>SUMIFS('2017IEPRNGfcst'!$E$3:$E$188,'2017IEPRNGfcst'!$A$3:$A$188,$A4,'2017IEPRNGfcst'!$B$3:$B$188,$B4,'2017IEPRNGfcst'!$C$3:$C$188,$C4)</f>
        <v>358.178134</v>
      </c>
      <c r="E4" s="5">
        <f>SUMIFS('2017IEPRNGfcst'!$AF$3:$AF$188,'2017IEPRNGfcst'!$A$3:$A$188,$A4,'2017IEPRNGfcst'!$B$3:$B$188,$B4,'2017IEPRNGfcst'!$C$3:$C$188,$C4)</f>
        <v>359.8252</v>
      </c>
      <c r="F4" s="5">
        <f>SUMIFS('2017IEPRNGfcst'!$AI$3:$AI$188,'2017IEPRNGfcst'!$A$3:$A$188,$A4,'2017IEPRNGfcst'!$B$3:$B$188,$B4,'2017IEPRNGfcst'!$C$3:$C$188,$C4)</f>
        <v>356.88579000000004</v>
      </c>
      <c r="G4" s="5">
        <f>SUMIFS('2017IEPRNGfcst'!$AN$3:$AN$188,'2017IEPRNGfcst'!$A$3:$A$188,$A4,'2017IEPRNGfcst'!$B$3:$B$188,$B4,'2017IEPRNGfcst'!$C$3:$C$188,$C4)</f>
        <v>357.53323000000006</v>
      </c>
      <c r="H4" s="5">
        <f>SUMIFS('2017IEPRNGfcst'!$AS$3:$AS$188,'2017IEPRNGfcst'!$A$3:$A$188,$A4,'2017IEPRNGfcst'!$B$3:$B$188,$B4,'2017IEPRNGfcst'!$C$3:$C$188,$C4)</f>
        <v>359.24991374595612</v>
      </c>
      <c r="I4" s="18">
        <f t="shared" si="0"/>
        <v>0.35430708093921648</v>
      </c>
    </row>
    <row r="5" spans="1:9" ht="15.75" x14ac:dyDescent="0.25">
      <c r="A5" s="5" t="s">
        <v>64</v>
      </c>
      <c r="B5" s="5" t="s">
        <v>28</v>
      </c>
      <c r="C5" s="5" t="s">
        <v>33</v>
      </c>
      <c r="D5" s="5">
        <f>SUMIFS('2017IEPRNGfcst'!$E$3:$E$188,'2017IEPRNGfcst'!$A$3:$A$188,$A5,'2017IEPRNGfcst'!$B$3:$B$188,$B5,'2017IEPRNGfcst'!$C$3:$C$188,$C5)</f>
        <v>24.455998000000001</v>
      </c>
      <c r="E5" s="5">
        <f>SUMIFS('2017IEPRNGfcst'!$AF$3:$AF$188,'2017IEPRNGfcst'!$A$3:$A$188,$A5,'2017IEPRNGfcst'!$B$3:$B$188,$B5,'2017IEPRNGfcst'!$C$3:$C$188,$C5)</f>
        <v>27.537623999999997</v>
      </c>
      <c r="F5" s="5">
        <f>SUMIFS('2017IEPRNGfcst'!$AI$3:$AI$188,'2017IEPRNGfcst'!$A$3:$A$188,$A5,'2017IEPRNGfcst'!$B$3:$B$188,$B5,'2017IEPRNGfcst'!$C$3:$C$188,$C5)</f>
        <v>28.248804999999997</v>
      </c>
      <c r="G5" s="5">
        <f>SUMIFS('2017IEPRNGfcst'!$AN$3:$AN$188,'2017IEPRNGfcst'!$A$3:$A$188,$A5,'2017IEPRNGfcst'!$B$3:$B$188,$B5,'2017IEPRNGfcst'!$C$3:$C$188,$C5)</f>
        <v>30.126383999999998</v>
      </c>
      <c r="H5" s="5">
        <f>SUMIFS('2017IEPRNGfcst'!$AS$3:$AS$188,'2017IEPRNGfcst'!$A$3:$A$188,$A5,'2017IEPRNGfcst'!$B$3:$B$188,$B5,'2017IEPRNGfcst'!$C$3:$C$188,$C5)</f>
        <v>33.512307228258912</v>
      </c>
      <c r="I5" s="18">
        <f t="shared" si="0"/>
        <v>3.3051219486107043E-2</v>
      </c>
    </row>
    <row r="6" spans="1:9" ht="15.75" x14ac:dyDescent="0.25">
      <c r="A6" s="5" t="s">
        <v>64</v>
      </c>
      <c r="B6" s="5" t="s">
        <v>28</v>
      </c>
      <c r="C6" s="5" t="s">
        <v>35</v>
      </c>
      <c r="D6" s="5">
        <f>SUMIFS('2017IEPRNGfcst'!$E$3:$E$188,'2017IEPRNGfcst'!$A$3:$A$188,$A6,'2017IEPRNGfcst'!$B$3:$B$188,$B6,'2017IEPRNGfcst'!$C$3:$C$188,$C6)</f>
        <v>65.187520000000006</v>
      </c>
      <c r="E6" s="5">
        <f>SUMIFS('2017IEPRNGfcst'!$AF$3:$AF$188,'2017IEPRNGfcst'!$A$3:$A$188,$A6,'2017IEPRNGfcst'!$B$3:$B$188,$B6,'2017IEPRNGfcst'!$C$3:$C$188,$C6)</f>
        <v>57.252216000000004</v>
      </c>
      <c r="F6" s="5">
        <f>SUMIFS('2017IEPRNGfcst'!$AI$3:$AI$188,'2017IEPRNGfcst'!$A$3:$A$188,$A6,'2017IEPRNGfcst'!$B$3:$B$188,$B6,'2017IEPRNGfcst'!$C$3:$C$188,$C6)</f>
        <v>57.255337999999995</v>
      </c>
      <c r="G6" s="5">
        <f>SUMIFS('2017IEPRNGfcst'!$AN$3:$AN$188,'2017IEPRNGfcst'!$A$3:$A$188,$A6,'2017IEPRNGfcst'!$B$3:$B$188,$B6,'2017IEPRNGfcst'!$C$3:$C$188,$C6)</f>
        <v>58.498263999999999</v>
      </c>
      <c r="H6" s="5">
        <f>SUMIFS('2017IEPRNGfcst'!$AS$3:$AS$188,'2017IEPRNGfcst'!$A$3:$A$188,$A6,'2017IEPRNGfcst'!$B$3:$B$188,$B6,'2017IEPRNGfcst'!$C$3:$C$188,$C6)</f>
        <v>59.535574076554425</v>
      </c>
      <c r="I6" s="18">
        <f t="shared" si="0"/>
        <v>5.8716438490284621E-2</v>
      </c>
    </row>
    <row r="7" spans="1:9" ht="15.75" x14ac:dyDescent="0.25">
      <c r="A7" s="5" t="s">
        <v>64</v>
      </c>
      <c r="B7" s="5" t="s">
        <v>28</v>
      </c>
      <c r="C7" s="5" t="s">
        <v>37</v>
      </c>
      <c r="D7" s="5">
        <f>SUMIFS('2017IEPRNGfcst'!$E$3:$E$188,'2017IEPRNGfcst'!$A$3:$A$188,$A7,'2017IEPRNGfcst'!$B$3:$B$188,$B7,'2017IEPRNGfcst'!$C$3:$C$188,$C7)</f>
        <v>9.9249329999999993</v>
      </c>
      <c r="E7" s="5">
        <f>SUMIFS('2017IEPRNGfcst'!$AF$3:$AF$188,'2017IEPRNGfcst'!$A$3:$A$188,$A7,'2017IEPRNGfcst'!$B$3:$B$188,$B7,'2017IEPRNGfcst'!$C$3:$C$188,$C7)</f>
        <v>6.4886400000000002</v>
      </c>
      <c r="F7" s="5">
        <f>SUMIFS('2017IEPRNGfcst'!$AI$3:$AI$188,'2017IEPRNGfcst'!$A$3:$A$188,$A7,'2017IEPRNGfcst'!$B$3:$B$188,$B7,'2017IEPRNGfcst'!$C$3:$C$188,$C7)</f>
        <v>6.43283</v>
      </c>
      <c r="G7" s="5">
        <f>SUMIFS('2017IEPRNGfcst'!$AN$3:$AN$188,'2017IEPRNGfcst'!$A$3:$A$188,$A7,'2017IEPRNGfcst'!$B$3:$B$188,$B7,'2017IEPRNGfcst'!$C$3:$C$188,$C7)</f>
        <v>6.3805800000000001</v>
      </c>
      <c r="H7" s="5">
        <f>SUMIFS('2017IEPRNGfcst'!$AS$3:$AS$188,'2017IEPRNGfcst'!$A$3:$A$188,$A7,'2017IEPRNGfcst'!$B$3:$B$188,$B7,'2017IEPRNGfcst'!$C$3:$C$188,$C7)</f>
        <v>6.3140054089900781</v>
      </c>
      <c r="I7" s="18">
        <f t="shared" si="0"/>
        <v>6.2271325333585559E-3</v>
      </c>
    </row>
    <row r="8" spans="1:9" ht="15.75" x14ac:dyDescent="0.25">
      <c r="A8" s="5" t="s">
        <v>64</v>
      </c>
      <c r="B8" s="5" t="s">
        <v>28</v>
      </c>
      <c r="C8" s="5" t="s">
        <v>39</v>
      </c>
      <c r="D8" s="5">
        <f>SUMIFS('2017IEPRNGfcst'!$E$3:$E$188,'2017IEPRNGfcst'!$A$3:$A$188,$A8,'2017IEPRNGfcst'!$B$3:$B$188,$B8,'2017IEPRNGfcst'!$C$3:$C$188,$C8)</f>
        <v>63.073782000000001</v>
      </c>
      <c r="E8" s="5">
        <f>SUMIFS('2017IEPRNGfcst'!$AF$3:$AF$188,'2017IEPRNGfcst'!$A$3:$A$188,$A8,'2017IEPRNGfcst'!$B$3:$B$188,$B8,'2017IEPRNGfcst'!$C$3:$C$188,$C8)</f>
        <v>77.043451000000005</v>
      </c>
      <c r="F8" s="5">
        <f>SUMIFS('2017IEPRNGfcst'!$AI$3:$AI$188,'2017IEPRNGfcst'!$A$3:$A$188,$A8,'2017IEPRNGfcst'!$B$3:$B$188,$B8,'2017IEPRNGfcst'!$C$3:$C$188,$C8)</f>
        <v>77.939524000000006</v>
      </c>
      <c r="G8" s="5">
        <f>SUMIFS('2017IEPRNGfcst'!$AN$3:$AN$188,'2017IEPRNGfcst'!$A$3:$A$188,$A8,'2017IEPRNGfcst'!$B$3:$B$188,$B8,'2017IEPRNGfcst'!$C$3:$C$188,$C8)</f>
        <v>81.569988999999993</v>
      </c>
      <c r="H8" s="5">
        <f>SUMIFS('2017IEPRNGfcst'!$AS$3:$AS$188,'2017IEPRNGfcst'!$A$3:$A$188,$A8,'2017IEPRNGfcst'!$B$3:$B$188,$B8,'2017IEPRNGfcst'!$C$3:$C$188,$C8)</f>
        <v>84.911859579984196</v>
      </c>
      <c r="I8" s="18">
        <f t="shared" si="0"/>
        <v>8.3743577809678726E-2</v>
      </c>
    </row>
    <row r="9" spans="1:9" ht="15.75" x14ac:dyDescent="0.25">
      <c r="A9" s="5" t="s">
        <v>64</v>
      </c>
      <c r="B9" s="5" t="s">
        <v>28</v>
      </c>
      <c r="C9" s="5" t="s">
        <v>41</v>
      </c>
      <c r="D9" s="5">
        <f>SUMIFS('2017IEPRNGfcst'!$E$3:$E$188,'2017IEPRNGfcst'!$A$3:$A$188,$A9,'2017IEPRNGfcst'!$B$3:$B$188,$B9,'2017IEPRNGfcst'!$C$3:$C$188,$C9)</f>
        <v>31.836773999999998</v>
      </c>
      <c r="E9" s="5">
        <f>SUMIFS('2017IEPRNGfcst'!$AF$3:$AF$188,'2017IEPRNGfcst'!$A$3:$A$188,$A9,'2017IEPRNGfcst'!$B$3:$B$188,$B9,'2017IEPRNGfcst'!$C$3:$C$188,$C9)</f>
        <v>43.647418000000002</v>
      </c>
      <c r="F9" s="5">
        <f>SUMIFS('2017IEPRNGfcst'!$AI$3:$AI$188,'2017IEPRNGfcst'!$A$3:$A$188,$A9,'2017IEPRNGfcst'!$B$3:$B$188,$B9,'2017IEPRNGfcst'!$C$3:$C$188,$C9)</f>
        <v>45.488898000000006</v>
      </c>
      <c r="G9" s="5">
        <f>SUMIFS('2017IEPRNGfcst'!$AN$3:$AN$188,'2017IEPRNGfcst'!$A$3:$A$188,$A9,'2017IEPRNGfcst'!$B$3:$B$188,$B9,'2017IEPRNGfcst'!$C$3:$C$188,$C9)</f>
        <v>49.392623999999998</v>
      </c>
      <c r="H9" s="5">
        <f>SUMIFS('2017IEPRNGfcst'!$AS$3:$AS$188,'2017IEPRNGfcst'!$A$3:$A$188,$A9,'2017IEPRNGfcst'!$B$3:$B$188,$B9,'2017IEPRNGfcst'!$C$3:$C$188,$C9)</f>
        <v>53.119784026577406</v>
      </c>
      <c r="I9" s="18">
        <f t="shared" si="0"/>
        <v>5.2388921746234142E-2</v>
      </c>
    </row>
    <row r="10" spans="1:9" ht="15.75" x14ac:dyDescent="0.25">
      <c r="A10" s="5" t="s">
        <v>64</v>
      </c>
      <c r="B10" s="5" t="s">
        <v>28</v>
      </c>
      <c r="C10" s="5" t="s">
        <v>45</v>
      </c>
      <c r="D10" s="5">
        <f>SUMIFS('2017IEPRNGfcst'!$E$3:$E$188,'2017IEPRNGfcst'!$A$3:$A$188,$A10,'2017IEPRNGfcst'!$B$3:$B$188,$B10,'2017IEPRNGfcst'!$C$3:$C$188,$C10)</f>
        <v>26.857494000000003</v>
      </c>
      <c r="E10" s="5">
        <f>SUMIFS('2017IEPRNGfcst'!$AF$3:$AF$188,'2017IEPRNGfcst'!$A$3:$A$188,$A10,'2017IEPRNGfcst'!$B$3:$B$188,$B10,'2017IEPRNGfcst'!$C$3:$C$188,$C10)</f>
        <v>12.880115999999999</v>
      </c>
      <c r="F10" s="5">
        <f>SUMIFS('2017IEPRNGfcst'!$AI$3:$AI$188,'2017IEPRNGfcst'!$A$3:$A$188,$A10,'2017IEPRNGfcst'!$B$3:$B$188,$B10,'2017IEPRNGfcst'!$C$3:$C$188,$C10)</f>
        <v>12.387507000000001</v>
      </c>
      <c r="G10" s="5">
        <f>SUMIFS('2017IEPRNGfcst'!$AN$3:$AN$188,'2017IEPRNGfcst'!$A$3:$A$188,$A10,'2017IEPRNGfcst'!$B$3:$B$188,$B10,'2017IEPRNGfcst'!$C$3:$C$188,$C10)</f>
        <v>12.281934</v>
      </c>
      <c r="H10" s="5">
        <f>SUMIFS('2017IEPRNGfcst'!$AS$3:$AS$188,'2017IEPRNGfcst'!$A$3:$A$188,$A10,'2017IEPRNGfcst'!$B$3:$B$188,$B10,'2017IEPRNGfcst'!$C$3:$C$188,$C10)</f>
        <v>12.145857015688167</v>
      </c>
      <c r="I10" s="18">
        <f t="shared" si="0"/>
        <v>1.1978745102153885E-2</v>
      </c>
    </row>
    <row r="11" spans="1:9" ht="15.75" x14ac:dyDescent="0.25">
      <c r="A11" s="5" t="s">
        <v>64</v>
      </c>
      <c r="B11" s="5" t="s">
        <v>28</v>
      </c>
      <c r="C11" s="5" t="s">
        <v>51</v>
      </c>
      <c r="D11" s="5">
        <f>SUMIFS('2017IEPRNGfcst'!$E$3:$E$188,'2017IEPRNGfcst'!$A$3:$A$188,$A11,'2017IEPRNGfcst'!$B$3:$B$188,$B11,'2017IEPRNGfcst'!$C$3:$C$188,$C11)</f>
        <v>169.74158399999999</v>
      </c>
      <c r="E11" s="5">
        <f>SUMIFS('2017IEPRNGfcst'!$AF$3:$AF$188,'2017IEPRNGfcst'!$A$3:$A$188,$A11,'2017IEPRNGfcst'!$B$3:$B$188,$B11,'2017IEPRNGfcst'!$C$3:$C$188,$C11)</f>
        <v>181.43931600000002</v>
      </c>
      <c r="F11" s="5">
        <f>SUMIFS('2017IEPRNGfcst'!$AI$3:$AI$188,'2017IEPRNGfcst'!$A$3:$A$188,$A11,'2017IEPRNGfcst'!$B$3:$B$188,$B11,'2017IEPRNGfcst'!$C$3:$C$188,$C11)</f>
        <v>182.68651</v>
      </c>
      <c r="G11" s="5">
        <f>SUMIFS('2017IEPRNGfcst'!$AN$3:$AN$188,'2017IEPRNGfcst'!$A$3:$A$188,$A11,'2017IEPRNGfcst'!$B$3:$B$188,$B11,'2017IEPRNGfcst'!$C$3:$C$188,$C11)</f>
        <v>188.75313199999999</v>
      </c>
      <c r="H11" s="5">
        <f>SUMIFS('2017IEPRNGfcst'!$AS$3:$AS$188,'2017IEPRNGfcst'!$A$3:$A$188,$A11,'2017IEPRNGfcst'!$B$3:$B$188,$B11,'2017IEPRNGfcst'!$C$3:$C$188,$C11)</f>
        <v>197.1907954861918</v>
      </c>
      <c r="I11" s="18">
        <f t="shared" si="0"/>
        <v>0.19447769495137726</v>
      </c>
    </row>
    <row r="12" spans="1:9" ht="15.75" x14ac:dyDescent="0.25">
      <c r="A12" s="5" t="s">
        <v>64</v>
      </c>
      <c r="B12" s="5" t="s">
        <v>6</v>
      </c>
      <c r="C12" s="5" t="s">
        <v>11</v>
      </c>
      <c r="D12" s="5">
        <f>SUMIFS('2017IEPRNGfcst'!$E$3:$E$188,'2017IEPRNGfcst'!$A$3:$A$188,$A12,'2017IEPRNGfcst'!$B$3:$B$188,$B12,'2017IEPRNGfcst'!$C$3:$C$188,$C12)</f>
        <v>60.437275440000001</v>
      </c>
      <c r="E12" s="5">
        <f>SUMIFS('2017IEPRNGfcst'!$AF$3:$AF$188,'2017IEPRNGfcst'!$A$3:$A$188,$A12,'2017IEPRNGfcst'!$B$3:$B$188,$B12,'2017IEPRNGfcst'!$C$3:$C$188,$C12)</f>
        <v>56.767209339999994</v>
      </c>
      <c r="F12" s="5">
        <f>SUMIFS('2017IEPRNGfcst'!$AI$3:$AI$188,'2017IEPRNGfcst'!$A$3:$A$188,$A12,'2017IEPRNGfcst'!$B$3:$B$188,$B12,'2017IEPRNGfcst'!$C$3:$C$188,$C12)</f>
        <v>57.018854280000014</v>
      </c>
      <c r="G12" s="5">
        <f>SUMIFS('2017IEPRNGfcst'!$AN$3:$AN$188,'2017IEPRNGfcst'!$A$3:$A$188,$A12,'2017IEPRNGfcst'!$B$3:$B$188,$B12,'2017IEPRNGfcst'!$C$3:$C$188,$C12)</f>
        <v>56.106749589999993</v>
      </c>
      <c r="H12" s="5">
        <f>SUMIFS('2017IEPRNGfcst'!$AS$3:$AS$188,'2017IEPRNGfcst'!$A$3:$A$188,$A12,'2017IEPRNGfcst'!$B$3:$B$188,$B12,'2017IEPRNGfcst'!$C$3:$C$188,$C12)</f>
        <v>54.041432889999989</v>
      </c>
      <c r="I12" s="18">
        <f t="shared" si="0"/>
        <v>5.3297889865517034E-2</v>
      </c>
    </row>
    <row r="13" spans="1:9" ht="15.75" x14ac:dyDescent="0.25">
      <c r="A13" s="5" t="s">
        <v>64</v>
      </c>
      <c r="B13" s="5" t="s">
        <v>6</v>
      </c>
      <c r="C13" s="5" t="s">
        <v>9</v>
      </c>
      <c r="D13" s="5">
        <f>SUMIFS('2017IEPRNGfcst'!$E$3:$E$188,'2017IEPRNGfcst'!$A$3:$A$188,$A13,'2017IEPRNGfcst'!$B$3:$B$188,$B13,'2017IEPRNGfcst'!$C$3:$C$188,$C13)</f>
        <v>11.40107905</v>
      </c>
      <c r="E13" s="5">
        <f>SUMIFS('2017IEPRNGfcst'!$AF$3:$AF$188,'2017IEPRNGfcst'!$A$3:$A$188,$A13,'2017IEPRNGfcst'!$B$3:$B$188,$B13,'2017IEPRNGfcst'!$C$3:$C$188,$C13)</f>
        <v>12.538776150000002</v>
      </c>
      <c r="F13" s="5">
        <f>SUMIFS('2017IEPRNGfcst'!$AI$3:$AI$188,'2017IEPRNGfcst'!$A$3:$A$188,$A13,'2017IEPRNGfcst'!$B$3:$B$188,$B13,'2017IEPRNGfcst'!$C$3:$C$188,$C13)</f>
        <v>13.123415159999999</v>
      </c>
      <c r="G13" s="5">
        <f>SUMIFS('2017IEPRNGfcst'!$AN$3:$AN$188,'2017IEPRNGfcst'!$A$3:$A$188,$A13,'2017IEPRNGfcst'!$B$3:$B$188,$B13,'2017IEPRNGfcst'!$C$3:$C$188,$C13)</f>
        <v>13.884561130000002</v>
      </c>
      <c r="H13" s="5">
        <f>SUMIFS('2017IEPRNGfcst'!$AS$3:$AS$188,'2017IEPRNGfcst'!$A$3:$A$188,$A13,'2017IEPRNGfcst'!$B$3:$B$188,$B13,'2017IEPRNGfcst'!$C$3:$C$188,$C13)</f>
        <v>14.445474329999998</v>
      </c>
      <c r="I13" s="18">
        <f t="shared" si="0"/>
        <v>1.4246722537180555E-2</v>
      </c>
    </row>
    <row r="14" spans="1:9" ht="15.75" x14ac:dyDescent="0.25">
      <c r="A14" s="5" t="s">
        <v>64</v>
      </c>
      <c r="B14" s="5" t="s">
        <v>6</v>
      </c>
      <c r="C14" s="5" t="s">
        <v>25</v>
      </c>
      <c r="D14" s="5">
        <f>SUMIFS('2017IEPRNGfcst'!$E$3:$E$188,'2017IEPRNGfcst'!$A$3:$A$188,$A14,'2017IEPRNGfcst'!$B$3:$B$188,$B14,'2017IEPRNGfcst'!$C$3:$C$188,$C14)</f>
        <v>17.276486679999998</v>
      </c>
      <c r="E14" s="5">
        <f>SUMIFS('2017IEPRNGfcst'!$AF$3:$AF$188,'2017IEPRNGfcst'!$A$3:$A$188,$A14,'2017IEPRNGfcst'!$B$3:$B$188,$B14,'2017IEPRNGfcst'!$C$3:$C$188,$C14)</f>
        <v>21.48442721</v>
      </c>
      <c r="F14" s="5">
        <f>SUMIFS('2017IEPRNGfcst'!$AI$3:$AI$188,'2017IEPRNGfcst'!$A$3:$A$188,$A14,'2017IEPRNGfcst'!$B$3:$B$188,$B14,'2017IEPRNGfcst'!$C$3:$C$188,$C14)</f>
        <v>22.856740980000001</v>
      </c>
      <c r="G14" s="5">
        <f>SUMIFS('2017IEPRNGfcst'!$AN$3:$AN$188,'2017IEPRNGfcst'!$A$3:$A$188,$A14,'2017IEPRNGfcst'!$B$3:$B$188,$B14,'2017IEPRNGfcst'!$C$3:$C$188,$C14)</f>
        <v>25.082972989999995</v>
      </c>
      <c r="H14" s="5">
        <f>SUMIFS('2017IEPRNGfcst'!$AS$3:$AS$188,'2017IEPRNGfcst'!$A$3:$A$188,$A14,'2017IEPRNGfcst'!$B$3:$B$188,$B14,'2017IEPRNGfcst'!$C$3:$C$188,$C14)</f>
        <v>27.164180999999996</v>
      </c>
      <c r="I14" s="18">
        <f t="shared" si="0"/>
        <v>2.6790435593592017E-2</v>
      </c>
    </row>
    <row r="15" spans="1:9" ht="15.75" x14ac:dyDescent="0.25">
      <c r="A15" s="5" t="s">
        <v>64</v>
      </c>
      <c r="B15" s="5" t="s">
        <v>6</v>
      </c>
      <c r="C15" s="5" t="s">
        <v>7</v>
      </c>
      <c r="D15" s="5">
        <f>SUMIFS('2017IEPRNGfcst'!$E$3:$E$188,'2017IEPRNGfcst'!$A$3:$A$188,$A15,'2017IEPRNGfcst'!$B$3:$B$188,$B15,'2017IEPRNGfcst'!$C$3:$C$188,$C15)</f>
        <v>14.780683189999998</v>
      </c>
      <c r="E15" s="5">
        <f>SUMIFS('2017IEPRNGfcst'!$AF$3:$AF$188,'2017IEPRNGfcst'!$A$3:$A$188,$A15,'2017IEPRNGfcst'!$B$3:$B$188,$B15,'2017IEPRNGfcst'!$C$3:$C$188,$C15)</f>
        <v>16.850082550000007</v>
      </c>
      <c r="F15" s="5">
        <f>SUMIFS('2017IEPRNGfcst'!$AI$3:$AI$188,'2017IEPRNGfcst'!$A$3:$A$188,$A15,'2017IEPRNGfcst'!$B$3:$B$188,$B15,'2017IEPRNGfcst'!$C$3:$C$188,$C15)</f>
        <v>17.858587740000004</v>
      </c>
      <c r="G15" s="5">
        <f>SUMIFS('2017IEPRNGfcst'!$AN$3:$AN$188,'2017IEPRNGfcst'!$A$3:$A$188,$A15,'2017IEPRNGfcst'!$B$3:$B$188,$B15,'2017IEPRNGfcst'!$C$3:$C$188,$C15)</f>
        <v>19.218015720000004</v>
      </c>
      <c r="H15" s="5">
        <f>SUMIFS('2017IEPRNGfcst'!$AS$3:$AS$188,'2017IEPRNGfcst'!$A$3:$A$188,$A15,'2017IEPRNGfcst'!$B$3:$B$188,$B15,'2017IEPRNGfcst'!$C$3:$C$188,$C15)</f>
        <v>20.304686580000006</v>
      </c>
      <c r="I15" s="18">
        <f t="shared" si="0"/>
        <v>2.0025319300794028E-2</v>
      </c>
    </row>
    <row r="16" spans="1:9" ht="15.75" x14ac:dyDescent="0.25">
      <c r="A16" s="5" t="s">
        <v>64</v>
      </c>
      <c r="B16" s="5" t="s">
        <v>6</v>
      </c>
      <c r="C16" s="5" t="s">
        <v>21</v>
      </c>
      <c r="D16" s="5">
        <f>SUMIFS('2017IEPRNGfcst'!$E$3:$E$188,'2017IEPRNGfcst'!$A$3:$A$188,$A16,'2017IEPRNGfcst'!$B$3:$B$188,$B16,'2017IEPRNGfcst'!$C$3:$C$188,$C16)</f>
        <v>0.69871720999999998</v>
      </c>
      <c r="E16" s="5">
        <f>SUMIFS('2017IEPRNGfcst'!$AF$3:$AF$188,'2017IEPRNGfcst'!$A$3:$A$188,$A16,'2017IEPRNGfcst'!$B$3:$B$188,$B16,'2017IEPRNGfcst'!$C$3:$C$188,$C16)</f>
        <v>0.75964094000000004</v>
      </c>
      <c r="F16" s="5">
        <f>SUMIFS('2017IEPRNGfcst'!$AI$3:$AI$188,'2017IEPRNGfcst'!$A$3:$A$188,$A16,'2017IEPRNGfcst'!$B$3:$B$188,$B16,'2017IEPRNGfcst'!$C$3:$C$188,$C16)</f>
        <v>0.80076808999999993</v>
      </c>
      <c r="G16" s="5">
        <f>SUMIFS('2017IEPRNGfcst'!$AN$3:$AN$188,'2017IEPRNGfcst'!$A$3:$A$188,$A16,'2017IEPRNGfcst'!$B$3:$B$188,$B16,'2017IEPRNGfcst'!$C$3:$C$188,$C16)</f>
        <v>0.85560328999999991</v>
      </c>
      <c r="H16" s="5">
        <f>SUMIFS('2017IEPRNGfcst'!$AS$3:$AS$188,'2017IEPRNGfcst'!$A$3:$A$188,$A16,'2017IEPRNGfcst'!$B$3:$B$188,$B16,'2017IEPRNGfcst'!$C$3:$C$188,$C16)</f>
        <v>0.89631636999999997</v>
      </c>
      <c r="I16" s="18">
        <f t="shared" si="0"/>
        <v>8.8398416951967725E-4</v>
      </c>
    </row>
    <row r="17" spans="1:9" ht="15.75" x14ac:dyDescent="0.25">
      <c r="A17" s="5" t="s">
        <v>64</v>
      </c>
      <c r="B17" s="5" t="s">
        <v>6</v>
      </c>
      <c r="C17" s="5" t="s">
        <v>15</v>
      </c>
      <c r="D17" s="5">
        <f>SUMIFS('2017IEPRNGfcst'!$E$3:$E$188,'2017IEPRNGfcst'!$A$3:$A$188,$A17,'2017IEPRNGfcst'!$B$3:$B$188,$B17,'2017IEPRNGfcst'!$C$3:$C$188,$C17)</f>
        <v>68.447084989999993</v>
      </c>
      <c r="E17" s="5">
        <f>SUMIFS('2017IEPRNGfcst'!$AF$3:$AF$188,'2017IEPRNGfcst'!$A$3:$A$188,$A17,'2017IEPRNGfcst'!$B$3:$B$188,$B17,'2017IEPRNGfcst'!$C$3:$C$188,$C17)</f>
        <v>77.167311909999995</v>
      </c>
      <c r="F17" s="5">
        <f>SUMIFS('2017IEPRNGfcst'!$AI$3:$AI$188,'2017IEPRNGfcst'!$A$3:$A$188,$A17,'2017IEPRNGfcst'!$B$3:$B$188,$B17,'2017IEPRNGfcst'!$C$3:$C$188,$C17)</f>
        <v>81.02669736</v>
      </c>
      <c r="G17" s="5">
        <f>SUMIFS('2017IEPRNGfcst'!$AN$3:$AN$188,'2017IEPRNGfcst'!$A$3:$A$188,$A17,'2017IEPRNGfcst'!$B$3:$B$188,$B17,'2017IEPRNGfcst'!$C$3:$C$188,$C17)</f>
        <v>86.515472240000008</v>
      </c>
      <c r="H17" s="5">
        <f>SUMIFS('2017IEPRNGfcst'!$AS$3:$AS$188,'2017IEPRNGfcst'!$A$3:$A$188,$A17,'2017IEPRNGfcst'!$B$3:$B$188,$B17,'2017IEPRNGfcst'!$C$3:$C$188,$C17)</f>
        <v>91.118515119999998</v>
      </c>
      <c r="I17" s="18">
        <f t="shared" si="0"/>
        <v>8.9864837474985929E-2</v>
      </c>
    </row>
    <row r="18" spans="1:9" ht="15.75" x14ac:dyDescent="0.25">
      <c r="A18" s="5" t="s">
        <v>64</v>
      </c>
      <c r="B18" s="5" t="s">
        <v>226</v>
      </c>
      <c r="C18" s="5" t="s">
        <v>227</v>
      </c>
      <c r="D18" s="5">
        <f>SUM(D3:D17)</f>
        <v>931.89477355999998</v>
      </c>
      <c r="E18" s="5">
        <f>SUM(E3:E17)</f>
        <v>951.68142910000006</v>
      </c>
      <c r="F18" s="5">
        <f>SUM(F3:F17)</f>
        <v>960.01026561000015</v>
      </c>
      <c r="G18" s="5">
        <f>SUM(G3:G17)</f>
        <v>986.19951196</v>
      </c>
      <c r="H18" s="5">
        <f>SUM(H3:H17)</f>
        <v>1013.9507028582011</v>
      </c>
      <c r="I18" s="18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1" spans="1:9" ht="15.75" x14ac:dyDescent="0.25">
      <c r="A1" s="7" t="s">
        <v>230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5" t="s">
        <v>1</v>
      </c>
      <c r="B2" s="5" t="s">
        <v>2</v>
      </c>
      <c r="C2" s="5" t="s">
        <v>3</v>
      </c>
      <c r="D2" s="5">
        <v>1990</v>
      </c>
      <c r="E2" s="5">
        <v>2017</v>
      </c>
      <c r="F2" s="5">
        <v>2020</v>
      </c>
      <c r="G2" s="5">
        <v>2025</v>
      </c>
      <c r="H2" s="5">
        <v>2030</v>
      </c>
      <c r="I2" s="17">
        <v>20.3</v>
      </c>
    </row>
    <row r="3" spans="1:9" ht="15.75" x14ac:dyDescent="0.25">
      <c r="A3" s="5" t="s">
        <v>156</v>
      </c>
      <c r="B3" s="5" t="s">
        <v>28</v>
      </c>
      <c r="C3" s="5" t="s">
        <v>29</v>
      </c>
      <c r="D3" s="5">
        <f>SUMIFS('2017IEPRNGfcst'!$E$3:$E$188,'2017IEPRNGfcst'!$A$3:$A$188,$A3,'2017IEPRNGfcst'!$B$3:$B$188,$B3,'2017IEPRNGfcst'!$C$3:$C$188,$C3)</f>
        <v>3.2378330000000002</v>
      </c>
      <c r="E3" s="5">
        <f>SUMIFS('2017IEPRNGfcst'!$AF$3:$AF$188,'2017IEPRNGfcst'!$A$3:$A$188,$A3,'2017IEPRNGfcst'!$B$3:$B$188,$B3,'2017IEPRNGfcst'!$C$3:$C$188,$C3)</f>
        <v>0</v>
      </c>
      <c r="F3" s="5">
        <f>SUMIFS('2017IEPRNGfcst'!$AI$3:$AI$188,'2017IEPRNGfcst'!$A$3:$A$188,$A3,'2017IEPRNGfcst'!$B$3:$B$188,$B3,'2017IEPRNGfcst'!$C$3:$C$188,$C3)</f>
        <v>0</v>
      </c>
      <c r="G3" s="5">
        <f>SUMIFS('2017IEPRNGfcst'!$AN$3:$AN$188,'2017IEPRNGfcst'!$A$3:$A$188,$A3,'2017IEPRNGfcst'!$B$3:$B$188,$B3,'2017IEPRNGfcst'!$C$3:$C$188,$C3)</f>
        <v>0</v>
      </c>
      <c r="H3" s="5">
        <f>SUMIFS('2017IEPRNGfcst'!$AS$3:$AS$188,'2017IEPRNGfcst'!$A$3:$A$188,$A3,'2017IEPRNGfcst'!$B$3:$B$188,$B3,'2017IEPRNGfcst'!$C$3:$C$188,$C3)</f>
        <v>0</v>
      </c>
      <c r="I3" s="18">
        <f t="shared" ref="I3:I18" si="0">H3/H$18</f>
        <v>0</v>
      </c>
    </row>
    <row r="4" spans="1:9" ht="15.75" x14ac:dyDescent="0.25">
      <c r="A4" s="5" t="s">
        <v>156</v>
      </c>
      <c r="B4" s="5" t="s">
        <v>28</v>
      </c>
      <c r="C4" s="5" t="s">
        <v>31</v>
      </c>
      <c r="D4" s="5">
        <f>SUMIFS('2017IEPRNGfcst'!$E$3:$E$188,'2017IEPRNGfcst'!$A$3:$A$188,$A4,'2017IEPRNGfcst'!$B$3:$B$188,$B4,'2017IEPRNGfcst'!$C$3:$C$188,$C4)</f>
        <v>159.77929999999998</v>
      </c>
      <c r="E4" s="5">
        <f>SUMIFS('2017IEPRNGfcst'!$AF$3:$AF$188,'2017IEPRNGfcst'!$A$3:$A$188,$A4,'2017IEPRNGfcst'!$B$3:$B$188,$B4,'2017IEPRNGfcst'!$C$3:$C$188,$C4)</f>
        <v>169.44142099999999</v>
      </c>
      <c r="F4" s="5">
        <f>SUMIFS('2017IEPRNGfcst'!$AI$3:$AI$188,'2017IEPRNGfcst'!$A$3:$A$188,$A4,'2017IEPRNGfcst'!$B$3:$B$188,$B4,'2017IEPRNGfcst'!$C$3:$C$188,$C4)</f>
        <v>170.48279799999997</v>
      </c>
      <c r="G4" s="5">
        <f>SUMIFS('2017IEPRNGfcst'!$AN$3:$AN$188,'2017IEPRNGfcst'!$A$3:$A$188,$A4,'2017IEPRNGfcst'!$B$3:$B$188,$B4,'2017IEPRNGfcst'!$C$3:$C$188,$C4)</f>
        <v>174.15234100000001</v>
      </c>
      <c r="H4" s="5">
        <f>SUMIFS('2017IEPRNGfcst'!$AS$3:$AS$188,'2017IEPRNGfcst'!$A$3:$A$188,$A4,'2017IEPRNGfcst'!$B$3:$B$188,$B4,'2017IEPRNGfcst'!$C$3:$C$188,$C4)</f>
        <v>179.88627996372833</v>
      </c>
      <c r="I4" s="18">
        <f t="shared" si="0"/>
        <v>0.22214513998974283</v>
      </c>
    </row>
    <row r="5" spans="1:9" ht="15.75" x14ac:dyDescent="0.25">
      <c r="A5" s="5" t="s">
        <v>156</v>
      </c>
      <c r="B5" s="5" t="s">
        <v>28</v>
      </c>
      <c r="C5" s="5" t="s">
        <v>33</v>
      </c>
      <c r="D5" s="5">
        <f>SUMIFS('2017IEPRNGfcst'!$E$3:$E$188,'2017IEPRNGfcst'!$A$3:$A$188,$A5,'2017IEPRNGfcst'!$B$3:$B$188,$B5,'2017IEPRNGfcst'!$C$3:$C$188,$C5)</f>
        <v>13.931722999999998</v>
      </c>
      <c r="E5" s="5">
        <f>SUMIFS('2017IEPRNGfcst'!$AF$3:$AF$188,'2017IEPRNGfcst'!$A$3:$A$188,$A5,'2017IEPRNGfcst'!$B$3:$B$188,$B5,'2017IEPRNGfcst'!$C$3:$C$188,$C5)</f>
        <v>21.975254</v>
      </c>
      <c r="F5" s="5">
        <f>SUMIFS('2017IEPRNGfcst'!$AI$3:$AI$188,'2017IEPRNGfcst'!$A$3:$A$188,$A5,'2017IEPRNGfcst'!$B$3:$B$188,$B5,'2017IEPRNGfcst'!$C$3:$C$188,$C5)</f>
        <v>22.449735</v>
      </c>
      <c r="G5" s="5">
        <f>SUMIFS('2017IEPRNGfcst'!$AN$3:$AN$188,'2017IEPRNGfcst'!$A$3:$A$188,$A5,'2017IEPRNGfcst'!$B$3:$B$188,$B5,'2017IEPRNGfcst'!$C$3:$C$188,$C5)</f>
        <v>23.699321999999999</v>
      </c>
      <c r="H5" s="5">
        <f>SUMIFS('2017IEPRNGfcst'!$AS$3:$AS$188,'2017IEPRNGfcst'!$A$3:$A$188,$A5,'2017IEPRNGfcst'!$B$3:$B$188,$B5,'2017IEPRNGfcst'!$C$3:$C$188,$C5)</f>
        <v>24.823772316301142</v>
      </c>
      <c r="I5" s="18">
        <f t="shared" si="0"/>
        <v>3.0655369477817548E-2</v>
      </c>
    </row>
    <row r="6" spans="1:9" ht="15.75" x14ac:dyDescent="0.25">
      <c r="A6" s="5" t="s">
        <v>156</v>
      </c>
      <c r="B6" s="5" t="s">
        <v>28</v>
      </c>
      <c r="C6" s="5" t="s">
        <v>35</v>
      </c>
      <c r="D6" s="5">
        <f>SUMIFS('2017IEPRNGfcst'!$E$3:$E$188,'2017IEPRNGfcst'!$A$3:$A$188,$A6,'2017IEPRNGfcst'!$B$3:$B$188,$B6,'2017IEPRNGfcst'!$C$3:$C$188,$C6)</f>
        <v>27.339807999999998</v>
      </c>
      <c r="E6" s="5">
        <f>SUMIFS('2017IEPRNGfcst'!$AF$3:$AF$188,'2017IEPRNGfcst'!$A$3:$A$188,$A6,'2017IEPRNGfcst'!$B$3:$B$188,$B6,'2017IEPRNGfcst'!$C$3:$C$188,$C6)</f>
        <v>36.017797999999999</v>
      </c>
      <c r="F6" s="5">
        <f>SUMIFS('2017IEPRNGfcst'!$AI$3:$AI$188,'2017IEPRNGfcst'!$A$3:$A$188,$A6,'2017IEPRNGfcst'!$B$3:$B$188,$B6,'2017IEPRNGfcst'!$C$3:$C$188,$C6)</f>
        <v>35.594020999999998</v>
      </c>
      <c r="G6" s="5">
        <f>SUMIFS('2017IEPRNGfcst'!$AN$3:$AN$188,'2017IEPRNGfcst'!$A$3:$A$188,$A6,'2017IEPRNGfcst'!$B$3:$B$188,$B6,'2017IEPRNGfcst'!$C$3:$C$188,$C6)</f>
        <v>36.160286000000006</v>
      </c>
      <c r="H6" s="5">
        <f>SUMIFS('2017IEPRNGfcst'!$AS$3:$AS$188,'2017IEPRNGfcst'!$A$3:$A$188,$A6,'2017IEPRNGfcst'!$B$3:$B$188,$B6,'2017IEPRNGfcst'!$C$3:$C$188,$C6)</f>
        <v>36.594482918935313</v>
      </c>
      <c r="I6" s="18">
        <f t="shared" si="0"/>
        <v>4.5191253788328382E-2</v>
      </c>
    </row>
    <row r="7" spans="1:9" ht="15.75" x14ac:dyDescent="0.25">
      <c r="A7" s="5" t="s">
        <v>156</v>
      </c>
      <c r="B7" s="5" t="s">
        <v>28</v>
      </c>
      <c r="C7" s="5" t="s">
        <v>37</v>
      </c>
      <c r="D7" s="5">
        <f>SUMIFS('2017IEPRNGfcst'!$E$3:$E$188,'2017IEPRNGfcst'!$A$3:$A$188,$A7,'2017IEPRNGfcst'!$B$3:$B$188,$B7,'2017IEPRNGfcst'!$C$3:$C$188,$C7)</f>
        <v>10.532591999999999</v>
      </c>
      <c r="E7" s="5">
        <f>SUMIFS('2017IEPRNGfcst'!$AF$3:$AF$188,'2017IEPRNGfcst'!$A$3:$A$188,$A7,'2017IEPRNGfcst'!$B$3:$B$188,$B7,'2017IEPRNGfcst'!$C$3:$C$188,$C7)</f>
        <v>14.517719</v>
      </c>
      <c r="F7" s="5">
        <f>SUMIFS('2017IEPRNGfcst'!$AI$3:$AI$188,'2017IEPRNGfcst'!$A$3:$A$188,$A7,'2017IEPRNGfcst'!$B$3:$B$188,$B7,'2017IEPRNGfcst'!$C$3:$C$188,$C7)</f>
        <v>14.734818000000001</v>
      </c>
      <c r="G7" s="5">
        <f>SUMIFS('2017IEPRNGfcst'!$AN$3:$AN$188,'2017IEPRNGfcst'!$A$3:$A$188,$A7,'2017IEPRNGfcst'!$B$3:$B$188,$B7,'2017IEPRNGfcst'!$C$3:$C$188,$C7)</f>
        <v>15.117165</v>
      </c>
      <c r="H7" s="5">
        <f>SUMIFS('2017IEPRNGfcst'!$AS$3:$AS$188,'2017IEPRNGfcst'!$A$3:$A$188,$A7,'2017IEPRNGfcst'!$B$3:$B$188,$B7,'2017IEPRNGfcst'!$C$3:$C$188,$C7)</f>
        <v>15.441972527819471</v>
      </c>
      <c r="I7" s="18">
        <f t="shared" si="0"/>
        <v>1.9069598579735517E-2</v>
      </c>
    </row>
    <row r="8" spans="1:9" ht="15.75" x14ac:dyDescent="0.25">
      <c r="A8" s="5" t="s">
        <v>156</v>
      </c>
      <c r="B8" s="5" t="s">
        <v>28</v>
      </c>
      <c r="C8" s="5" t="s">
        <v>39</v>
      </c>
      <c r="D8" s="5">
        <f>SUMIFS('2017IEPRNGfcst'!$E$3:$E$188,'2017IEPRNGfcst'!$A$3:$A$188,$A8,'2017IEPRNGfcst'!$B$3:$B$188,$B8,'2017IEPRNGfcst'!$C$3:$C$188,$C8)</f>
        <v>51.365313999999998</v>
      </c>
      <c r="E8" s="5">
        <f>SUMIFS('2017IEPRNGfcst'!$AF$3:$AF$188,'2017IEPRNGfcst'!$A$3:$A$188,$A8,'2017IEPRNGfcst'!$B$3:$B$188,$B8,'2017IEPRNGfcst'!$C$3:$C$188,$C8)</f>
        <v>70.102794000000003</v>
      </c>
      <c r="F8" s="5">
        <f>SUMIFS('2017IEPRNGfcst'!$AI$3:$AI$188,'2017IEPRNGfcst'!$A$3:$A$188,$A8,'2017IEPRNGfcst'!$B$3:$B$188,$B8,'2017IEPRNGfcst'!$C$3:$C$188,$C8)</f>
        <v>71.495356000000001</v>
      </c>
      <c r="G8" s="5">
        <f>SUMIFS('2017IEPRNGfcst'!$AN$3:$AN$188,'2017IEPRNGfcst'!$A$3:$A$188,$A8,'2017IEPRNGfcst'!$B$3:$B$188,$B8,'2017IEPRNGfcst'!$C$3:$C$188,$C8)</f>
        <v>73.867261999999997</v>
      </c>
      <c r="H8" s="5">
        <f>SUMIFS('2017IEPRNGfcst'!$AS$3:$AS$188,'2017IEPRNGfcst'!$A$3:$A$188,$A8,'2017IEPRNGfcst'!$B$3:$B$188,$B8,'2017IEPRNGfcst'!$C$3:$C$188,$C8)</f>
        <v>78.921796049334588</v>
      </c>
      <c r="I8" s="18">
        <f t="shared" si="0"/>
        <v>9.7462093469032091E-2</v>
      </c>
    </row>
    <row r="9" spans="1:9" ht="15.75" x14ac:dyDescent="0.25">
      <c r="A9" s="5" t="s">
        <v>156</v>
      </c>
      <c r="B9" s="5" t="s">
        <v>28</v>
      </c>
      <c r="C9" s="5" t="s">
        <v>41</v>
      </c>
      <c r="D9" s="5">
        <f>SUMIFS('2017IEPRNGfcst'!$E$3:$E$188,'2017IEPRNGfcst'!$A$3:$A$188,$A9,'2017IEPRNGfcst'!$B$3:$B$188,$B9,'2017IEPRNGfcst'!$C$3:$C$188,$C9)</f>
        <v>31.216265</v>
      </c>
      <c r="E9" s="5">
        <f>SUMIFS('2017IEPRNGfcst'!$AF$3:$AF$188,'2017IEPRNGfcst'!$A$3:$A$188,$A9,'2017IEPRNGfcst'!$B$3:$B$188,$B9,'2017IEPRNGfcst'!$C$3:$C$188,$C9)</f>
        <v>46.148286999999996</v>
      </c>
      <c r="F9" s="5">
        <f>SUMIFS('2017IEPRNGfcst'!$AI$3:$AI$188,'2017IEPRNGfcst'!$A$3:$A$188,$A9,'2017IEPRNGfcst'!$B$3:$B$188,$B9,'2017IEPRNGfcst'!$C$3:$C$188,$C9)</f>
        <v>48.020572999999999</v>
      </c>
      <c r="G9" s="5">
        <f>SUMIFS('2017IEPRNGfcst'!$AN$3:$AN$188,'2017IEPRNGfcst'!$A$3:$A$188,$A9,'2017IEPRNGfcst'!$B$3:$B$188,$B9,'2017IEPRNGfcst'!$C$3:$C$188,$C9)</f>
        <v>51.213591000000008</v>
      </c>
      <c r="H9" s="5">
        <f>SUMIFS('2017IEPRNGfcst'!$AS$3:$AS$188,'2017IEPRNGfcst'!$A$3:$A$188,$A9,'2017IEPRNGfcst'!$B$3:$B$188,$B9,'2017IEPRNGfcst'!$C$3:$C$188,$C9)</f>
        <v>54.182010446183618</v>
      </c>
      <c r="I9" s="18">
        <f t="shared" si="0"/>
        <v>6.6910440851409694E-2</v>
      </c>
    </row>
    <row r="10" spans="1:9" ht="15.75" x14ac:dyDescent="0.25">
      <c r="A10" s="5" t="s">
        <v>156</v>
      </c>
      <c r="B10" s="5" t="s">
        <v>28</v>
      </c>
      <c r="C10" s="5" t="s">
        <v>45</v>
      </c>
      <c r="D10" s="5">
        <f>SUMIFS('2017IEPRNGfcst'!$E$3:$E$188,'2017IEPRNGfcst'!$A$3:$A$188,$A10,'2017IEPRNGfcst'!$B$3:$B$188,$B10,'2017IEPRNGfcst'!$C$3:$C$188,$C10)</f>
        <v>4.6221120000000004</v>
      </c>
      <c r="E10" s="5">
        <f>SUMIFS('2017IEPRNGfcst'!$AF$3:$AF$188,'2017IEPRNGfcst'!$A$3:$A$188,$A10,'2017IEPRNGfcst'!$B$3:$B$188,$B10,'2017IEPRNGfcst'!$C$3:$C$188,$C10)</f>
        <v>5.3011660000000003</v>
      </c>
      <c r="F10" s="5">
        <f>SUMIFS('2017IEPRNGfcst'!$AI$3:$AI$188,'2017IEPRNGfcst'!$A$3:$A$188,$A10,'2017IEPRNGfcst'!$B$3:$B$188,$B10,'2017IEPRNGfcst'!$C$3:$C$188,$C10)</f>
        <v>5.1680510000000002</v>
      </c>
      <c r="G10" s="5">
        <f>SUMIFS('2017IEPRNGfcst'!$AN$3:$AN$188,'2017IEPRNGfcst'!$A$3:$A$188,$A10,'2017IEPRNGfcst'!$B$3:$B$188,$B10,'2017IEPRNGfcst'!$C$3:$C$188,$C10)</f>
        <v>5.0822060000000002</v>
      </c>
      <c r="H10" s="5">
        <f>SUMIFS('2017IEPRNGfcst'!$AS$3:$AS$188,'2017IEPRNGfcst'!$A$3:$A$188,$A10,'2017IEPRNGfcst'!$B$3:$B$188,$B10,'2017IEPRNGfcst'!$C$3:$C$188,$C10)</f>
        <v>5.1934940959793581</v>
      </c>
      <c r="I10" s="18">
        <f t="shared" si="0"/>
        <v>6.4135490111856645E-3</v>
      </c>
    </row>
    <row r="11" spans="1:9" ht="15.75" x14ac:dyDescent="0.25">
      <c r="A11" s="5" t="s">
        <v>156</v>
      </c>
      <c r="B11" s="5" t="s">
        <v>28</v>
      </c>
      <c r="C11" s="5" t="s">
        <v>51</v>
      </c>
      <c r="D11" s="5">
        <f>SUMIFS('2017IEPRNGfcst'!$E$3:$E$188,'2017IEPRNGfcst'!$A$3:$A$188,$A11,'2017IEPRNGfcst'!$B$3:$B$188,$B11,'2017IEPRNGfcst'!$C$3:$C$188,$C11)</f>
        <v>113.60482999999999</v>
      </c>
      <c r="E11" s="5">
        <f>SUMIFS('2017IEPRNGfcst'!$AF$3:$AF$188,'2017IEPRNGfcst'!$A$3:$A$188,$A11,'2017IEPRNGfcst'!$B$3:$B$188,$B11,'2017IEPRNGfcst'!$C$3:$C$188,$C11)</f>
        <v>153.23683599999998</v>
      </c>
      <c r="F11" s="5">
        <f>SUMIFS('2017IEPRNGfcst'!$AI$3:$AI$188,'2017IEPRNGfcst'!$A$3:$A$188,$A11,'2017IEPRNGfcst'!$B$3:$B$188,$B11,'2017IEPRNGfcst'!$C$3:$C$188,$C11)</f>
        <v>155.67696000000001</v>
      </c>
      <c r="G11" s="5">
        <f>SUMIFS('2017IEPRNGfcst'!$AN$3:$AN$188,'2017IEPRNGfcst'!$A$3:$A$188,$A11,'2017IEPRNGfcst'!$B$3:$B$188,$B11,'2017IEPRNGfcst'!$C$3:$C$188,$C11)</f>
        <v>160.424803</v>
      </c>
      <c r="H11" s="5">
        <f>SUMIFS('2017IEPRNGfcst'!$AS$3:$AS$188,'2017IEPRNGfcst'!$A$3:$A$188,$A11,'2017IEPRNGfcst'!$B$3:$B$188,$B11,'2017IEPRNGfcst'!$C$3:$C$188,$C11)</f>
        <v>167.79580659902439</v>
      </c>
      <c r="I11" s="18">
        <f t="shared" si="0"/>
        <v>0.20721437429329295</v>
      </c>
    </row>
    <row r="12" spans="1:9" ht="15.75" x14ac:dyDescent="0.25">
      <c r="A12" s="5" t="s">
        <v>156</v>
      </c>
      <c r="B12" s="5" t="s">
        <v>6</v>
      </c>
      <c r="C12" s="5" t="s">
        <v>11</v>
      </c>
      <c r="D12" s="5">
        <f>SUMIFS('2017IEPRNGfcst'!$E$3:$E$188,'2017IEPRNGfcst'!$A$3:$A$188,$A12,'2017IEPRNGfcst'!$B$3:$B$188,$B12,'2017IEPRNGfcst'!$C$3:$C$188,$C12)</f>
        <v>58.801618899999994</v>
      </c>
      <c r="E12" s="5">
        <f>SUMIFS('2017IEPRNGfcst'!$AF$3:$AF$188,'2017IEPRNGfcst'!$A$3:$A$188,$A12,'2017IEPRNGfcst'!$B$3:$B$188,$B12,'2017IEPRNGfcst'!$C$3:$C$188,$C12)</f>
        <v>90.752488470000003</v>
      </c>
      <c r="F12" s="5">
        <f>SUMIFS('2017IEPRNGfcst'!$AI$3:$AI$188,'2017IEPRNGfcst'!$A$3:$A$188,$A12,'2017IEPRNGfcst'!$B$3:$B$188,$B12,'2017IEPRNGfcst'!$C$3:$C$188,$C12)</f>
        <v>92.422779800000001</v>
      </c>
      <c r="G12" s="5">
        <f>SUMIFS('2017IEPRNGfcst'!$AN$3:$AN$188,'2017IEPRNGfcst'!$A$3:$A$188,$A12,'2017IEPRNGfcst'!$B$3:$B$188,$B12,'2017IEPRNGfcst'!$C$3:$C$188,$C12)</f>
        <v>93.868336559999989</v>
      </c>
      <c r="H12" s="5">
        <f>SUMIFS('2017IEPRNGfcst'!$AS$3:$AS$188,'2017IEPRNGfcst'!$A$3:$A$188,$A12,'2017IEPRNGfcst'!$B$3:$B$188,$B12,'2017IEPRNGfcst'!$C$3:$C$188,$C12)</f>
        <v>93.960608960000002</v>
      </c>
      <c r="I12" s="18">
        <f t="shared" si="0"/>
        <v>0.11603382223007461</v>
      </c>
    </row>
    <row r="13" spans="1:9" ht="15.75" x14ac:dyDescent="0.25">
      <c r="A13" s="5" t="s">
        <v>156</v>
      </c>
      <c r="B13" s="5" t="s">
        <v>6</v>
      </c>
      <c r="C13" s="5" t="s">
        <v>9</v>
      </c>
      <c r="D13" s="5">
        <f>SUMIFS('2017IEPRNGfcst'!$E$3:$E$188,'2017IEPRNGfcst'!$A$3:$A$188,$A13,'2017IEPRNGfcst'!$B$3:$B$188,$B13,'2017IEPRNGfcst'!$C$3:$C$188,$C13)</f>
        <v>12.557938500000001</v>
      </c>
      <c r="E13" s="5">
        <f>SUMIFS('2017IEPRNGfcst'!$AF$3:$AF$188,'2017IEPRNGfcst'!$A$3:$A$188,$A13,'2017IEPRNGfcst'!$B$3:$B$188,$B13,'2017IEPRNGfcst'!$C$3:$C$188,$C13)</f>
        <v>17.75413756</v>
      </c>
      <c r="F13" s="5">
        <f>SUMIFS('2017IEPRNGfcst'!$AI$3:$AI$188,'2017IEPRNGfcst'!$A$3:$A$188,$A13,'2017IEPRNGfcst'!$B$3:$B$188,$B13,'2017IEPRNGfcst'!$C$3:$C$188,$C13)</f>
        <v>18.46988614</v>
      </c>
      <c r="G13" s="5">
        <f>SUMIFS('2017IEPRNGfcst'!$AN$3:$AN$188,'2017IEPRNGfcst'!$A$3:$A$188,$A13,'2017IEPRNGfcst'!$B$3:$B$188,$B13,'2017IEPRNGfcst'!$C$3:$C$188,$C13)</f>
        <v>19.63150388</v>
      </c>
      <c r="H13" s="5">
        <f>SUMIFS('2017IEPRNGfcst'!$AS$3:$AS$188,'2017IEPRNGfcst'!$A$3:$A$188,$A13,'2017IEPRNGfcst'!$B$3:$B$188,$B13,'2017IEPRNGfcst'!$C$3:$C$188,$C13)</f>
        <v>20.719787170000004</v>
      </c>
      <c r="I13" s="18">
        <f t="shared" si="0"/>
        <v>2.5587276708181533E-2</v>
      </c>
    </row>
    <row r="14" spans="1:9" ht="15.75" x14ac:dyDescent="0.25">
      <c r="A14" s="5" t="s">
        <v>156</v>
      </c>
      <c r="B14" s="5" t="s">
        <v>6</v>
      </c>
      <c r="C14" s="5" t="s">
        <v>25</v>
      </c>
      <c r="D14" s="5">
        <f>SUMIFS('2017IEPRNGfcst'!$E$3:$E$188,'2017IEPRNGfcst'!$A$3:$A$188,$A14,'2017IEPRNGfcst'!$B$3:$B$188,$B14,'2017IEPRNGfcst'!$C$3:$C$188,$C14)</f>
        <v>15.486858359999999</v>
      </c>
      <c r="E14" s="5">
        <f>SUMIFS('2017IEPRNGfcst'!$AF$3:$AF$188,'2017IEPRNGfcst'!$A$3:$A$188,$A14,'2017IEPRNGfcst'!$B$3:$B$188,$B14,'2017IEPRNGfcst'!$C$3:$C$188,$C14)</f>
        <v>24.757293689999997</v>
      </c>
      <c r="F14" s="5">
        <f>SUMIFS('2017IEPRNGfcst'!$AI$3:$AI$188,'2017IEPRNGfcst'!$A$3:$A$188,$A14,'2017IEPRNGfcst'!$B$3:$B$188,$B14,'2017IEPRNGfcst'!$C$3:$C$188,$C14)</f>
        <v>26.126709950000002</v>
      </c>
      <c r="G14" s="5">
        <f>SUMIFS('2017IEPRNGfcst'!$AN$3:$AN$188,'2017IEPRNGfcst'!$A$3:$A$188,$A14,'2017IEPRNGfcst'!$B$3:$B$188,$B14,'2017IEPRNGfcst'!$C$3:$C$188,$C14)</f>
        <v>28.52638906</v>
      </c>
      <c r="H14" s="5">
        <f>SUMIFS('2017IEPRNGfcst'!$AS$3:$AS$188,'2017IEPRNGfcst'!$A$3:$A$188,$A14,'2017IEPRNGfcst'!$B$3:$B$188,$B14,'2017IEPRNGfcst'!$C$3:$C$188,$C14)</f>
        <v>30.932123299999997</v>
      </c>
      <c r="I14" s="18">
        <f t="shared" si="0"/>
        <v>3.819869343033841E-2</v>
      </c>
    </row>
    <row r="15" spans="1:9" ht="15.75" x14ac:dyDescent="0.25">
      <c r="A15" s="5" t="s">
        <v>156</v>
      </c>
      <c r="B15" s="5" t="s">
        <v>6</v>
      </c>
      <c r="C15" s="5" t="s">
        <v>7</v>
      </c>
      <c r="D15" s="5">
        <f>SUMIFS('2017IEPRNGfcst'!$E$3:$E$188,'2017IEPRNGfcst'!$A$3:$A$188,$A15,'2017IEPRNGfcst'!$B$3:$B$188,$B15,'2017IEPRNGfcst'!$C$3:$C$188,$C15)</f>
        <v>14.025791689999998</v>
      </c>
      <c r="E15" s="5">
        <f>SUMIFS('2017IEPRNGfcst'!$AF$3:$AF$188,'2017IEPRNGfcst'!$A$3:$A$188,$A15,'2017IEPRNGfcst'!$B$3:$B$188,$B15,'2017IEPRNGfcst'!$C$3:$C$188,$C15)</f>
        <v>18.501010580000006</v>
      </c>
      <c r="F15" s="5">
        <f>SUMIFS('2017IEPRNGfcst'!$AI$3:$AI$188,'2017IEPRNGfcst'!$A$3:$A$188,$A15,'2017IEPRNGfcst'!$B$3:$B$188,$B15,'2017IEPRNGfcst'!$C$3:$C$188,$C15)</f>
        <v>19.099105190000003</v>
      </c>
      <c r="G15" s="5">
        <f>SUMIFS('2017IEPRNGfcst'!$AN$3:$AN$188,'2017IEPRNGfcst'!$A$3:$A$188,$A15,'2017IEPRNGfcst'!$B$3:$B$188,$B15,'2017IEPRNGfcst'!$C$3:$C$188,$C15)</f>
        <v>19.940723239999993</v>
      </c>
      <c r="H15" s="5">
        <f>SUMIFS('2017IEPRNGfcst'!$AS$3:$AS$188,'2017IEPRNGfcst'!$A$3:$A$188,$A15,'2017IEPRNGfcst'!$B$3:$B$188,$B15,'2017IEPRNGfcst'!$C$3:$C$188,$C15)</f>
        <v>20.672201910000005</v>
      </c>
      <c r="I15" s="18">
        <f t="shared" si="0"/>
        <v>2.5528512725479353E-2</v>
      </c>
    </row>
    <row r="16" spans="1:9" ht="15.75" x14ac:dyDescent="0.25">
      <c r="A16" s="5" t="s">
        <v>156</v>
      </c>
      <c r="B16" s="5" t="s">
        <v>6</v>
      </c>
      <c r="C16" s="5" t="s">
        <v>21</v>
      </c>
      <c r="D16" s="5">
        <f>SUMIFS('2017IEPRNGfcst'!$E$3:$E$188,'2017IEPRNGfcst'!$A$3:$A$188,$A16,'2017IEPRNGfcst'!$B$3:$B$188,$B16,'2017IEPRNGfcst'!$C$3:$C$188,$C16)</f>
        <v>0.12523948000000001</v>
      </c>
      <c r="E16" s="5">
        <f>SUMIFS('2017IEPRNGfcst'!$AF$3:$AF$188,'2017IEPRNGfcst'!$A$3:$A$188,$A16,'2017IEPRNGfcst'!$B$3:$B$188,$B16,'2017IEPRNGfcst'!$C$3:$C$188,$C16)</f>
        <v>0.20675597999999998</v>
      </c>
      <c r="F16" s="5">
        <f>SUMIFS('2017IEPRNGfcst'!$AI$3:$AI$188,'2017IEPRNGfcst'!$A$3:$A$188,$A16,'2017IEPRNGfcst'!$B$3:$B$188,$B16,'2017IEPRNGfcst'!$C$3:$C$188,$C16)</f>
        <v>0.21559353000000001</v>
      </c>
      <c r="G16" s="5">
        <f>SUMIFS('2017IEPRNGfcst'!$AN$3:$AN$188,'2017IEPRNGfcst'!$A$3:$A$188,$A16,'2017IEPRNGfcst'!$B$3:$B$188,$B16,'2017IEPRNGfcst'!$C$3:$C$188,$C16)</f>
        <v>0.22879537999999999</v>
      </c>
      <c r="H16" s="5">
        <f>SUMIFS('2017IEPRNGfcst'!$AS$3:$AS$188,'2017IEPRNGfcst'!$A$3:$A$188,$A16,'2017IEPRNGfcst'!$B$3:$B$188,$B16,'2017IEPRNGfcst'!$C$3:$C$188,$C16)</f>
        <v>0.23974662000000002</v>
      </c>
      <c r="I16" s="18">
        <f t="shared" si="0"/>
        <v>2.9606786283371117E-4</v>
      </c>
    </row>
    <row r="17" spans="1:9" ht="15.75" x14ac:dyDescent="0.25">
      <c r="A17" s="5" t="s">
        <v>156</v>
      </c>
      <c r="B17" s="5" t="s">
        <v>6</v>
      </c>
      <c r="C17" s="5" t="s">
        <v>15</v>
      </c>
      <c r="D17" s="5">
        <f>SUMIFS('2017IEPRNGfcst'!$E$3:$E$188,'2017IEPRNGfcst'!$A$3:$A$188,$A17,'2017IEPRNGfcst'!$B$3:$B$188,$B17,'2017IEPRNGfcst'!$C$3:$C$188,$C17)</f>
        <v>39.756886659999992</v>
      </c>
      <c r="E17" s="5">
        <f>SUMIFS('2017IEPRNGfcst'!$AF$3:$AF$188,'2017IEPRNGfcst'!$A$3:$A$188,$A17,'2017IEPRNGfcst'!$B$3:$B$188,$B17,'2017IEPRNGfcst'!$C$3:$C$188,$C17)</f>
        <v>66.225071289999988</v>
      </c>
      <c r="F17" s="5">
        <f>SUMIFS('2017IEPRNGfcst'!$AI$3:$AI$188,'2017IEPRNGfcst'!$A$3:$A$188,$A17,'2017IEPRNGfcst'!$B$3:$B$188,$B17,'2017IEPRNGfcst'!$C$3:$C$188,$C17)</f>
        <v>69.572437590000007</v>
      </c>
      <c r="G17" s="5">
        <f>SUMIFS('2017IEPRNGfcst'!$AN$3:$AN$188,'2017IEPRNGfcst'!$A$3:$A$188,$A17,'2017IEPRNGfcst'!$B$3:$B$188,$B17,'2017IEPRNGfcst'!$C$3:$C$188,$C17)</f>
        <v>75.063004860000007</v>
      </c>
      <c r="H17" s="5">
        <f>SUMIFS('2017IEPRNGfcst'!$AS$3:$AS$188,'2017IEPRNGfcst'!$A$3:$A$188,$A17,'2017IEPRNGfcst'!$B$3:$B$188,$B17,'2017IEPRNGfcst'!$C$3:$C$188,$C17)</f>
        <v>80.405061619999998</v>
      </c>
      <c r="I17" s="18">
        <f t="shared" si="0"/>
        <v>9.929380758254798E-2</v>
      </c>
    </row>
    <row r="18" spans="1:9" ht="15.75" x14ac:dyDescent="0.25">
      <c r="A18" s="5" t="s">
        <v>156</v>
      </c>
      <c r="B18" s="5" t="s">
        <v>226</v>
      </c>
      <c r="C18" s="5" t="s">
        <v>227</v>
      </c>
      <c r="D18" s="5">
        <f>SUM(D3:D17)</f>
        <v>556.38411058999986</v>
      </c>
      <c r="E18" s="5">
        <f>SUM(E3:E17)</f>
        <v>734.9380325699999</v>
      </c>
      <c r="F18" s="5">
        <f>SUM(F3:F17)</f>
        <v>749.52882419999992</v>
      </c>
      <c r="G18" s="5">
        <f>SUM(G3:G17)</f>
        <v>776.97572897999987</v>
      </c>
      <c r="H18" s="5">
        <f>SUM(H3:H17)</f>
        <v>809.769144497306</v>
      </c>
      <c r="I18" s="18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1" spans="1:9" ht="15.75" x14ac:dyDescent="0.25">
      <c r="A1" s="7" t="s">
        <v>229</v>
      </c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5" t="s">
        <v>1</v>
      </c>
      <c r="B2" s="5" t="s">
        <v>2</v>
      </c>
      <c r="C2" s="5" t="s">
        <v>3</v>
      </c>
      <c r="D2" s="5">
        <v>1990</v>
      </c>
      <c r="E2" s="5">
        <v>2017</v>
      </c>
      <c r="F2" s="5">
        <v>2020</v>
      </c>
      <c r="G2" s="5">
        <v>2025</v>
      </c>
      <c r="H2" s="5">
        <v>2030</v>
      </c>
      <c r="I2" s="17">
        <v>20.3</v>
      </c>
    </row>
    <row r="3" spans="1:9" ht="15.75" x14ac:dyDescent="0.25">
      <c r="A3" s="5" t="s">
        <v>133</v>
      </c>
      <c r="B3" s="5" t="s">
        <v>28</v>
      </c>
      <c r="C3" s="5" t="s">
        <v>29</v>
      </c>
      <c r="D3" s="5">
        <f>SUMIFS('2017IEPRNGfcst'!$E$3:$E$188,'2017IEPRNGfcst'!$A$3:$A$188,$A3,'2017IEPRNGfcst'!$B$3:$B$188,$B3,'2017IEPRNGfcst'!$C$3:$C$188,$C3)</f>
        <v>21.763121999999999</v>
      </c>
      <c r="E3" s="5">
        <f>SUMIFS('2017IEPRNGfcst'!$AF$3:$AF$188,'2017IEPRNGfcst'!$A$3:$A$188,$A3,'2017IEPRNGfcst'!$B$3:$B$188,$B3,'2017IEPRNGfcst'!$C$3:$C$188,$C3)</f>
        <v>0</v>
      </c>
      <c r="F3" s="5">
        <f>SUMIFS('2017IEPRNGfcst'!$AI$3:$AI$188,'2017IEPRNGfcst'!$A$3:$A$188,$A3,'2017IEPRNGfcst'!$B$3:$B$188,$B3,'2017IEPRNGfcst'!$C$3:$C$188,$C3)</f>
        <v>0</v>
      </c>
      <c r="G3" s="5">
        <f>SUMIFS('2017IEPRNGfcst'!$AN$3:$AN$188,'2017IEPRNGfcst'!$A$3:$A$188,$A3,'2017IEPRNGfcst'!$B$3:$B$188,$B3,'2017IEPRNGfcst'!$C$3:$C$188,$C3)</f>
        <v>0</v>
      </c>
      <c r="H3" s="5">
        <f>SUMIFS('2017IEPRNGfcst'!$AS$3:$AS$188,'2017IEPRNGfcst'!$A$3:$A$188,$A3,'2017IEPRNGfcst'!$B$3:$B$188,$B3,'2017IEPRNGfcst'!$C$3:$C$188,$C3)</f>
        <v>0</v>
      </c>
      <c r="I3" s="18">
        <f t="shared" ref="I3:I18" si="0">H3/H$18</f>
        <v>0</v>
      </c>
    </row>
    <row r="4" spans="1:9" ht="15.75" x14ac:dyDescent="0.25">
      <c r="A4" s="5" t="s">
        <v>133</v>
      </c>
      <c r="B4" s="5" t="s">
        <v>28</v>
      </c>
      <c r="C4" s="5" t="s">
        <v>31</v>
      </c>
      <c r="D4" s="5">
        <f>SUMIFS('2017IEPRNGfcst'!$E$3:$E$188,'2017IEPRNGfcst'!$A$3:$A$188,$A4,'2017IEPRNGfcst'!$B$3:$B$188,$B4,'2017IEPRNGfcst'!$C$3:$C$188,$C4)</f>
        <v>967.71757500000001</v>
      </c>
      <c r="E4" s="5">
        <f>SUMIFS('2017IEPRNGfcst'!$AF$3:$AF$188,'2017IEPRNGfcst'!$A$3:$A$188,$A4,'2017IEPRNGfcst'!$B$3:$B$188,$B4,'2017IEPRNGfcst'!$C$3:$C$188,$C4)</f>
        <v>959.68457999999976</v>
      </c>
      <c r="F4" s="5">
        <f>SUMIFS('2017IEPRNGfcst'!$AI$3:$AI$188,'2017IEPRNGfcst'!$A$3:$A$188,$A4,'2017IEPRNGfcst'!$B$3:$B$188,$B4,'2017IEPRNGfcst'!$C$3:$C$188,$C4)</f>
        <v>964.73975899999994</v>
      </c>
      <c r="G4" s="5">
        <f>SUMIFS('2017IEPRNGfcst'!$AN$3:$AN$188,'2017IEPRNGfcst'!$A$3:$A$188,$A4,'2017IEPRNGfcst'!$B$3:$B$188,$B4,'2017IEPRNGfcst'!$C$3:$C$188,$C4)</f>
        <v>979.33683700000017</v>
      </c>
      <c r="H4" s="5">
        <f>SUMIFS('2017IEPRNGfcst'!$AS$3:$AS$188,'2017IEPRNGfcst'!$A$3:$A$188,$A4,'2017IEPRNGfcst'!$B$3:$B$188,$B4,'2017IEPRNGfcst'!$C$3:$C$188,$C4)</f>
        <v>993.62537871048778</v>
      </c>
      <c r="I4" s="18">
        <f t="shared" si="0"/>
        <v>0.27592864552922297</v>
      </c>
    </row>
    <row r="5" spans="1:9" ht="15.75" x14ac:dyDescent="0.25">
      <c r="A5" s="5" t="s">
        <v>133</v>
      </c>
      <c r="B5" s="5" t="s">
        <v>28</v>
      </c>
      <c r="C5" s="5" t="s">
        <v>33</v>
      </c>
      <c r="D5" s="5">
        <f>SUMIFS('2017IEPRNGfcst'!$E$3:$E$188,'2017IEPRNGfcst'!$A$3:$A$188,$A5,'2017IEPRNGfcst'!$B$3:$B$188,$B5,'2017IEPRNGfcst'!$C$3:$C$188,$C5)</f>
        <v>78.784193999999999</v>
      </c>
      <c r="E5" s="5">
        <f>SUMIFS('2017IEPRNGfcst'!$AF$3:$AF$188,'2017IEPRNGfcst'!$A$3:$A$188,$A5,'2017IEPRNGfcst'!$B$3:$B$188,$B5,'2017IEPRNGfcst'!$C$3:$C$188,$C5)</f>
        <v>121.58369799999998</v>
      </c>
      <c r="F5" s="5">
        <f>SUMIFS('2017IEPRNGfcst'!$AI$3:$AI$188,'2017IEPRNGfcst'!$A$3:$A$188,$A5,'2017IEPRNGfcst'!$B$3:$B$188,$B5,'2017IEPRNGfcst'!$C$3:$C$188,$C5)</f>
        <v>125.40514399999999</v>
      </c>
      <c r="G5" s="5">
        <f>SUMIFS('2017IEPRNGfcst'!$AN$3:$AN$188,'2017IEPRNGfcst'!$A$3:$A$188,$A5,'2017IEPRNGfcst'!$B$3:$B$188,$B5,'2017IEPRNGfcst'!$C$3:$C$188,$C5)</f>
        <v>130.88366000000002</v>
      </c>
      <c r="H5" s="5">
        <f>SUMIFS('2017IEPRNGfcst'!$AS$3:$AS$188,'2017IEPRNGfcst'!$A$3:$A$188,$A5,'2017IEPRNGfcst'!$B$3:$B$188,$B5,'2017IEPRNGfcst'!$C$3:$C$188,$C5)</f>
        <v>135.69199153570634</v>
      </c>
      <c r="I5" s="18">
        <f t="shared" si="0"/>
        <v>3.7681512807373148E-2</v>
      </c>
    </row>
    <row r="6" spans="1:9" ht="15.75" x14ac:dyDescent="0.25">
      <c r="A6" s="5" t="s">
        <v>133</v>
      </c>
      <c r="B6" s="5" t="s">
        <v>28</v>
      </c>
      <c r="C6" s="5" t="s">
        <v>35</v>
      </c>
      <c r="D6" s="5">
        <f>SUMIFS('2017IEPRNGfcst'!$E$3:$E$188,'2017IEPRNGfcst'!$A$3:$A$188,$A6,'2017IEPRNGfcst'!$B$3:$B$188,$B6,'2017IEPRNGfcst'!$C$3:$C$188,$C6)</f>
        <v>164.43384900000001</v>
      </c>
      <c r="E6" s="5">
        <f>SUMIFS('2017IEPRNGfcst'!$AF$3:$AF$188,'2017IEPRNGfcst'!$A$3:$A$188,$A6,'2017IEPRNGfcst'!$B$3:$B$188,$B6,'2017IEPRNGfcst'!$C$3:$C$188,$C6)</f>
        <v>194.276681</v>
      </c>
      <c r="F6" s="5">
        <f>SUMIFS('2017IEPRNGfcst'!$AI$3:$AI$188,'2017IEPRNGfcst'!$A$3:$A$188,$A6,'2017IEPRNGfcst'!$B$3:$B$188,$B6,'2017IEPRNGfcst'!$C$3:$C$188,$C6)</f>
        <v>194.41061299999998</v>
      </c>
      <c r="G6" s="5">
        <f>SUMIFS('2017IEPRNGfcst'!$AN$3:$AN$188,'2017IEPRNGfcst'!$A$3:$A$188,$A6,'2017IEPRNGfcst'!$B$3:$B$188,$B6,'2017IEPRNGfcst'!$C$3:$C$188,$C6)</f>
        <v>200.459169</v>
      </c>
      <c r="H6" s="5">
        <f>SUMIFS('2017IEPRNGfcst'!$AS$3:$AS$188,'2017IEPRNGfcst'!$A$3:$A$188,$A6,'2017IEPRNGfcst'!$B$3:$B$188,$B6,'2017IEPRNGfcst'!$C$3:$C$188,$C6)</f>
        <v>205.70893273866332</v>
      </c>
      <c r="I6" s="18">
        <f t="shared" si="0"/>
        <v>5.7125138306657358E-2</v>
      </c>
    </row>
    <row r="7" spans="1:9" ht="15.75" x14ac:dyDescent="0.25">
      <c r="A7" s="5" t="s">
        <v>133</v>
      </c>
      <c r="B7" s="5" t="s">
        <v>28</v>
      </c>
      <c r="C7" s="5" t="s">
        <v>37</v>
      </c>
      <c r="D7" s="5">
        <f>SUMIFS('2017IEPRNGfcst'!$E$3:$E$188,'2017IEPRNGfcst'!$A$3:$A$188,$A7,'2017IEPRNGfcst'!$B$3:$B$188,$B7,'2017IEPRNGfcst'!$C$3:$C$188,$C7)</f>
        <v>51.44744</v>
      </c>
      <c r="E7" s="5">
        <f>SUMIFS('2017IEPRNGfcst'!$AF$3:$AF$188,'2017IEPRNGfcst'!$A$3:$A$188,$A7,'2017IEPRNGfcst'!$B$3:$B$188,$B7,'2017IEPRNGfcst'!$C$3:$C$188,$C7)</f>
        <v>58.333500999999998</v>
      </c>
      <c r="F7" s="5">
        <f>SUMIFS('2017IEPRNGfcst'!$AI$3:$AI$188,'2017IEPRNGfcst'!$A$3:$A$188,$A7,'2017IEPRNGfcst'!$B$3:$B$188,$B7,'2017IEPRNGfcst'!$C$3:$C$188,$C7)</f>
        <v>59.230710000000002</v>
      </c>
      <c r="G7" s="5">
        <f>SUMIFS('2017IEPRNGfcst'!$AN$3:$AN$188,'2017IEPRNGfcst'!$A$3:$A$188,$A7,'2017IEPRNGfcst'!$B$3:$B$188,$B7,'2017IEPRNGfcst'!$C$3:$C$188,$C7)</f>
        <v>60.941538000000001</v>
      </c>
      <c r="H7" s="5">
        <f>SUMIFS('2017IEPRNGfcst'!$AS$3:$AS$188,'2017IEPRNGfcst'!$A$3:$A$188,$A7,'2017IEPRNGfcst'!$B$3:$B$188,$B7,'2017IEPRNGfcst'!$C$3:$C$188,$C7)</f>
        <v>62.389715093275164</v>
      </c>
      <c r="I7" s="18">
        <f t="shared" si="0"/>
        <v>1.7325553422340167E-2</v>
      </c>
    </row>
    <row r="8" spans="1:9" ht="15.75" x14ac:dyDescent="0.25">
      <c r="A8" s="5" t="s">
        <v>133</v>
      </c>
      <c r="B8" s="5" t="s">
        <v>28</v>
      </c>
      <c r="C8" s="5" t="s">
        <v>39</v>
      </c>
      <c r="D8" s="5">
        <f>SUMIFS('2017IEPRNGfcst'!$E$3:$E$188,'2017IEPRNGfcst'!$A$3:$A$188,$A8,'2017IEPRNGfcst'!$B$3:$B$188,$B8,'2017IEPRNGfcst'!$C$3:$C$188,$C8)</f>
        <v>190.318218</v>
      </c>
      <c r="E8" s="5">
        <f>SUMIFS('2017IEPRNGfcst'!$AF$3:$AF$188,'2017IEPRNGfcst'!$A$3:$A$188,$A8,'2017IEPRNGfcst'!$B$3:$B$188,$B8,'2017IEPRNGfcst'!$C$3:$C$188,$C8)</f>
        <v>281.18182100000001</v>
      </c>
      <c r="F8" s="5">
        <f>SUMIFS('2017IEPRNGfcst'!$AI$3:$AI$188,'2017IEPRNGfcst'!$A$3:$A$188,$A8,'2017IEPRNGfcst'!$B$3:$B$188,$B8,'2017IEPRNGfcst'!$C$3:$C$188,$C8)</f>
        <v>282.97769400000004</v>
      </c>
      <c r="G8" s="5">
        <f>SUMIFS('2017IEPRNGfcst'!$AN$3:$AN$188,'2017IEPRNGfcst'!$A$3:$A$188,$A8,'2017IEPRNGfcst'!$B$3:$B$188,$B8,'2017IEPRNGfcst'!$C$3:$C$188,$C8)</f>
        <v>297.19366699999995</v>
      </c>
      <c r="H8" s="5">
        <f>SUMIFS('2017IEPRNGfcst'!$AS$3:$AS$188,'2017IEPRNGfcst'!$A$3:$A$188,$A8,'2017IEPRNGfcst'!$B$3:$B$188,$B8,'2017IEPRNGfcst'!$C$3:$C$188,$C8)</f>
        <v>307.07029557845738</v>
      </c>
      <c r="I8" s="18">
        <f t="shared" si="0"/>
        <v>8.527307429605166E-2</v>
      </c>
    </row>
    <row r="9" spans="1:9" ht="15.75" x14ac:dyDescent="0.25">
      <c r="A9" s="5" t="s">
        <v>133</v>
      </c>
      <c r="B9" s="5" t="s">
        <v>28</v>
      </c>
      <c r="C9" s="5" t="s">
        <v>41</v>
      </c>
      <c r="D9" s="5">
        <f>SUMIFS('2017IEPRNGfcst'!$E$3:$E$188,'2017IEPRNGfcst'!$A$3:$A$188,$A9,'2017IEPRNGfcst'!$B$3:$B$188,$B9,'2017IEPRNGfcst'!$C$3:$C$188,$C9)</f>
        <v>120.69847800000001</v>
      </c>
      <c r="E9" s="5">
        <f>SUMIFS('2017IEPRNGfcst'!$AF$3:$AF$188,'2017IEPRNGfcst'!$A$3:$A$188,$A9,'2017IEPRNGfcst'!$B$3:$B$188,$B9,'2017IEPRNGfcst'!$C$3:$C$188,$C9)</f>
        <v>175.796841</v>
      </c>
      <c r="F9" s="5">
        <f>SUMIFS('2017IEPRNGfcst'!$AI$3:$AI$188,'2017IEPRNGfcst'!$A$3:$A$188,$A9,'2017IEPRNGfcst'!$B$3:$B$188,$B9,'2017IEPRNGfcst'!$C$3:$C$188,$C9)</f>
        <v>182.32327900000001</v>
      </c>
      <c r="G9" s="5">
        <f>SUMIFS('2017IEPRNGfcst'!$AN$3:$AN$188,'2017IEPRNGfcst'!$A$3:$A$188,$A9,'2017IEPRNGfcst'!$B$3:$B$188,$B9,'2017IEPRNGfcst'!$C$3:$C$188,$C9)</f>
        <v>198.46333200000001</v>
      </c>
      <c r="H9" s="5">
        <f>SUMIFS('2017IEPRNGfcst'!$AS$3:$AS$188,'2017IEPRNGfcst'!$A$3:$A$188,$A9,'2017IEPRNGfcst'!$B$3:$B$188,$B9,'2017IEPRNGfcst'!$C$3:$C$188,$C9)</f>
        <v>211.27155747551188</v>
      </c>
      <c r="I9" s="18">
        <f t="shared" si="0"/>
        <v>5.8669872913997931E-2</v>
      </c>
    </row>
    <row r="10" spans="1:9" ht="15.75" x14ac:dyDescent="0.25">
      <c r="A10" s="5" t="s">
        <v>133</v>
      </c>
      <c r="B10" s="5" t="s">
        <v>28</v>
      </c>
      <c r="C10" s="5" t="s">
        <v>45</v>
      </c>
      <c r="D10" s="5">
        <f>SUMIFS('2017IEPRNGfcst'!$E$3:$E$188,'2017IEPRNGfcst'!$A$3:$A$188,$A10,'2017IEPRNGfcst'!$B$3:$B$188,$B10,'2017IEPRNGfcst'!$C$3:$C$188,$C10)</f>
        <v>66.954185999999993</v>
      </c>
      <c r="E10" s="5">
        <f>SUMIFS('2017IEPRNGfcst'!$AF$3:$AF$188,'2017IEPRNGfcst'!$A$3:$A$188,$A10,'2017IEPRNGfcst'!$B$3:$B$188,$B10,'2017IEPRNGfcst'!$C$3:$C$188,$C10)</f>
        <v>60.416795</v>
      </c>
      <c r="F10" s="5">
        <f>SUMIFS('2017IEPRNGfcst'!$AI$3:$AI$188,'2017IEPRNGfcst'!$A$3:$A$188,$A10,'2017IEPRNGfcst'!$B$3:$B$188,$B10,'2017IEPRNGfcst'!$C$3:$C$188,$C10)</f>
        <v>59.866377999999997</v>
      </c>
      <c r="G10" s="5">
        <f>SUMIFS('2017IEPRNGfcst'!$AN$3:$AN$188,'2017IEPRNGfcst'!$A$3:$A$188,$A10,'2017IEPRNGfcst'!$B$3:$B$188,$B10,'2017IEPRNGfcst'!$C$3:$C$188,$C10)</f>
        <v>59.338292000000003</v>
      </c>
      <c r="H10" s="5">
        <f>SUMIFS('2017IEPRNGfcst'!$AS$3:$AS$188,'2017IEPRNGfcst'!$A$3:$A$188,$A10,'2017IEPRNGfcst'!$B$3:$B$188,$B10,'2017IEPRNGfcst'!$C$3:$C$188,$C10)</f>
        <v>58.633698265929304</v>
      </c>
      <c r="I10" s="18">
        <f t="shared" si="0"/>
        <v>1.628251179119793E-2</v>
      </c>
    </row>
    <row r="11" spans="1:9" ht="15.75" x14ac:dyDescent="0.25">
      <c r="A11" s="5" t="s">
        <v>133</v>
      </c>
      <c r="B11" s="5" t="s">
        <v>28</v>
      </c>
      <c r="C11" s="5" t="s">
        <v>51</v>
      </c>
      <c r="D11" s="5">
        <f>SUMIFS('2017IEPRNGfcst'!$E$3:$E$188,'2017IEPRNGfcst'!$A$3:$A$188,$A11,'2017IEPRNGfcst'!$B$3:$B$188,$B11,'2017IEPRNGfcst'!$C$3:$C$188,$C11)</f>
        <v>461.86682400000001</v>
      </c>
      <c r="E11" s="5">
        <f>SUMIFS('2017IEPRNGfcst'!$AF$3:$AF$188,'2017IEPRNGfcst'!$A$3:$A$188,$A11,'2017IEPRNGfcst'!$B$3:$B$188,$B11,'2017IEPRNGfcst'!$C$3:$C$188,$C11)</f>
        <v>601.96581400000002</v>
      </c>
      <c r="F11" s="5">
        <f>SUMIFS('2017IEPRNGfcst'!$AI$3:$AI$188,'2017IEPRNGfcst'!$A$3:$A$188,$A11,'2017IEPRNGfcst'!$B$3:$B$188,$B11,'2017IEPRNGfcst'!$C$3:$C$188,$C11)</f>
        <v>607.31820800000003</v>
      </c>
      <c r="G11" s="5">
        <f>SUMIFS('2017IEPRNGfcst'!$AN$3:$AN$188,'2017IEPRNGfcst'!$A$3:$A$188,$A11,'2017IEPRNGfcst'!$B$3:$B$188,$B11,'2017IEPRNGfcst'!$C$3:$C$188,$C11)</f>
        <v>632.86358400000006</v>
      </c>
      <c r="H11" s="5">
        <f>SUMIFS('2017IEPRNGfcst'!$AS$3:$AS$188,'2017IEPRNGfcst'!$A$3:$A$188,$A11,'2017IEPRNGfcst'!$B$3:$B$188,$B11,'2017IEPRNGfcst'!$C$3:$C$188,$C11)</f>
        <v>652.91870957792992</v>
      </c>
      <c r="I11" s="18">
        <f t="shared" si="0"/>
        <v>0.18131478828402506</v>
      </c>
    </row>
    <row r="12" spans="1:9" ht="15.75" x14ac:dyDescent="0.25">
      <c r="A12" s="5" t="s">
        <v>133</v>
      </c>
      <c r="B12" s="5" t="s">
        <v>6</v>
      </c>
      <c r="C12" s="5" t="s">
        <v>11</v>
      </c>
      <c r="D12" s="5">
        <f>SUMIFS('2017IEPRNGfcst'!$E$3:$E$188,'2017IEPRNGfcst'!$A$3:$A$188,$A12,'2017IEPRNGfcst'!$B$3:$B$188,$B12,'2017IEPRNGfcst'!$C$3:$C$188,$C12)</f>
        <v>171.09829238000009</v>
      </c>
      <c r="E12" s="5">
        <f>SUMIFS('2017IEPRNGfcst'!$AF$3:$AF$188,'2017IEPRNGfcst'!$A$3:$A$188,$A12,'2017IEPRNGfcst'!$B$3:$B$188,$B12,'2017IEPRNGfcst'!$C$3:$C$188,$C12)</f>
        <v>229.78794941999996</v>
      </c>
      <c r="F12" s="5">
        <f>SUMIFS('2017IEPRNGfcst'!$AI$3:$AI$188,'2017IEPRNGfcst'!$A$3:$A$188,$A12,'2017IEPRNGfcst'!$B$3:$B$188,$B12,'2017IEPRNGfcst'!$C$3:$C$188,$C12)</f>
        <v>232.63621160000002</v>
      </c>
      <c r="G12" s="5">
        <f>SUMIFS('2017IEPRNGfcst'!$AN$3:$AN$188,'2017IEPRNGfcst'!$A$3:$A$188,$A12,'2017IEPRNGfcst'!$B$3:$B$188,$B12,'2017IEPRNGfcst'!$C$3:$C$188,$C12)</f>
        <v>234.13729562999995</v>
      </c>
      <c r="H12" s="5">
        <f>SUMIFS('2017IEPRNGfcst'!$AS$3:$AS$188,'2017IEPRNGfcst'!$A$3:$A$188,$A12,'2017IEPRNGfcst'!$B$3:$B$188,$B12,'2017IEPRNGfcst'!$C$3:$C$188,$C12)</f>
        <v>231.95755497000007</v>
      </c>
      <c r="I12" s="18">
        <f t="shared" si="0"/>
        <v>6.4414351056738803E-2</v>
      </c>
    </row>
    <row r="13" spans="1:9" ht="15.75" x14ac:dyDescent="0.25">
      <c r="A13" s="5" t="s">
        <v>133</v>
      </c>
      <c r="B13" s="5" t="s">
        <v>6</v>
      </c>
      <c r="C13" s="5" t="s">
        <v>9</v>
      </c>
      <c r="D13" s="5">
        <f>SUMIFS('2017IEPRNGfcst'!$E$3:$E$188,'2017IEPRNGfcst'!$A$3:$A$188,$A13,'2017IEPRNGfcst'!$B$3:$B$188,$B13,'2017IEPRNGfcst'!$C$3:$C$188,$C13)</f>
        <v>41.088152350000016</v>
      </c>
      <c r="E13" s="5">
        <f>SUMIFS('2017IEPRNGfcst'!$AF$3:$AF$188,'2017IEPRNGfcst'!$A$3:$A$188,$A13,'2017IEPRNGfcst'!$B$3:$B$188,$B13,'2017IEPRNGfcst'!$C$3:$C$188,$C13)</f>
        <v>55.166778550000011</v>
      </c>
      <c r="F13" s="5">
        <f>SUMIFS('2017IEPRNGfcst'!$AI$3:$AI$188,'2017IEPRNGfcst'!$A$3:$A$188,$A13,'2017IEPRNGfcst'!$B$3:$B$188,$B13,'2017IEPRNGfcst'!$C$3:$C$188,$C13)</f>
        <v>57.128413039999998</v>
      </c>
      <c r="G13" s="5">
        <f>SUMIFS('2017IEPRNGfcst'!$AN$3:$AN$188,'2017IEPRNGfcst'!$A$3:$A$188,$A13,'2017IEPRNGfcst'!$B$3:$B$188,$B13,'2017IEPRNGfcst'!$C$3:$C$188,$C13)</f>
        <v>60.180975390000015</v>
      </c>
      <c r="H13" s="5">
        <f>SUMIFS('2017IEPRNGfcst'!$AS$3:$AS$188,'2017IEPRNGfcst'!$A$3:$A$188,$A13,'2017IEPRNGfcst'!$B$3:$B$188,$B13,'2017IEPRNGfcst'!$C$3:$C$188,$C13)</f>
        <v>62.933414610000021</v>
      </c>
      <c r="I13" s="18">
        <f t="shared" si="0"/>
        <v>1.7476538164114253E-2</v>
      </c>
    </row>
    <row r="14" spans="1:9" ht="15.75" x14ac:dyDescent="0.25">
      <c r="A14" s="5" t="s">
        <v>133</v>
      </c>
      <c r="B14" s="5" t="s">
        <v>6</v>
      </c>
      <c r="C14" s="5" t="s">
        <v>25</v>
      </c>
      <c r="D14" s="5">
        <f>SUMIFS('2017IEPRNGfcst'!$E$3:$E$188,'2017IEPRNGfcst'!$A$3:$A$188,$A14,'2017IEPRNGfcst'!$B$3:$B$188,$B14,'2017IEPRNGfcst'!$C$3:$C$188,$C14)</f>
        <v>53.161002619999991</v>
      </c>
      <c r="E14" s="5">
        <f>SUMIFS('2017IEPRNGfcst'!$AF$3:$AF$188,'2017IEPRNGfcst'!$A$3:$A$188,$A14,'2017IEPRNGfcst'!$B$3:$B$188,$B14,'2017IEPRNGfcst'!$C$3:$C$188,$C14)</f>
        <v>87.125477770000018</v>
      </c>
      <c r="F14" s="5">
        <f>SUMIFS('2017IEPRNGfcst'!$AI$3:$AI$188,'2017IEPRNGfcst'!$A$3:$A$188,$A14,'2017IEPRNGfcst'!$B$3:$B$188,$B14,'2017IEPRNGfcst'!$C$3:$C$188,$C14)</f>
        <v>92.264122139999955</v>
      </c>
      <c r="G14" s="5">
        <f>SUMIFS('2017IEPRNGfcst'!$AN$3:$AN$188,'2017IEPRNGfcst'!$A$3:$A$188,$A14,'2017IEPRNGfcst'!$B$3:$B$188,$B14,'2017IEPRNGfcst'!$C$3:$C$188,$C14)</f>
        <v>101.10476146000003</v>
      </c>
      <c r="H14" s="5">
        <f>SUMIFS('2017IEPRNGfcst'!$AS$3:$AS$188,'2017IEPRNGfcst'!$A$3:$A$188,$A14,'2017IEPRNGfcst'!$B$3:$B$188,$B14,'2017IEPRNGfcst'!$C$3:$C$188,$C14)</f>
        <v>109.79791161999998</v>
      </c>
      <c r="I14" s="18">
        <f t="shared" si="0"/>
        <v>3.0490756057944223E-2</v>
      </c>
    </row>
    <row r="15" spans="1:9" ht="15.75" x14ac:dyDescent="0.25">
      <c r="A15" s="5" t="s">
        <v>133</v>
      </c>
      <c r="B15" s="5" t="s">
        <v>6</v>
      </c>
      <c r="C15" s="5" t="s">
        <v>7</v>
      </c>
      <c r="D15" s="5">
        <f>SUMIFS('2017IEPRNGfcst'!$E$3:$E$188,'2017IEPRNGfcst'!$A$3:$A$188,$A15,'2017IEPRNGfcst'!$B$3:$B$188,$B15,'2017IEPRNGfcst'!$C$3:$C$188,$C15)</f>
        <v>49.147853710000021</v>
      </c>
      <c r="E15" s="5">
        <f>SUMIFS('2017IEPRNGfcst'!$AF$3:$AF$188,'2017IEPRNGfcst'!$A$3:$A$188,$A15,'2017IEPRNGfcst'!$B$3:$B$188,$B15,'2017IEPRNGfcst'!$C$3:$C$188,$C15)</f>
        <v>82.364693220000021</v>
      </c>
      <c r="F15" s="5">
        <f>SUMIFS('2017IEPRNGfcst'!$AI$3:$AI$188,'2017IEPRNGfcst'!$A$3:$A$188,$A15,'2017IEPRNGfcst'!$B$3:$B$188,$B15,'2017IEPRNGfcst'!$C$3:$C$188,$C15)</f>
        <v>86.622774069999963</v>
      </c>
      <c r="G15" s="5">
        <f>SUMIFS('2017IEPRNGfcst'!$AN$3:$AN$188,'2017IEPRNGfcst'!$A$3:$A$188,$A15,'2017IEPRNGfcst'!$B$3:$B$188,$B15,'2017IEPRNGfcst'!$C$3:$C$188,$C15)</f>
        <v>92.989828559999992</v>
      </c>
      <c r="H15" s="5">
        <f>SUMIFS('2017IEPRNGfcst'!$AS$3:$AS$188,'2017IEPRNGfcst'!$A$3:$A$188,$A15,'2017IEPRNGfcst'!$B$3:$B$188,$B15,'2017IEPRNGfcst'!$C$3:$C$188,$C15)</f>
        <v>98.605979270000006</v>
      </c>
      <c r="I15" s="18">
        <f t="shared" si="0"/>
        <v>2.7382769083821267E-2</v>
      </c>
    </row>
    <row r="16" spans="1:9" ht="15.75" x14ac:dyDescent="0.25">
      <c r="A16" s="5" t="s">
        <v>133</v>
      </c>
      <c r="B16" s="5" t="s">
        <v>6</v>
      </c>
      <c r="C16" s="5" t="s">
        <v>21</v>
      </c>
      <c r="D16" s="5">
        <f>SUMIFS('2017IEPRNGfcst'!$E$3:$E$188,'2017IEPRNGfcst'!$A$3:$A$188,$A16,'2017IEPRNGfcst'!$B$3:$B$188,$B16,'2017IEPRNGfcst'!$C$3:$C$188,$C16)</f>
        <v>2.3150924299999995</v>
      </c>
      <c r="E16" s="5">
        <f>SUMIFS('2017IEPRNGfcst'!$AF$3:$AF$188,'2017IEPRNGfcst'!$A$3:$A$188,$A16,'2017IEPRNGfcst'!$B$3:$B$188,$B16,'2017IEPRNGfcst'!$C$3:$C$188,$C16)</f>
        <v>4.3159326400000007</v>
      </c>
      <c r="F16" s="5">
        <f>SUMIFS('2017IEPRNGfcst'!$AI$3:$AI$188,'2017IEPRNGfcst'!$A$3:$A$188,$A16,'2017IEPRNGfcst'!$B$3:$B$188,$B16,'2017IEPRNGfcst'!$C$3:$C$188,$C16)</f>
        <v>4.5449474000000007</v>
      </c>
      <c r="G16" s="5">
        <f>SUMIFS('2017IEPRNGfcst'!$AN$3:$AN$188,'2017IEPRNGfcst'!$A$3:$A$188,$A16,'2017IEPRNGfcst'!$B$3:$B$188,$B16,'2017IEPRNGfcst'!$C$3:$C$188,$C16)</f>
        <v>4.88933106</v>
      </c>
      <c r="H16" s="5">
        <f>SUMIFS('2017IEPRNGfcst'!$AS$3:$AS$188,'2017IEPRNGfcst'!$A$3:$A$188,$A16,'2017IEPRNGfcst'!$B$3:$B$188,$B16,'2017IEPRNGfcst'!$C$3:$C$188,$C16)</f>
        <v>5.1865811300000004</v>
      </c>
      <c r="I16" s="18">
        <f t="shared" si="0"/>
        <v>1.4403077223989803E-3</v>
      </c>
    </row>
    <row r="17" spans="1:9" ht="15.75" x14ac:dyDescent="0.25">
      <c r="A17" s="5" t="s">
        <v>133</v>
      </c>
      <c r="B17" s="5" t="s">
        <v>6</v>
      </c>
      <c r="C17" s="5" t="s">
        <v>15</v>
      </c>
      <c r="D17" s="5">
        <f>SUMIFS('2017IEPRNGfcst'!$E$3:$E$188,'2017IEPRNGfcst'!$A$3:$A$188,$A17,'2017IEPRNGfcst'!$B$3:$B$188,$B17,'2017IEPRNGfcst'!$C$3:$C$188,$C17)</f>
        <v>238.77336825000003</v>
      </c>
      <c r="E17" s="5">
        <f>SUMIFS('2017IEPRNGfcst'!$AF$3:$AF$188,'2017IEPRNGfcst'!$A$3:$A$188,$A17,'2017IEPRNGfcst'!$B$3:$B$188,$B17,'2017IEPRNGfcst'!$C$3:$C$188,$C17)</f>
        <v>388.19659966000012</v>
      </c>
      <c r="F17" s="5">
        <f>SUMIFS('2017IEPRNGfcst'!$AI$3:$AI$188,'2017IEPRNGfcst'!$A$3:$A$188,$A17,'2017IEPRNGfcst'!$B$3:$B$188,$B17,'2017IEPRNGfcst'!$C$3:$C$188,$C17)</f>
        <v>407.06232805000013</v>
      </c>
      <c r="G17" s="5">
        <f>SUMIFS('2017IEPRNGfcst'!$AN$3:$AN$188,'2017IEPRNGfcst'!$A$3:$A$188,$A17,'2017IEPRNGfcst'!$B$3:$B$188,$B17,'2017IEPRNGfcst'!$C$3:$C$188,$C17)</f>
        <v>437.00101685999999</v>
      </c>
      <c r="H17" s="5">
        <f>SUMIFS('2017IEPRNGfcst'!$AS$3:$AS$188,'2017IEPRNGfcst'!$A$3:$A$188,$A17,'2017IEPRNGfcst'!$B$3:$B$188,$B17,'2017IEPRNGfcst'!$C$3:$C$188,$C17)</f>
        <v>465.23120622000005</v>
      </c>
      <c r="I17" s="18">
        <f t="shared" si="0"/>
        <v>0.12919418056411633</v>
      </c>
    </row>
    <row r="18" spans="1:9" ht="15.75" x14ac:dyDescent="0.25">
      <c r="A18" s="5" t="s">
        <v>133</v>
      </c>
      <c r="B18" s="5" t="s">
        <v>226</v>
      </c>
      <c r="C18" s="5" t="s">
        <v>227</v>
      </c>
      <c r="D18" s="5">
        <f>SUM(D3:D17)</f>
        <v>2679.5676477400007</v>
      </c>
      <c r="E18" s="5">
        <f>SUM(E3:E17)</f>
        <v>3300.1971622600004</v>
      </c>
      <c r="F18" s="5">
        <f>SUM(F3:F17)</f>
        <v>3356.5305813000004</v>
      </c>
      <c r="G18" s="5">
        <f>SUM(G3:G17)</f>
        <v>3489.7832879600014</v>
      </c>
      <c r="H18" s="5">
        <f>SUM(H3:H17)</f>
        <v>3601.0229267959608</v>
      </c>
      <c r="I18" s="18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1" spans="1:9" ht="15.75" x14ac:dyDescent="0.25">
      <c r="A1" s="7" t="s">
        <v>228</v>
      </c>
      <c r="B1" s="5"/>
      <c r="C1" s="5"/>
      <c r="D1" s="7"/>
      <c r="E1" s="5"/>
      <c r="F1" s="5"/>
      <c r="G1" s="5"/>
      <c r="H1" s="5"/>
      <c r="I1" s="5"/>
    </row>
    <row r="2" spans="1:9" ht="15.75" x14ac:dyDescent="0.25">
      <c r="A2" s="5" t="s">
        <v>1</v>
      </c>
      <c r="B2" s="5" t="s">
        <v>2</v>
      </c>
      <c r="C2" s="5" t="s">
        <v>3</v>
      </c>
      <c r="D2" s="5">
        <v>1990</v>
      </c>
      <c r="E2" s="5">
        <v>2017</v>
      </c>
      <c r="F2" s="5">
        <v>2020</v>
      </c>
      <c r="G2" s="5">
        <v>2025</v>
      </c>
      <c r="H2" s="5">
        <v>2030</v>
      </c>
      <c r="I2" s="17">
        <v>20.3</v>
      </c>
    </row>
    <row r="3" spans="1:9" ht="15.75" x14ac:dyDescent="0.25">
      <c r="A3" s="5" t="s">
        <v>110</v>
      </c>
      <c r="B3" s="5" t="s">
        <v>28</v>
      </c>
      <c r="C3" s="5" t="s">
        <v>29</v>
      </c>
      <c r="D3" s="5">
        <f>SUMIFS('2017IEPRNGfcst'!$E$3:$E$188,'2017IEPRNGfcst'!$A$3:$A$188,$A3,'2017IEPRNGfcst'!$B$3:$B$188,$B3,'2017IEPRNGfcst'!$C$3:$C$188,$C3)</f>
        <v>20.936032999999998</v>
      </c>
      <c r="E3" s="5">
        <f>SUMIFS('2017IEPRNGfcst'!$AF$3:$AF$188,'2017IEPRNGfcst'!$A$3:$A$188,$A3,'2017IEPRNGfcst'!$B$3:$B$188,$B3,'2017IEPRNGfcst'!$C$3:$C$188,$C3)</f>
        <v>0</v>
      </c>
      <c r="F3" s="5">
        <f>SUMIFS('2017IEPRNGfcst'!$AI$3:$AI$188,'2017IEPRNGfcst'!$A$3:$A$188,$A3,'2017IEPRNGfcst'!$B$3:$B$188,$B3,'2017IEPRNGfcst'!$C$3:$C$188,$C3)</f>
        <v>0</v>
      </c>
      <c r="G3" s="5">
        <f>SUMIFS('2017IEPRNGfcst'!$AN$3:$AN$188,'2017IEPRNGfcst'!$A$3:$A$188,$A3,'2017IEPRNGfcst'!$B$3:$B$188,$B3,'2017IEPRNGfcst'!$C$3:$C$188,$C3)</f>
        <v>0</v>
      </c>
      <c r="H3" s="5">
        <f>SUMIFS('2017IEPRNGfcst'!$AS$3:$AS$188,'2017IEPRNGfcst'!$A$3:$A$188,$A3,'2017IEPRNGfcst'!$B$3:$B$188,$B3,'2017IEPRNGfcst'!$C$3:$C$188,$C3)</f>
        <v>0</v>
      </c>
      <c r="I3" s="18">
        <f t="shared" ref="I3:I18" si="0">H3/H$18</f>
        <v>0</v>
      </c>
    </row>
    <row r="4" spans="1:9" ht="15.75" x14ac:dyDescent="0.25">
      <c r="A4" s="5" t="s">
        <v>110</v>
      </c>
      <c r="B4" s="5" t="s">
        <v>28</v>
      </c>
      <c r="C4" s="5" t="s">
        <v>31</v>
      </c>
      <c r="D4" s="5">
        <f>SUMIFS('2017IEPRNGfcst'!$E$3:$E$188,'2017IEPRNGfcst'!$A$3:$A$188,$A4,'2017IEPRNGfcst'!$B$3:$B$188,$B4,'2017IEPRNGfcst'!$C$3:$C$188,$C4)</f>
        <v>1288.1392310000001</v>
      </c>
      <c r="E4" s="5">
        <f>SUMIFS('2017IEPRNGfcst'!$AF$3:$AF$188,'2017IEPRNGfcst'!$A$3:$A$188,$A4,'2017IEPRNGfcst'!$B$3:$B$188,$B4,'2017IEPRNGfcst'!$C$3:$C$188,$C4)</f>
        <v>1330.1578860000004</v>
      </c>
      <c r="F4" s="5">
        <f>SUMIFS('2017IEPRNGfcst'!$AI$3:$AI$188,'2017IEPRNGfcst'!$A$3:$A$188,$A4,'2017IEPRNGfcst'!$B$3:$B$188,$B4,'2017IEPRNGfcst'!$C$3:$C$188,$C4)</f>
        <v>1351.259716</v>
      </c>
      <c r="G4" s="5">
        <f>SUMIFS('2017IEPRNGfcst'!$AN$3:$AN$188,'2017IEPRNGfcst'!$A$3:$A$188,$A4,'2017IEPRNGfcst'!$B$3:$B$188,$B4,'2017IEPRNGfcst'!$C$3:$C$188,$C4)</f>
        <v>1399.2547339999999</v>
      </c>
      <c r="H4" s="5">
        <f>SUMIFS('2017IEPRNGfcst'!$AS$3:$AS$188,'2017IEPRNGfcst'!$A$3:$A$188,$A4,'2017IEPRNGfcst'!$B$3:$B$188,$B4,'2017IEPRNGfcst'!$C$3:$C$188,$C4)</f>
        <v>1452.5506147668907</v>
      </c>
      <c r="I4" s="18">
        <f t="shared" si="0"/>
        <v>0.39802972679309279</v>
      </c>
    </row>
    <row r="5" spans="1:9" ht="15.75" x14ac:dyDescent="0.25">
      <c r="A5" s="5" t="s">
        <v>110</v>
      </c>
      <c r="B5" s="5" t="s">
        <v>28</v>
      </c>
      <c r="C5" s="5" t="s">
        <v>33</v>
      </c>
      <c r="D5" s="5">
        <f>SUMIFS('2017IEPRNGfcst'!$E$3:$E$188,'2017IEPRNGfcst'!$A$3:$A$188,$A5,'2017IEPRNGfcst'!$B$3:$B$188,$B5,'2017IEPRNGfcst'!$C$3:$C$188,$C5)</f>
        <v>28.902367999999999</v>
      </c>
      <c r="E5" s="5">
        <f>SUMIFS('2017IEPRNGfcst'!$AF$3:$AF$188,'2017IEPRNGfcst'!$A$3:$A$188,$A5,'2017IEPRNGfcst'!$B$3:$B$188,$B5,'2017IEPRNGfcst'!$C$3:$C$188,$C5)</f>
        <v>60.711494999999999</v>
      </c>
      <c r="F5" s="5">
        <f>SUMIFS('2017IEPRNGfcst'!$AI$3:$AI$188,'2017IEPRNGfcst'!$A$3:$A$188,$A5,'2017IEPRNGfcst'!$B$3:$B$188,$B5,'2017IEPRNGfcst'!$C$3:$C$188,$C5)</f>
        <v>62.574596</v>
      </c>
      <c r="G5" s="5">
        <f>SUMIFS('2017IEPRNGfcst'!$AN$3:$AN$188,'2017IEPRNGfcst'!$A$3:$A$188,$A5,'2017IEPRNGfcst'!$B$3:$B$188,$B5,'2017IEPRNGfcst'!$C$3:$C$188,$C5)</f>
        <v>67.432325000000006</v>
      </c>
      <c r="H5" s="5">
        <f>SUMIFS('2017IEPRNGfcst'!$AS$3:$AS$188,'2017IEPRNGfcst'!$A$3:$A$188,$A5,'2017IEPRNGfcst'!$B$3:$B$188,$B5,'2017IEPRNGfcst'!$C$3:$C$188,$C5)</f>
        <v>74.033828831112288</v>
      </c>
      <c r="I5" s="18">
        <f t="shared" si="0"/>
        <v>2.0286841892819873E-2</v>
      </c>
    </row>
    <row r="6" spans="1:9" ht="15.75" x14ac:dyDescent="0.25">
      <c r="A6" s="5" t="s">
        <v>110</v>
      </c>
      <c r="B6" s="5" t="s">
        <v>28</v>
      </c>
      <c r="C6" s="5" t="s">
        <v>35</v>
      </c>
      <c r="D6" s="5">
        <f>SUMIFS('2017IEPRNGfcst'!$E$3:$E$188,'2017IEPRNGfcst'!$A$3:$A$188,$A6,'2017IEPRNGfcst'!$B$3:$B$188,$B6,'2017IEPRNGfcst'!$C$3:$C$188,$C6)</f>
        <v>78.232995000000003</v>
      </c>
      <c r="E6" s="5">
        <f>SUMIFS('2017IEPRNGfcst'!$AF$3:$AF$188,'2017IEPRNGfcst'!$A$3:$A$188,$A6,'2017IEPRNGfcst'!$B$3:$B$188,$B6,'2017IEPRNGfcst'!$C$3:$C$188,$C6)</f>
        <v>136.30812</v>
      </c>
      <c r="F6" s="5">
        <f>SUMIFS('2017IEPRNGfcst'!$AI$3:$AI$188,'2017IEPRNGfcst'!$A$3:$A$188,$A6,'2017IEPRNGfcst'!$B$3:$B$188,$B6,'2017IEPRNGfcst'!$C$3:$C$188,$C6)</f>
        <v>138.19885200000002</v>
      </c>
      <c r="G6" s="5">
        <f>SUMIFS('2017IEPRNGfcst'!$AN$3:$AN$188,'2017IEPRNGfcst'!$A$3:$A$188,$A6,'2017IEPRNGfcst'!$B$3:$B$188,$B6,'2017IEPRNGfcst'!$C$3:$C$188,$C6)</f>
        <v>145.02085500000001</v>
      </c>
      <c r="H6" s="5">
        <f>SUMIFS('2017IEPRNGfcst'!$AS$3:$AS$188,'2017IEPRNGfcst'!$A$3:$A$188,$A6,'2017IEPRNGfcst'!$B$3:$B$188,$B6,'2017IEPRNGfcst'!$C$3:$C$188,$C6)</f>
        <v>153.09485984404995</v>
      </c>
      <c r="I6" s="18">
        <f t="shared" si="0"/>
        <v>4.1951243982594894E-2</v>
      </c>
    </row>
    <row r="7" spans="1:9" ht="15.75" x14ac:dyDescent="0.25">
      <c r="A7" s="5" t="s">
        <v>110</v>
      </c>
      <c r="B7" s="5" t="s">
        <v>28</v>
      </c>
      <c r="C7" s="5" t="s">
        <v>37</v>
      </c>
      <c r="D7" s="5">
        <f>SUMIFS('2017IEPRNGfcst'!$E$3:$E$188,'2017IEPRNGfcst'!$A$3:$A$188,$A7,'2017IEPRNGfcst'!$B$3:$B$188,$B7,'2017IEPRNGfcst'!$C$3:$C$188,$C7)</f>
        <v>16.220507999999999</v>
      </c>
      <c r="E7" s="5">
        <f>SUMIFS('2017IEPRNGfcst'!$AF$3:$AF$188,'2017IEPRNGfcst'!$A$3:$A$188,$A7,'2017IEPRNGfcst'!$B$3:$B$188,$B7,'2017IEPRNGfcst'!$C$3:$C$188,$C7)</f>
        <v>31.699359999999999</v>
      </c>
      <c r="F7" s="5">
        <f>SUMIFS('2017IEPRNGfcst'!$AI$3:$AI$188,'2017IEPRNGfcst'!$A$3:$A$188,$A7,'2017IEPRNGfcst'!$B$3:$B$188,$B7,'2017IEPRNGfcst'!$C$3:$C$188,$C7)</f>
        <v>32.668826000000003</v>
      </c>
      <c r="G7" s="5">
        <f>SUMIFS('2017IEPRNGfcst'!$AN$3:$AN$188,'2017IEPRNGfcst'!$A$3:$A$188,$A7,'2017IEPRNGfcst'!$B$3:$B$188,$B7,'2017IEPRNGfcst'!$C$3:$C$188,$C7)</f>
        <v>34.356582000000003</v>
      </c>
      <c r="H7" s="5">
        <f>SUMIFS('2017IEPRNGfcst'!$AS$3:$AS$188,'2017IEPRNGfcst'!$A$3:$A$188,$A7,'2017IEPRNGfcst'!$B$3:$B$188,$B7,'2017IEPRNGfcst'!$C$3:$C$188,$C7)</f>
        <v>35.906695681716492</v>
      </c>
      <c r="I7" s="18">
        <f t="shared" si="0"/>
        <v>9.8391974275746311E-3</v>
      </c>
    </row>
    <row r="8" spans="1:9" ht="15.75" x14ac:dyDescent="0.25">
      <c r="A8" s="5" t="s">
        <v>110</v>
      </c>
      <c r="B8" s="5" t="s">
        <v>28</v>
      </c>
      <c r="C8" s="5" t="s">
        <v>39</v>
      </c>
      <c r="D8" s="5">
        <f>SUMIFS('2017IEPRNGfcst'!$E$3:$E$188,'2017IEPRNGfcst'!$A$3:$A$188,$A8,'2017IEPRNGfcst'!$B$3:$B$188,$B8,'2017IEPRNGfcst'!$C$3:$C$188,$C8)</f>
        <v>206.494866</v>
      </c>
      <c r="E8" s="5">
        <f>SUMIFS('2017IEPRNGfcst'!$AF$3:$AF$188,'2017IEPRNGfcst'!$A$3:$A$188,$A8,'2017IEPRNGfcst'!$B$3:$B$188,$B8,'2017IEPRNGfcst'!$C$3:$C$188,$C8)</f>
        <v>278.53715199999999</v>
      </c>
      <c r="F8" s="5">
        <f>SUMIFS('2017IEPRNGfcst'!$AI$3:$AI$188,'2017IEPRNGfcst'!$A$3:$A$188,$A8,'2017IEPRNGfcst'!$B$3:$B$188,$B8,'2017IEPRNGfcst'!$C$3:$C$188,$C8)</f>
        <v>285.48274800000002</v>
      </c>
      <c r="G8" s="5">
        <f>SUMIFS('2017IEPRNGfcst'!$AN$3:$AN$188,'2017IEPRNGfcst'!$A$3:$A$188,$A8,'2017IEPRNGfcst'!$B$3:$B$188,$B8,'2017IEPRNGfcst'!$C$3:$C$188,$C8)</f>
        <v>299.07265200000001</v>
      </c>
      <c r="H8" s="5">
        <f>SUMIFS('2017IEPRNGfcst'!$AS$3:$AS$188,'2017IEPRNGfcst'!$A$3:$A$188,$A8,'2017IEPRNGfcst'!$B$3:$B$188,$B8,'2017IEPRNGfcst'!$C$3:$C$188,$C8)</f>
        <v>312.55586576674085</v>
      </c>
      <c r="I8" s="18">
        <f t="shared" si="0"/>
        <v>8.5646947234729959E-2</v>
      </c>
    </row>
    <row r="9" spans="1:9" ht="15.75" x14ac:dyDescent="0.25">
      <c r="A9" s="5" t="s">
        <v>110</v>
      </c>
      <c r="B9" s="5" t="s">
        <v>28</v>
      </c>
      <c r="C9" s="5" t="s">
        <v>41</v>
      </c>
      <c r="D9" s="5">
        <f>SUMIFS('2017IEPRNGfcst'!$E$3:$E$188,'2017IEPRNGfcst'!$A$3:$A$188,$A9,'2017IEPRNGfcst'!$B$3:$B$188,$B9,'2017IEPRNGfcst'!$C$3:$C$188,$C9)</f>
        <v>123.13531400000001</v>
      </c>
      <c r="E9" s="5">
        <f>SUMIFS('2017IEPRNGfcst'!$AF$3:$AF$188,'2017IEPRNGfcst'!$A$3:$A$188,$A9,'2017IEPRNGfcst'!$B$3:$B$188,$B9,'2017IEPRNGfcst'!$C$3:$C$188,$C9)</f>
        <v>193.221563</v>
      </c>
      <c r="F9" s="5">
        <f>SUMIFS('2017IEPRNGfcst'!$AI$3:$AI$188,'2017IEPRNGfcst'!$A$3:$A$188,$A9,'2017IEPRNGfcst'!$B$3:$B$188,$B9,'2017IEPRNGfcst'!$C$3:$C$188,$C9)</f>
        <v>201.18847</v>
      </c>
      <c r="G9" s="5">
        <f>SUMIFS('2017IEPRNGfcst'!$AN$3:$AN$188,'2017IEPRNGfcst'!$A$3:$A$188,$A9,'2017IEPRNGfcst'!$B$3:$B$188,$B9,'2017IEPRNGfcst'!$C$3:$C$188,$C9)</f>
        <v>217.463607</v>
      </c>
      <c r="H9" s="5">
        <f>SUMIFS('2017IEPRNGfcst'!$AS$3:$AS$188,'2017IEPRNGfcst'!$A$3:$A$188,$A9,'2017IEPRNGfcst'!$B$3:$B$188,$B9,'2017IEPRNGfcst'!$C$3:$C$188,$C9)</f>
        <v>232.70978353995665</v>
      </c>
      <c r="I9" s="18">
        <f t="shared" si="0"/>
        <v>6.3767424434537506E-2</v>
      </c>
    </row>
    <row r="10" spans="1:9" ht="15.75" x14ac:dyDescent="0.25">
      <c r="A10" s="5" t="s">
        <v>110</v>
      </c>
      <c r="B10" s="5" t="s">
        <v>28</v>
      </c>
      <c r="C10" s="5" t="s">
        <v>45</v>
      </c>
      <c r="D10" s="5">
        <f>SUMIFS('2017IEPRNGfcst'!$E$3:$E$188,'2017IEPRNGfcst'!$A$3:$A$188,$A10,'2017IEPRNGfcst'!$B$3:$B$188,$B10,'2017IEPRNGfcst'!$C$3:$C$188,$C10)</f>
        <v>14.060570999999999</v>
      </c>
      <c r="E10" s="5">
        <f>SUMIFS('2017IEPRNGfcst'!$AF$3:$AF$188,'2017IEPRNGfcst'!$A$3:$A$188,$A10,'2017IEPRNGfcst'!$B$3:$B$188,$B10,'2017IEPRNGfcst'!$C$3:$C$188,$C10)</f>
        <v>42.739635</v>
      </c>
      <c r="F10" s="5">
        <f>SUMIFS('2017IEPRNGfcst'!$AI$3:$AI$188,'2017IEPRNGfcst'!$A$3:$A$188,$A10,'2017IEPRNGfcst'!$B$3:$B$188,$B10,'2017IEPRNGfcst'!$C$3:$C$188,$C10)</f>
        <v>43.655816999999999</v>
      </c>
      <c r="G10" s="5">
        <f>SUMIFS('2017IEPRNGfcst'!$AN$3:$AN$188,'2017IEPRNGfcst'!$A$3:$A$188,$A10,'2017IEPRNGfcst'!$B$3:$B$188,$B10,'2017IEPRNGfcst'!$C$3:$C$188,$C10)</f>
        <v>45.415988999999996</v>
      </c>
      <c r="H10" s="5">
        <f>SUMIFS('2017IEPRNGfcst'!$AS$3:$AS$188,'2017IEPRNGfcst'!$A$3:$A$188,$A10,'2017IEPRNGfcst'!$B$3:$B$188,$B10,'2017IEPRNGfcst'!$C$3:$C$188,$C10)</f>
        <v>47.150505363755236</v>
      </c>
      <c r="I10" s="18">
        <f t="shared" si="0"/>
        <v>1.2920240146745993E-2</v>
      </c>
    </row>
    <row r="11" spans="1:9" ht="15.75" x14ac:dyDescent="0.25">
      <c r="A11" s="5" t="s">
        <v>110</v>
      </c>
      <c r="B11" s="5" t="s">
        <v>28</v>
      </c>
      <c r="C11" s="5" t="s">
        <v>51</v>
      </c>
      <c r="D11" s="5">
        <f>SUMIFS('2017IEPRNGfcst'!$E$3:$E$188,'2017IEPRNGfcst'!$A$3:$A$188,$A11,'2017IEPRNGfcst'!$B$3:$B$188,$B11,'2017IEPRNGfcst'!$C$3:$C$188,$C11)</f>
        <v>478.48219599999999</v>
      </c>
      <c r="E11" s="5">
        <f>SUMIFS('2017IEPRNGfcst'!$AF$3:$AF$188,'2017IEPRNGfcst'!$A$3:$A$188,$A11,'2017IEPRNGfcst'!$B$3:$B$188,$B11,'2017IEPRNGfcst'!$C$3:$C$188,$C11)</f>
        <v>565.78086600000006</v>
      </c>
      <c r="F11" s="5">
        <f>SUMIFS('2017IEPRNGfcst'!$AI$3:$AI$188,'2017IEPRNGfcst'!$A$3:$A$188,$A11,'2017IEPRNGfcst'!$B$3:$B$188,$B11,'2017IEPRNGfcst'!$C$3:$C$188,$C11)</f>
        <v>579.74389400000007</v>
      </c>
      <c r="G11" s="5">
        <f>SUMIFS('2017IEPRNGfcst'!$AN$3:$AN$188,'2017IEPRNGfcst'!$A$3:$A$188,$A11,'2017IEPRNGfcst'!$B$3:$B$188,$B11,'2017IEPRNGfcst'!$C$3:$C$188,$C11)</f>
        <v>610.19964200000004</v>
      </c>
      <c r="H11" s="5">
        <f>SUMIFS('2017IEPRNGfcst'!$AS$3:$AS$188,'2017IEPRNGfcst'!$A$3:$A$188,$A11,'2017IEPRNGfcst'!$B$3:$B$188,$B11,'2017IEPRNGfcst'!$C$3:$C$188,$C11)</f>
        <v>637.80779838947706</v>
      </c>
      <c r="I11" s="18">
        <f t="shared" si="0"/>
        <v>0.17477288650640843</v>
      </c>
    </row>
    <row r="12" spans="1:9" ht="15.75" x14ac:dyDescent="0.25">
      <c r="A12" s="5" t="s">
        <v>110</v>
      </c>
      <c r="B12" s="5" t="s">
        <v>6</v>
      </c>
      <c r="C12" s="5" t="s">
        <v>11</v>
      </c>
      <c r="D12" s="5">
        <f>SUMIFS('2017IEPRNGfcst'!$E$3:$E$188,'2017IEPRNGfcst'!$A$3:$A$188,$A12,'2017IEPRNGfcst'!$B$3:$B$188,$B12,'2017IEPRNGfcst'!$C$3:$C$188,$C12)</f>
        <v>373.38859806999994</v>
      </c>
      <c r="E12" s="5">
        <f>SUMIFS('2017IEPRNGfcst'!$AF$3:$AF$188,'2017IEPRNGfcst'!$A$3:$A$188,$A12,'2017IEPRNGfcst'!$B$3:$B$188,$B12,'2017IEPRNGfcst'!$C$3:$C$188,$C12)</f>
        <v>381.17575878000019</v>
      </c>
      <c r="F12" s="5">
        <f>SUMIFS('2017IEPRNGfcst'!$AI$3:$AI$188,'2017IEPRNGfcst'!$A$3:$A$188,$A12,'2017IEPRNGfcst'!$B$3:$B$188,$B12,'2017IEPRNGfcst'!$C$3:$C$188,$C12)</f>
        <v>375.56729625000008</v>
      </c>
      <c r="G12" s="5">
        <f>SUMIFS('2017IEPRNGfcst'!$AN$3:$AN$188,'2017IEPRNGfcst'!$A$3:$A$188,$A12,'2017IEPRNGfcst'!$B$3:$B$188,$B12,'2017IEPRNGfcst'!$C$3:$C$188,$C12)</f>
        <v>359.19636389000004</v>
      </c>
      <c r="H12" s="5">
        <f>SUMIFS('2017IEPRNGfcst'!$AS$3:$AS$188,'2017IEPRNGfcst'!$A$3:$A$188,$A12,'2017IEPRNGfcst'!$B$3:$B$188,$B12,'2017IEPRNGfcst'!$C$3:$C$188,$C12)</f>
        <v>337.82750825000005</v>
      </c>
      <c r="I12" s="18">
        <f t="shared" si="0"/>
        <v>9.2571914152208876E-2</v>
      </c>
    </row>
    <row r="13" spans="1:9" ht="15.75" x14ac:dyDescent="0.25">
      <c r="A13" s="5" t="s">
        <v>110</v>
      </c>
      <c r="B13" s="5" t="s">
        <v>6</v>
      </c>
      <c r="C13" s="5" t="s">
        <v>9</v>
      </c>
      <c r="D13" s="5">
        <f>SUMIFS('2017IEPRNGfcst'!$E$3:$E$188,'2017IEPRNGfcst'!$A$3:$A$188,$A13,'2017IEPRNGfcst'!$B$3:$B$188,$B13,'2017IEPRNGfcst'!$C$3:$C$188,$C13)</f>
        <v>17.496787279999999</v>
      </c>
      <c r="E13" s="5">
        <f>SUMIFS('2017IEPRNGfcst'!$AF$3:$AF$188,'2017IEPRNGfcst'!$A$3:$A$188,$A13,'2017IEPRNGfcst'!$B$3:$B$188,$B13,'2017IEPRNGfcst'!$C$3:$C$188,$C13)</f>
        <v>17.27836413</v>
      </c>
      <c r="F13" s="5">
        <f>SUMIFS('2017IEPRNGfcst'!$AI$3:$AI$188,'2017IEPRNGfcst'!$A$3:$A$188,$A13,'2017IEPRNGfcst'!$B$3:$B$188,$B13,'2017IEPRNGfcst'!$C$3:$C$188,$C13)</f>
        <v>17.047350379999994</v>
      </c>
      <c r="G13" s="5">
        <f>SUMIFS('2017IEPRNGfcst'!$AN$3:$AN$188,'2017IEPRNGfcst'!$A$3:$A$188,$A13,'2017IEPRNGfcst'!$B$3:$B$188,$B13,'2017IEPRNGfcst'!$C$3:$C$188,$C13)</f>
        <v>16.335023489999994</v>
      </c>
      <c r="H13" s="5">
        <f>SUMIFS('2017IEPRNGfcst'!$AS$3:$AS$188,'2017IEPRNGfcst'!$A$3:$A$188,$A13,'2017IEPRNGfcst'!$B$3:$B$188,$B13,'2017IEPRNGfcst'!$C$3:$C$188,$C13)</f>
        <v>15.301043480000001</v>
      </c>
      <c r="I13" s="18">
        <f t="shared" si="0"/>
        <v>4.1928109726978554E-3</v>
      </c>
    </row>
    <row r="14" spans="1:9" ht="15.75" x14ac:dyDescent="0.25">
      <c r="A14" s="5" t="s">
        <v>110</v>
      </c>
      <c r="B14" s="5" t="s">
        <v>6</v>
      </c>
      <c r="C14" s="5" t="s">
        <v>25</v>
      </c>
      <c r="D14" s="5">
        <f>SUMIFS('2017IEPRNGfcst'!$E$3:$E$188,'2017IEPRNGfcst'!$A$3:$A$188,$A14,'2017IEPRNGfcst'!$B$3:$B$188,$B14,'2017IEPRNGfcst'!$C$3:$C$188,$C14)</f>
        <v>52.02105195</v>
      </c>
      <c r="E14" s="5">
        <f>SUMIFS('2017IEPRNGfcst'!$AF$3:$AF$188,'2017IEPRNGfcst'!$A$3:$A$188,$A14,'2017IEPRNGfcst'!$B$3:$B$188,$B14,'2017IEPRNGfcst'!$C$3:$C$188,$C14)</f>
        <v>75.06441147000001</v>
      </c>
      <c r="F14" s="5">
        <f>SUMIFS('2017IEPRNGfcst'!$AI$3:$AI$188,'2017IEPRNGfcst'!$A$3:$A$188,$A14,'2017IEPRNGfcst'!$B$3:$B$188,$B14,'2017IEPRNGfcst'!$C$3:$C$188,$C14)</f>
        <v>78.899516149999997</v>
      </c>
      <c r="G14" s="5">
        <f>SUMIFS('2017IEPRNGfcst'!$AN$3:$AN$188,'2017IEPRNGfcst'!$A$3:$A$188,$A14,'2017IEPRNGfcst'!$B$3:$B$188,$B14,'2017IEPRNGfcst'!$C$3:$C$188,$C14)</f>
        <v>85.37702576999996</v>
      </c>
      <c r="H14" s="5">
        <f>SUMIFS('2017IEPRNGfcst'!$AS$3:$AS$188,'2017IEPRNGfcst'!$A$3:$A$188,$A14,'2017IEPRNGfcst'!$B$3:$B$188,$B14,'2017IEPRNGfcst'!$C$3:$C$188,$C14)</f>
        <v>91.484360830000028</v>
      </c>
      <c r="I14" s="18">
        <f t="shared" si="0"/>
        <v>2.5068658383962317E-2</v>
      </c>
    </row>
    <row r="15" spans="1:9" ht="15.75" x14ac:dyDescent="0.25">
      <c r="A15" s="5" t="s">
        <v>110</v>
      </c>
      <c r="B15" s="5" t="s">
        <v>6</v>
      </c>
      <c r="C15" s="5" t="s">
        <v>7</v>
      </c>
      <c r="D15" s="5">
        <f>SUMIFS('2017IEPRNGfcst'!$E$3:$E$188,'2017IEPRNGfcst'!$A$3:$A$188,$A15,'2017IEPRNGfcst'!$B$3:$B$188,$B15,'2017IEPRNGfcst'!$C$3:$C$188,$C15)</f>
        <v>40.36200723999999</v>
      </c>
      <c r="E15" s="5">
        <f>SUMIFS('2017IEPRNGfcst'!$AF$3:$AF$188,'2017IEPRNGfcst'!$A$3:$A$188,$A15,'2017IEPRNGfcst'!$B$3:$B$188,$B15,'2017IEPRNGfcst'!$C$3:$C$188,$C15)</f>
        <v>48.452950559999991</v>
      </c>
      <c r="F15" s="5">
        <f>SUMIFS('2017IEPRNGfcst'!$AI$3:$AI$188,'2017IEPRNGfcst'!$A$3:$A$188,$A15,'2017IEPRNGfcst'!$B$3:$B$188,$B15,'2017IEPRNGfcst'!$C$3:$C$188,$C15)</f>
        <v>49.654188639999994</v>
      </c>
      <c r="G15" s="5">
        <f>SUMIFS('2017IEPRNGfcst'!$AN$3:$AN$188,'2017IEPRNGfcst'!$A$3:$A$188,$A15,'2017IEPRNGfcst'!$B$3:$B$188,$B15,'2017IEPRNGfcst'!$C$3:$C$188,$C15)</f>
        <v>50.92412259000001</v>
      </c>
      <c r="H15" s="5">
        <f>SUMIFS('2017IEPRNGfcst'!$AS$3:$AS$188,'2017IEPRNGfcst'!$A$3:$A$188,$A15,'2017IEPRNGfcst'!$B$3:$B$188,$B15,'2017IEPRNGfcst'!$C$3:$C$188,$C15)</f>
        <v>51.489156630000011</v>
      </c>
      <c r="I15" s="18">
        <f t="shared" si="0"/>
        <v>1.4109122765084943E-2</v>
      </c>
    </row>
    <row r="16" spans="1:9" ht="15.75" x14ac:dyDescent="0.25">
      <c r="A16" s="5" t="s">
        <v>110</v>
      </c>
      <c r="B16" s="5" t="s">
        <v>6</v>
      </c>
      <c r="C16" s="5" t="s">
        <v>21</v>
      </c>
      <c r="D16" s="5">
        <f>SUMIFS('2017IEPRNGfcst'!$E$3:$E$188,'2017IEPRNGfcst'!$A$3:$A$188,$A16,'2017IEPRNGfcst'!$B$3:$B$188,$B16,'2017IEPRNGfcst'!$C$3:$C$188,$C16)</f>
        <v>0.88650381999999994</v>
      </c>
      <c r="E16" s="5">
        <f>SUMIFS('2017IEPRNGfcst'!$AF$3:$AF$188,'2017IEPRNGfcst'!$A$3:$A$188,$A16,'2017IEPRNGfcst'!$B$3:$B$188,$B16,'2017IEPRNGfcst'!$C$3:$C$188,$C16)</f>
        <v>1.4217493000000001</v>
      </c>
      <c r="F16" s="5">
        <f>SUMIFS('2017IEPRNGfcst'!$AI$3:$AI$188,'2017IEPRNGfcst'!$A$3:$A$188,$A16,'2017IEPRNGfcst'!$B$3:$B$188,$B16,'2017IEPRNGfcst'!$C$3:$C$188,$C16)</f>
        <v>1.49233393</v>
      </c>
      <c r="G16" s="5">
        <f>SUMIFS('2017IEPRNGfcst'!$AN$3:$AN$188,'2017IEPRNGfcst'!$A$3:$A$188,$A16,'2017IEPRNGfcst'!$B$3:$B$188,$B16,'2017IEPRNGfcst'!$C$3:$C$188,$C16)</f>
        <v>1.58812029</v>
      </c>
      <c r="H16" s="5">
        <f>SUMIFS('2017IEPRNGfcst'!$AS$3:$AS$188,'2017IEPRNGfcst'!$A$3:$A$188,$A16,'2017IEPRNGfcst'!$B$3:$B$188,$B16,'2017IEPRNGfcst'!$C$3:$C$188,$C16)</f>
        <v>1.6713407099999997</v>
      </c>
      <c r="I16" s="18">
        <f t="shared" si="0"/>
        <v>4.5798286091822951E-4</v>
      </c>
    </row>
    <row r="17" spans="1:9" ht="15.75" x14ac:dyDescent="0.25">
      <c r="A17" s="5" t="s">
        <v>110</v>
      </c>
      <c r="B17" s="5" t="s">
        <v>6</v>
      </c>
      <c r="C17" s="5" t="s">
        <v>15</v>
      </c>
      <c r="D17" s="5">
        <f>SUMIFS('2017IEPRNGfcst'!$E$3:$E$188,'2017IEPRNGfcst'!$A$3:$A$188,$A17,'2017IEPRNGfcst'!$B$3:$B$188,$B17,'2017IEPRNGfcst'!$C$3:$C$188,$C17)</f>
        <v>126.92736104999996</v>
      </c>
      <c r="E17" s="5">
        <f>SUMIFS('2017IEPRNGfcst'!$AF$3:$AF$188,'2017IEPRNGfcst'!$A$3:$A$188,$A17,'2017IEPRNGfcst'!$B$3:$B$188,$B17,'2017IEPRNGfcst'!$C$3:$C$188,$C17)</f>
        <v>178.79250491999991</v>
      </c>
      <c r="F17" s="5">
        <f>SUMIFS('2017IEPRNGfcst'!$AI$3:$AI$188,'2017IEPRNGfcst'!$A$3:$A$188,$A17,'2017IEPRNGfcst'!$B$3:$B$188,$B17,'2017IEPRNGfcst'!$C$3:$C$188,$C17)</f>
        <v>186.36208021999994</v>
      </c>
      <c r="G17" s="5">
        <f>SUMIFS('2017IEPRNGfcst'!$AN$3:$AN$188,'2017IEPRNGfcst'!$A$3:$A$188,$A17,'2017IEPRNGfcst'!$B$3:$B$188,$B17,'2017IEPRNGfcst'!$C$3:$C$188,$C17)</f>
        <v>196.84075934999996</v>
      </c>
      <c r="H17" s="5">
        <f>SUMIFS('2017IEPRNGfcst'!$AS$3:$AS$188,'2017IEPRNGfcst'!$A$3:$A$188,$A17,'2017IEPRNGfcst'!$B$3:$B$188,$B17,'2017IEPRNGfcst'!$C$3:$C$188,$C17)</f>
        <v>205.76872643999997</v>
      </c>
      <c r="I17" s="18">
        <f t="shared" si="0"/>
        <v>5.6385002446623665E-2</v>
      </c>
    </row>
    <row r="18" spans="1:9" ht="15.75" x14ac:dyDescent="0.25">
      <c r="A18" s="5" t="s">
        <v>110</v>
      </c>
      <c r="B18" s="5" t="s">
        <v>226</v>
      </c>
      <c r="C18" s="5" t="s">
        <v>227</v>
      </c>
      <c r="D18" s="5">
        <f>SUM(D3:D17)</f>
        <v>2865.6863914100004</v>
      </c>
      <c r="E18" s="5">
        <f>SUM(E3:E17)</f>
        <v>3341.3418161600007</v>
      </c>
      <c r="F18" s="5">
        <f>SUM(F3:F17)</f>
        <v>3403.79568457</v>
      </c>
      <c r="G18" s="5">
        <f>SUM(G3:G17)</f>
        <v>3528.4778013800001</v>
      </c>
      <c r="H18" s="5">
        <f>SUM(H3:H17)</f>
        <v>3649.3520885236994</v>
      </c>
      <c r="I18" s="18">
        <f t="shared" si="0"/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1"/>
  <sheetViews>
    <sheetView topLeftCell="A4" workbookViewId="0">
      <selection activeCell="J1" sqref="J1"/>
    </sheetView>
  </sheetViews>
  <sheetFormatPr defaultRowHeight="15" x14ac:dyDescent="0.25"/>
  <cols>
    <col min="1" max="2" width="10.7109375" customWidth="1"/>
    <col min="3" max="3" width="27.7109375" customWidth="1"/>
  </cols>
  <sheetData>
    <row r="4" spans="1:8" ht="15.75" x14ac:dyDescent="0.25">
      <c r="A4" s="7" t="s">
        <v>234</v>
      </c>
      <c r="B4" s="5"/>
      <c r="C4" s="5"/>
      <c r="D4" s="5"/>
      <c r="E4" s="5"/>
      <c r="F4" s="5"/>
      <c r="G4" s="5"/>
      <c r="H4" s="5"/>
    </row>
    <row r="5" spans="1:8" ht="15.75" x14ac:dyDescent="0.25">
      <c r="A5" s="5" t="s">
        <v>1</v>
      </c>
      <c r="B5" s="5" t="s">
        <v>2</v>
      </c>
      <c r="C5" s="5" t="s">
        <v>3</v>
      </c>
      <c r="D5" s="5" t="s">
        <v>110</v>
      </c>
      <c r="E5" s="5" t="s">
        <v>179</v>
      </c>
      <c r="F5" s="5" t="s">
        <v>133</v>
      </c>
      <c r="G5" s="5" t="s">
        <v>64</v>
      </c>
      <c r="H5" s="5" t="s">
        <v>156</v>
      </c>
    </row>
    <row r="6" spans="1:8" ht="15.75" x14ac:dyDescent="0.25">
      <c r="A6" s="5" t="s">
        <v>235</v>
      </c>
      <c r="B6" s="5" t="s">
        <v>28</v>
      </c>
      <c r="C6" s="5" t="s">
        <v>29</v>
      </c>
      <c r="D6" s="18">
        <f>'PG&amp;E '!I3</f>
        <v>0</v>
      </c>
      <c r="E6" s="18">
        <f>'SMUD '!I3</f>
        <v>1.78134946423923E-4</v>
      </c>
      <c r="F6" s="18">
        <f>'SCE '!I3</f>
        <v>0</v>
      </c>
      <c r="G6" s="18">
        <f>LADWP!I3</f>
        <v>0</v>
      </c>
      <c r="H6" s="18">
        <f>'SDG&amp;E '!I3</f>
        <v>0</v>
      </c>
    </row>
    <row r="7" spans="1:8" ht="15.75" x14ac:dyDescent="0.25">
      <c r="A7" s="5" t="s">
        <v>235</v>
      </c>
      <c r="B7" s="5" t="s">
        <v>28</v>
      </c>
      <c r="C7" s="5" t="s">
        <v>31</v>
      </c>
      <c r="D7" s="18">
        <f>'PG&amp;E '!I4</f>
        <v>0.39802972679309279</v>
      </c>
      <c r="E7" s="18">
        <f>'SMUD '!I4</f>
        <v>0.36249020937114595</v>
      </c>
      <c r="F7" s="18">
        <f>'SCE '!I4</f>
        <v>0.27592864552922297</v>
      </c>
      <c r="G7" s="18">
        <f>LADWP!I4</f>
        <v>0.35430708093921648</v>
      </c>
      <c r="H7" s="18">
        <f>'SDG&amp;E '!I4</f>
        <v>0.22214513998974283</v>
      </c>
    </row>
    <row r="8" spans="1:8" ht="15.75" x14ac:dyDescent="0.25">
      <c r="A8" s="5" t="s">
        <v>235</v>
      </c>
      <c r="B8" s="5" t="s">
        <v>28</v>
      </c>
      <c r="C8" s="5" t="s">
        <v>33</v>
      </c>
      <c r="D8" s="18">
        <f>'PG&amp;E '!I5</f>
        <v>2.0286841892819873E-2</v>
      </c>
      <c r="E8" s="18">
        <f>'SMUD '!I5</f>
        <v>1.8252002721114428E-2</v>
      </c>
      <c r="F8" s="18">
        <f>'SCE '!I5</f>
        <v>3.7681512807373148E-2</v>
      </c>
      <c r="G8" s="18">
        <f>LADWP!I5</f>
        <v>3.3051219486107043E-2</v>
      </c>
      <c r="H8" s="18">
        <f>'SDG&amp;E '!I5</f>
        <v>3.0655369477817548E-2</v>
      </c>
    </row>
    <row r="9" spans="1:8" ht="15.75" x14ac:dyDescent="0.25">
      <c r="A9" s="5" t="s">
        <v>235</v>
      </c>
      <c r="B9" s="5" t="s">
        <v>28</v>
      </c>
      <c r="C9" s="5" t="s">
        <v>35</v>
      </c>
      <c r="D9" s="18">
        <f>'PG&amp;E '!I6</f>
        <v>4.1951243982594894E-2</v>
      </c>
      <c r="E9" s="18">
        <f>'SMUD '!I6</f>
        <v>3.3428107755253934E-2</v>
      </c>
      <c r="F9" s="18">
        <f>'SCE '!I6</f>
        <v>5.7125138306657358E-2</v>
      </c>
      <c r="G9" s="18">
        <f>LADWP!I6</f>
        <v>5.8716438490284621E-2</v>
      </c>
      <c r="H9" s="18">
        <f>'SDG&amp;E '!I6</f>
        <v>4.5191253788328382E-2</v>
      </c>
    </row>
    <row r="10" spans="1:8" ht="15.75" x14ac:dyDescent="0.25">
      <c r="A10" s="5" t="s">
        <v>235</v>
      </c>
      <c r="B10" s="5" t="s">
        <v>28</v>
      </c>
      <c r="C10" s="5" t="s">
        <v>37</v>
      </c>
      <c r="D10" s="18">
        <f>'PG&amp;E '!I7</f>
        <v>9.8391974275746311E-3</v>
      </c>
      <c r="E10" s="18">
        <f>'SMUD '!I7</f>
        <v>1.0022512116423127E-2</v>
      </c>
      <c r="F10" s="18">
        <f>'SCE '!I7</f>
        <v>1.7325553422340167E-2</v>
      </c>
      <c r="G10" s="18">
        <f>LADWP!I7</f>
        <v>6.2271325333585559E-3</v>
      </c>
      <c r="H10" s="18">
        <f>'SDG&amp;E '!I7</f>
        <v>1.9069598579735517E-2</v>
      </c>
    </row>
    <row r="11" spans="1:8" ht="15.75" x14ac:dyDescent="0.25">
      <c r="A11" s="5" t="s">
        <v>235</v>
      </c>
      <c r="B11" s="5" t="s">
        <v>28</v>
      </c>
      <c r="C11" s="5" t="s">
        <v>39</v>
      </c>
      <c r="D11" s="18">
        <f>'PG&amp;E '!I8</f>
        <v>8.5646947234729959E-2</v>
      </c>
      <c r="E11" s="18">
        <f>'SMUD '!I8</f>
        <v>7.9081043252425876E-2</v>
      </c>
      <c r="F11" s="18">
        <f>'SCE '!I8</f>
        <v>8.527307429605166E-2</v>
      </c>
      <c r="G11" s="18">
        <f>LADWP!I8</f>
        <v>8.3743577809678726E-2</v>
      </c>
      <c r="H11" s="18">
        <f>'SDG&amp;E '!I8</f>
        <v>9.7462093469032091E-2</v>
      </c>
    </row>
    <row r="12" spans="1:8" ht="15.75" x14ac:dyDescent="0.25">
      <c r="A12" s="5" t="s">
        <v>235</v>
      </c>
      <c r="B12" s="5" t="s">
        <v>28</v>
      </c>
      <c r="C12" s="5" t="s">
        <v>41</v>
      </c>
      <c r="D12" s="18">
        <f>'PG&amp;E '!I9</f>
        <v>6.3767424434537506E-2</v>
      </c>
      <c r="E12" s="18">
        <f>'SMUD '!I9</f>
        <v>5.7321641416157879E-2</v>
      </c>
      <c r="F12" s="18">
        <f>'SCE '!I9</f>
        <v>5.8669872913997931E-2</v>
      </c>
      <c r="G12" s="18">
        <f>LADWP!I9</f>
        <v>5.2388921746234142E-2</v>
      </c>
      <c r="H12" s="18">
        <f>'SDG&amp;E '!I9</f>
        <v>6.6910440851409694E-2</v>
      </c>
    </row>
    <row r="13" spans="1:8" ht="15.75" x14ac:dyDescent="0.25">
      <c r="A13" s="5" t="s">
        <v>235</v>
      </c>
      <c r="B13" s="5" t="s">
        <v>28</v>
      </c>
      <c r="C13" s="5" t="s">
        <v>45</v>
      </c>
      <c r="D13" s="18">
        <f>'PG&amp;E '!I10</f>
        <v>1.2920240146745993E-2</v>
      </c>
      <c r="E13" s="18">
        <f>'SMUD '!I10</f>
        <v>1.6363363551895729E-2</v>
      </c>
      <c r="F13" s="18">
        <f>'SCE '!I10</f>
        <v>1.628251179119793E-2</v>
      </c>
      <c r="G13" s="18">
        <f>LADWP!I10</f>
        <v>1.1978745102153885E-2</v>
      </c>
      <c r="H13" s="18">
        <f>'SDG&amp;E '!I10</f>
        <v>6.4135490111856645E-3</v>
      </c>
    </row>
    <row r="14" spans="1:8" ht="15.75" x14ac:dyDescent="0.25">
      <c r="A14" s="5" t="s">
        <v>235</v>
      </c>
      <c r="B14" s="5" t="s">
        <v>28</v>
      </c>
      <c r="C14" s="5" t="s">
        <v>51</v>
      </c>
      <c r="D14" s="18">
        <f>'PG&amp;E '!I11</f>
        <v>0.17477288650640843</v>
      </c>
      <c r="E14" s="18">
        <f>'SMUD '!I11</f>
        <v>0.16117429334933317</v>
      </c>
      <c r="F14" s="18">
        <f>'SCE '!I11</f>
        <v>0.18131478828402506</v>
      </c>
      <c r="G14" s="18">
        <f>LADWP!I11</f>
        <v>0.19447769495137726</v>
      </c>
      <c r="H14" s="18">
        <f>'SDG&amp;E '!I11</f>
        <v>0.20721437429329295</v>
      </c>
    </row>
    <row r="15" spans="1:8" ht="15.75" x14ac:dyDescent="0.25">
      <c r="A15" s="5" t="s">
        <v>235</v>
      </c>
      <c r="B15" s="5" t="s">
        <v>6</v>
      </c>
      <c r="C15" s="5" t="s">
        <v>11</v>
      </c>
      <c r="D15" s="18">
        <f>'PG&amp;E '!I12</f>
        <v>9.2571914152208876E-2</v>
      </c>
      <c r="E15" s="18">
        <f>'SMUD '!I12</f>
        <v>0.13260580040217318</v>
      </c>
      <c r="F15" s="18">
        <f>'SCE '!I12</f>
        <v>6.4414351056738803E-2</v>
      </c>
      <c r="G15" s="18">
        <f>LADWP!I12</f>
        <v>5.3297889865517034E-2</v>
      </c>
      <c r="H15" s="18">
        <f>'SDG&amp;E '!I12</f>
        <v>0.11603382223007461</v>
      </c>
    </row>
    <row r="16" spans="1:8" ht="15.75" x14ac:dyDescent="0.25">
      <c r="A16" s="5" t="s">
        <v>235</v>
      </c>
      <c r="B16" s="5" t="s">
        <v>6</v>
      </c>
      <c r="C16" s="5" t="s">
        <v>9</v>
      </c>
      <c r="D16" s="18">
        <f>'PG&amp;E '!I13</f>
        <v>4.1928109726978554E-3</v>
      </c>
      <c r="E16" s="18">
        <f>'SMUD '!I13</f>
        <v>2.3089545341860949E-3</v>
      </c>
      <c r="F16" s="18">
        <f>'SCE '!I13</f>
        <v>1.7476538164114253E-2</v>
      </c>
      <c r="G16" s="18">
        <f>LADWP!I13</f>
        <v>1.4246722537180555E-2</v>
      </c>
      <c r="H16" s="18">
        <f>'SDG&amp;E '!I13</f>
        <v>2.5587276708181533E-2</v>
      </c>
    </row>
    <row r="17" spans="1:8" ht="15.75" x14ac:dyDescent="0.25">
      <c r="A17" s="5" t="s">
        <v>235</v>
      </c>
      <c r="B17" s="5" t="s">
        <v>6</v>
      </c>
      <c r="C17" s="5" t="s">
        <v>25</v>
      </c>
      <c r="D17" s="18">
        <f>'PG&amp;E '!I14</f>
        <v>2.5068658383962317E-2</v>
      </c>
      <c r="E17" s="18">
        <f>'SMUD '!I14</f>
        <v>3.8762585421008355E-2</v>
      </c>
      <c r="F17" s="18">
        <f>'SCE '!I14</f>
        <v>3.0490756057944223E-2</v>
      </c>
      <c r="G17" s="18">
        <f>LADWP!I14</f>
        <v>2.6790435593592017E-2</v>
      </c>
      <c r="H17" s="18">
        <f>'SDG&amp;E '!I14</f>
        <v>3.819869343033841E-2</v>
      </c>
    </row>
    <row r="18" spans="1:8" ht="15.75" x14ac:dyDescent="0.25">
      <c r="A18" s="5" t="s">
        <v>235</v>
      </c>
      <c r="B18" s="5" t="s">
        <v>6</v>
      </c>
      <c r="C18" s="5" t="s">
        <v>7</v>
      </c>
      <c r="D18" s="18">
        <f>'PG&amp;E '!I15</f>
        <v>1.4109122765084943E-2</v>
      </c>
      <c r="E18" s="18">
        <f>'SMUD '!I15</f>
        <v>1.8787565536047095E-2</v>
      </c>
      <c r="F18" s="18">
        <f>'SCE '!I15</f>
        <v>2.7382769083821267E-2</v>
      </c>
      <c r="G18" s="18">
        <f>LADWP!I15</f>
        <v>2.0025319300794028E-2</v>
      </c>
      <c r="H18" s="18">
        <f>'SDG&amp;E '!I15</f>
        <v>2.5528512725479353E-2</v>
      </c>
    </row>
    <row r="19" spans="1:8" ht="15.75" x14ac:dyDescent="0.25">
      <c r="A19" s="5" t="s">
        <v>235</v>
      </c>
      <c r="B19" s="5" t="s">
        <v>6</v>
      </c>
      <c r="C19" s="5" t="s">
        <v>21</v>
      </c>
      <c r="D19" s="18">
        <f>'PG&amp;E '!I16</f>
        <v>4.5798286091822951E-4</v>
      </c>
      <c r="E19" s="18">
        <f>'SMUD '!I16</f>
        <v>1.966712952511615E-3</v>
      </c>
      <c r="F19" s="18">
        <f>'SCE '!I16</f>
        <v>1.4403077223989803E-3</v>
      </c>
      <c r="G19" s="18">
        <f>LADWP!I16</f>
        <v>8.8398416951967725E-4</v>
      </c>
      <c r="H19" s="18">
        <f>'SDG&amp;E '!I16</f>
        <v>2.9606786283371117E-4</v>
      </c>
    </row>
    <row r="20" spans="1:8" ht="15.75" x14ac:dyDescent="0.25">
      <c r="A20" s="5" t="s">
        <v>235</v>
      </c>
      <c r="B20" s="5" t="s">
        <v>6</v>
      </c>
      <c r="C20" s="5" t="s">
        <v>15</v>
      </c>
      <c r="D20" s="18">
        <f>'PG&amp;E '!I17</f>
        <v>5.6385002446623665E-2</v>
      </c>
      <c r="E20" s="18">
        <f>'SMUD '!I17</f>
        <v>6.7257072673899493E-2</v>
      </c>
      <c r="F20" s="18">
        <f>'SCE '!I17</f>
        <v>0.12919418056411633</v>
      </c>
      <c r="G20" s="18">
        <f>LADWP!I17</f>
        <v>8.9864837474985929E-2</v>
      </c>
      <c r="H20" s="18">
        <f>'SDG&amp;E '!I17</f>
        <v>9.929380758254798E-2</v>
      </c>
    </row>
    <row r="21" spans="1:8" ht="15.75" x14ac:dyDescent="0.25">
      <c r="A21" s="5" t="s">
        <v>235</v>
      </c>
      <c r="B21" s="5" t="s">
        <v>226</v>
      </c>
      <c r="C21" s="5" t="s">
        <v>227</v>
      </c>
      <c r="D21" s="18">
        <f>'PG&amp;E '!I18</f>
        <v>1</v>
      </c>
      <c r="E21" s="18">
        <f>'SMUD '!I18</f>
        <v>1</v>
      </c>
      <c r="F21" s="18">
        <f>'SCE '!I18</f>
        <v>1</v>
      </c>
      <c r="G21" s="18">
        <f>LADWP!I18</f>
        <v>1</v>
      </c>
      <c r="H21" s="18">
        <f>'SDG&amp;E '!I18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Readme</vt:lpstr>
      <vt:lpstr>2017IEPRNGfcst</vt:lpstr>
      <vt:lpstr>Statewide 2017 IEPR</vt:lpstr>
      <vt:lpstr>SMUD </vt:lpstr>
      <vt:lpstr>LADWP</vt:lpstr>
      <vt:lpstr>SDG&amp;E </vt:lpstr>
      <vt:lpstr>SCE </vt:lpstr>
      <vt:lpstr>PG&amp;E </vt:lpstr>
      <vt:lpstr>2030 Distribution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Jaske, Mike@Energy</dc:creator>
  <cp:lastModifiedBy>Jaske, Mike@Energy</cp:lastModifiedBy>
  <dcterms:created xsi:type="dcterms:W3CDTF">2019-10-31T18:19:26Z</dcterms:created>
  <dcterms:modified xsi:type="dcterms:W3CDTF">2020-03-09T17:38:08Z</dcterms:modified>
</cp:coreProperties>
</file>